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<sst xmlns="http://schemas.openxmlformats.org/spreadsheetml/2006/main" count="17015" uniqueCount="1794">
  <si>
    <t>File opened</t>
  </si>
  <si>
    <t>2025-09-27 09:16:36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</si>
  <si>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</si>
  <si>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</si>
  <si>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</si>
  <si>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</si>
  <si>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</si>
  <si>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</si>
  <si>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</si>
  <si>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</si>
  <si>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</si>
  <si>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</si>
  <si>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</si>
  <si>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</si>
  <si>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</si>
  <si>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</si>
  <si>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</si>
  <si>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Fri Sep 26 08:34</t>
  </si>
  <si>
    <t>H2O rangematch</t>
  </si>
  <si>
    <t>Fri Sep 26 08:40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</si>
  <si>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</si>
  <si>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</si>
  <si>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</si>
  <si>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</si>
  <si>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</si>
  <si>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</si>
  <si>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</si>
  <si>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</si>
  <si>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</si>
  <si>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09:16:36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</si>
  <si>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</si>
  <si>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</si>
  <si>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</si>
  <si>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</si>
  <si>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</si>
  <si>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</si>
  <si>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</si>
  <si>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</si>
  <si>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</si>
  <si>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</si>
  <si>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</si>
  <si>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</si>
  <si>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</si>
  <si>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</si>
  <si>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</si>
  <si>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</si>
  <si>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</si>
  <si>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</si>
  <si>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</si>
  <si>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</si>
  <si>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</si>
  <si>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</si>
  <si>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</si>
  <si>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</si>
  <si>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</si>
  <si>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</si>
  <si>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</si>
  <si>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</si>
  <si>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</si>
  <si>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</si>
  <si>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</si>
  <si>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</si>
  <si>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</si>
  <si>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</si>
  <si>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</si>
  <si>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</si>
  <si>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</si>
  <si>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</si>
  <si>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</si>
  <si>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</si>
  <si>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</si>
  <si>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</si>
  <si>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</si>
  <si>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</si>
  <si>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</si>
  <si>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</si>
  <si>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</si>
  <si>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</si>
  <si>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</si>
  <si>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</si>
  <si>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</si>
  <si>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</si>
  <si>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</si>
  <si>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</si>
  <si>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</si>
  <si>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3.85929 194.608 350.892 602.869 835.973 1034.77 1214.83 1353.67</t>
  </si>
  <si>
    <t>Fs_true</t>
  </si>
  <si>
    <t>3.52031 226.268 385.918 606.532 799.919 1004.77 1201.17 1401.48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</si>
  <si>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</si>
  <si>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</si>
  <si>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</si>
  <si>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</si>
  <si>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</si>
  <si>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</si>
  <si>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</si>
  <si>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</si>
  <si>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</si>
  <si>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</si>
  <si>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</si>
  <si>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</si>
  <si>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</si>
  <si>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</si>
  <si>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</si>
  <si>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</si>
  <si>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</si>
  <si>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</si>
  <si>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</si>
  <si>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</si>
  <si>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</si>
  <si>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</si>
  <si>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</si>
  <si>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</si>
  <si>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</si>
  <si>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</si>
  <si>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</si>
  <si>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</si>
  <si>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</si>
  <si>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</si>
  <si>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</si>
  <si>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</si>
  <si>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</si>
  <si>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</si>
  <si>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</si>
  <si>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</si>
  <si>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</si>
  <si>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</si>
  <si>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</si>
  <si>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</si>
  <si>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</si>
  <si>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</si>
  <si>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</si>
  <si>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</si>
  <si>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</si>
  <si>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</si>
  <si>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</si>
  <si>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</si>
  <si>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</si>
  <si>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</si>
  <si>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</si>
  <si>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</si>
  <si>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</si>
  <si>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</si>
  <si>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</si>
  <si>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</si>
  <si>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</si>
  <si>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</si>
  <si>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</si>
  <si>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</si>
  <si>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</si>
  <si>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</si>
  <si>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</si>
  <si>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</si>
  <si>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</si>
  <si>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</si>
  <si>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</si>
  <si>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</si>
  <si>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</si>
  <si>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</si>
  <si>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</si>
  <si>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</si>
  <si>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</si>
  <si>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</si>
  <si>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</si>
  <si>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</si>
  <si>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</si>
  <si>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</si>
  <si>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</si>
  <si>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</si>
  <si>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</si>
  <si>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</si>
  <si>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</si>
  <si>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</si>
  <si>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</si>
  <si>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</si>
  <si>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</si>
  <si>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</si>
  <si>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</si>
  <si>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</si>
  <si>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</si>
  <si>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</si>
  <si>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</si>
  <si>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</si>
  <si>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</si>
  <si>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</si>
  <si>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</si>
  <si>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</si>
  <si>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</si>
  <si>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</si>
  <si>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</si>
  <si>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</si>
  <si>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</si>
  <si>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</si>
  <si>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</si>
  <si>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</si>
  <si>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</si>
  <si>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</si>
  <si>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</si>
  <si>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</si>
  <si>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</si>
  <si>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</si>
  <si>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</si>
  <si>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</si>
  <si>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</si>
  <si>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</si>
  <si>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</si>
  <si>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</si>
  <si>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</si>
  <si>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</si>
  <si>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</si>
  <si>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</si>
  <si>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</si>
  <si>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</si>
  <si>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</si>
  <si>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</si>
  <si>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</si>
  <si>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</si>
  <si>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</si>
  <si>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</si>
  <si>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</si>
  <si>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</si>
  <si>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</si>
  <si>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</si>
  <si>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</si>
  <si>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</si>
  <si>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</si>
  <si>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</si>
  <si>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</si>
  <si>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</si>
  <si>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</si>
  <si>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</si>
  <si>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</si>
  <si>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</si>
  <si>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</si>
  <si>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</si>
  <si>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</si>
  <si>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</si>
  <si>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</si>
  <si>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</si>
  <si>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</si>
  <si>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</si>
  <si>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</si>
  <si>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</si>
  <si>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</si>
  <si>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</si>
  <si>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</si>
  <si>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</si>
  <si>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</si>
  <si>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</si>
  <si>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</si>
  <si>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</si>
  <si>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</si>
  <si>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</si>
  <si>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</si>
  <si>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</si>
  <si>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</si>
  <si>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</si>
  <si>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</si>
  <si>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</si>
  <si>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</si>
  <si>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</si>
  <si>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</si>
  <si>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</si>
  <si>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</si>
  <si>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</si>
  <si>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</si>
  <si>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</si>
  <si>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</si>
  <si>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</si>
  <si>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</si>
  <si>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</si>
  <si>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</si>
  <si>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</si>
  <si>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</si>
  <si>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</si>
  <si>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</si>
  <si>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</si>
  <si>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</si>
  <si>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</si>
  <si>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</si>
  <si>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</si>
  <si>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</si>
  <si>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</si>
  <si>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</si>
  <si>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</si>
  <si>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</si>
  <si>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</si>
  <si>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</si>
  <si>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</si>
  <si>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</si>
  <si>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</si>
  <si>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</si>
  <si>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</si>
  <si>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</si>
  <si>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</si>
  <si>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</si>
  <si>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</si>
  <si>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</si>
  <si>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</si>
  <si>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</si>
  <si>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</si>
  <si>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</si>
  <si>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</si>
  <si>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</si>
  <si>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</si>
  <si>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</si>
  <si>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</si>
  <si>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</si>
  <si>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</si>
  <si>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</si>
  <si>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</si>
  <si>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</si>
  <si>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</si>
  <si>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</si>
  <si>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</si>
  <si>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</si>
  <si>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</si>
  <si>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</si>
  <si>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</si>
  <si>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</si>
  <si>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</si>
  <si>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</si>
  <si>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</si>
  <si>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</si>
  <si>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</si>
  <si>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</si>
  <si>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</si>
  <si>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</si>
  <si>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</si>
  <si>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</si>
  <si>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</si>
  <si>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</si>
  <si>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</si>
  <si>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</si>
  <si>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</si>
  <si>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</si>
  <si>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</si>
  <si>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</si>
  <si>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</si>
  <si>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</si>
  <si>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</si>
  <si>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</si>
  <si>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</si>
  <si>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</si>
  <si>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</si>
  <si>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</si>
  <si>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</si>
  <si>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</si>
  <si>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</si>
  <si>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</si>
  <si>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</si>
  <si>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</si>
  <si>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</si>
  <si>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</si>
  <si>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</si>
  <si>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</si>
  <si>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</si>
  <si>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</si>
  <si>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</si>
  <si>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</si>
  <si>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</si>
  <si>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</si>
  <si>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</si>
  <si>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</si>
  <si>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</si>
  <si>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</si>
  <si>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</si>
  <si>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</si>
  <si>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</si>
  <si>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</si>
  <si>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</si>
  <si>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</si>
  <si>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</si>
  <si>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</si>
  <si>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</si>
  <si>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</si>
  <si>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</si>
  <si>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</si>
  <si>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</si>
  <si>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</si>
  <si>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</si>
  <si>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</si>
  <si>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</si>
  <si>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</si>
  <si>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</si>
  <si>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</si>
  <si>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</si>
  <si>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</si>
  <si>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</si>
  <si>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</si>
  <si>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</si>
  <si>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</si>
  <si>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</si>
  <si>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</si>
  <si>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</si>
  <si>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</si>
  <si>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</si>
  <si>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</si>
  <si>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</si>
  <si>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</si>
  <si>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</si>
  <si>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</si>
  <si>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</si>
  <si>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</si>
  <si>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</si>
  <si>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</si>
  <si>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</si>
  <si>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</si>
  <si>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</si>
  <si>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</si>
  <si>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</si>
  <si>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</si>
  <si>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</si>
  <si>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</si>
  <si>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</si>
  <si>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</si>
  <si>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</si>
  <si>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</si>
  <si>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</si>
  <si>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</si>
  <si>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</si>
  <si>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</si>
  <si>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</si>
  <si>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</si>
  <si>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</si>
  <si>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</si>
  <si>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</si>
  <si>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</si>
  <si>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</si>
  <si>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</si>
  <si>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</si>
  <si>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</si>
  <si>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</si>
  <si>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</si>
  <si>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</si>
  <si>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20250927 10:34:10</t>
  </si>
  <si>
    <t>10:34:10</t>
  </si>
  <si>
    <t>139</t>
  </si>
  <si>
    <t>-</t>
  </si>
  <si>
    <t>0: Broadleaf</t>
  </si>
  <si>
    <t>--:--:--</t>
  </si>
  <si>
    <t>3/3</t>
  </si>
  <si>
    <t>00000000</t>
  </si>
  <si>
    <t>iiiiiiii</t>
  </si>
  <si>
    <t>off</t>
  </si>
  <si>
    <t>20250927 10:34:15</t>
  </si>
  <si>
    <t>10:34:15</t>
  </si>
  <si>
    <t>2/3</t>
  </si>
  <si>
    <t>20250927 10:34:20</t>
  </si>
  <si>
    <t>10:34:20</t>
  </si>
  <si>
    <t>20250927 10:34:25</t>
  </si>
  <si>
    <t>10:34:25</t>
  </si>
  <si>
    <t>20250927 10:34:30</t>
  </si>
  <si>
    <t>10:34:30</t>
  </si>
  <si>
    <t>20250927 10:34:35</t>
  </si>
  <si>
    <t>10:34:35</t>
  </si>
  <si>
    <t>20250927 10:34:40</t>
  </si>
  <si>
    <t>10:34:40</t>
  </si>
  <si>
    <t>20250927 10:34:45</t>
  </si>
  <si>
    <t>10:34:45</t>
  </si>
  <si>
    <t>20250927 10:34:50</t>
  </si>
  <si>
    <t>10:34:50</t>
  </si>
  <si>
    <t>20250927 10:34:55</t>
  </si>
  <si>
    <t>10:34:55</t>
  </si>
  <si>
    <t>1/3</t>
  </si>
  <si>
    <t>20250927 10:35:00</t>
  </si>
  <si>
    <t>10:35:00</t>
  </si>
  <si>
    <t>20250927 10:35:05</t>
  </si>
  <si>
    <t>10:35:05</t>
  </si>
  <si>
    <t>20250927 10:35:10</t>
  </si>
  <si>
    <t>10:35:10</t>
  </si>
  <si>
    <t>20250927 10:35:15</t>
  </si>
  <si>
    <t>10:35:15</t>
  </si>
  <si>
    <t>20250927 10:35:20</t>
  </si>
  <si>
    <t>10:35:20</t>
  </si>
  <si>
    <t>20250927 10:35:25</t>
  </si>
  <si>
    <t>10:35:25</t>
  </si>
  <si>
    <t>20250927 10:35:30</t>
  </si>
  <si>
    <t>10:35:30</t>
  </si>
  <si>
    <t>20250927 10:35:35</t>
  </si>
  <si>
    <t>10:35:35</t>
  </si>
  <si>
    <t>20250927 10:35:40</t>
  </si>
  <si>
    <t>10:35:40</t>
  </si>
  <si>
    <t>20250927 10:35:45</t>
  </si>
  <si>
    <t>10:35:45</t>
  </si>
  <si>
    <t>0/3</t>
  </si>
  <si>
    <t>20250927 10:35:50</t>
  </si>
  <si>
    <t>10:35:50</t>
  </si>
  <si>
    <t>20250927 10:35:55</t>
  </si>
  <si>
    <t>10:35:55</t>
  </si>
  <si>
    <t>20250927 10:36:00</t>
  </si>
  <si>
    <t>10:36:00</t>
  </si>
  <si>
    <t>20250927 10:36:05</t>
  </si>
  <si>
    <t>10:36:05</t>
  </si>
  <si>
    <t>20250927 10:37:42</t>
  </si>
  <si>
    <t>10:37:42</t>
  </si>
  <si>
    <t>20250927 10:37:47</t>
  </si>
  <si>
    <t>10:37:47</t>
  </si>
  <si>
    <t>20250927 10:37:52</t>
  </si>
  <si>
    <t>10:37:52</t>
  </si>
  <si>
    <t>20250927 10:37:57</t>
  </si>
  <si>
    <t>10:37:57</t>
  </si>
  <si>
    <t>20250927 10:38:02</t>
  </si>
  <si>
    <t>10:38:02</t>
  </si>
  <si>
    <t>20250927 10:38:07</t>
  </si>
  <si>
    <t>10:38:07</t>
  </si>
  <si>
    <t>20250927 10:38:12</t>
  </si>
  <si>
    <t>10:38:12</t>
  </si>
  <si>
    <t>20250927 10:38:17</t>
  </si>
  <si>
    <t>10:38:17</t>
  </si>
  <si>
    <t>20250927 10:38:22</t>
  </si>
  <si>
    <t>10:38:22</t>
  </si>
  <si>
    <t>20250927 10:38:27</t>
  </si>
  <si>
    <t>10:38:27</t>
  </si>
  <si>
    <t>20250927 10:38:32</t>
  </si>
  <si>
    <t>10:38:32</t>
  </si>
  <si>
    <t>20250927 10:38:37</t>
  </si>
  <si>
    <t>10:38:37</t>
  </si>
  <si>
    <t>20250927 10:38:42</t>
  </si>
  <si>
    <t>10:38:42</t>
  </si>
  <si>
    <t>20250927 10:38:47</t>
  </si>
  <si>
    <t>10:38:47</t>
  </si>
  <si>
    <t>20250927 10:38:52</t>
  </si>
  <si>
    <t>10:38:52</t>
  </si>
  <si>
    <t>20250927 10:38:57</t>
  </si>
  <si>
    <t>10:38:57</t>
  </si>
  <si>
    <t>20250927 10:39:02</t>
  </si>
  <si>
    <t>10:39:02</t>
  </si>
  <si>
    <t>20250927 10:39:07</t>
  </si>
  <si>
    <t>10:39:07</t>
  </si>
  <si>
    <t>20250927 10:39:12</t>
  </si>
  <si>
    <t>10:39:12</t>
  </si>
  <si>
    <t>20250927 10:39:17</t>
  </si>
  <si>
    <t>10:39:17</t>
  </si>
  <si>
    <t>20250927 10:39:22</t>
  </si>
  <si>
    <t>10:39:22</t>
  </si>
  <si>
    <t>20250927 10:39:27</t>
  </si>
  <si>
    <t>10:39:27</t>
  </si>
  <si>
    <t>20250927 10:39:32</t>
  </si>
  <si>
    <t>10:39:32</t>
  </si>
  <si>
    <t>20250927 10:39:37</t>
  </si>
  <si>
    <t>10:39:37</t>
  </si>
  <si>
    <t>20250927 10:39:42</t>
  </si>
  <si>
    <t>10:39:42</t>
  </si>
  <si>
    <t>20250927 10:39:47</t>
  </si>
  <si>
    <t>10:39:47</t>
  </si>
  <si>
    <t>20250927 10:39:52</t>
  </si>
  <si>
    <t>10:39:52</t>
  </si>
  <si>
    <t>20250927 10:39:57</t>
  </si>
  <si>
    <t>10:39:57</t>
  </si>
  <si>
    <t>20250927 10:40:02</t>
  </si>
  <si>
    <t>10:40:02</t>
  </si>
  <si>
    <t>20250927 10:40:07</t>
  </si>
  <si>
    <t>10:40:07</t>
  </si>
  <si>
    <t>20250927 10:40:12</t>
  </si>
  <si>
    <t>10:40:12</t>
  </si>
  <si>
    <t>20250927 10:40:17</t>
  </si>
  <si>
    <t>10:40:17</t>
  </si>
  <si>
    <t>20250927 10:40:22</t>
  </si>
  <si>
    <t>10:40:22</t>
  </si>
  <si>
    <t>20250927 10:40:27</t>
  </si>
  <si>
    <t>10:40:27</t>
  </si>
  <si>
    <t>20250927 10:40:32</t>
  </si>
  <si>
    <t>10:40:32</t>
  </si>
  <si>
    <t>20250927 10:40:37</t>
  </si>
  <si>
    <t>10:40:37</t>
  </si>
  <si>
    <t>20250927 10:40:42</t>
  </si>
  <si>
    <t>10:40:42</t>
  </si>
  <si>
    <t>20250927 10:40:47</t>
  </si>
  <si>
    <t>10:40:47</t>
  </si>
  <si>
    <t>20250927 10:40:52</t>
  </si>
  <si>
    <t>10:40:52</t>
  </si>
  <si>
    <t>20250927 10:40:57</t>
  </si>
  <si>
    <t>10:40:57</t>
  </si>
  <si>
    <t>20250927 10:41:02</t>
  </si>
  <si>
    <t>10:41:02</t>
  </si>
  <si>
    <t>20250927 10:41:07</t>
  </si>
  <si>
    <t>10:41:07</t>
  </si>
  <si>
    <t>20250927 10:41:12</t>
  </si>
  <si>
    <t>10:41:12</t>
  </si>
  <si>
    <t>20250927 10:41:17</t>
  </si>
  <si>
    <t>10:41:17</t>
  </si>
  <si>
    <t>20250927 10:41:22</t>
  </si>
  <si>
    <t>10:41:22</t>
  </si>
  <si>
    <t>20250927 10:41:27</t>
  </si>
  <si>
    <t>10:41:27</t>
  </si>
  <si>
    <t>20250927 10:41:32</t>
  </si>
  <si>
    <t>10:41:32</t>
  </si>
  <si>
    <t>20250927 10:41:37</t>
  </si>
  <si>
    <t>10:41:37</t>
  </si>
  <si>
    <t>20250927 10:41:42</t>
  </si>
  <si>
    <t>10:41:42</t>
  </si>
  <si>
    <t>20250927 10:41:47</t>
  </si>
  <si>
    <t>10:41:47</t>
  </si>
  <si>
    <t>20250927 10:41:52</t>
  </si>
  <si>
    <t>10:41:52</t>
  </si>
  <si>
    <t>20250927 10:41:57</t>
  </si>
  <si>
    <t>10:41:57</t>
  </si>
  <si>
    <t>20250927 10:42:02</t>
  </si>
  <si>
    <t>10:42:02</t>
  </si>
  <si>
    <t>20250927 10:42:07</t>
  </si>
  <si>
    <t>10:42:07</t>
  </si>
  <si>
    <t>20250927 10:42:12</t>
  </si>
  <si>
    <t>10:42:12</t>
  </si>
  <si>
    <t>20250927 10:42:17</t>
  </si>
  <si>
    <t>10:42:17</t>
  </si>
  <si>
    <t>20250927 10:42:22</t>
  </si>
  <si>
    <t>10:42:22</t>
  </si>
  <si>
    <t>20250927 10:42:27</t>
  </si>
  <si>
    <t>10:42:27</t>
  </si>
  <si>
    <t>20250927 10:42:32</t>
  </si>
  <si>
    <t>10:42:32</t>
  </si>
  <si>
    <t>20250927 10:42:37</t>
  </si>
  <si>
    <t>10:42:37</t>
  </si>
  <si>
    <t>20250927 10:42:42</t>
  </si>
  <si>
    <t>10:42:42</t>
  </si>
  <si>
    <t>20250927 10:42:47</t>
  </si>
  <si>
    <t>10:42:47</t>
  </si>
  <si>
    <t>20250927 10:42:52</t>
  </si>
  <si>
    <t>10:42:52</t>
  </si>
  <si>
    <t>20250927 10:42:57</t>
  </si>
  <si>
    <t>10:42:57</t>
  </si>
  <si>
    <t>20250927 10:43:02</t>
  </si>
  <si>
    <t>10:43:02</t>
  </si>
  <si>
    <t>20250927 10:43:07</t>
  </si>
  <si>
    <t>10:43:07</t>
  </si>
  <si>
    <t>20250927 10:43:12</t>
  </si>
  <si>
    <t>10:43:12</t>
  </si>
  <si>
    <t>20250927 10:43:17</t>
  </si>
  <si>
    <t>10:43:17</t>
  </si>
  <si>
    <t>20250927 10:43:22</t>
  </si>
  <si>
    <t>10:43:22</t>
  </si>
  <si>
    <t>20250927 10:43:27</t>
  </si>
  <si>
    <t>10:43:27</t>
  </si>
  <si>
    <t>20250927 10:43:32</t>
  </si>
  <si>
    <t>10:43:32</t>
  </si>
  <si>
    <t>20250927 10:43:37</t>
  </si>
  <si>
    <t>10:43:37</t>
  </si>
  <si>
    <t>20250927 11:27:03</t>
  </si>
  <si>
    <t>11:27:03</t>
  </si>
  <si>
    <t>147</t>
  </si>
  <si>
    <t>20250927 11:27:08</t>
  </si>
  <si>
    <t>11:27:08</t>
  </si>
  <si>
    <t>20250927 11:27:13</t>
  </si>
  <si>
    <t>11:27:13</t>
  </si>
  <si>
    <t>20250927 11:27:18</t>
  </si>
  <si>
    <t>11:27:18</t>
  </si>
  <si>
    <t>20250927 11:27:23</t>
  </si>
  <si>
    <t>11:27:23</t>
  </si>
  <si>
    <t>20250927 11:27:28</t>
  </si>
  <si>
    <t>11:27:28</t>
  </si>
  <si>
    <t>20250927 11:27:33</t>
  </si>
  <si>
    <t>11:27:33</t>
  </si>
  <si>
    <t>20250927 11:27:38</t>
  </si>
  <si>
    <t>11:27:38</t>
  </si>
  <si>
    <t>20250927 11:27:43</t>
  </si>
  <si>
    <t>11:27:43</t>
  </si>
  <si>
    <t>20250927 11:27:48</t>
  </si>
  <si>
    <t>11:27:48</t>
  </si>
  <si>
    <t>20250927 11:27:53</t>
  </si>
  <si>
    <t>11:27:53</t>
  </si>
  <si>
    <t>20250927 11:27:58</t>
  </si>
  <si>
    <t>11:27:58</t>
  </si>
  <si>
    <t>20250927 11:28:03</t>
  </si>
  <si>
    <t>11:28:03</t>
  </si>
  <si>
    <t>20250927 11:28:08</t>
  </si>
  <si>
    <t>11:28:08</t>
  </si>
  <si>
    <t>20250927 11:28:13</t>
  </si>
  <si>
    <t>11:28:13</t>
  </si>
  <si>
    <t>20250927 11:28:18</t>
  </si>
  <si>
    <t>11:28:18</t>
  </si>
  <si>
    <t>20250927 11:28:23</t>
  </si>
  <si>
    <t>11:28:23</t>
  </si>
  <si>
    <t>20250927 11:28:28</t>
  </si>
  <si>
    <t>11:28:28</t>
  </si>
  <si>
    <t>20250927 11:28:33</t>
  </si>
  <si>
    <t>11:28:33</t>
  </si>
  <si>
    <t>20250927 11:28:38</t>
  </si>
  <si>
    <t>11:28:38</t>
  </si>
  <si>
    <t>20250927 11:28:43</t>
  </si>
  <si>
    <t>11:28:43</t>
  </si>
  <si>
    <t>20250927 11:28:48</t>
  </si>
  <si>
    <t>11:28:48</t>
  </si>
  <si>
    <t>20250927 11:28:53</t>
  </si>
  <si>
    <t>11:28:53</t>
  </si>
  <si>
    <t>20250927 11:28:58</t>
  </si>
  <si>
    <t>11:28:58</t>
  </si>
  <si>
    <t>20250927 11:30:35</t>
  </si>
  <si>
    <t>11:30:35</t>
  </si>
  <si>
    <t>20250927 11:30:40</t>
  </si>
  <si>
    <t>11:30:40</t>
  </si>
  <si>
    <t>20250927 11:30:45</t>
  </si>
  <si>
    <t>11:30:45</t>
  </si>
  <si>
    <t>20250927 11:30:50</t>
  </si>
  <si>
    <t>11:30:50</t>
  </si>
  <si>
    <t>20250927 11:30:55</t>
  </si>
  <si>
    <t>11:30:55</t>
  </si>
  <si>
    <t>20250927 11:31:00</t>
  </si>
  <si>
    <t>11:31:00</t>
  </si>
  <si>
    <t>20250927 11:31:05</t>
  </si>
  <si>
    <t>11:31:05</t>
  </si>
  <si>
    <t>20250927 11:31:10</t>
  </si>
  <si>
    <t>11:31:10</t>
  </si>
  <si>
    <t>20250927 11:31:15</t>
  </si>
  <si>
    <t>11:31:15</t>
  </si>
  <si>
    <t>20250927 11:31:20</t>
  </si>
  <si>
    <t>11:31:20</t>
  </si>
  <si>
    <t>20250927 11:31:25</t>
  </si>
  <si>
    <t>11:31:25</t>
  </si>
  <si>
    <t>20250927 11:31:30</t>
  </si>
  <si>
    <t>11:31:30</t>
  </si>
  <si>
    <t>20250927 11:31:35</t>
  </si>
  <si>
    <t>11:31:35</t>
  </si>
  <si>
    <t>20250927 11:31:40</t>
  </si>
  <si>
    <t>11:31:40</t>
  </si>
  <si>
    <t>20250927 11:31:45</t>
  </si>
  <si>
    <t>11:31:45</t>
  </si>
  <si>
    <t>20250927 11:31:50</t>
  </si>
  <si>
    <t>11:31:50</t>
  </si>
  <si>
    <t>20250927 11:31:55</t>
  </si>
  <si>
    <t>11:31:55</t>
  </si>
  <si>
    <t>20250927 11:32:00</t>
  </si>
  <si>
    <t>11:32:00</t>
  </si>
  <si>
    <t>20250927 11:32:05</t>
  </si>
  <si>
    <t>11:32:05</t>
  </si>
  <si>
    <t>20250927 11:32:10</t>
  </si>
  <si>
    <t>11:32:10</t>
  </si>
  <si>
    <t>20250927 11:32:15</t>
  </si>
  <si>
    <t>11:32:15</t>
  </si>
  <si>
    <t>20250927 11:32:20</t>
  </si>
  <si>
    <t>11:32:20</t>
  </si>
  <si>
    <t>20250927 11:32:25</t>
  </si>
  <si>
    <t>11:32:25</t>
  </si>
  <si>
    <t>20250927 11:32:30</t>
  </si>
  <si>
    <t>11:32:30</t>
  </si>
  <si>
    <t>20250927 11:32:35</t>
  </si>
  <si>
    <t>11:32:35</t>
  </si>
  <si>
    <t>20250927 11:32:40</t>
  </si>
  <si>
    <t>11:32:40</t>
  </si>
  <si>
    <t>20250927 11:32:45</t>
  </si>
  <si>
    <t>11:32:45</t>
  </si>
  <si>
    <t>20250927 11:32:50</t>
  </si>
  <si>
    <t>11:32:50</t>
  </si>
  <si>
    <t>20250927 11:32:55</t>
  </si>
  <si>
    <t>11:32:55</t>
  </si>
  <si>
    <t>20250927 11:33:00</t>
  </si>
  <si>
    <t>11:33:00</t>
  </si>
  <si>
    <t>20250927 11:33:05</t>
  </si>
  <si>
    <t>11:33:05</t>
  </si>
  <si>
    <t>20250927 11:33:10</t>
  </si>
  <si>
    <t>11:33:10</t>
  </si>
  <si>
    <t>20250927 11:33:15</t>
  </si>
  <si>
    <t>11:33:15</t>
  </si>
  <si>
    <t>20250927 11:33:20</t>
  </si>
  <si>
    <t>11:33:20</t>
  </si>
  <si>
    <t>20250927 11:33:25</t>
  </si>
  <si>
    <t>11:33:25</t>
  </si>
  <si>
    <t>20250927 11:33:30</t>
  </si>
  <si>
    <t>11:33:30</t>
  </si>
  <si>
    <t>20250927 11:33:35</t>
  </si>
  <si>
    <t>11:33:35</t>
  </si>
  <si>
    <t>20250927 11:33:40</t>
  </si>
  <si>
    <t>11:33:40</t>
  </si>
  <si>
    <t>20250927 11:33:45</t>
  </si>
  <si>
    <t>11:33:45</t>
  </si>
  <si>
    <t>20250927 11:33:50</t>
  </si>
  <si>
    <t>11:33:50</t>
  </si>
  <si>
    <t>20250927 11:33:55</t>
  </si>
  <si>
    <t>11:33:55</t>
  </si>
  <si>
    <t>20250927 11:34:00</t>
  </si>
  <si>
    <t>11:34:00</t>
  </si>
  <si>
    <t>20250927 11:34:05</t>
  </si>
  <si>
    <t>11:34:05</t>
  </si>
  <si>
    <t>20250927 11:34:10</t>
  </si>
  <si>
    <t>11:34:10</t>
  </si>
  <si>
    <t>20250927 11:34:15</t>
  </si>
  <si>
    <t>11:34:15</t>
  </si>
  <si>
    <t>20250927 11:34:20</t>
  </si>
  <si>
    <t>11:34:20</t>
  </si>
  <si>
    <t>20250927 11:34:25</t>
  </si>
  <si>
    <t>11:34:25</t>
  </si>
  <si>
    <t>20250927 11:34:30</t>
  </si>
  <si>
    <t>11:34:30</t>
  </si>
  <si>
    <t>20250927 11:34:35</t>
  </si>
  <si>
    <t>11:34:35</t>
  </si>
  <si>
    <t>20250927 11:34:40</t>
  </si>
  <si>
    <t>11:34:40</t>
  </si>
  <si>
    <t>20250927 11:34:45</t>
  </si>
  <si>
    <t>11:34:45</t>
  </si>
  <si>
    <t>20250927 11:34:50</t>
  </si>
  <si>
    <t>11:34:50</t>
  </si>
  <si>
    <t>20250927 11:34:55</t>
  </si>
  <si>
    <t>11:34:55</t>
  </si>
  <si>
    <t>20250927 11:35:00</t>
  </si>
  <si>
    <t>11:35:00</t>
  </si>
  <si>
    <t>20250927 11:35:05</t>
  </si>
  <si>
    <t>11:35:05</t>
  </si>
  <si>
    <t>20250927 11:35:10</t>
  </si>
  <si>
    <t>11:35:10</t>
  </si>
  <si>
    <t>20250927 11:35:15</t>
  </si>
  <si>
    <t>11:35:15</t>
  </si>
  <si>
    <t>20250927 11:35:20</t>
  </si>
  <si>
    <t>11:35:20</t>
  </si>
  <si>
    <t>20250927 11:35:25</t>
  </si>
  <si>
    <t>11:35:25</t>
  </si>
  <si>
    <t>20250927 11:35:30</t>
  </si>
  <si>
    <t>11:35:30</t>
  </si>
  <si>
    <t>20250927 11:35:35</t>
  </si>
  <si>
    <t>11:35:35</t>
  </si>
  <si>
    <t>20250927 11:35:40</t>
  </si>
  <si>
    <t>11:35:40</t>
  </si>
  <si>
    <t>20250927 11:35:45</t>
  </si>
  <si>
    <t>11:35:45</t>
  </si>
  <si>
    <t>20250927 11:35:50</t>
  </si>
  <si>
    <t>11:35:50</t>
  </si>
  <si>
    <t>20250927 11:35:55</t>
  </si>
  <si>
    <t>11:35:55</t>
  </si>
  <si>
    <t>20250927 11:36:00</t>
  </si>
  <si>
    <t>11:36:00</t>
  </si>
  <si>
    <t>20250927 11:36:05</t>
  </si>
  <si>
    <t>11:36:05</t>
  </si>
  <si>
    <t>20250927 11:36:10</t>
  </si>
  <si>
    <t>11:36:10</t>
  </si>
  <si>
    <t>20250927 11:36:14</t>
  </si>
  <si>
    <t>11:36:14</t>
  </si>
  <si>
    <t>20250927 11:36:19</t>
  </si>
  <si>
    <t>11:36:19</t>
  </si>
  <si>
    <t>20250927 11:36:24</t>
  </si>
  <si>
    <t>11:36:24</t>
  </si>
  <si>
    <t>20250927 11:36:29</t>
  </si>
  <si>
    <t>11:36:29</t>
  </si>
  <si>
    <t>20250927 12:10:20</t>
  </si>
  <si>
    <t>12:10:20</t>
  </si>
  <si>
    <t>134</t>
  </si>
  <si>
    <t>20250927 12:10:25</t>
  </si>
  <si>
    <t>12:10:25</t>
  </si>
  <si>
    <t>20250927 12:10:30</t>
  </si>
  <si>
    <t>12:10:30</t>
  </si>
  <si>
    <t>20250927 12:10:35</t>
  </si>
  <si>
    <t>12:10:35</t>
  </si>
  <si>
    <t>20250927 12:10:40</t>
  </si>
  <si>
    <t>12:10:40</t>
  </si>
  <si>
    <t>20250927 12:10:45</t>
  </si>
  <si>
    <t>12:10:45</t>
  </si>
  <si>
    <t>20250927 12:10:50</t>
  </si>
  <si>
    <t>12:10:50</t>
  </si>
  <si>
    <t>20250927 12:10:55</t>
  </si>
  <si>
    <t>12:10:55</t>
  </si>
  <si>
    <t>20250927 12:11:00</t>
  </si>
  <si>
    <t>12:11:00</t>
  </si>
  <si>
    <t>20250927 12:11:05</t>
  </si>
  <si>
    <t>12:11:05</t>
  </si>
  <si>
    <t>20250927 12:11:10</t>
  </si>
  <si>
    <t>12:11:10</t>
  </si>
  <si>
    <t>20250927 12:11:15</t>
  </si>
  <si>
    <t>12:11:15</t>
  </si>
  <si>
    <t>20250927 12:11:20</t>
  </si>
  <si>
    <t>12:11:20</t>
  </si>
  <si>
    <t>20250927 12:11:25</t>
  </si>
  <si>
    <t>12:11:25</t>
  </si>
  <si>
    <t>20250927 12:11:30</t>
  </si>
  <si>
    <t>12:11:30</t>
  </si>
  <si>
    <t>20250927 12:11:35</t>
  </si>
  <si>
    <t>12:11:35</t>
  </si>
  <si>
    <t>20250927 12:11:40</t>
  </si>
  <si>
    <t>12:11:40</t>
  </si>
  <si>
    <t>20250927 12:11:45</t>
  </si>
  <si>
    <t>12:11:45</t>
  </si>
  <si>
    <t>20250927 12:11:50</t>
  </si>
  <si>
    <t>12:11:50</t>
  </si>
  <si>
    <t>20250927 12:11:55</t>
  </si>
  <si>
    <t>12:11:55</t>
  </si>
  <si>
    <t>20250927 12:12:00</t>
  </si>
  <si>
    <t>12:12:00</t>
  </si>
  <si>
    <t>20250927 12:12:05</t>
  </si>
  <si>
    <t>12:12:05</t>
  </si>
  <si>
    <t>20250927 12:12:10</t>
  </si>
  <si>
    <t>12:12:10</t>
  </si>
  <si>
    <t>20250927 12:12:15</t>
  </si>
  <si>
    <t>12:12:15</t>
  </si>
  <si>
    <t>20250927 12:13:52</t>
  </si>
  <si>
    <t>12:13:52</t>
  </si>
  <si>
    <t>20250927 12:13:57</t>
  </si>
  <si>
    <t>12:13:57</t>
  </si>
  <si>
    <t>20250927 12:14:02</t>
  </si>
  <si>
    <t>12:14:02</t>
  </si>
  <si>
    <t>20250927 12:14:07</t>
  </si>
  <si>
    <t>12:14:07</t>
  </si>
  <si>
    <t>20250927 12:14:12</t>
  </si>
  <si>
    <t>12:14:12</t>
  </si>
  <si>
    <t>20250927 12:14:17</t>
  </si>
  <si>
    <t>12:14:17</t>
  </si>
  <si>
    <t>20250927 12:14:22</t>
  </si>
  <si>
    <t>12:14:22</t>
  </si>
  <si>
    <t>20250927 12:14:27</t>
  </si>
  <si>
    <t>12:14:27</t>
  </si>
  <si>
    <t>20250927 12:14:32</t>
  </si>
  <si>
    <t>12:14:32</t>
  </si>
  <si>
    <t>20250927 12:14:37</t>
  </si>
  <si>
    <t>12:14:37</t>
  </si>
  <si>
    <t>20250927 12:14:42</t>
  </si>
  <si>
    <t>12:14:42</t>
  </si>
  <si>
    <t>20250927 12:14:47</t>
  </si>
  <si>
    <t>12:14:47</t>
  </si>
  <si>
    <t>20250927 12:14:52</t>
  </si>
  <si>
    <t>12:14:52</t>
  </si>
  <si>
    <t>20250927 12:14:57</t>
  </si>
  <si>
    <t>12:14:57</t>
  </si>
  <si>
    <t>20250927 12:15:02</t>
  </si>
  <si>
    <t>12:15:02</t>
  </si>
  <si>
    <t>20250927 12:15:07</t>
  </si>
  <si>
    <t>12:15:07</t>
  </si>
  <si>
    <t>20250927 12:15:12</t>
  </si>
  <si>
    <t>12:15:12</t>
  </si>
  <si>
    <t>20250927 12:15:17</t>
  </si>
  <si>
    <t>12:15:17</t>
  </si>
  <si>
    <t>20250927 12:15:22</t>
  </si>
  <si>
    <t>12:15:22</t>
  </si>
  <si>
    <t>20250927 12:15:27</t>
  </si>
  <si>
    <t>12:15:27</t>
  </si>
  <si>
    <t>20250927 12:15:32</t>
  </si>
  <si>
    <t>12:15:32</t>
  </si>
  <si>
    <t>20250927 12:15:37</t>
  </si>
  <si>
    <t>12:15:37</t>
  </si>
  <si>
    <t>20250927 12:15:42</t>
  </si>
  <si>
    <t>12:15:42</t>
  </si>
  <si>
    <t>20250927 12:15:47</t>
  </si>
  <si>
    <t>12:15:47</t>
  </si>
  <si>
    <t>20250927 12:15:52</t>
  </si>
  <si>
    <t>12:15:52</t>
  </si>
  <si>
    <t>20250927 12:15:57</t>
  </si>
  <si>
    <t>12:15:57</t>
  </si>
  <si>
    <t>20250927 12:16:02</t>
  </si>
  <si>
    <t>12:16:02</t>
  </si>
  <si>
    <t>20250927 12:16:07</t>
  </si>
  <si>
    <t>12:16:07</t>
  </si>
  <si>
    <t>20250927 12:16:11</t>
  </si>
  <si>
    <t>12:16:11</t>
  </si>
  <si>
    <t>20250927 12:16:16</t>
  </si>
  <si>
    <t>12:16:16</t>
  </si>
  <si>
    <t>20250927 12:16:21</t>
  </si>
  <si>
    <t>12:16:21</t>
  </si>
  <si>
    <t>20250927 12:16:26</t>
  </si>
  <si>
    <t>12:16:26</t>
  </si>
  <si>
    <t>20250927 12:16:31</t>
  </si>
  <si>
    <t>12:16:31</t>
  </si>
  <si>
    <t>20250927 12:16:36</t>
  </si>
  <si>
    <t>12:16:36</t>
  </si>
  <si>
    <t>20250927 12:16:41</t>
  </si>
  <si>
    <t>12:16:41</t>
  </si>
  <si>
    <t>20250927 12:16:46</t>
  </si>
  <si>
    <t>12:16:46</t>
  </si>
  <si>
    <t>20250927 12:16:51</t>
  </si>
  <si>
    <t>12:16:51</t>
  </si>
  <si>
    <t>20250927 12:16:56</t>
  </si>
  <si>
    <t>12:16:56</t>
  </si>
  <si>
    <t>20250927 12:17:01</t>
  </si>
  <si>
    <t>12:17:01</t>
  </si>
  <si>
    <t>20250927 12:17:06</t>
  </si>
  <si>
    <t>12:17:06</t>
  </si>
  <si>
    <t>20250927 12:17:11</t>
  </si>
  <si>
    <t>12:17:11</t>
  </si>
  <si>
    <t>20250927 12:17:16</t>
  </si>
  <si>
    <t>12:17:16</t>
  </si>
  <si>
    <t>20250927 12:17:21</t>
  </si>
  <si>
    <t>12:17:21</t>
  </si>
  <si>
    <t>20250927 12:17:26</t>
  </si>
  <si>
    <t>12:17:26</t>
  </si>
  <si>
    <t>20250927 12:17:31</t>
  </si>
  <si>
    <t>12:17:31</t>
  </si>
  <si>
    <t>20250927 12:17:36</t>
  </si>
  <si>
    <t>12:17:36</t>
  </si>
  <si>
    <t>20250927 12:17:41</t>
  </si>
  <si>
    <t>12:17:41</t>
  </si>
  <si>
    <t>20250927 12:17:46</t>
  </si>
  <si>
    <t>12:17:46</t>
  </si>
  <si>
    <t>20250927 12:17:51</t>
  </si>
  <si>
    <t>12:17:51</t>
  </si>
  <si>
    <t>20250927 12:17:56</t>
  </si>
  <si>
    <t>12:17:56</t>
  </si>
  <si>
    <t>20250927 12:18:01</t>
  </si>
  <si>
    <t>12:18:01</t>
  </si>
  <si>
    <t>20250927 12:18:06</t>
  </si>
  <si>
    <t>12:18:06</t>
  </si>
  <si>
    <t>20250927 12:18:11</t>
  </si>
  <si>
    <t>12:18:11</t>
  </si>
  <si>
    <t>20250927 12:18:16</t>
  </si>
  <si>
    <t>12:18:16</t>
  </si>
  <si>
    <t>20250927 12:18:21</t>
  </si>
  <si>
    <t>12:18:21</t>
  </si>
  <si>
    <t>20250927 12:18:26</t>
  </si>
  <si>
    <t>12:18:26</t>
  </si>
  <si>
    <t>20250927 12:18:31</t>
  </si>
  <si>
    <t>12:18:31</t>
  </si>
  <si>
    <t>20250927 12:18:36</t>
  </si>
  <si>
    <t>12:18:36</t>
  </si>
  <si>
    <t>20250927 12:18:41</t>
  </si>
  <si>
    <t>12:18:41</t>
  </si>
  <si>
    <t>20250927 12:18:46</t>
  </si>
  <si>
    <t>12:18:46</t>
  </si>
  <si>
    <t>20250927 12:18:51</t>
  </si>
  <si>
    <t>12:18:51</t>
  </si>
  <si>
    <t>20250927 12:18:56</t>
  </si>
  <si>
    <t>12:18:56</t>
  </si>
  <si>
    <t>20250927 12:19:01</t>
  </si>
  <si>
    <t>12:19:01</t>
  </si>
  <si>
    <t>20250927 12:19:06</t>
  </si>
  <si>
    <t>12:19:06</t>
  </si>
  <si>
    <t>20250927 12:19:11</t>
  </si>
  <si>
    <t>12:19:11</t>
  </si>
  <si>
    <t>20250927 12:19:16</t>
  </si>
  <si>
    <t>12:19:16</t>
  </si>
  <si>
    <t>20250927 12:19:21</t>
  </si>
  <si>
    <t>12:19:21</t>
  </si>
  <si>
    <t>20250927 12:19:26</t>
  </si>
  <si>
    <t>12:19:26</t>
  </si>
  <si>
    <t>20250927 12:19:31</t>
  </si>
  <si>
    <t>12:19:31</t>
  </si>
  <si>
    <t>20250927 12:19:36</t>
  </si>
  <si>
    <t>12:19:36</t>
  </si>
  <si>
    <t>20250927 12:19:41</t>
  </si>
  <si>
    <t>12:19:41</t>
  </si>
  <si>
    <t>20250927 12:19:46</t>
  </si>
  <si>
    <t>12:19:46</t>
  </si>
  <si>
    <t>20250927 13:13:25</t>
  </si>
  <si>
    <t>13:13:25</t>
  </si>
  <si>
    <t>138</t>
  </si>
  <si>
    <t>20250927 13:13:30</t>
  </si>
  <si>
    <t>13:13:30</t>
  </si>
  <si>
    <t>20250927 13:13:35</t>
  </si>
  <si>
    <t>13:13:35</t>
  </si>
  <si>
    <t>20250927 13:13:40</t>
  </si>
  <si>
    <t>13:13:40</t>
  </si>
  <si>
    <t>20250927 13:13:45</t>
  </si>
  <si>
    <t>13:13:45</t>
  </si>
  <si>
    <t>20250927 13:13:50</t>
  </si>
  <si>
    <t>13:13:50</t>
  </si>
  <si>
    <t>20250927 13:13:55</t>
  </si>
  <si>
    <t>13:13:55</t>
  </si>
  <si>
    <t>20250927 13:14:00</t>
  </si>
  <si>
    <t>13:14:00</t>
  </si>
  <si>
    <t>20250927 13:14:05</t>
  </si>
  <si>
    <t>13:14:05</t>
  </si>
  <si>
    <t>20250927 13:14:10</t>
  </si>
  <si>
    <t>13:14:10</t>
  </si>
  <si>
    <t>20250927 13:14:15</t>
  </si>
  <si>
    <t>13:14:15</t>
  </si>
  <si>
    <t>20250927 13:14:20</t>
  </si>
  <si>
    <t>13:14:20</t>
  </si>
  <si>
    <t>20250927 13:14:25</t>
  </si>
  <si>
    <t>13:14:25</t>
  </si>
  <si>
    <t>20250927 13:14:30</t>
  </si>
  <si>
    <t>13:14:30</t>
  </si>
  <si>
    <t>20250927 13:14:35</t>
  </si>
  <si>
    <t>13:14:35</t>
  </si>
  <si>
    <t>20250927 13:14:40</t>
  </si>
  <si>
    <t>13:14:40</t>
  </si>
  <si>
    <t>20250927 13:14:45</t>
  </si>
  <si>
    <t>13:14:45</t>
  </si>
  <si>
    <t>20250927 13:14:50</t>
  </si>
  <si>
    <t>13:14:50</t>
  </si>
  <si>
    <t>20250927 13:14:55</t>
  </si>
  <si>
    <t>13:14:55</t>
  </si>
  <si>
    <t>20250927 13:15:00</t>
  </si>
  <si>
    <t>13:15:00</t>
  </si>
  <si>
    <t>20250927 13:15:05</t>
  </si>
  <si>
    <t>13:15:05</t>
  </si>
  <si>
    <t>20250927 13:15:10</t>
  </si>
  <si>
    <t>13:15:10</t>
  </si>
  <si>
    <t>20250927 13:15:15</t>
  </si>
  <si>
    <t>13:15:15</t>
  </si>
  <si>
    <t>20250927 13:15:20</t>
  </si>
  <si>
    <t>13:15:20</t>
  </si>
  <si>
    <t>20250927 13:16:57</t>
  </si>
  <si>
    <t>13:16:57</t>
  </si>
  <si>
    <t>20250927 13:17:02</t>
  </si>
  <si>
    <t>13:17:02</t>
  </si>
  <si>
    <t>20250927 13:17:07</t>
  </si>
  <si>
    <t>13:17:07</t>
  </si>
  <si>
    <t>20250927 13:17:12</t>
  </si>
  <si>
    <t>13:17:12</t>
  </si>
  <si>
    <t>20250927 13:17:17</t>
  </si>
  <si>
    <t>13:17:17</t>
  </si>
  <si>
    <t>20250927 13:17:22</t>
  </si>
  <si>
    <t>13:17:22</t>
  </si>
  <si>
    <t>20250927 13:17:27</t>
  </si>
  <si>
    <t>13:17:27</t>
  </si>
  <si>
    <t>20250927 13:17:32</t>
  </si>
  <si>
    <t>13:17:32</t>
  </si>
  <si>
    <t>20250927 13:17:37</t>
  </si>
  <si>
    <t>13:17:37</t>
  </si>
  <si>
    <t>20250927 13:17:42</t>
  </si>
  <si>
    <t>13:17:42</t>
  </si>
  <si>
    <t>20250927 13:17:47</t>
  </si>
  <si>
    <t>13:17:47</t>
  </si>
  <si>
    <t>20250927 13:17:52</t>
  </si>
  <si>
    <t>13:17:52</t>
  </si>
  <si>
    <t>20250927 13:17:57</t>
  </si>
  <si>
    <t>13:17:57</t>
  </si>
  <si>
    <t>20250927 13:18:02</t>
  </si>
  <si>
    <t>13:18:02</t>
  </si>
  <si>
    <t>20250927 13:18:07</t>
  </si>
  <si>
    <t>13:18:07</t>
  </si>
  <si>
    <t>20250927 13:18:12</t>
  </si>
  <si>
    <t>13:18:12</t>
  </si>
  <si>
    <t>20250927 13:18:17</t>
  </si>
  <si>
    <t>13:18:17</t>
  </si>
  <si>
    <t>20250927 13:18:22</t>
  </si>
  <si>
    <t>13:18:22</t>
  </si>
  <si>
    <t>20250927 13:18:27</t>
  </si>
  <si>
    <t>13:18:27</t>
  </si>
  <si>
    <t>20250927 13:18:32</t>
  </si>
  <si>
    <t>13:18:32</t>
  </si>
  <si>
    <t>20250927 13:18:37</t>
  </si>
  <si>
    <t>13:18:37</t>
  </si>
  <si>
    <t>20250927 13:18:42</t>
  </si>
  <si>
    <t>13:18:42</t>
  </si>
  <si>
    <t>20250927 13:18:47</t>
  </si>
  <si>
    <t>13:18:47</t>
  </si>
  <si>
    <t>20250927 13:18:52</t>
  </si>
  <si>
    <t>13:18:52</t>
  </si>
  <si>
    <t>20250927 13:18:57</t>
  </si>
  <si>
    <t>13:18:57</t>
  </si>
  <si>
    <t>20250927 13:19:02</t>
  </si>
  <si>
    <t>13:19:02</t>
  </si>
  <si>
    <t>20250927 13:19:07</t>
  </si>
  <si>
    <t>13:19:07</t>
  </si>
  <si>
    <t>20250927 13:19:12</t>
  </si>
  <si>
    <t>13:19:12</t>
  </si>
  <si>
    <t>20250927 13:19:17</t>
  </si>
  <si>
    <t>13:19:17</t>
  </si>
  <si>
    <t>20250927 13:19:22</t>
  </si>
  <si>
    <t>13:19:22</t>
  </si>
  <si>
    <t>20250927 13:19:27</t>
  </si>
  <si>
    <t>13:19:27</t>
  </si>
  <si>
    <t>20250927 13:19:32</t>
  </si>
  <si>
    <t>13:19:32</t>
  </si>
  <si>
    <t>20250927 13:19:37</t>
  </si>
  <si>
    <t>13:19:37</t>
  </si>
  <si>
    <t>20250927 13:19:42</t>
  </si>
  <si>
    <t>13:19:42</t>
  </si>
  <si>
    <t>20250927 13:19:47</t>
  </si>
  <si>
    <t>13:19:47</t>
  </si>
  <si>
    <t>20250927 13:19:52</t>
  </si>
  <si>
    <t>13:19:52</t>
  </si>
  <si>
    <t>20250927 13:19:57</t>
  </si>
  <si>
    <t>13:19:57</t>
  </si>
  <si>
    <t>20250927 13:20:02</t>
  </si>
  <si>
    <t>13:20:02</t>
  </si>
  <si>
    <t>20250927 13:20:07</t>
  </si>
  <si>
    <t>13:20:07</t>
  </si>
  <si>
    <t>20250927 13:20:12</t>
  </si>
  <si>
    <t>13:20:12</t>
  </si>
  <si>
    <t>20250927 13:20:17</t>
  </si>
  <si>
    <t>13:20:17</t>
  </si>
  <si>
    <t>20250927 13:20:22</t>
  </si>
  <si>
    <t>13:20:22</t>
  </si>
  <si>
    <t>20250927 13:20:27</t>
  </si>
  <si>
    <t>13:20:27</t>
  </si>
  <si>
    <t>20250927 13:20:32</t>
  </si>
  <si>
    <t>13:20:32</t>
  </si>
  <si>
    <t>20250927 13:20:37</t>
  </si>
  <si>
    <t>13:20:37</t>
  </si>
  <si>
    <t>20250927 13:20:42</t>
  </si>
  <si>
    <t>13:20:42</t>
  </si>
  <si>
    <t>20250927 13:20:47</t>
  </si>
  <si>
    <t>13:20:47</t>
  </si>
  <si>
    <t>20250927 13:20:52</t>
  </si>
  <si>
    <t>13:20:52</t>
  </si>
  <si>
    <t>20250927 13:20:57</t>
  </si>
  <si>
    <t>13:20:57</t>
  </si>
  <si>
    <t>20250927 13:21:02</t>
  </si>
  <si>
    <t>13:21:02</t>
  </si>
  <si>
    <t>20250927 13:21:07</t>
  </si>
  <si>
    <t>13:21:07</t>
  </si>
  <si>
    <t>20250927 13:21:12</t>
  </si>
  <si>
    <t>13:21:12</t>
  </si>
  <si>
    <t>20250927 13:21:17</t>
  </si>
  <si>
    <t>13:21:17</t>
  </si>
  <si>
    <t>20250927 13:21:22</t>
  </si>
  <si>
    <t>13:21:22</t>
  </si>
  <si>
    <t>20250927 13:21:27</t>
  </si>
  <si>
    <t>13:21:27</t>
  </si>
  <si>
    <t>20250927 13:21:32</t>
  </si>
  <si>
    <t>13:21:32</t>
  </si>
  <si>
    <t>20250927 13:21:37</t>
  </si>
  <si>
    <t>13:21:37</t>
  </si>
  <si>
    <t>20250927 13:21:42</t>
  </si>
  <si>
    <t>13:21:42</t>
  </si>
  <si>
    <t>20250927 13:21:47</t>
  </si>
  <si>
    <t>13:21:47</t>
  </si>
  <si>
    <t>20250927 13:21:52</t>
  </si>
  <si>
    <t>13:21:52</t>
  </si>
  <si>
    <t>20250927 13:21:57</t>
  </si>
  <si>
    <t>13:21:57</t>
  </si>
  <si>
    <t>20250927 13:22:02</t>
  </si>
  <si>
    <t>13:22:02</t>
  </si>
  <si>
    <t>20250927 13:22:07</t>
  </si>
  <si>
    <t>13:22:07</t>
  </si>
  <si>
    <t>20250927 13:22:12</t>
  </si>
  <si>
    <t>13:22:12</t>
  </si>
  <si>
    <t>20250927 13:22:17</t>
  </si>
  <si>
    <t>13:22:17</t>
  </si>
  <si>
    <t>20250927 13:22:22</t>
  </si>
  <si>
    <t>13:22:22</t>
  </si>
  <si>
    <t>20250927 13:22:27</t>
  </si>
  <si>
    <t>13:22:27</t>
  </si>
  <si>
    <t>20250927 13:22:32</t>
  </si>
  <si>
    <t>13:22:32</t>
  </si>
  <si>
    <t>20250927 13:22:37</t>
  </si>
  <si>
    <t>13:22:37</t>
  </si>
  <si>
    <t>20250927 13:22:42</t>
  </si>
  <si>
    <t>13:22:42</t>
  </si>
  <si>
    <t>20250927 13:22:47</t>
  </si>
  <si>
    <t>13:22:47</t>
  </si>
  <si>
    <t>20250927 13:22:52</t>
  </si>
  <si>
    <t>13:22:52</t>
  </si>
  <si>
    <t>20250927 14:08:03</t>
  </si>
  <si>
    <t>14:08:03</t>
  </si>
  <si>
    <t>154</t>
  </si>
  <si>
    <t>20250927 14:08:07</t>
  </si>
  <si>
    <t>14:08:07</t>
  </si>
  <si>
    <t>20250927 14:08:12</t>
  </si>
  <si>
    <t>14:08:12</t>
  </si>
  <si>
    <t>20250927 14:08:17</t>
  </si>
  <si>
    <t>14:08:17</t>
  </si>
  <si>
    <t>20250927 14:08:22</t>
  </si>
  <si>
    <t>14:08:22</t>
  </si>
  <si>
    <t>20250927 14:08:27</t>
  </si>
  <si>
    <t>14:08:27</t>
  </si>
  <si>
    <t>20250927 14:08:32</t>
  </si>
  <si>
    <t>14:08:32</t>
  </si>
  <si>
    <t>20250927 14:08:37</t>
  </si>
  <si>
    <t>14:08:37</t>
  </si>
  <si>
    <t>20250927 14:08:42</t>
  </si>
  <si>
    <t>14:08:42</t>
  </si>
  <si>
    <t>20250927 14:08:47</t>
  </si>
  <si>
    <t>14:08:47</t>
  </si>
  <si>
    <t>20250927 14:08:52</t>
  </si>
  <si>
    <t>14:08:52</t>
  </si>
  <si>
    <t>20250927 14:08:57</t>
  </si>
  <si>
    <t>14:08:57</t>
  </si>
  <si>
    <t>20250927 14:09:02</t>
  </si>
  <si>
    <t>14:09:02</t>
  </si>
  <si>
    <t>20250927 14:09:07</t>
  </si>
  <si>
    <t>14:09:07</t>
  </si>
  <si>
    <t>20250927 14:09:12</t>
  </si>
  <si>
    <t>14:09:12</t>
  </si>
  <si>
    <t>20250927 14:09:17</t>
  </si>
  <si>
    <t>14:09:17</t>
  </si>
  <si>
    <t>20250927 14:09:22</t>
  </si>
  <si>
    <t>14:09:22</t>
  </si>
  <si>
    <t>20250927 14:09:27</t>
  </si>
  <si>
    <t>14:09:27</t>
  </si>
  <si>
    <t>20250927 14:09:32</t>
  </si>
  <si>
    <t>14:09:32</t>
  </si>
  <si>
    <t>20250927 14:09:37</t>
  </si>
  <si>
    <t>14:09:37</t>
  </si>
  <si>
    <t>20250927 14:09:42</t>
  </si>
  <si>
    <t>14:09:42</t>
  </si>
  <si>
    <t>20250927 14:09:47</t>
  </si>
  <si>
    <t>14:09:47</t>
  </si>
  <si>
    <t>20250927 14:09:52</t>
  </si>
  <si>
    <t>14:09:52</t>
  </si>
  <si>
    <t>20250927 14:09:57</t>
  </si>
  <si>
    <t>14:09:57</t>
  </si>
  <si>
    <t>20250927 14:11:34</t>
  </si>
  <si>
    <t>14:11:34</t>
  </si>
  <si>
    <t>20250927 14:11:39</t>
  </si>
  <si>
    <t>14:11:39</t>
  </si>
  <si>
    <t>20250927 14:11:44</t>
  </si>
  <si>
    <t>14:11:44</t>
  </si>
  <si>
    <t>20250927 14:11:49</t>
  </si>
  <si>
    <t>14:11:49</t>
  </si>
  <si>
    <t>20250927 14:11:54</t>
  </si>
  <si>
    <t>14:11:54</t>
  </si>
  <si>
    <t>20250927 14:11:59</t>
  </si>
  <si>
    <t>14:11:59</t>
  </si>
  <si>
    <t>20250927 14:12:04</t>
  </si>
  <si>
    <t>14:12:04</t>
  </si>
  <si>
    <t>20250927 14:12:09</t>
  </si>
  <si>
    <t>14:12:09</t>
  </si>
  <si>
    <t>20250927 14:12:14</t>
  </si>
  <si>
    <t>14:12:14</t>
  </si>
  <si>
    <t>20250927 14:12:19</t>
  </si>
  <si>
    <t>14:12:19</t>
  </si>
  <si>
    <t>20250927 14:12:24</t>
  </si>
  <si>
    <t>14:12:24</t>
  </si>
  <si>
    <t>20250927 14:12:29</t>
  </si>
  <si>
    <t>14:12:29</t>
  </si>
  <si>
    <t>20250927 14:12:34</t>
  </si>
  <si>
    <t>14:12:34</t>
  </si>
  <si>
    <t>20250927 14:12:39</t>
  </si>
  <si>
    <t>14:12:39</t>
  </si>
  <si>
    <t>20250927 14:12:44</t>
  </si>
  <si>
    <t>14:12:44</t>
  </si>
  <si>
    <t>20250927 14:12:49</t>
  </si>
  <si>
    <t>14:12:49</t>
  </si>
  <si>
    <t>20250927 14:12:54</t>
  </si>
  <si>
    <t>14:12:54</t>
  </si>
  <si>
    <t>20250927 14:12:59</t>
  </si>
  <si>
    <t>14:12:59</t>
  </si>
  <si>
    <t>20250927 14:13:04</t>
  </si>
  <si>
    <t>14:13:04</t>
  </si>
  <si>
    <t>20250927 14:13:09</t>
  </si>
  <si>
    <t>14:13:09</t>
  </si>
  <si>
    <t>20250927 14:13:14</t>
  </si>
  <si>
    <t>14:13:14</t>
  </si>
  <si>
    <t>20250927 14:13:19</t>
  </si>
  <si>
    <t>14:13:19</t>
  </si>
  <si>
    <t>20250927 14:13:24</t>
  </si>
  <si>
    <t>14:13:24</t>
  </si>
  <si>
    <t>20250927 14:13:29</t>
  </si>
  <si>
    <t>14:13:29</t>
  </si>
  <si>
    <t>20250927 14:13:34</t>
  </si>
  <si>
    <t>14:13:34</t>
  </si>
  <si>
    <t>20250927 14:13:39</t>
  </si>
  <si>
    <t>14:13:39</t>
  </si>
  <si>
    <t>20250927 14:13:44</t>
  </si>
  <si>
    <t>14:13:44</t>
  </si>
  <si>
    <t>20250927 14:13:49</t>
  </si>
  <si>
    <t>14:13:49</t>
  </si>
  <si>
    <t>20250927 14:13:54</t>
  </si>
  <si>
    <t>14:13:54</t>
  </si>
  <si>
    <t>20250927 14:13:59</t>
  </si>
  <si>
    <t>14:13:59</t>
  </si>
  <si>
    <t>20250927 14:14:04</t>
  </si>
  <si>
    <t>14:14:04</t>
  </si>
  <si>
    <t>20250927 14:14:09</t>
  </si>
  <si>
    <t>14:14:09</t>
  </si>
  <si>
    <t>20250927 14:14:14</t>
  </si>
  <si>
    <t>14:14:14</t>
  </si>
  <si>
    <t>20250927 14:14:19</t>
  </si>
  <si>
    <t>14:14:19</t>
  </si>
  <si>
    <t>20250927 14:14:24</t>
  </si>
  <si>
    <t>14:14:24</t>
  </si>
  <si>
    <t>20250927 14:14:29</t>
  </si>
  <si>
    <t>14:14:29</t>
  </si>
  <si>
    <t>20250927 14:14:34</t>
  </si>
  <si>
    <t>14:14:34</t>
  </si>
  <si>
    <t>20250927 14:14:39</t>
  </si>
  <si>
    <t>14:14:39</t>
  </si>
  <si>
    <t>20250927 14:14:44</t>
  </si>
  <si>
    <t>14:14:44</t>
  </si>
  <si>
    <t>20250927 14:14:49</t>
  </si>
  <si>
    <t>14:14:49</t>
  </si>
  <si>
    <t>20250927 14:14:54</t>
  </si>
  <si>
    <t>14:14:54</t>
  </si>
  <si>
    <t>20250927 14:14:59</t>
  </si>
  <si>
    <t>14:14:59</t>
  </si>
  <si>
    <t>20250927 14:15:04</t>
  </si>
  <si>
    <t>14:15:04</t>
  </si>
  <si>
    <t>20250927 14:15:09</t>
  </si>
  <si>
    <t>14:15:09</t>
  </si>
  <si>
    <t>20250927 14:15:14</t>
  </si>
  <si>
    <t>14:15:14</t>
  </si>
  <si>
    <t>20250927 14:15:19</t>
  </si>
  <si>
    <t>14:15:19</t>
  </si>
  <si>
    <t>20250927 14:15:24</t>
  </si>
  <si>
    <t>14:15:24</t>
  </si>
  <si>
    <t>20250927 14:15:29</t>
  </si>
  <si>
    <t>14:15:29</t>
  </si>
  <si>
    <t>20250927 14:15:34</t>
  </si>
  <si>
    <t>14:15:34</t>
  </si>
  <si>
    <t>20250927 14:15:39</t>
  </si>
  <si>
    <t>14:15:39</t>
  </si>
  <si>
    <t>20250927 14:15:44</t>
  </si>
  <si>
    <t>14:15:44</t>
  </si>
  <si>
    <t>20250927 14:15:49</t>
  </si>
  <si>
    <t>14:15:49</t>
  </si>
  <si>
    <t>20250927 14:15:54</t>
  </si>
  <si>
    <t>14:15:54</t>
  </si>
  <si>
    <t>20250927 14:15:59</t>
  </si>
  <si>
    <t>14:15:59</t>
  </si>
  <si>
    <t>20250927 14:16:04</t>
  </si>
  <si>
    <t>14:16:04</t>
  </si>
  <si>
    <t>20250927 14:16:09</t>
  </si>
  <si>
    <t>14:16:09</t>
  </si>
  <si>
    <t>20250927 14:16:14</t>
  </si>
  <si>
    <t>14:16:14</t>
  </si>
  <si>
    <t>20250927 14:16:19</t>
  </si>
  <si>
    <t>14:16:19</t>
  </si>
  <si>
    <t>20250927 14:16:24</t>
  </si>
  <si>
    <t>14:16:24</t>
  </si>
  <si>
    <t>20250927 14:16:29</t>
  </si>
  <si>
    <t>14:16:29</t>
  </si>
  <si>
    <t>20250927 14:16:34</t>
  </si>
  <si>
    <t>14:16:34</t>
  </si>
  <si>
    <t>20250927 14:16:39</t>
  </si>
  <si>
    <t>14:16:39</t>
  </si>
  <si>
    <t>20250927 14:16:44</t>
  </si>
  <si>
    <t>14:16:44</t>
  </si>
  <si>
    <t>20250927 14:16:49</t>
  </si>
  <si>
    <t>14:16:49</t>
  </si>
  <si>
    <t>20250927 14:16:54</t>
  </si>
  <si>
    <t>14:16:54</t>
  </si>
  <si>
    <t>20250927 14:16:59</t>
  </si>
  <si>
    <t>14:16:59</t>
  </si>
  <si>
    <t>20250927 14:17:04</t>
  </si>
  <si>
    <t>14:17:04</t>
  </si>
  <si>
    <t>20250927 14:17:09</t>
  </si>
  <si>
    <t>14:17:09</t>
  </si>
  <si>
    <t>20250927 14:17:14</t>
  </si>
  <si>
    <t>14:17:14</t>
  </si>
  <si>
    <t>20250927 14:17:19</t>
  </si>
  <si>
    <t>14:17:19</t>
  </si>
  <si>
    <t>20250927 14:17:24</t>
  </si>
  <si>
    <t>14:17:24</t>
  </si>
  <si>
    <t>20250927 14:17:29</t>
  </si>
  <si>
    <t>14:17:29</t>
  </si>
  <si>
    <t>20250927 15:00:03</t>
  </si>
  <si>
    <t>15:00:03</t>
  </si>
  <si>
    <t>20250927 15:00:08</t>
  </si>
  <si>
    <t>15:00:08</t>
  </si>
  <si>
    <t>20250927 15:00:13</t>
  </si>
  <si>
    <t>15:00:13</t>
  </si>
  <si>
    <t>20250927 15:00:18</t>
  </si>
  <si>
    <t>15:00:18</t>
  </si>
  <si>
    <t>20250927 15:00:23</t>
  </si>
  <si>
    <t>15:00:23</t>
  </si>
  <si>
    <t>20250927 15:00:28</t>
  </si>
  <si>
    <t>15:00:28</t>
  </si>
  <si>
    <t>20250927 15:00:33</t>
  </si>
  <si>
    <t>15:00:33</t>
  </si>
  <si>
    <t>20250927 15:00:38</t>
  </si>
  <si>
    <t>15:00:38</t>
  </si>
  <si>
    <t>20250927 15:00:43</t>
  </si>
  <si>
    <t>15:00:43</t>
  </si>
  <si>
    <t>20250927 15:00:48</t>
  </si>
  <si>
    <t>15:00:48</t>
  </si>
  <si>
    <t>20250927 15:00:53</t>
  </si>
  <si>
    <t>15:00:53</t>
  </si>
  <si>
    <t>20250927 15:00:58</t>
  </si>
  <si>
    <t>15:00:58</t>
  </si>
  <si>
    <t>20250927 15:01:03</t>
  </si>
  <si>
    <t>15:01:03</t>
  </si>
  <si>
    <t>20250927 15:01:08</t>
  </si>
  <si>
    <t>15:01:08</t>
  </si>
  <si>
    <t>20250927 15:01:13</t>
  </si>
  <si>
    <t>15:01:13</t>
  </si>
  <si>
    <t>20250927 15:01:18</t>
  </si>
  <si>
    <t>15:01:18</t>
  </si>
  <si>
    <t>20250927 15:01:23</t>
  </si>
  <si>
    <t>15:01:23</t>
  </si>
  <si>
    <t>20250927 15:01:28</t>
  </si>
  <si>
    <t>15:01:28</t>
  </si>
  <si>
    <t>20250927 15:01:33</t>
  </si>
  <si>
    <t>15:01:33</t>
  </si>
  <si>
    <t>20250927 15:01:38</t>
  </si>
  <si>
    <t>15:01:38</t>
  </si>
  <si>
    <t>20250927 15:01:43</t>
  </si>
  <si>
    <t>15:01:43</t>
  </si>
  <si>
    <t>20250927 15:01:48</t>
  </si>
  <si>
    <t>15:01:48</t>
  </si>
  <si>
    <t>20250927 15:01:53</t>
  </si>
  <si>
    <t>15:01:53</t>
  </si>
  <si>
    <t>20250927 15:01:58</t>
  </si>
  <si>
    <t>15:01:58</t>
  </si>
  <si>
    <t>20250927 15:03:35</t>
  </si>
  <si>
    <t>15:03:35</t>
  </si>
  <si>
    <t>20250927 15:03:40</t>
  </si>
  <si>
    <t>15:03:40</t>
  </si>
  <si>
    <t>20250927 15:03:45</t>
  </si>
  <si>
    <t>15:03:45</t>
  </si>
  <si>
    <t>20250927 15:03:50</t>
  </si>
  <si>
    <t>15:03:50</t>
  </si>
  <si>
    <t>20250927 15:03:55</t>
  </si>
  <si>
    <t>15:03:55</t>
  </si>
  <si>
    <t>20250927 15:04:00</t>
  </si>
  <si>
    <t>15:04:00</t>
  </si>
  <si>
    <t>20250927 15:04:05</t>
  </si>
  <si>
    <t>15:04:05</t>
  </si>
  <si>
    <t>20250927 15:04:10</t>
  </si>
  <si>
    <t>15:04:10</t>
  </si>
  <si>
    <t>20250927 15:04:15</t>
  </si>
  <si>
    <t>15:04:15</t>
  </si>
  <si>
    <t>20250927 15:04:20</t>
  </si>
  <si>
    <t>15:04:20</t>
  </si>
  <si>
    <t>20250927 15:04:25</t>
  </si>
  <si>
    <t>15:04:25</t>
  </si>
  <si>
    <t>20250927 15:04:30</t>
  </si>
  <si>
    <t>15:04:30</t>
  </si>
  <si>
    <t>20250927 15:04:35</t>
  </si>
  <si>
    <t>15:04:35</t>
  </si>
  <si>
    <t>20250927 15:04:40</t>
  </si>
  <si>
    <t>15:04:40</t>
  </si>
  <si>
    <t>20250927 15:04:45</t>
  </si>
  <si>
    <t>15:04:45</t>
  </si>
  <si>
    <t>20250927 15:04:50</t>
  </si>
  <si>
    <t>15:04:50</t>
  </si>
  <si>
    <t>20250927 15:04:55</t>
  </si>
  <si>
    <t>15:04:55</t>
  </si>
  <si>
    <t>20250927 15:05:00</t>
  </si>
  <si>
    <t>15:05:00</t>
  </si>
  <si>
    <t>20250927 15:05:05</t>
  </si>
  <si>
    <t>15:05:05</t>
  </si>
  <si>
    <t>20250927 15:05:10</t>
  </si>
  <si>
    <t>15:05:10</t>
  </si>
  <si>
    <t>20250927 15:05:15</t>
  </si>
  <si>
    <t>15:05:15</t>
  </si>
  <si>
    <t>20250927 15:05:20</t>
  </si>
  <si>
    <t>15:05:20</t>
  </si>
  <si>
    <t>20250927 15:05:25</t>
  </si>
  <si>
    <t>15:05:25</t>
  </si>
  <si>
    <t>20250927 15:05:30</t>
  </si>
  <si>
    <t>15:05:30</t>
  </si>
  <si>
    <t>20250927 15:05:35</t>
  </si>
  <si>
    <t>15:05:35</t>
  </si>
  <si>
    <t>20250927 15:05:39</t>
  </si>
  <si>
    <t>15:05:39</t>
  </si>
  <si>
    <t>20250927 15:05:45</t>
  </si>
  <si>
    <t>15:05:45</t>
  </si>
  <si>
    <t>20250927 15:05:50</t>
  </si>
  <si>
    <t>15:05:50</t>
  </si>
  <si>
    <t>20250927 15:05:55</t>
  </si>
  <si>
    <t>15:05:55</t>
  </si>
  <si>
    <t>20250927 15:06:00</t>
  </si>
  <si>
    <t>15:06:00</t>
  </si>
  <si>
    <t>20250927 15:06:05</t>
  </si>
  <si>
    <t>15:06:05</t>
  </si>
  <si>
    <t>20250927 15:06:09</t>
  </si>
  <si>
    <t>15:06:09</t>
  </si>
  <si>
    <t>20250927 15:06:15</t>
  </si>
  <si>
    <t>15:06:15</t>
  </si>
  <si>
    <t>20250927 15:06:19</t>
  </si>
  <si>
    <t>15:06:19</t>
  </si>
  <si>
    <t>20250927 15:06:25</t>
  </si>
  <si>
    <t>15:06:25</t>
  </si>
  <si>
    <t>20250927 15:06:29</t>
  </si>
  <si>
    <t>15:06:29</t>
  </si>
  <si>
    <t>20250927 15:06:34</t>
  </si>
  <si>
    <t>15:06:34</t>
  </si>
  <si>
    <t>20250927 15:06:39</t>
  </si>
  <si>
    <t>15:06:39</t>
  </si>
  <si>
    <t>20250927 15:06:44</t>
  </si>
  <si>
    <t>15:06:44</t>
  </si>
  <si>
    <t>20250927 15:06:49</t>
  </si>
  <si>
    <t>15:06:49</t>
  </si>
  <si>
    <t>20250927 15:06:54</t>
  </si>
  <si>
    <t>15:06:54</t>
  </si>
  <si>
    <t>20250927 15:06:59</t>
  </si>
  <si>
    <t>15:06:59</t>
  </si>
  <si>
    <t>20250927 15:07:04</t>
  </si>
  <si>
    <t>15:07:04</t>
  </si>
  <si>
    <t>20250927 15:07:09</t>
  </si>
  <si>
    <t>15:07:09</t>
  </si>
  <si>
    <t>20250927 15:07:14</t>
  </si>
  <si>
    <t>15:07:14</t>
  </si>
  <si>
    <t>20250927 15:07:19</t>
  </si>
  <si>
    <t>15:07:19</t>
  </si>
  <si>
    <t>20250927 15:07:24</t>
  </si>
  <si>
    <t>15:07:24</t>
  </si>
  <si>
    <t>20250927 15:07:29</t>
  </si>
  <si>
    <t>15:07:29</t>
  </si>
  <si>
    <t>20250927 15:07:34</t>
  </si>
  <si>
    <t>15:07:34</t>
  </si>
  <si>
    <t>20250927 15:07:39</t>
  </si>
  <si>
    <t>15:07:39</t>
  </si>
  <si>
    <t>20250927 15:07:44</t>
  </si>
  <si>
    <t>15:07:44</t>
  </si>
  <si>
    <t>20250927 15:07:49</t>
  </si>
  <si>
    <t>15:07:49</t>
  </si>
  <si>
    <t>20250927 15:07:54</t>
  </si>
  <si>
    <t>15:07:54</t>
  </si>
  <si>
    <t>20250927 15:07:59</t>
  </si>
  <si>
    <t>15:07:59</t>
  </si>
  <si>
    <t>20250927 15:08:04</t>
  </si>
  <si>
    <t>15:08:04</t>
  </si>
  <si>
    <t>20250927 15:08:09</t>
  </si>
  <si>
    <t>15:08:09</t>
  </si>
  <si>
    <t>20250927 15:08:14</t>
  </si>
  <si>
    <t>15:08:14</t>
  </si>
  <si>
    <t>20250927 15:08:19</t>
  </si>
  <si>
    <t>15:08:19</t>
  </si>
  <si>
    <t>20250927 15:08:24</t>
  </si>
  <si>
    <t>15:08:24</t>
  </si>
  <si>
    <t>20250927 15:08:29</t>
  </si>
  <si>
    <t>15:08:29</t>
  </si>
  <si>
    <t>20250927 15:08:34</t>
  </si>
  <si>
    <t>15:08:34</t>
  </si>
  <si>
    <t>20250927 15:08:39</t>
  </si>
  <si>
    <t>15:08:39</t>
  </si>
  <si>
    <t>20250927 15:08:44</t>
  </si>
  <si>
    <t>15:08:44</t>
  </si>
  <si>
    <t>20250927 15:08:49</t>
  </si>
  <si>
    <t>15:08:49</t>
  </si>
  <si>
    <t>20250927 15:08:54</t>
  </si>
  <si>
    <t>15:08:54</t>
  </si>
  <si>
    <t>20250927 15:08:59</t>
  </si>
  <si>
    <t>15:08:59</t>
  </si>
  <si>
    <t>20250927 15:09:04</t>
  </si>
  <si>
    <t>15:09:04</t>
  </si>
  <si>
    <t>20250927 15:09:09</t>
  </si>
  <si>
    <t>15:09:09</t>
  </si>
  <si>
    <t>20250927 15:09:14</t>
  </si>
  <si>
    <t>15:09:14</t>
  </si>
  <si>
    <t>20250927 15:09:19</t>
  </si>
  <si>
    <t>15:09:19</t>
  </si>
  <si>
    <t>20250927 15:09:24</t>
  </si>
  <si>
    <t>15:09:24</t>
  </si>
  <si>
    <t>20250927 15:09:29</t>
  </si>
  <si>
    <t>15:09:29</t>
  </si>
  <si>
    <t>20250927 15:30:52</t>
  </si>
  <si>
    <t>15:30:52</t>
  </si>
  <si>
    <t>133</t>
  </si>
  <si>
    <t>20250927 15:30:57</t>
  </si>
  <si>
    <t>15:30:57</t>
  </si>
  <si>
    <t>20250927 15:31:02</t>
  </si>
  <si>
    <t>15:31:02</t>
  </si>
  <si>
    <t>20250927 15:31:07</t>
  </si>
  <si>
    <t>15:31:07</t>
  </si>
  <si>
    <t>20250927 15:31:12</t>
  </si>
  <si>
    <t>15:31:12</t>
  </si>
  <si>
    <t>20250927 15:31:17</t>
  </si>
  <si>
    <t>15:31:17</t>
  </si>
  <si>
    <t>20250927 15:31:22</t>
  </si>
  <si>
    <t>15:31:22</t>
  </si>
  <si>
    <t>20250927 15:31:27</t>
  </si>
  <si>
    <t>15:31:27</t>
  </si>
  <si>
    <t>20250927 15:31:32</t>
  </si>
  <si>
    <t>15:31:32</t>
  </si>
  <si>
    <t>20250927 15:31:37</t>
  </si>
  <si>
    <t>15:31:37</t>
  </si>
  <si>
    <t>20250927 15:31:42</t>
  </si>
  <si>
    <t>15:31:42</t>
  </si>
  <si>
    <t>20250927 15:31:47</t>
  </si>
  <si>
    <t>15:31:47</t>
  </si>
  <si>
    <t>20250927 15:31:52</t>
  </si>
  <si>
    <t>15:31:52</t>
  </si>
  <si>
    <t>20250927 15:31:57</t>
  </si>
  <si>
    <t>15:31:57</t>
  </si>
  <si>
    <t>20250927 15:32:02</t>
  </si>
  <si>
    <t>15:32:02</t>
  </si>
  <si>
    <t>20250927 15:32:07</t>
  </si>
  <si>
    <t>15:32:07</t>
  </si>
  <si>
    <t>20250927 15:32:12</t>
  </si>
  <si>
    <t>15:32:12</t>
  </si>
  <si>
    <t>20250927 15:32:17</t>
  </si>
  <si>
    <t>15:32:17</t>
  </si>
  <si>
    <t>20250927 15:32:22</t>
  </si>
  <si>
    <t>15:32:22</t>
  </si>
  <si>
    <t>20250927 15:32:27</t>
  </si>
  <si>
    <t>15:32:27</t>
  </si>
  <si>
    <t>20250927 15:32:32</t>
  </si>
  <si>
    <t>15:32:32</t>
  </si>
  <si>
    <t>20250927 15:32:37</t>
  </si>
  <si>
    <t>15:32:37</t>
  </si>
  <si>
    <t>20250927 15:32:42</t>
  </si>
  <si>
    <t>15:32:42</t>
  </si>
  <si>
    <t>20250927 15:32:47</t>
  </si>
  <si>
    <t>15:32:47</t>
  </si>
  <si>
    <t>20250927 15:34:24</t>
  </si>
  <si>
    <t>15:34:24</t>
  </si>
  <si>
    <t>20250927 15:34:29</t>
  </si>
  <si>
    <t>15:34:29</t>
  </si>
  <si>
    <t>20250927 15:34:34</t>
  </si>
  <si>
    <t>15:34:34</t>
  </si>
  <si>
    <t>20250927 15:34:39</t>
  </si>
  <si>
    <t>15:34:39</t>
  </si>
  <si>
    <t>20250927 15:34:44</t>
  </si>
  <si>
    <t>15:34:44</t>
  </si>
  <si>
    <t>20250927 15:34:49</t>
  </si>
  <si>
    <t>15:34:49</t>
  </si>
  <si>
    <t>20250927 15:34:54</t>
  </si>
  <si>
    <t>15:34:54</t>
  </si>
  <si>
    <t>20250927 15:34:59</t>
  </si>
  <si>
    <t>15:34:59</t>
  </si>
  <si>
    <t>20250927 15:35:04</t>
  </si>
  <si>
    <t>15:35:04</t>
  </si>
  <si>
    <t>20250927 15:35:09</t>
  </si>
  <si>
    <t>15:35:09</t>
  </si>
  <si>
    <t>20250927 15:35:14</t>
  </si>
  <si>
    <t>15:35:14</t>
  </si>
  <si>
    <t>20250927 15:35:19</t>
  </si>
  <si>
    <t>15:35:19</t>
  </si>
  <si>
    <t>20250927 15:35:24</t>
  </si>
  <si>
    <t>15:35:24</t>
  </si>
  <si>
    <t>20250927 15:35:29</t>
  </si>
  <si>
    <t>15:35:29</t>
  </si>
  <si>
    <t>20250927 15:35:34</t>
  </si>
  <si>
    <t>15:35:34</t>
  </si>
  <si>
    <t>20250927 15:35:39</t>
  </si>
  <si>
    <t>15:35:39</t>
  </si>
  <si>
    <t>20250927 15:35:44</t>
  </si>
  <si>
    <t>15:35:44</t>
  </si>
  <si>
    <t>20250927 15:35:49</t>
  </si>
  <si>
    <t>15:35:49</t>
  </si>
  <si>
    <t>20250927 15:35:54</t>
  </si>
  <si>
    <t>15:35:54</t>
  </si>
  <si>
    <t>20250927 15:35:59</t>
  </si>
  <si>
    <t>15:35:59</t>
  </si>
  <si>
    <t>20250927 15:36:04</t>
  </si>
  <si>
    <t>15:36:04</t>
  </si>
  <si>
    <t>20250927 15:36:09</t>
  </si>
  <si>
    <t>15:36:09</t>
  </si>
  <si>
    <t>20250927 15:36:14</t>
  </si>
  <si>
    <t>15:36:14</t>
  </si>
  <si>
    <t>20250927 15:36:19</t>
  </si>
  <si>
    <t>15:36:19</t>
  </si>
  <si>
    <t>20250927 15:36:24</t>
  </si>
  <si>
    <t>15:36:24</t>
  </si>
  <si>
    <t>20250927 15:36:29</t>
  </si>
  <si>
    <t>15:36:29</t>
  </si>
  <si>
    <t>20250927 15:36:34</t>
  </si>
  <si>
    <t>15:36:34</t>
  </si>
  <si>
    <t>20250927 15:36:39</t>
  </si>
  <si>
    <t>15:36:39</t>
  </si>
  <si>
    <t>20250927 15:36:44</t>
  </si>
  <si>
    <t>15:36:44</t>
  </si>
  <si>
    <t>20250927 15:36:49</t>
  </si>
  <si>
    <t>15:36:49</t>
  </si>
  <si>
    <t>20250927 15:36:54</t>
  </si>
  <si>
    <t>15:36:54</t>
  </si>
  <si>
    <t>20250927 15:36:59</t>
  </si>
  <si>
    <t>15:36:59</t>
  </si>
  <si>
    <t>20250927 15:37:04</t>
  </si>
  <si>
    <t>15:37:04</t>
  </si>
  <si>
    <t>20250927 15:37:09</t>
  </si>
  <si>
    <t>15:37:09</t>
  </si>
  <si>
    <t>20250927 15:37:14</t>
  </si>
  <si>
    <t>15:37:14</t>
  </si>
  <si>
    <t>20250927 15:37:19</t>
  </si>
  <si>
    <t>15:37:19</t>
  </si>
  <si>
    <t>20250927 15:37:24</t>
  </si>
  <si>
    <t>15:37:24</t>
  </si>
  <si>
    <t>20250927 15:37:29</t>
  </si>
  <si>
    <t>15:37:29</t>
  </si>
  <si>
    <t>20250927 15:37:34</t>
  </si>
  <si>
    <t>15:37:34</t>
  </si>
  <si>
    <t>20250927 15:37:39</t>
  </si>
  <si>
    <t>15:37:39</t>
  </si>
  <si>
    <t>20250927 15:37:44</t>
  </si>
  <si>
    <t>15:37:44</t>
  </si>
  <si>
    <t>20250927 15:37:49</t>
  </si>
  <si>
    <t>15:37:49</t>
  </si>
  <si>
    <t>20250927 15:37:54</t>
  </si>
  <si>
    <t>15:37:54</t>
  </si>
  <si>
    <t>20250927 15:37:59</t>
  </si>
  <si>
    <t>15:37:59</t>
  </si>
  <si>
    <t>20250927 15:38:04</t>
  </si>
  <si>
    <t>15:38:04</t>
  </si>
  <si>
    <t>20250927 15:38:09</t>
  </si>
  <si>
    <t>15:38:09</t>
  </si>
  <si>
    <t>20250927 15:38:14</t>
  </si>
  <si>
    <t>15:38:14</t>
  </si>
  <si>
    <t>20250927 15:38:19</t>
  </si>
  <si>
    <t>15:38:19</t>
  </si>
  <si>
    <t>20250927 15:38:24</t>
  </si>
  <si>
    <t>15:38:24</t>
  </si>
  <si>
    <t>20250927 15:38:29</t>
  </si>
  <si>
    <t>15:38:29</t>
  </si>
  <si>
    <t>20250927 15:38:34</t>
  </si>
  <si>
    <t>15:38:34</t>
  </si>
  <si>
    <t>20250927 15:38:39</t>
  </si>
  <si>
    <t>15:38:39</t>
  </si>
  <si>
    <t>20250927 15:38:44</t>
  </si>
  <si>
    <t>15:38:44</t>
  </si>
  <si>
    <t>20250927 15:38:49</t>
  </si>
  <si>
    <t>15:38:49</t>
  </si>
  <si>
    <t>20250927 15:38:54</t>
  </si>
  <si>
    <t>15:38:54</t>
  </si>
  <si>
    <t>20250927 15:38:59</t>
  </si>
  <si>
    <t>15:38:59</t>
  </si>
  <si>
    <t>20250927 15:39:04</t>
  </si>
  <si>
    <t>15:39:04</t>
  </si>
  <si>
    <t>20250927 15:39:09</t>
  </si>
  <si>
    <t>15:39:09</t>
  </si>
  <si>
    <t>20250927 15:39:14</t>
  </si>
  <si>
    <t>15:39:14</t>
  </si>
  <si>
    <t>20250927 15:39:19</t>
  </si>
  <si>
    <t>15:39:19</t>
  </si>
  <si>
    <t>20250927 15:39:24</t>
  </si>
  <si>
    <t>15:39:24</t>
  </si>
  <si>
    <t>20250927 15:39:29</t>
  </si>
  <si>
    <t>15:39:29</t>
  </si>
  <si>
    <t>20250927 15:39:34</t>
  </si>
  <si>
    <t>15:39:34</t>
  </si>
  <si>
    <t>20250927 15:39:39</t>
  </si>
  <si>
    <t>15:39:39</t>
  </si>
  <si>
    <t>20250927 15:39:44</t>
  </si>
  <si>
    <t>15:39:44</t>
  </si>
  <si>
    <t>20250927 15:39:49</t>
  </si>
  <si>
    <t>15:39:49</t>
  </si>
  <si>
    <t>20250927 15:39:54</t>
  </si>
  <si>
    <t>15:39:54</t>
  </si>
  <si>
    <t>20250927 15:39:59</t>
  </si>
  <si>
    <t>15:39:59</t>
  </si>
  <si>
    <t>20250927 15:40:04</t>
  </si>
  <si>
    <t>15:40:04</t>
  </si>
  <si>
    <t>20250927 15:40:09</t>
  </si>
  <si>
    <t>15:40:09</t>
  </si>
  <si>
    <t>20250927 15:40:14</t>
  </si>
  <si>
    <t>15:40:14</t>
  </si>
  <si>
    <t>20250927 15:40:19</t>
  </si>
  <si>
    <t>15:40:19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</si>
</sst>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690"/>
  <sheetViews>
    <sheetView tabSelected="1" workbookViewId="0"/>
  </sheetViews>
  <sheetFormatPr defaultRowHeight="15"/>
  <sheetData>
    <row r="2" spans="1:296">
      <c r="A2" t="s">
        <v>31</v>
      </c>
      <c r="B2" t="s">
        <v>32</v>
      </c>
      <c r="C2" t="s">
        <v>33</v>
      </c>
    </row>
    <row r="3" spans="1:296">
      <c r="B3">
        <v>4</v>
      </c>
      <c r="C3">
        <v>21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424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1758987250.6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1758987242.849999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428.4681865181818</v>
      </c>
      <c r="AJ19">
        <v>417.034709090909</v>
      </c>
      <c r="AK19">
        <v>-3.534855949622061E-06</v>
      </c>
      <c r="AL19">
        <v>65.16</v>
      </c>
      <c r="AM19">
        <f>(AO19 - AN19 + DX19*1E3/(8.314*(DZ19+273.15)) * AQ19/DW19 * AP19) * DW19/(100*DK19) * 1000/(1000 - AO19)</f>
        <v>0</v>
      </c>
      <c r="AN19">
        <v>19.67109954370786</v>
      </c>
      <c r="AO19">
        <v>21.60550666666667</v>
      </c>
      <c r="AP19">
        <v>4.922477079731659E-06</v>
      </c>
      <c r="AQ19">
        <v>105.492575613607</v>
      </c>
      <c r="AR19">
        <v>5</v>
      </c>
      <c r="AS19">
        <v>1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 t="s">
        <v>437</v>
      </c>
      <c r="AY19">
        <v>0</v>
      </c>
      <c r="AZ19">
        <v>0</v>
      </c>
      <c r="BA19">
        <f>1-AY19/AZ19</f>
        <v>0</v>
      </c>
      <c r="BB19">
        <v>0</v>
      </c>
      <c r="BC19" t="s">
        <v>437</v>
      </c>
      <c r="BD19" t="s">
        <v>437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3.21</v>
      </c>
      <c r="DL19">
        <v>0.5</v>
      </c>
      <c r="DM19" t="s">
        <v>438</v>
      </c>
      <c r="DN19">
        <v>2</v>
      </c>
      <c r="DO19" t="b">
        <v>1</v>
      </c>
      <c r="DP19">
        <v>1758987242.849999</v>
      </c>
      <c r="DQ19">
        <v>408.0162</v>
      </c>
      <c r="DR19">
        <v>420.0278333333333</v>
      </c>
      <c r="DS19">
        <v>21.60433333333334</v>
      </c>
      <c r="DT19">
        <v>19.66975333333333</v>
      </c>
      <c r="DU19">
        <v>409.5803999999999</v>
      </c>
      <c r="DV19">
        <v>21.32690333333333</v>
      </c>
      <c r="DW19">
        <v>499.9809666666667</v>
      </c>
      <c r="DX19">
        <v>90.50064333333333</v>
      </c>
      <c r="DY19">
        <v>0.06869499000000001</v>
      </c>
      <c r="DZ19">
        <v>28.54258666666666</v>
      </c>
      <c r="EA19">
        <v>29.98492666666666</v>
      </c>
      <c r="EB19">
        <v>999.9000000000002</v>
      </c>
      <c r="EC19">
        <v>0</v>
      </c>
      <c r="ED19">
        <v>0</v>
      </c>
      <c r="EE19">
        <v>9994.706666666667</v>
      </c>
      <c r="EF19">
        <v>0</v>
      </c>
      <c r="EG19">
        <v>11.33724666666667</v>
      </c>
      <c r="EH19">
        <v>-12.01162666666667</v>
      </c>
      <c r="EI19">
        <v>417.0257</v>
      </c>
      <c r="EJ19">
        <v>428.4553666666667</v>
      </c>
      <c r="EK19">
        <v>1.934592666666666</v>
      </c>
      <c r="EL19">
        <v>420.0278333333333</v>
      </c>
      <c r="EM19">
        <v>19.66975333333333</v>
      </c>
      <c r="EN19">
        <v>1.955206333333333</v>
      </c>
      <c r="EO19">
        <v>1.780124666666667</v>
      </c>
      <c r="EP19">
        <v>17.08619333333333</v>
      </c>
      <c r="EQ19">
        <v>15.61335</v>
      </c>
      <c r="ER19">
        <v>2000.029666666666</v>
      </c>
      <c r="ES19">
        <v>0.9800065999999998</v>
      </c>
      <c r="ET19">
        <v>0.01999376333333333</v>
      </c>
      <c r="EU19">
        <v>0</v>
      </c>
      <c r="EV19">
        <v>446.1057</v>
      </c>
      <c r="EW19">
        <v>5.00078</v>
      </c>
      <c r="EX19">
        <v>8808.516333333333</v>
      </c>
      <c r="EY19">
        <v>16379.90666666667</v>
      </c>
      <c r="EZ19">
        <v>39.62686666666666</v>
      </c>
      <c r="FA19">
        <v>40.56829999999999</v>
      </c>
      <c r="FB19">
        <v>40.00179999999999</v>
      </c>
      <c r="FC19">
        <v>40.13716666666665</v>
      </c>
      <c r="FD19">
        <v>40.6352</v>
      </c>
      <c r="FE19">
        <v>1955.144666666667</v>
      </c>
      <c r="FF19">
        <v>39.88466666666668</v>
      </c>
      <c r="FG19">
        <v>0</v>
      </c>
      <c r="FH19">
        <v>1758987244.5</v>
      </c>
      <c r="FI19">
        <v>0</v>
      </c>
      <c r="FJ19">
        <v>446.1268</v>
      </c>
      <c r="FK19">
        <v>0.5233846143149654</v>
      </c>
      <c r="FL19">
        <v>-10.73230766050926</v>
      </c>
      <c r="FM19">
        <v>8808.326000000001</v>
      </c>
      <c r="FN19">
        <v>15</v>
      </c>
      <c r="FO19">
        <v>0</v>
      </c>
      <c r="FP19" t="s">
        <v>439</v>
      </c>
      <c r="FQ19">
        <v>1746989605.5</v>
      </c>
      <c r="FR19">
        <v>1746989593.5</v>
      </c>
      <c r="FS19">
        <v>0</v>
      </c>
      <c r="FT19">
        <v>-0.274</v>
      </c>
      <c r="FU19">
        <v>-0.002</v>
      </c>
      <c r="FV19">
        <v>2.549</v>
      </c>
      <c r="FW19">
        <v>0.129</v>
      </c>
      <c r="FX19">
        <v>420</v>
      </c>
      <c r="FY19">
        <v>17</v>
      </c>
      <c r="FZ19">
        <v>0.02</v>
      </c>
      <c r="GA19">
        <v>0.04</v>
      </c>
      <c r="GB19">
        <v>-12.0044075</v>
      </c>
      <c r="GC19">
        <v>-0.02670506566604446</v>
      </c>
      <c r="GD19">
        <v>0.02718002379965844</v>
      </c>
      <c r="GE19">
        <v>1</v>
      </c>
      <c r="GF19">
        <v>446.0995</v>
      </c>
      <c r="GG19">
        <v>0.2843850256275036</v>
      </c>
      <c r="GH19">
        <v>0.2228917239114903</v>
      </c>
      <c r="GI19">
        <v>1</v>
      </c>
      <c r="GJ19">
        <v>1.935379</v>
      </c>
      <c r="GK19">
        <v>-0.01639497185740843</v>
      </c>
      <c r="GL19">
        <v>0.001748569129316864</v>
      </c>
      <c r="GM19">
        <v>1</v>
      </c>
      <c r="GN19">
        <v>3</v>
      </c>
      <c r="GO19">
        <v>3</v>
      </c>
      <c r="GP19" t="s">
        <v>440</v>
      </c>
      <c r="GQ19">
        <v>3.10187</v>
      </c>
      <c r="GR19">
        <v>2.72671</v>
      </c>
      <c r="GS19">
        <v>0.08616169999999999</v>
      </c>
      <c r="GT19">
        <v>0.0878385</v>
      </c>
      <c r="GU19">
        <v>0.0999521</v>
      </c>
      <c r="GV19">
        <v>0.0948306</v>
      </c>
      <c r="GW19">
        <v>23863.9</v>
      </c>
      <c r="GX19">
        <v>21656</v>
      </c>
      <c r="GY19">
        <v>26680</v>
      </c>
      <c r="GZ19">
        <v>23966.1</v>
      </c>
      <c r="HA19">
        <v>38424.4</v>
      </c>
      <c r="HB19">
        <v>32076</v>
      </c>
      <c r="HC19">
        <v>46587.2</v>
      </c>
      <c r="HD19">
        <v>37923.1</v>
      </c>
      <c r="HE19">
        <v>1.84643</v>
      </c>
      <c r="HF19">
        <v>1.85777</v>
      </c>
      <c r="HG19">
        <v>0.132211</v>
      </c>
      <c r="HH19">
        <v>0</v>
      </c>
      <c r="HI19">
        <v>27.8237</v>
      </c>
      <c r="HJ19">
        <v>999.9</v>
      </c>
      <c r="HK19">
        <v>51.8</v>
      </c>
      <c r="HL19">
        <v>30.4</v>
      </c>
      <c r="HM19">
        <v>24.952</v>
      </c>
      <c r="HN19">
        <v>61.0846</v>
      </c>
      <c r="HO19">
        <v>22.3077</v>
      </c>
      <c r="HP19">
        <v>1</v>
      </c>
      <c r="HQ19">
        <v>0.180475</v>
      </c>
      <c r="HR19">
        <v>0.201345</v>
      </c>
      <c r="HS19">
        <v>20.318</v>
      </c>
      <c r="HT19">
        <v>5.214</v>
      </c>
      <c r="HU19">
        <v>11.98</v>
      </c>
      <c r="HV19">
        <v>4.9642</v>
      </c>
      <c r="HW19">
        <v>3.27495</v>
      </c>
      <c r="HX19">
        <v>9999</v>
      </c>
      <c r="HY19">
        <v>9999</v>
      </c>
      <c r="HZ19">
        <v>9999</v>
      </c>
      <c r="IA19">
        <v>21.8</v>
      </c>
      <c r="IB19">
        <v>1.86371</v>
      </c>
      <c r="IC19">
        <v>1.85989</v>
      </c>
      <c r="ID19">
        <v>1.85819</v>
      </c>
      <c r="IE19">
        <v>1.85956</v>
      </c>
      <c r="IF19">
        <v>1.8596</v>
      </c>
      <c r="IG19">
        <v>1.85814</v>
      </c>
      <c r="IH19">
        <v>1.85716</v>
      </c>
      <c r="II19">
        <v>1.85211</v>
      </c>
      <c r="IJ19">
        <v>0</v>
      </c>
      <c r="IK19">
        <v>0</v>
      </c>
      <c r="IL19">
        <v>0</v>
      </c>
      <c r="IM19">
        <v>0</v>
      </c>
      <c r="IN19" t="s">
        <v>441</v>
      </c>
      <c r="IO19" t="s">
        <v>442</v>
      </c>
      <c r="IP19" t="s">
        <v>443</v>
      </c>
      <c r="IQ19" t="s">
        <v>443</v>
      </c>
      <c r="IR19" t="s">
        <v>443</v>
      </c>
      <c r="IS19" t="s">
        <v>443</v>
      </c>
      <c r="IT19">
        <v>0</v>
      </c>
      <c r="IU19">
        <v>100</v>
      </c>
      <c r="IV19">
        <v>100</v>
      </c>
      <c r="IW19">
        <v>-1.565</v>
      </c>
      <c r="IX19">
        <v>0.2774</v>
      </c>
      <c r="IY19">
        <v>-1.253408397979514</v>
      </c>
      <c r="IZ19">
        <v>-0.001407418860664216</v>
      </c>
      <c r="JA19">
        <v>1.761737584914558E-06</v>
      </c>
      <c r="JB19">
        <v>-4.339940373715102E-10</v>
      </c>
      <c r="JC19">
        <v>0.01386544786166931</v>
      </c>
      <c r="JD19">
        <v>0.003157371658100305</v>
      </c>
      <c r="JE19">
        <v>0.0004353711720169284</v>
      </c>
      <c r="JF19">
        <v>-1.853048844677345E-07</v>
      </c>
      <c r="JG19">
        <v>2</v>
      </c>
      <c r="JH19">
        <v>1968</v>
      </c>
      <c r="JI19">
        <v>1</v>
      </c>
      <c r="JJ19">
        <v>26</v>
      </c>
      <c r="JK19">
        <v>199960.8</v>
      </c>
      <c r="JL19">
        <v>199961</v>
      </c>
      <c r="JM19">
        <v>1.14258</v>
      </c>
      <c r="JN19">
        <v>2.61108</v>
      </c>
      <c r="JO19">
        <v>1.49658</v>
      </c>
      <c r="JP19">
        <v>2.34741</v>
      </c>
      <c r="JQ19">
        <v>1.54907</v>
      </c>
      <c r="JR19">
        <v>2.45728</v>
      </c>
      <c r="JS19">
        <v>34.9214</v>
      </c>
      <c r="JT19">
        <v>14.9288</v>
      </c>
      <c r="JU19">
        <v>18</v>
      </c>
      <c r="JV19">
        <v>474.656</v>
      </c>
      <c r="JW19">
        <v>495.938</v>
      </c>
      <c r="JX19">
        <v>27.1444</v>
      </c>
      <c r="JY19">
        <v>29.5796</v>
      </c>
      <c r="JZ19">
        <v>29.9999</v>
      </c>
      <c r="KA19">
        <v>29.8617</v>
      </c>
      <c r="KB19">
        <v>29.8701</v>
      </c>
      <c r="KC19">
        <v>22.9722</v>
      </c>
      <c r="KD19">
        <v>23.4983</v>
      </c>
      <c r="KE19">
        <v>88.80889999999999</v>
      </c>
      <c r="KF19">
        <v>27.1569</v>
      </c>
      <c r="KG19">
        <v>413.334</v>
      </c>
      <c r="KH19">
        <v>19.6743</v>
      </c>
      <c r="KI19">
        <v>101.861</v>
      </c>
      <c r="KJ19">
        <v>91.45059999999999</v>
      </c>
    </row>
    <row r="20" spans="1:296">
      <c r="A20">
        <v>2</v>
      </c>
      <c r="B20">
        <v>1758987255.6</v>
      </c>
      <c r="C20">
        <v>5</v>
      </c>
      <c r="D20" t="s">
        <v>444</v>
      </c>
      <c r="E20" t="s">
        <v>445</v>
      </c>
      <c r="F20">
        <v>5</v>
      </c>
      <c r="G20" t="s">
        <v>436</v>
      </c>
      <c r="H20">
        <v>1758987247.755172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428.4028335696972</v>
      </c>
      <c r="AJ20">
        <v>416.8930606060604</v>
      </c>
      <c r="AK20">
        <v>-0.02944060606069276</v>
      </c>
      <c r="AL20">
        <v>65.16</v>
      </c>
      <c r="AM20">
        <f>(AO20 - AN20 + DX20*1E3/(8.314*(DZ20+273.15)) * AQ20/DW20 * AP20) * DW20/(100*DK20) * 1000/(1000 - AO20)</f>
        <v>0</v>
      </c>
      <c r="AN20">
        <v>19.66950962761365</v>
      </c>
      <c r="AO20">
        <v>21.60572363636363</v>
      </c>
      <c r="AP20">
        <v>-9.790491059126505E-07</v>
      </c>
      <c r="AQ20">
        <v>105.492575613607</v>
      </c>
      <c r="AR20">
        <v>5</v>
      </c>
      <c r="AS20">
        <v>1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 t="s">
        <v>437</v>
      </c>
      <c r="AY20">
        <v>0</v>
      </c>
      <c r="AZ20">
        <v>0</v>
      </c>
      <c r="BA20">
        <f>1-AY20/AZ20</f>
        <v>0</v>
      </c>
      <c r="BB20">
        <v>0</v>
      </c>
      <c r="BC20" t="s">
        <v>437</v>
      </c>
      <c r="BD20" t="s">
        <v>437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3.21</v>
      </c>
      <c r="DL20">
        <v>0.5</v>
      </c>
      <c r="DM20" t="s">
        <v>438</v>
      </c>
      <c r="DN20">
        <v>2</v>
      </c>
      <c r="DO20" t="b">
        <v>1</v>
      </c>
      <c r="DP20">
        <v>1758987247.755172</v>
      </c>
      <c r="DQ20">
        <v>408.0058620689656</v>
      </c>
      <c r="DR20">
        <v>419.8569655172413</v>
      </c>
      <c r="DS20">
        <v>21.60487586206897</v>
      </c>
      <c r="DT20">
        <v>19.67021724137931</v>
      </c>
      <c r="DU20">
        <v>409.5699655172414</v>
      </c>
      <c r="DV20">
        <v>21.32743103448276</v>
      </c>
      <c r="DW20">
        <v>500.0114482758622</v>
      </c>
      <c r="DX20">
        <v>90.50040689655174</v>
      </c>
      <c r="DY20">
        <v>0.06854230689655172</v>
      </c>
      <c r="DZ20">
        <v>28.54354827586207</v>
      </c>
      <c r="EA20">
        <v>29.98547931034482</v>
      </c>
      <c r="EB20">
        <v>999.9000000000002</v>
      </c>
      <c r="EC20">
        <v>0</v>
      </c>
      <c r="ED20">
        <v>0</v>
      </c>
      <c r="EE20">
        <v>9999.369999999999</v>
      </c>
      <c r="EF20">
        <v>0</v>
      </c>
      <c r="EG20">
        <v>11.33789310344827</v>
      </c>
      <c r="EH20">
        <v>-11.85118275862069</v>
      </c>
      <c r="EI20">
        <v>417.0153448275862</v>
      </c>
      <c r="EJ20">
        <v>428.2813103448275</v>
      </c>
      <c r="EK20">
        <v>1.934661034482759</v>
      </c>
      <c r="EL20">
        <v>419.8569655172413</v>
      </c>
      <c r="EM20">
        <v>19.67021724137931</v>
      </c>
      <c r="EN20">
        <v>1.955251379310345</v>
      </c>
      <c r="EO20">
        <v>1.78016275862069</v>
      </c>
      <c r="EP20">
        <v>17.08653793103448</v>
      </c>
      <c r="EQ20">
        <v>15.61368275862069</v>
      </c>
      <c r="ER20">
        <v>2000.03</v>
      </c>
      <c r="ES20">
        <v>0.9800065172413792</v>
      </c>
      <c r="ET20">
        <v>0.01999384482758621</v>
      </c>
      <c r="EU20">
        <v>0</v>
      </c>
      <c r="EV20">
        <v>446.148724137931</v>
      </c>
      <c r="EW20">
        <v>5.00078</v>
      </c>
      <c r="EX20">
        <v>8807.632413793104</v>
      </c>
      <c r="EY20">
        <v>16379.91379310344</v>
      </c>
      <c r="EZ20">
        <v>39.62482758620689</v>
      </c>
      <c r="FA20">
        <v>40.56199999999998</v>
      </c>
      <c r="FB20">
        <v>39.98255172413793</v>
      </c>
      <c r="FC20">
        <v>40.13331034482758</v>
      </c>
      <c r="FD20">
        <v>40.63765517241379</v>
      </c>
      <c r="FE20">
        <v>1955.143793103448</v>
      </c>
      <c r="FF20">
        <v>39.88689655172416</v>
      </c>
      <c r="FG20">
        <v>0</v>
      </c>
      <c r="FH20">
        <v>1758987249.3</v>
      </c>
      <c r="FI20">
        <v>0</v>
      </c>
      <c r="FJ20">
        <v>446.16036</v>
      </c>
      <c r="FK20">
        <v>1.421230782317391</v>
      </c>
      <c r="FL20">
        <v>-13.83307695695989</v>
      </c>
      <c r="FM20">
        <v>8807.4768</v>
      </c>
      <c r="FN20">
        <v>15</v>
      </c>
      <c r="FO20">
        <v>0</v>
      </c>
      <c r="FP20" t="s">
        <v>439</v>
      </c>
      <c r="FQ20">
        <v>1746989605.5</v>
      </c>
      <c r="FR20">
        <v>1746989593.5</v>
      </c>
      <c r="FS20">
        <v>0</v>
      </c>
      <c r="FT20">
        <v>-0.274</v>
      </c>
      <c r="FU20">
        <v>-0.002</v>
      </c>
      <c r="FV20">
        <v>2.549</v>
      </c>
      <c r="FW20">
        <v>0.129</v>
      </c>
      <c r="FX20">
        <v>420</v>
      </c>
      <c r="FY20">
        <v>17</v>
      </c>
      <c r="FZ20">
        <v>0.02</v>
      </c>
      <c r="GA20">
        <v>0.04</v>
      </c>
      <c r="GB20">
        <v>-11.8958875</v>
      </c>
      <c r="GC20">
        <v>1.949345966228907</v>
      </c>
      <c r="GD20">
        <v>0.3492260222173456</v>
      </c>
      <c r="GE20">
        <v>0</v>
      </c>
      <c r="GF20">
        <v>446.1422941176471</v>
      </c>
      <c r="GG20">
        <v>0.9423682228743989</v>
      </c>
      <c r="GH20">
        <v>0.2446675450738349</v>
      </c>
      <c r="GI20">
        <v>1</v>
      </c>
      <c r="GJ20">
        <v>1.93502475</v>
      </c>
      <c r="GK20">
        <v>0.000721013133199969</v>
      </c>
      <c r="GL20">
        <v>0.001321334528989532</v>
      </c>
      <c r="GM20">
        <v>1</v>
      </c>
      <c r="GN20">
        <v>2</v>
      </c>
      <c r="GO20">
        <v>3</v>
      </c>
      <c r="GP20" t="s">
        <v>446</v>
      </c>
      <c r="GQ20">
        <v>3.10223</v>
      </c>
      <c r="GR20">
        <v>2.72632</v>
      </c>
      <c r="GS20">
        <v>0.08613179999999999</v>
      </c>
      <c r="GT20">
        <v>0.08742220000000001</v>
      </c>
      <c r="GU20">
        <v>0.099953</v>
      </c>
      <c r="GV20">
        <v>0.0948239</v>
      </c>
      <c r="GW20">
        <v>23864.7</v>
      </c>
      <c r="GX20">
        <v>21665.8</v>
      </c>
      <c r="GY20">
        <v>26680</v>
      </c>
      <c r="GZ20">
        <v>23966.1</v>
      </c>
      <c r="HA20">
        <v>38424.3</v>
      </c>
      <c r="HB20">
        <v>32076.3</v>
      </c>
      <c r="HC20">
        <v>46587.1</v>
      </c>
      <c r="HD20">
        <v>37923.2</v>
      </c>
      <c r="HE20">
        <v>1.84725</v>
      </c>
      <c r="HF20">
        <v>1.85697</v>
      </c>
      <c r="HG20">
        <v>0.133924</v>
      </c>
      <c r="HH20">
        <v>0</v>
      </c>
      <c r="HI20">
        <v>27.8217</v>
      </c>
      <c r="HJ20">
        <v>999.9</v>
      </c>
      <c r="HK20">
        <v>51.8</v>
      </c>
      <c r="HL20">
        <v>30.4</v>
      </c>
      <c r="HM20">
        <v>24.9539</v>
      </c>
      <c r="HN20">
        <v>60.9146</v>
      </c>
      <c r="HO20">
        <v>22.2075</v>
      </c>
      <c r="HP20">
        <v>1</v>
      </c>
      <c r="HQ20">
        <v>0.114309</v>
      </c>
      <c r="HR20">
        <v>0.260613</v>
      </c>
      <c r="HS20">
        <v>20.3173</v>
      </c>
      <c r="HT20">
        <v>5.21085</v>
      </c>
      <c r="HU20">
        <v>11.98</v>
      </c>
      <c r="HV20">
        <v>4.9635</v>
      </c>
      <c r="HW20">
        <v>3.27435</v>
      </c>
      <c r="HX20">
        <v>9999</v>
      </c>
      <c r="HY20">
        <v>9999</v>
      </c>
      <c r="HZ20">
        <v>9999</v>
      </c>
      <c r="IA20">
        <v>21.8</v>
      </c>
      <c r="IB20">
        <v>1.86371</v>
      </c>
      <c r="IC20">
        <v>1.85989</v>
      </c>
      <c r="ID20">
        <v>1.85819</v>
      </c>
      <c r="IE20">
        <v>1.85957</v>
      </c>
      <c r="IF20">
        <v>1.8596</v>
      </c>
      <c r="IG20">
        <v>1.85818</v>
      </c>
      <c r="IH20">
        <v>1.85716</v>
      </c>
      <c r="II20">
        <v>1.85213</v>
      </c>
      <c r="IJ20">
        <v>0</v>
      </c>
      <c r="IK20">
        <v>0</v>
      </c>
      <c r="IL20">
        <v>0</v>
      </c>
      <c r="IM20">
        <v>0</v>
      </c>
      <c r="IN20" t="s">
        <v>441</v>
      </c>
      <c r="IO20" t="s">
        <v>442</v>
      </c>
      <c r="IP20" t="s">
        <v>443</v>
      </c>
      <c r="IQ20" t="s">
        <v>443</v>
      </c>
      <c r="IR20" t="s">
        <v>443</v>
      </c>
      <c r="IS20" t="s">
        <v>443</v>
      </c>
      <c r="IT20">
        <v>0</v>
      </c>
      <c r="IU20">
        <v>100</v>
      </c>
      <c r="IV20">
        <v>100</v>
      </c>
      <c r="IW20">
        <v>-1.564</v>
      </c>
      <c r="IX20">
        <v>0.2774</v>
      </c>
      <c r="IY20">
        <v>-1.253408397979514</v>
      </c>
      <c r="IZ20">
        <v>-0.001407418860664216</v>
      </c>
      <c r="JA20">
        <v>1.761737584914558E-06</v>
      </c>
      <c r="JB20">
        <v>-4.339940373715102E-10</v>
      </c>
      <c r="JC20">
        <v>0.01386544786166931</v>
      </c>
      <c r="JD20">
        <v>0.003157371658100305</v>
      </c>
      <c r="JE20">
        <v>0.0004353711720169284</v>
      </c>
      <c r="JF20">
        <v>-1.853048844677345E-07</v>
      </c>
      <c r="JG20">
        <v>2</v>
      </c>
      <c r="JH20">
        <v>1968</v>
      </c>
      <c r="JI20">
        <v>1</v>
      </c>
      <c r="JJ20">
        <v>26</v>
      </c>
      <c r="JK20">
        <v>199960.8</v>
      </c>
      <c r="JL20">
        <v>199961</v>
      </c>
      <c r="JM20">
        <v>1.11816</v>
      </c>
      <c r="JN20">
        <v>2.6062</v>
      </c>
      <c r="JO20">
        <v>1.49658</v>
      </c>
      <c r="JP20">
        <v>2.34741</v>
      </c>
      <c r="JQ20">
        <v>1.54907</v>
      </c>
      <c r="JR20">
        <v>2.45972</v>
      </c>
      <c r="JS20">
        <v>34.9214</v>
      </c>
      <c r="JT20">
        <v>14.9376</v>
      </c>
      <c r="JU20">
        <v>18</v>
      </c>
      <c r="JV20">
        <v>475.11</v>
      </c>
      <c r="JW20">
        <v>495.383</v>
      </c>
      <c r="JX20">
        <v>27.1579</v>
      </c>
      <c r="JY20">
        <v>29.5763</v>
      </c>
      <c r="JZ20">
        <v>29.9998</v>
      </c>
      <c r="KA20">
        <v>29.8585</v>
      </c>
      <c r="KB20">
        <v>29.8674</v>
      </c>
      <c r="KC20">
        <v>22.4345</v>
      </c>
      <c r="KD20">
        <v>23.4983</v>
      </c>
      <c r="KE20">
        <v>88.80889999999999</v>
      </c>
      <c r="KF20">
        <v>27.1647</v>
      </c>
      <c r="KG20">
        <v>399.92</v>
      </c>
      <c r="KH20">
        <v>19.6743</v>
      </c>
      <c r="KI20">
        <v>101.861</v>
      </c>
      <c r="KJ20">
        <v>91.4508</v>
      </c>
    </row>
    <row r="21" spans="1:296">
      <c r="A21">
        <v>3</v>
      </c>
      <c r="B21">
        <v>1758987260.6</v>
      </c>
      <c r="C21">
        <v>10</v>
      </c>
      <c r="D21" t="s">
        <v>447</v>
      </c>
      <c r="E21" t="s">
        <v>448</v>
      </c>
      <c r="F21">
        <v>5</v>
      </c>
      <c r="G21" t="s">
        <v>436</v>
      </c>
      <c r="H21">
        <v>1758987252.832142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421.7036522000002</v>
      </c>
      <c r="AJ21">
        <v>413.8495757575756</v>
      </c>
      <c r="AK21">
        <v>-0.737635757575801</v>
      </c>
      <c r="AL21">
        <v>65.16</v>
      </c>
      <c r="AM21">
        <f>(AO21 - AN21 + DX21*1E3/(8.314*(DZ21+273.15)) * AQ21/DW21 * AP21) * DW21/(100*DK21) * 1000/(1000 - AO21)</f>
        <v>0</v>
      </c>
      <c r="AN21">
        <v>19.66456589097575</v>
      </c>
      <c r="AO21">
        <v>21.60486121212121</v>
      </c>
      <c r="AP21">
        <v>-2.259939299116202E-06</v>
      </c>
      <c r="AQ21">
        <v>105.492575613607</v>
      </c>
      <c r="AR21">
        <v>6</v>
      </c>
      <c r="AS21">
        <v>1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 t="s">
        <v>437</v>
      </c>
      <c r="AY21">
        <v>0</v>
      </c>
      <c r="AZ21">
        <v>0</v>
      </c>
      <c r="BA21">
        <f>1-AY21/AZ21</f>
        <v>0</v>
      </c>
      <c r="BB21">
        <v>0</v>
      </c>
      <c r="BC21" t="s">
        <v>437</v>
      </c>
      <c r="BD21" t="s">
        <v>437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3.21</v>
      </c>
      <c r="DL21">
        <v>0.5</v>
      </c>
      <c r="DM21" t="s">
        <v>438</v>
      </c>
      <c r="DN21">
        <v>2</v>
      </c>
      <c r="DO21" t="b">
        <v>1</v>
      </c>
      <c r="DP21">
        <v>1758987252.832142</v>
      </c>
      <c r="DQ21">
        <v>407.549</v>
      </c>
      <c r="DR21">
        <v>417.20325</v>
      </c>
      <c r="DS21">
        <v>21.60522857142857</v>
      </c>
      <c r="DT21">
        <v>19.66859285714286</v>
      </c>
      <c r="DU21">
        <v>409.113</v>
      </c>
      <c r="DV21">
        <v>21.32778928571429</v>
      </c>
      <c r="DW21">
        <v>500.0356785714285</v>
      </c>
      <c r="DX21">
        <v>90.50010357142857</v>
      </c>
      <c r="DY21">
        <v>0.06835344285714286</v>
      </c>
      <c r="DZ21">
        <v>28.54576785714286</v>
      </c>
      <c r="EA21">
        <v>29.99227857142857</v>
      </c>
      <c r="EB21">
        <v>999.9000000000002</v>
      </c>
      <c r="EC21">
        <v>0</v>
      </c>
      <c r="ED21">
        <v>0</v>
      </c>
      <c r="EE21">
        <v>9997.141428571427</v>
      </c>
      <c r="EF21">
        <v>0</v>
      </c>
      <c r="EG21">
        <v>11.342225</v>
      </c>
      <c r="EH21">
        <v>-9.654344285714286</v>
      </c>
      <c r="EI21">
        <v>416.5484642857144</v>
      </c>
      <c r="EJ21">
        <v>425.5736428571428</v>
      </c>
      <c r="EK21">
        <v>1.936639285714286</v>
      </c>
      <c r="EL21">
        <v>417.20325</v>
      </c>
      <c r="EM21">
        <v>19.66859285714286</v>
      </c>
      <c r="EN21">
        <v>1.955276785714286</v>
      </c>
      <c r="EO21">
        <v>1.780009642857143</v>
      </c>
      <c r="EP21">
        <v>17.08673928571429</v>
      </c>
      <c r="EQ21">
        <v>15.61234285714286</v>
      </c>
      <c r="ER21">
        <v>2000.045</v>
      </c>
      <c r="ES21">
        <v>0.9800065357142856</v>
      </c>
      <c r="ET21">
        <v>0.01999382142857143</v>
      </c>
      <c r="EU21">
        <v>0</v>
      </c>
      <c r="EV21">
        <v>446.1150357142856</v>
      </c>
      <c r="EW21">
        <v>5.00078</v>
      </c>
      <c r="EX21">
        <v>8806.724285714286</v>
      </c>
      <c r="EY21">
        <v>16380.03928571429</v>
      </c>
      <c r="EZ21">
        <v>39.60474999999999</v>
      </c>
      <c r="FA21">
        <v>40.56199999999999</v>
      </c>
      <c r="FB21">
        <v>39.98196428571428</v>
      </c>
      <c r="FC21">
        <v>40.11364285714285</v>
      </c>
      <c r="FD21">
        <v>40.62024999999999</v>
      </c>
      <c r="FE21">
        <v>1955.156071428572</v>
      </c>
      <c r="FF21">
        <v>39.89000000000001</v>
      </c>
      <c r="FG21">
        <v>0</v>
      </c>
      <c r="FH21">
        <v>1758987254.7</v>
      </c>
      <c r="FI21">
        <v>0</v>
      </c>
      <c r="FJ21">
        <v>446.134923076923</v>
      </c>
      <c r="FK21">
        <v>-0.7239658047214944</v>
      </c>
      <c r="FL21">
        <v>-8.092649575219419</v>
      </c>
      <c r="FM21">
        <v>8806.539615384614</v>
      </c>
      <c r="FN21">
        <v>15</v>
      </c>
      <c r="FO21">
        <v>0</v>
      </c>
      <c r="FP21" t="s">
        <v>439</v>
      </c>
      <c r="FQ21">
        <v>1746989605.5</v>
      </c>
      <c r="FR21">
        <v>1746989593.5</v>
      </c>
      <c r="FS21">
        <v>0</v>
      </c>
      <c r="FT21">
        <v>-0.274</v>
      </c>
      <c r="FU21">
        <v>-0.002</v>
      </c>
      <c r="FV21">
        <v>2.549</v>
      </c>
      <c r="FW21">
        <v>0.129</v>
      </c>
      <c r="FX21">
        <v>420</v>
      </c>
      <c r="FY21">
        <v>17</v>
      </c>
      <c r="FZ21">
        <v>0.02</v>
      </c>
      <c r="GA21">
        <v>0.04</v>
      </c>
      <c r="GB21">
        <v>-10.59181926829268</v>
      </c>
      <c r="GC21">
        <v>19.94621790940765</v>
      </c>
      <c r="GD21">
        <v>2.649054641836603</v>
      </c>
      <c r="GE21">
        <v>0</v>
      </c>
      <c r="GF21">
        <v>446.1346176470588</v>
      </c>
      <c r="GG21">
        <v>-0.08667685026383483</v>
      </c>
      <c r="GH21">
        <v>0.2435669994436709</v>
      </c>
      <c r="GI21">
        <v>1</v>
      </c>
      <c r="GJ21">
        <v>1.935815121951219</v>
      </c>
      <c r="GK21">
        <v>0.02062933797909933</v>
      </c>
      <c r="GL21">
        <v>0.002418267997364885</v>
      </c>
      <c r="GM21">
        <v>1</v>
      </c>
      <c r="GN21">
        <v>2</v>
      </c>
      <c r="GO21">
        <v>3</v>
      </c>
      <c r="GP21" t="s">
        <v>446</v>
      </c>
      <c r="GQ21">
        <v>3.10208</v>
      </c>
      <c r="GR21">
        <v>2.72631</v>
      </c>
      <c r="GS21">
        <v>0.0855629</v>
      </c>
      <c r="GT21">
        <v>0.0854776</v>
      </c>
      <c r="GU21">
        <v>0.0999517</v>
      </c>
      <c r="GV21">
        <v>0.0948114</v>
      </c>
      <c r="GW21">
        <v>23879.5</v>
      </c>
      <c r="GX21">
        <v>21712.3</v>
      </c>
      <c r="GY21">
        <v>26680</v>
      </c>
      <c r="GZ21">
        <v>23966.4</v>
      </c>
      <c r="HA21">
        <v>38424.5</v>
      </c>
      <c r="HB21">
        <v>32076.6</v>
      </c>
      <c r="HC21">
        <v>46587.5</v>
      </c>
      <c r="HD21">
        <v>37923.3</v>
      </c>
      <c r="HE21">
        <v>1.84678</v>
      </c>
      <c r="HF21">
        <v>1.85737</v>
      </c>
      <c r="HG21">
        <v>0.133708</v>
      </c>
      <c r="HH21">
        <v>0</v>
      </c>
      <c r="HI21">
        <v>27.8217</v>
      </c>
      <c r="HJ21">
        <v>999.9</v>
      </c>
      <c r="HK21">
        <v>51.8</v>
      </c>
      <c r="HL21">
        <v>30.4</v>
      </c>
      <c r="HM21">
        <v>24.9513</v>
      </c>
      <c r="HN21">
        <v>61.6446</v>
      </c>
      <c r="HO21">
        <v>22.2396</v>
      </c>
      <c r="HP21">
        <v>1</v>
      </c>
      <c r="HQ21">
        <v>0.17983</v>
      </c>
      <c r="HR21">
        <v>0.312957</v>
      </c>
      <c r="HS21">
        <v>20.3169</v>
      </c>
      <c r="HT21">
        <v>5.21025</v>
      </c>
      <c r="HU21">
        <v>11.98</v>
      </c>
      <c r="HV21">
        <v>4.9634</v>
      </c>
      <c r="HW21">
        <v>3.27438</v>
      </c>
      <c r="HX21">
        <v>9999</v>
      </c>
      <c r="HY21">
        <v>9999</v>
      </c>
      <c r="HZ21">
        <v>9999</v>
      </c>
      <c r="IA21">
        <v>21.8</v>
      </c>
      <c r="IB21">
        <v>1.86371</v>
      </c>
      <c r="IC21">
        <v>1.85989</v>
      </c>
      <c r="ID21">
        <v>1.85818</v>
      </c>
      <c r="IE21">
        <v>1.85953</v>
      </c>
      <c r="IF21">
        <v>1.85963</v>
      </c>
      <c r="IG21">
        <v>1.85816</v>
      </c>
      <c r="IH21">
        <v>1.85716</v>
      </c>
      <c r="II21">
        <v>1.85213</v>
      </c>
      <c r="IJ21">
        <v>0</v>
      </c>
      <c r="IK21">
        <v>0</v>
      </c>
      <c r="IL21">
        <v>0</v>
      </c>
      <c r="IM21">
        <v>0</v>
      </c>
      <c r="IN21" t="s">
        <v>441</v>
      </c>
      <c r="IO21" t="s">
        <v>442</v>
      </c>
      <c r="IP21" t="s">
        <v>443</v>
      </c>
      <c r="IQ21" t="s">
        <v>443</v>
      </c>
      <c r="IR21" t="s">
        <v>443</v>
      </c>
      <c r="IS21" t="s">
        <v>443</v>
      </c>
      <c r="IT21">
        <v>0</v>
      </c>
      <c r="IU21">
        <v>100</v>
      </c>
      <c r="IV21">
        <v>100</v>
      </c>
      <c r="IW21">
        <v>-1.564</v>
      </c>
      <c r="IX21">
        <v>0.2774</v>
      </c>
      <c r="IY21">
        <v>-1.253408397979514</v>
      </c>
      <c r="IZ21">
        <v>-0.001407418860664216</v>
      </c>
      <c r="JA21">
        <v>1.761737584914558E-06</v>
      </c>
      <c r="JB21">
        <v>-4.339940373715102E-10</v>
      </c>
      <c r="JC21">
        <v>0.01386544786166931</v>
      </c>
      <c r="JD21">
        <v>0.003157371658100305</v>
      </c>
      <c r="JE21">
        <v>0.0004353711720169284</v>
      </c>
      <c r="JF21">
        <v>-1.853048844677345E-07</v>
      </c>
      <c r="JG21">
        <v>2</v>
      </c>
      <c r="JH21">
        <v>1968</v>
      </c>
      <c r="JI21">
        <v>1</v>
      </c>
      <c r="JJ21">
        <v>26</v>
      </c>
      <c r="JK21">
        <v>199960.9</v>
      </c>
      <c r="JL21">
        <v>199961.1</v>
      </c>
      <c r="JM21">
        <v>1.08398</v>
      </c>
      <c r="JN21">
        <v>2.60986</v>
      </c>
      <c r="JO21">
        <v>1.49658</v>
      </c>
      <c r="JP21">
        <v>2.34741</v>
      </c>
      <c r="JQ21">
        <v>1.54907</v>
      </c>
      <c r="JR21">
        <v>2.45361</v>
      </c>
      <c r="JS21">
        <v>34.9214</v>
      </c>
      <c r="JT21">
        <v>14.9288</v>
      </c>
      <c r="JU21">
        <v>18</v>
      </c>
      <c r="JV21">
        <v>474.818</v>
      </c>
      <c r="JW21">
        <v>495.624</v>
      </c>
      <c r="JX21">
        <v>27.1652</v>
      </c>
      <c r="JY21">
        <v>29.5738</v>
      </c>
      <c r="JZ21">
        <v>29.9998</v>
      </c>
      <c r="KA21">
        <v>29.8561</v>
      </c>
      <c r="KB21">
        <v>29.8644</v>
      </c>
      <c r="KC21">
        <v>21.8044</v>
      </c>
      <c r="KD21">
        <v>23.4983</v>
      </c>
      <c r="KE21">
        <v>88.80889999999999</v>
      </c>
      <c r="KF21">
        <v>27.0986</v>
      </c>
      <c r="KG21">
        <v>379.877</v>
      </c>
      <c r="KH21">
        <v>19.6743</v>
      </c>
      <c r="KI21">
        <v>101.861</v>
      </c>
      <c r="KJ21">
        <v>91.45140000000001</v>
      </c>
    </row>
    <row r="22" spans="1:296">
      <c r="A22">
        <v>4</v>
      </c>
      <c r="B22">
        <v>1758987265.6</v>
      </c>
      <c r="C22">
        <v>15</v>
      </c>
      <c r="D22" t="s">
        <v>449</v>
      </c>
      <c r="E22" t="s">
        <v>450</v>
      </c>
      <c r="F22">
        <v>5</v>
      </c>
      <c r="G22" t="s">
        <v>436</v>
      </c>
      <c r="H22">
        <v>1758987258.1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407.4388205818184</v>
      </c>
      <c r="AJ22">
        <v>405.033727272727</v>
      </c>
      <c r="AK22">
        <v>-1.882190129870281</v>
      </c>
      <c r="AL22">
        <v>65.16</v>
      </c>
      <c r="AM22">
        <f>(AO22 - AN22 + DX22*1E3/(8.314*(DZ22+273.15)) * AQ22/DW22 * AP22) * DW22/(100*DK22) * 1000/(1000 - AO22)</f>
        <v>0</v>
      </c>
      <c r="AN22">
        <v>19.66572857922878</v>
      </c>
      <c r="AO22">
        <v>21.60284424242424</v>
      </c>
      <c r="AP22">
        <v>-7.05240834906905E-06</v>
      </c>
      <c r="AQ22">
        <v>105.492575613607</v>
      </c>
      <c r="AR22">
        <v>6</v>
      </c>
      <c r="AS22">
        <v>1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 t="s">
        <v>437</v>
      </c>
      <c r="AY22">
        <v>0</v>
      </c>
      <c r="AZ22">
        <v>0</v>
      </c>
      <c r="BA22">
        <f>1-AY22/AZ22</f>
        <v>0</v>
      </c>
      <c r="BB22">
        <v>0</v>
      </c>
      <c r="BC22" t="s">
        <v>437</v>
      </c>
      <c r="BD22" t="s">
        <v>437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3.21</v>
      </c>
      <c r="DL22">
        <v>0.5</v>
      </c>
      <c r="DM22" t="s">
        <v>438</v>
      </c>
      <c r="DN22">
        <v>2</v>
      </c>
      <c r="DO22" t="b">
        <v>1</v>
      </c>
      <c r="DP22">
        <v>1758987258.1</v>
      </c>
      <c r="DQ22">
        <v>404.9095555555556</v>
      </c>
      <c r="DR22">
        <v>409.6126666666667</v>
      </c>
      <c r="DS22">
        <v>21.60522222222222</v>
      </c>
      <c r="DT22">
        <v>19.66674814814815</v>
      </c>
      <c r="DU22">
        <v>406.472962962963</v>
      </c>
      <c r="DV22">
        <v>21.32778518518518</v>
      </c>
      <c r="DW22">
        <v>500.0042222222222</v>
      </c>
      <c r="DX22">
        <v>90.49984444444445</v>
      </c>
      <c r="DY22">
        <v>0.06813175185185184</v>
      </c>
      <c r="DZ22">
        <v>28.54937407407408</v>
      </c>
      <c r="EA22">
        <v>29.9971</v>
      </c>
      <c r="EB22">
        <v>999.9000000000001</v>
      </c>
      <c r="EC22">
        <v>0</v>
      </c>
      <c r="ED22">
        <v>0</v>
      </c>
      <c r="EE22">
        <v>10006.33925925926</v>
      </c>
      <c r="EF22">
        <v>0</v>
      </c>
      <c r="EG22">
        <v>11.34533333333333</v>
      </c>
      <c r="EH22">
        <v>-4.703303185185185</v>
      </c>
      <c r="EI22">
        <v>413.8507407407408</v>
      </c>
      <c r="EJ22">
        <v>417.8300740740741</v>
      </c>
      <c r="EK22">
        <v>1.938479259259259</v>
      </c>
      <c r="EL22">
        <v>409.6126666666667</v>
      </c>
      <c r="EM22">
        <v>19.66674814814815</v>
      </c>
      <c r="EN22">
        <v>1.95527037037037</v>
      </c>
      <c r="EO22">
        <v>1.779837037037037</v>
      </c>
      <c r="EP22">
        <v>17.08668148148148</v>
      </c>
      <c r="EQ22">
        <v>15.61082962962963</v>
      </c>
      <c r="ER22">
        <v>2000.002592592592</v>
      </c>
      <c r="ES22">
        <v>0.9800078518518518</v>
      </c>
      <c r="ET22">
        <v>0.01999251851851851</v>
      </c>
      <c r="EU22">
        <v>0</v>
      </c>
      <c r="EV22">
        <v>446.1691851851852</v>
      </c>
      <c r="EW22">
        <v>5.00078</v>
      </c>
      <c r="EX22">
        <v>8806.162592592593</v>
      </c>
      <c r="EY22">
        <v>16379.7037037037</v>
      </c>
      <c r="EZ22">
        <v>39.61088888888889</v>
      </c>
      <c r="FA22">
        <v>40.56199999999999</v>
      </c>
      <c r="FB22">
        <v>39.96277777777777</v>
      </c>
      <c r="FC22">
        <v>40.1387037037037</v>
      </c>
      <c r="FD22">
        <v>40.62466666666666</v>
      </c>
      <c r="FE22">
        <v>1955.115555555556</v>
      </c>
      <c r="FF22">
        <v>39.88888888888889</v>
      </c>
      <c r="FG22">
        <v>0</v>
      </c>
      <c r="FH22">
        <v>1758987259.5</v>
      </c>
      <c r="FI22">
        <v>0</v>
      </c>
      <c r="FJ22">
        <v>446.1578846153847</v>
      </c>
      <c r="FK22">
        <v>-0.6137777682128129</v>
      </c>
      <c r="FL22">
        <v>-0.06427350389894229</v>
      </c>
      <c r="FM22">
        <v>8806.196923076923</v>
      </c>
      <c r="FN22">
        <v>15</v>
      </c>
      <c r="FO22">
        <v>0</v>
      </c>
      <c r="FP22" t="s">
        <v>439</v>
      </c>
      <c r="FQ22">
        <v>1746989605.5</v>
      </c>
      <c r="FR22">
        <v>1746989593.5</v>
      </c>
      <c r="FS22">
        <v>0</v>
      </c>
      <c r="FT22">
        <v>-0.274</v>
      </c>
      <c r="FU22">
        <v>-0.002</v>
      </c>
      <c r="FV22">
        <v>2.549</v>
      </c>
      <c r="FW22">
        <v>0.129</v>
      </c>
      <c r="FX22">
        <v>420</v>
      </c>
      <c r="FY22">
        <v>17</v>
      </c>
      <c r="FZ22">
        <v>0.02</v>
      </c>
      <c r="GA22">
        <v>0.04</v>
      </c>
      <c r="GB22">
        <v>-7.276206390243903</v>
      </c>
      <c r="GC22">
        <v>52.97901493379791</v>
      </c>
      <c r="GD22">
        <v>5.710131924041966</v>
      </c>
      <c r="GE22">
        <v>0</v>
      </c>
      <c r="GF22">
        <v>446.1567352941178</v>
      </c>
      <c r="GG22">
        <v>0.0685867125546034</v>
      </c>
      <c r="GH22">
        <v>0.2520872058287782</v>
      </c>
      <c r="GI22">
        <v>1</v>
      </c>
      <c r="GJ22">
        <v>1.937090243902439</v>
      </c>
      <c r="GK22">
        <v>0.02415721254355819</v>
      </c>
      <c r="GL22">
        <v>0.002711569150433886</v>
      </c>
      <c r="GM22">
        <v>1</v>
      </c>
      <c r="GN22">
        <v>2</v>
      </c>
      <c r="GO22">
        <v>3</v>
      </c>
      <c r="GP22" t="s">
        <v>446</v>
      </c>
      <c r="GQ22">
        <v>3.10238</v>
      </c>
      <c r="GR22">
        <v>2.72608</v>
      </c>
      <c r="GS22">
        <v>0.0840945</v>
      </c>
      <c r="GT22">
        <v>0.0829741</v>
      </c>
      <c r="GU22">
        <v>0.0999429</v>
      </c>
      <c r="GV22">
        <v>0.0948175</v>
      </c>
      <c r="GW22">
        <v>23918</v>
      </c>
      <c r="GX22">
        <v>21771.5</v>
      </c>
      <c r="GY22">
        <v>26680.2</v>
      </c>
      <c r="GZ22">
        <v>23966.2</v>
      </c>
      <c r="HA22">
        <v>38424.8</v>
      </c>
      <c r="HB22">
        <v>32076.2</v>
      </c>
      <c r="HC22">
        <v>46587.5</v>
      </c>
      <c r="HD22">
        <v>37923.4</v>
      </c>
      <c r="HE22">
        <v>1.8471</v>
      </c>
      <c r="HF22">
        <v>1.85713</v>
      </c>
      <c r="HG22">
        <v>0.132956</v>
      </c>
      <c r="HH22">
        <v>0</v>
      </c>
      <c r="HI22">
        <v>27.8217</v>
      </c>
      <c r="HJ22">
        <v>999.9</v>
      </c>
      <c r="HK22">
        <v>51.8</v>
      </c>
      <c r="HL22">
        <v>30.4</v>
      </c>
      <c r="HM22">
        <v>24.9516</v>
      </c>
      <c r="HN22">
        <v>61.1446</v>
      </c>
      <c r="HO22">
        <v>22.2075</v>
      </c>
      <c r="HP22">
        <v>1</v>
      </c>
      <c r="HQ22">
        <v>0.114217</v>
      </c>
      <c r="HR22">
        <v>0.436381</v>
      </c>
      <c r="HS22">
        <v>20.3168</v>
      </c>
      <c r="HT22">
        <v>5.20965</v>
      </c>
      <c r="HU22">
        <v>11.98</v>
      </c>
      <c r="HV22">
        <v>4.96335</v>
      </c>
      <c r="HW22">
        <v>3.2744</v>
      </c>
      <c r="HX22">
        <v>9999</v>
      </c>
      <c r="HY22">
        <v>9999</v>
      </c>
      <c r="HZ22">
        <v>9999</v>
      </c>
      <c r="IA22">
        <v>21.8</v>
      </c>
      <c r="IB22">
        <v>1.86371</v>
      </c>
      <c r="IC22">
        <v>1.85989</v>
      </c>
      <c r="ID22">
        <v>1.85816</v>
      </c>
      <c r="IE22">
        <v>1.85951</v>
      </c>
      <c r="IF22">
        <v>1.85962</v>
      </c>
      <c r="IG22">
        <v>1.85814</v>
      </c>
      <c r="IH22">
        <v>1.85715</v>
      </c>
      <c r="II22">
        <v>1.85211</v>
      </c>
      <c r="IJ22">
        <v>0</v>
      </c>
      <c r="IK22">
        <v>0</v>
      </c>
      <c r="IL22">
        <v>0</v>
      </c>
      <c r="IM22">
        <v>0</v>
      </c>
      <c r="IN22" t="s">
        <v>441</v>
      </c>
      <c r="IO22" t="s">
        <v>442</v>
      </c>
      <c r="IP22" t="s">
        <v>443</v>
      </c>
      <c r="IQ22" t="s">
        <v>443</v>
      </c>
      <c r="IR22" t="s">
        <v>443</v>
      </c>
      <c r="IS22" t="s">
        <v>443</v>
      </c>
      <c r="IT22">
        <v>0</v>
      </c>
      <c r="IU22">
        <v>100</v>
      </c>
      <c r="IV22">
        <v>100</v>
      </c>
      <c r="IW22">
        <v>-1.562</v>
      </c>
      <c r="IX22">
        <v>0.2774</v>
      </c>
      <c r="IY22">
        <v>-1.253408397979514</v>
      </c>
      <c r="IZ22">
        <v>-0.001407418860664216</v>
      </c>
      <c r="JA22">
        <v>1.761737584914558E-06</v>
      </c>
      <c r="JB22">
        <v>-4.339940373715102E-10</v>
      </c>
      <c r="JC22">
        <v>0.01386544786166931</v>
      </c>
      <c r="JD22">
        <v>0.003157371658100305</v>
      </c>
      <c r="JE22">
        <v>0.0004353711720169284</v>
      </c>
      <c r="JF22">
        <v>-1.853048844677345E-07</v>
      </c>
      <c r="JG22">
        <v>2</v>
      </c>
      <c r="JH22">
        <v>1968</v>
      </c>
      <c r="JI22">
        <v>1</v>
      </c>
      <c r="JJ22">
        <v>26</v>
      </c>
      <c r="JK22">
        <v>199961</v>
      </c>
      <c r="JL22">
        <v>199961.2</v>
      </c>
      <c r="JM22">
        <v>1.04858</v>
      </c>
      <c r="JN22">
        <v>2.60742</v>
      </c>
      <c r="JO22">
        <v>1.49658</v>
      </c>
      <c r="JP22">
        <v>2.34741</v>
      </c>
      <c r="JQ22">
        <v>1.54907</v>
      </c>
      <c r="JR22">
        <v>2.42676</v>
      </c>
      <c r="JS22">
        <v>34.9214</v>
      </c>
      <c r="JT22">
        <v>14.9288</v>
      </c>
      <c r="JU22">
        <v>18</v>
      </c>
      <c r="JV22">
        <v>474.981</v>
      </c>
      <c r="JW22">
        <v>495.43</v>
      </c>
      <c r="JX22">
        <v>27.1088</v>
      </c>
      <c r="JY22">
        <v>29.5706</v>
      </c>
      <c r="JZ22">
        <v>30.0001</v>
      </c>
      <c r="KA22">
        <v>29.8527</v>
      </c>
      <c r="KB22">
        <v>29.8611</v>
      </c>
      <c r="KC22">
        <v>21.0475</v>
      </c>
      <c r="KD22">
        <v>23.4983</v>
      </c>
      <c r="KE22">
        <v>88.80889999999999</v>
      </c>
      <c r="KF22">
        <v>27.1112</v>
      </c>
      <c r="KG22">
        <v>366.421</v>
      </c>
      <c r="KH22">
        <v>19.6743</v>
      </c>
      <c r="KI22">
        <v>101.861</v>
      </c>
      <c r="KJ22">
        <v>91.4512</v>
      </c>
    </row>
    <row r="23" spans="1:296">
      <c r="A23">
        <v>5</v>
      </c>
      <c r="B23">
        <v>1758987270.6</v>
      </c>
      <c r="C23">
        <v>20</v>
      </c>
      <c r="D23" t="s">
        <v>451</v>
      </c>
      <c r="E23" t="s">
        <v>452</v>
      </c>
      <c r="F23">
        <v>5</v>
      </c>
      <c r="G23" t="s">
        <v>436</v>
      </c>
      <c r="H23">
        <v>1758987262.814285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391.2786287030303</v>
      </c>
      <c r="AJ23">
        <v>392.3080484848481</v>
      </c>
      <c r="AK23">
        <v>-2.617240865800937</v>
      </c>
      <c r="AL23">
        <v>65.16</v>
      </c>
      <c r="AM23">
        <f>(AO23 - AN23 + DX23*1E3/(8.314*(DZ23+273.15)) * AQ23/DW23 * AP23) * DW23/(100*DK23) * 1000/(1000 - AO23)</f>
        <v>0</v>
      </c>
      <c r="AN23">
        <v>19.66405947946959</v>
      </c>
      <c r="AO23">
        <v>21.59796303030302</v>
      </c>
      <c r="AP23">
        <v>-8.165579723541975E-06</v>
      </c>
      <c r="AQ23">
        <v>105.492575613607</v>
      </c>
      <c r="AR23">
        <v>6</v>
      </c>
      <c r="AS23">
        <v>1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 t="s">
        <v>437</v>
      </c>
      <c r="AY23">
        <v>0</v>
      </c>
      <c r="AZ23">
        <v>0</v>
      </c>
      <c r="BA23">
        <f>1-AY23/AZ23</f>
        <v>0</v>
      </c>
      <c r="BB23">
        <v>0</v>
      </c>
      <c r="BC23" t="s">
        <v>437</v>
      </c>
      <c r="BD23" t="s">
        <v>437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3.21</v>
      </c>
      <c r="DL23">
        <v>0.5</v>
      </c>
      <c r="DM23" t="s">
        <v>438</v>
      </c>
      <c r="DN23">
        <v>2</v>
      </c>
      <c r="DO23" t="b">
        <v>1</v>
      </c>
      <c r="DP23">
        <v>1758987262.814285</v>
      </c>
      <c r="DQ23">
        <v>398.9383571428572</v>
      </c>
      <c r="DR23">
        <v>397.7534642857144</v>
      </c>
      <c r="DS23">
        <v>21.60322142857143</v>
      </c>
      <c r="DT23">
        <v>19.66519642857143</v>
      </c>
      <c r="DU23">
        <v>400.5006071428572</v>
      </c>
      <c r="DV23">
        <v>21.32583571428572</v>
      </c>
      <c r="DW23">
        <v>500.0488571428572</v>
      </c>
      <c r="DX23">
        <v>90.50014285714285</v>
      </c>
      <c r="DY23">
        <v>0.06787749999999999</v>
      </c>
      <c r="DZ23">
        <v>28.55323571428571</v>
      </c>
      <c r="EA23">
        <v>29.99751071428571</v>
      </c>
      <c r="EB23">
        <v>999.9000000000002</v>
      </c>
      <c r="EC23">
        <v>0</v>
      </c>
      <c r="ED23">
        <v>0</v>
      </c>
      <c r="EE23">
        <v>10014.04214285714</v>
      </c>
      <c r="EF23">
        <v>0</v>
      </c>
      <c r="EG23">
        <v>11.34411428571428</v>
      </c>
      <c r="EH23">
        <v>1.184799785714286</v>
      </c>
      <c r="EI23">
        <v>407.7469642857143</v>
      </c>
      <c r="EJ23">
        <v>405.7323571428572</v>
      </c>
      <c r="EK23">
        <v>1.938037857142857</v>
      </c>
      <c r="EL23">
        <v>397.7534642857144</v>
      </c>
      <c r="EM23">
        <v>19.66519642857143</v>
      </c>
      <c r="EN23">
        <v>1.955095</v>
      </c>
      <c r="EO23">
        <v>1.779702857142857</v>
      </c>
      <c r="EP23">
        <v>17.085275</v>
      </c>
      <c r="EQ23">
        <v>15.60964285714286</v>
      </c>
      <c r="ER23">
        <v>1999.9875</v>
      </c>
      <c r="ES23">
        <v>0.9800077142857143</v>
      </c>
      <c r="ET23">
        <v>0.01999269285714286</v>
      </c>
      <c r="EU23">
        <v>0</v>
      </c>
      <c r="EV23">
        <v>446.1401071428572</v>
      </c>
      <c r="EW23">
        <v>5.00078</v>
      </c>
      <c r="EX23">
        <v>8806.344642857142</v>
      </c>
      <c r="EY23">
        <v>16379.57857142857</v>
      </c>
      <c r="EZ23">
        <v>39.63596428571428</v>
      </c>
      <c r="FA23">
        <v>40.56199999999999</v>
      </c>
      <c r="FB23">
        <v>39.96182142857142</v>
      </c>
      <c r="FC23">
        <v>40.14932142857142</v>
      </c>
      <c r="FD23">
        <v>40.62021428571428</v>
      </c>
      <c r="FE23">
        <v>1955.100714285714</v>
      </c>
      <c r="FF23">
        <v>39.88928571428573</v>
      </c>
      <c r="FG23">
        <v>0</v>
      </c>
      <c r="FH23">
        <v>1758987264.9</v>
      </c>
      <c r="FI23">
        <v>0</v>
      </c>
      <c r="FJ23">
        <v>446.11392</v>
      </c>
      <c r="FK23">
        <v>1.191923071464159</v>
      </c>
      <c r="FL23">
        <v>8.208461533393001</v>
      </c>
      <c r="FM23">
        <v>8806.561600000001</v>
      </c>
      <c r="FN23">
        <v>15</v>
      </c>
      <c r="FO23">
        <v>0</v>
      </c>
      <c r="FP23" t="s">
        <v>439</v>
      </c>
      <c r="FQ23">
        <v>1746989605.5</v>
      </c>
      <c r="FR23">
        <v>1746989593.5</v>
      </c>
      <c r="FS23">
        <v>0</v>
      </c>
      <c r="FT23">
        <v>-0.274</v>
      </c>
      <c r="FU23">
        <v>-0.002</v>
      </c>
      <c r="FV23">
        <v>2.549</v>
      </c>
      <c r="FW23">
        <v>0.129</v>
      </c>
      <c r="FX23">
        <v>420</v>
      </c>
      <c r="FY23">
        <v>17</v>
      </c>
      <c r="FZ23">
        <v>0.02</v>
      </c>
      <c r="GA23">
        <v>0.04</v>
      </c>
      <c r="GB23">
        <v>-1.92459005</v>
      </c>
      <c r="GC23">
        <v>76.1531717223265</v>
      </c>
      <c r="GD23">
        <v>7.400049062587028</v>
      </c>
      <c r="GE23">
        <v>0</v>
      </c>
      <c r="GF23">
        <v>446.1608235294117</v>
      </c>
      <c r="GG23">
        <v>-0.1475324646712918</v>
      </c>
      <c r="GH23">
        <v>0.2791844710189521</v>
      </c>
      <c r="GI23">
        <v>1</v>
      </c>
      <c r="GJ23">
        <v>1.9376545</v>
      </c>
      <c r="GK23">
        <v>-0.004563377110699225</v>
      </c>
      <c r="GL23">
        <v>0.002157197197754537</v>
      </c>
      <c r="GM23">
        <v>1</v>
      </c>
      <c r="GN23">
        <v>2</v>
      </c>
      <c r="GO23">
        <v>3</v>
      </c>
      <c r="GP23" t="s">
        <v>446</v>
      </c>
      <c r="GQ23">
        <v>3.10238</v>
      </c>
      <c r="GR23">
        <v>2.7255</v>
      </c>
      <c r="GS23">
        <v>0.08201890000000001</v>
      </c>
      <c r="GT23">
        <v>0.080288</v>
      </c>
      <c r="GU23">
        <v>0.0999293</v>
      </c>
      <c r="GV23">
        <v>0.09481299999999999</v>
      </c>
      <c r="GW23">
        <v>23972</v>
      </c>
      <c r="GX23">
        <v>21835.3</v>
      </c>
      <c r="GY23">
        <v>26680</v>
      </c>
      <c r="GZ23">
        <v>23966.2</v>
      </c>
      <c r="HA23">
        <v>38424.9</v>
      </c>
      <c r="HB23">
        <v>32075.9</v>
      </c>
      <c r="HC23">
        <v>46587.4</v>
      </c>
      <c r="HD23">
        <v>37923.2</v>
      </c>
      <c r="HE23">
        <v>1.8474</v>
      </c>
      <c r="HF23">
        <v>1.85707</v>
      </c>
      <c r="HG23">
        <v>0.133622</v>
      </c>
      <c r="HH23">
        <v>0</v>
      </c>
      <c r="HI23">
        <v>27.8217</v>
      </c>
      <c r="HJ23">
        <v>999.9</v>
      </c>
      <c r="HK23">
        <v>51.8</v>
      </c>
      <c r="HL23">
        <v>30.4</v>
      </c>
      <c r="HM23">
        <v>24.9523</v>
      </c>
      <c r="HN23">
        <v>60.8546</v>
      </c>
      <c r="HO23">
        <v>22.0913</v>
      </c>
      <c r="HP23">
        <v>1</v>
      </c>
      <c r="HQ23">
        <v>0.179934</v>
      </c>
      <c r="HR23">
        <v>0.28671</v>
      </c>
      <c r="HS23">
        <v>20.3171</v>
      </c>
      <c r="HT23">
        <v>5.2095</v>
      </c>
      <c r="HU23">
        <v>11.98</v>
      </c>
      <c r="HV23">
        <v>4.96335</v>
      </c>
      <c r="HW23">
        <v>3.27423</v>
      </c>
      <c r="HX23">
        <v>9999</v>
      </c>
      <c r="HY23">
        <v>9999</v>
      </c>
      <c r="HZ23">
        <v>9999</v>
      </c>
      <c r="IA23">
        <v>21.8</v>
      </c>
      <c r="IB23">
        <v>1.86371</v>
      </c>
      <c r="IC23">
        <v>1.85989</v>
      </c>
      <c r="ID23">
        <v>1.85814</v>
      </c>
      <c r="IE23">
        <v>1.85954</v>
      </c>
      <c r="IF23">
        <v>1.85962</v>
      </c>
      <c r="IG23">
        <v>1.85816</v>
      </c>
      <c r="IH23">
        <v>1.85715</v>
      </c>
      <c r="II23">
        <v>1.85212</v>
      </c>
      <c r="IJ23">
        <v>0</v>
      </c>
      <c r="IK23">
        <v>0</v>
      </c>
      <c r="IL23">
        <v>0</v>
      </c>
      <c r="IM23">
        <v>0</v>
      </c>
      <c r="IN23" t="s">
        <v>441</v>
      </c>
      <c r="IO23" t="s">
        <v>442</v>
      </c>
      <c r="IP23" t="s">
        <v>443</v>
      </c>
      <c r="IQ23" t="s">
        <v>443</v>
      </c>
      <c r="IR23" t="s">
        <v>443</v>
      </c>
      <c r="IS23" t="s">
        <v>443</v>
      </c>
      <c r="IT23">
        <v>0</v>
      </c>
      <c r="IU23">
        <v>100</v>
      </c>
      <c r="IV23">
        <v>100</v>
      </c>
      <c r="IW23">
        <v>-1.559</v>
      </c>
      <c r="IX23">
        <v>0.2773</v>
      </c>
      <c r="IY23">
        <v>-1.253408397979514</v>
      </c>
      <c r="IZ23">
        <v>-0.001407418860664216</v>
      </c>
      <c r="JA23">
        <v>1.761737584914558E-06</v>
      </c>
      <c r="JB23">
        <v>-4.339940373715102E-10</v>
      </c>
      <c r="JC23">
        <v>0.01386544786166931</v>
      </c>
      <c r="JD23">
        <v>0.003157371658100305</v>
      </c>
      <c r="JE23">
        <v>0.0004353711720169284</v>
      </c>
      <c r="JF23">
        <v>-1.853048844677345E-07</v>
      </c>
      <c r="JG23">
        <v>2</v>
      </c>
      <c r="JH23">
        <v>1968</v>
      </c>
      <c r="JI23">
        <v>1</v>
      </c>
      <c r="JJ23">
        <v>26</v>
      </c>
      <c r="JK23">
        <v>199961.1</v>
      </c>
      <c r="JL23">
        <v>199961.3</v>
      </c>
      <c r="JM23">
        <v>1.01196</v>
      </c>
      <c r="JN23">
        <v>2.60864</v>
      </c>
      <c r="JO23">
        <v>1.49658</v>
      </c>
      <c r="JP23">
        <v>2.34741</v>
      </c>
      <c r="JQ23">
        <v>1.54907</v>
      </c>
      <c r="JR23">
        <v>2.41333</v>
      </c>
      <c r="JS23">
        <v>34.9214</v>
      </c>
      <c r="JT23">
        <v>14.9201</v>
      </c>
      <c r="JU23">
        <v>18</v>
      </c>
      <c r="JV23">
        <v>475.132</v>
      </c>
      <c r="JW23">
        <v>495.377</v>
      </c>
      <c r="JX23">
        <v>27.1052</v>
      </c>
      <c r="JY23">
        <v>29.5674</v>
      </c>
      <c r="JZ23">
        <v>30</v>
      </c>
      <c r="KA23">
        <v>29.8496</v>
      </c>
      <c r="KB23">
        <v>29.8586</v>
      </c>
      <c r="KC23">
        <v>20.3519</v>
      </c>
      <c r="KD23">
        <v>23.4983</v>
      </c>
      <c r="KE23">
        <v>88.80889999999999</v>
      </c>
      <c r="KF23">
        <v>27.1159</v>
      </c>
      <c r="KG23">
        <v>346.385</v>
      </c>
      <c r="KH23">
        <v>19.6743</v>
      </c>
      <c r="KI23">
        <v>101.861</v>
      </c>
      <c r="KJ23">
        <v>91.4509</v>
      </c>
    </row>
    <row r="24" spans="1:296">
      <c r="A24">
        <v>6</v>
      </c>
      <c r="B24">
        <v>1758987275.6</v>
      </c>
      <c r="C24">
        <v>25</v>
      </c>
      <c r="D24" t="s">
        <v>453</v>
      </c>
      <c r="E24" t="s">
        <v>454</v>
      </c>
      <c r="F24">
        <v>5</v>
      </c>
      <c r="G24" t="s">
        <v>436</v>
      </c>
      <c r="H24">
        <v>1758987268.1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374.4671492454548</v>
      </c>
      <c r="AJ24">
        <v>377.5211696969694</v>
      </c>
      <c r="AK24">
        <v>-2.993626839826845</v>
      </c>
      <c r="AL24">
        <v>65.16</v>
      </c>
      <c r="AM24">
        <f>(AO24 - AN24 + DX24*1E3/(8.314*(DZ24+273.15)) * AQ24/DW24 * AP24) * DW24/(100*DK24) * 1000/(1000 - AO24)</f>
        <v>0</v>
      </c>
      <c r="AN24">
        <v>19.6638547194684</v>
      </c>
      <c r="AO24">
        <v>21.5978303030303</v>
      </c>
      <c r="AP24">
        <v>-3.147111081982839E-07</v>
      </c>
      <c r="AQ24">
        <v>105.492575613607</v>
      </c>
      <c r="AR24">
        <v>6</v>
      </c>
      <c r="AS24">
        <v>1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 t="s">
        <v>437</v>
      </c>
      <c r="AY24">
        <v>0</v>
      </c>
      <c r="AZ24">
        <v>0</v>
      </c>
      <c r="BA24">
        <f>1-AY24/AZ24</f>
        <v>0</v>
      </c>
      <c r="BB24">
        <v>0</v>
      </c>
      <c r="BC24" t="s">
        <v>437</v>
      </c>
      <c r="BD24" t="s">
        <v>437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3.21</v>
      </c>
      <c r="DL24">
        <v>0.5</v>
      </c>
      <c r="DM24" t="s">
        <v>438</v>
      </c>
      <c r="DN24">
        <v>2</v>
      </c>
      <c r="DO24" t="b">
        <v>1</v>
      </c>
      <c r="DP24">
        <v>1758987268.1</v>
      </c>
      <c r="DQ24">
        <v>388.1637407407408</v>
      </c>
      <c r="DR24">
        <v>381.4602592592593</v>
      </c>
      <c r="DS24">
        <v>21.60065925925926</v>
      </c>
      <c r="DT24">
        <v>19.66462222222222</v>
      </c>
      <c r="DU24">
        <v>389.7236296296296</v>
      </c>
      <c r="DV24">
        <v>21.32331481481481</v>
      </c>
      <c r="DW24">
        <v>500.0257777777778</v>
      </c>
      <c r="DX24">
        <v>90.50030000000002</v>
      </c>
      <c r="DY24">
        <v>0.06756056296296296</v>
      </c>
      <c r="DZ24">
        <v>28.55438148148148</v>
      </c>
      <c r="EA24">
        <v>29.99597037037037</v>
      </c>
      <c r="EB24">
        <v>999.9000000000001</v>
      </c>
      <c r="EC24">
        <v>0</v>
      </c>
      <c r="ED24">
        <v>0</v>
      </c>
      <c r="EE24">
        <v>10017.08222222222</v>
      </c>
      <c r="EF24">
        <v>0</v>
      </c>
      <c r="EG24">
        <v>11.34583703703704</v>
      </c>
      <c r="EH24">
        <v>6.703458296296296</v>
      </c>
      <c r="EI24">
        <v>396.7334814814815</v>
      </c>
      <c r="EJ24">
        <v>389.1120740740741</v>
      </c>
      <c r="EK24">
        <v>1.936035925925926</v>
      </c>
      <c r="EL24">
        <v>381.4602592592593</v>
      </c>
      <c r="EM24">
        <v>19.66462222222222</v>
      </c>
      <c r="EN24">
        <v>1.954865555555556</v>
      </c>
      <c r="EO24">
        <v>1.779654814814815</v>
      </c>
      <c r="EP24">
        <v>17.08342592592593</v>
      </c>
      <c r="EQ24">
        <v>15.60921851851852</v>
      </c>
      <c r="ER24">
        <v>1999.985555555555</v>
      </c>
      <c r="ES24">
        <v>0.9800076666666667</v>
      </c>
      <c r="ET24">
        <v>0.01999273333333334</v>
      </c>
      <c r="EU24">
        <v>0</v>
      </c>
      <c r="EV24">
        <v>446.2075925925926</v>
      </c>
      <c r="EW24">
        <v>5.00078</v>
      </c>
      <c r="EX24">
        <v>8806.954444444444</v>
      </c>
      <c r="EY24">
        <v>16379.56296296296</v>
      </c>
      <c r="EZ24">
        <v>39.65485185185185</v>
      </c>
      <c r="FA24">
        <v>40.5597037037037</v>
      </c>
      <c r="FB24">
        <v>39.95577777777777</v>
      </c>
      <c r="FC24">
        <v>40.15948148148149</v>
      </c>
      <c r="FD24">
        <v>40.63392592592592</v>
      </c>
      <c r="FE24">
        <v>1955.097777777778</v>
      </c>
      <c r="FF24">
        <v>39.88962962962964</v>
      </c>
      <c r="FG24">
        <v>0</v>
      </c>
      <c r="FH24">
        <v>1758987269.7</v>
      </c>
      <c r="FI24">
        <v>0</v>
      </c>
      <c r="FJ24">
        <v>446.1792</v>
      </c>
      <c r="FK24">
        <v>-0.3166153905016115</v>
      </c>
      <c r="FL24">
        <v>7.04846153322136</v>
      </c>
      <c r="FM24">
        <v>8807.096000000001</v>
      </c>
      <c r="FN24">
        <v>15</v>
      </c>
      <c r="FO24">
        <v>0</v>
      </c>
      <c r="FP24" t="s">
        <v>439</v>
      </c>
      <c r="FQ24">
        <v>1746989605.5</v>
      </c>
      <c r="FR24">
        <v>1746989593.5</v>
      </c>
      <c r="FS24">
        <v>0</v>
      </c>
      <c r="FT24">
        <v>-0.274</v>
      </c>
      <c r="FU24">
        <v>-0.002</v>
      </c>
      <c r="FV24">
        <v>2.549</v>
      </c>
      <c r="FW24">
        <v>0.129</v>
      </c>
      <c r="FX24">
        <v>420</v>
      </c>
      <c r="FY24">
        <v>17</v>
      </c>
      <c r="FZ24">
        <v>0.02</v>
      </c>
      <c r="GA24">
        <v>0.04</v>
      </c>
      <c r="GB24">
        <v>2.3988117</v>
      </c>
      <c r="GC24">
        <v>67.37889647279552</v>
      </c>
      <c r="GD24">
        <v>6.643397888796422</v>
      </c>
      <c r="GE24">
        <v>0</v>
      </c>
      <c r="GF24">
        <v>446.1581176470588</v>
      </c>
      <c r="GG24">
        <v>0.05310924279253172</v>
      </c>
      <c r="GH24">
        <v>0.2778000513176889</v>
      </c>
      <c r="GI24">
        <v>1</v>
      </c>
      <c r="GJ24">
        <v>1.93727675</v>
      </c>
      <c r="GK24">
        <v>-0.02174240150094052</v>
      </c>
      <c r="GL24">
        <v>0.002538514710908737</v>
      </c>
      <c r="GM24">
        <v>1</v>
      </c>
      <c r="GN24">
        <v>2</v>
      </c>
      <c r="GO24">
        <v>3</v>
      </c>
      <c r="GP24" t="s">
        <v>446</v>
      </c>
      <c r="GQ24">
        <v>3.10207</v>
      </c>
      <c r="GR24">
        <v>2.72542</v>
      </c>
      <c r="GS24">
        <v>0.0795976</v>
      </c>
      <c r="GT24">
        <v>0.07752680000000001</v>
      </c>
      <c r="GU24">
        <v>0.0999288</v>
      </c>
      <c r="GV24">
        <v>0.0948161</v>
      </c>
      <c r="GW24">
        <v>24035.4</v>
      </c>
      <c r="GX24">
        <v>21900.7</v>
      </c>
      <c r="GY24">
        <v>26680.2</v>
      </c>
      <c r="GZ24">
        <v>23966</v>
      </c>
      <c r="HA24">
        <v>38424.9</v>
      </c>
      <c r="HB24">
        <v>32075.6</v>
      </c>
      <c r="HC24">
        <v>46587.7</v>
      </c>
      <c r="HD24">
        <v>37923.2</v>
      </c>
      <c r="HE24">
        <v>1.84683</v>
      </c>
      <c r="HF24">
        <v>1.85745</v>
      </c>
      <c r="HG24">
        <v>0.133254</v>
      </c>
      <c r="HH24">
        <v>0</v>
      </c>
      <c r="HI24">
        <v>27.8217</v>
      </c>
      <c r="HJ24">
        <v>999.9</v>
      </c>
      <c r="HK24">
        <v>51.8</v>
      </c>
      <c r="HL24">
        <v>30.4</v>
      </c>
      <c r="HM24">
        <v>24.9536</v>
      </c>
      <c r="HN24">
        <v>61.0146</v>
      </c>
      <c r="HO24">
        <v>22.3157</v>
      </c>
      <c r="HP24">
        <v>1</v>
      </c>
      <c r="HQ24">
        <v>0.179596</v>
      </c>
      <c r="HR24">
        <v>0.258325</v>
      </c>
      <c r="HS24">
        <v>20.3172</v>
      </c>
      <c r="HT24">
        <v>5.21025</v>
      </c>
      <c r="HU24">
        <v>11.98</v>
      </c>
      <c r="HV24">
        <v>4.96335</v>
      </c>
      <c r="HW24">
        <v>3.27433</v>
      </c>
      <c r="HX24">
        <v>9999</v>
      </c>
      <c r="HY24">
        <v>9999</v>
      </c>
      <c r="HZ24">
        <v>9999</v>
      </c>
      <c r="IA24">
        <v>21.8</v>
      </c>
      <c r="IB24">
        <v>1.86371</v>
      </c>
      <c r="IC24">
        <v>1.85989</v>
      </c>
      <c r="ID24">
        <v>1.85817</v>
      </c>
      <c r="IE24">
        <v>1.85957</v>
      </c>
      <c r="IF24">
        <v>1.85965</v>
      </c>
      <c r="IG24">
        <v>1.85817</v>
      </c>
      <c r="IH24">
        <v>1.85716</v>
      </c>
      <c r="II24">
        <v>1.85211</v>
      </c>
      <c r="IJ24">
        <v>0</v>
      </c>
      <c r="IK24">
        <v>0</v>
      </c>
      <c r="IL24">
        <v>0</v>
      </c>
      <c r="IM24">
        <v>0</v>
      </c>
      <c r="IN24" t="s">
        <v>441</v>
      </c>
      <c r="IO24" t="s">
        <v>442</v>
      </c>
      <c r="IP24" t="s">
        <v>443</v>
      </c>
      <c r="IQ24" t="s">
        <v>443</v>
      </c>
      <c r="IR24" t="s">
        <v>443</v>
      </c>
      <c r="IS24" t="s">
        <v>443</v>
      </c>
      <c r="IT24">
        <v>0</v>
      </c>
      <c r="IU24">
        <v>100</v>
      </c>
      <c r="IV24">
        <v>100</v>
      </c>
      <c r="IW24">
        <v>-1.555</v>
      </c>
      <c r="IX24">
        <v>0.2773</v>
      </c>
      <c r="IY24">
        <v>-1.253408397979514</v>
      </c>
      <c r="IZ24">
        <v>-0.001407418860664216</v>
      </c>
      <c r="JA24">
        <v>1.761737584914558E-06</v>
      </c>
      <c r="JB24">
        <v>-4.339940373715102E-10</v>
      </c>
      <c r="JC24">
        <v>0.01386544786166931</v>
      </c>
      <c r="JD24">
        <v>0.003157371658100305</v>
      </c>
      <c r="JE24">
        <v>0.0004353711720169284</v>
      </c>
      <c r="JF24">
        <v>-1.853048844677345E-07</v>
      </c>
      <c r="JG24">
        <v>2</v>
      </c>
      <c r="JH24">
        <v>1968</v>
      </c>
      <c r="JI24">
        <v>1</v>
      </c>
      <c r="JJ24">
        <v>26</v>
      </c>
      <c r="JK24">
        <v>199961.2</v>
      </c>
      <c r="JL24">
        <v>199961.4</v>
      </c>
      <c r="JM24">
        <v>0.975342</v>
      </c>
      <c r="JN24">
        <v>2.61719</v>
      </c>
      <c r="JO24">
        <v>1.49658</v>
      </c>
      <c r="JP24">
        <v>2.34741</v>
      </c>
      <c r="JQ24">
        <v>1.54907</v>
      </c>
      <c r="JR24">
        <v>2.36572</v>
      </c>
      <c r="JS24">
        <v>34.9214</v>
      </c>
      <c r="JT24">
        <v>14.9201</v>
      </c>
      <c r="JU24">
        <v>18</v>
      </c>
      <c r="JV24">
        <v>474.776</v>
      </c>
      <c r="JW24">
        <v>495.604</v>
      </c>
      <c r="JX24">
        <v>27.1102</v>
      </c>
      <c r="JY24">
        <v>29.5648</v>
      </c>
      <c r="JZ24">
        <v>29.9999</v>
      </c>
      <c r="KA24">
        <v>29.8463</v>
      </c>
      <c r="KB24">
        <v>29.856</v>
      </c>
      <c r="KC24">
        <v>19.5672</v>
      </c>
      <c r="KD24">
        <v>23.4983</v>
      </c>
      <c r="KE24">
        <v>88.80889999999999</v>
      </c>
      <c r="KF24">
        <v>27.1169</v>
      </c>
      <c r="KG24">
        <v>333.024</v>
      </c>
      <c r="KH24">
        <v>19.6743</v>
      </c>
      <c r="KI24">
        <v>101.862</v>
      </c>
      <c r="KJ24">
        <v>91.4507</v>
      </c>
    </row>
    <row r="25" spans="1:296">
      <c r="A25">
        <v>7</v>
      </c>
      <c r="B25">
        <v>1758987280.6</v>
      </c>
      <c r="C25">
        <v>30</v>
      </c>
      <c r="D25" t="s">
        <v>455</v>
      </c>
      <c r="E25" t="s">
        <v>456</v>
      </c>
      <c r="F25">
        <v>5</v>
      </c>
      <c r="G25" t="s">
        <v>436</v>
      </c>
      <c r="H25">
        <v>1758987272.814285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357.6670827454547</v>
      </c>
      <c r="AJ25">
        <v>361.6288484848485</v>
      </c>
      <c r="AK25">
        <v>-3.203418961038977</v>
      </c>
      <c r="AL25">
        <v>65.16</v>
      </c>
      <c r="AM25">
        <f>(AO25 - AN25 + DX25*1E3/(8.314*(DZ25+273.15)) * AQ25/DW25 * AP25) * DW25/(100*DK25) * 1000/(1000 - AO25)</f>
        <v>0</v>
      </c>
      <c r="AN25">
        <v>19.66316373976623</v>
      </c>
      <c r="AO25">
        <v>21.59552424242424</v>
      </c>
      <c r="AP25">
        <v>-5.379360228168874E-06</v>
      </c>
      <c r="AQ25">
        <v>105.492575613607</v>
      </c>
      <c r="AR25">
        <v>6</v>
      </c>
      <c r="AS25">
        <v>1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 t="s">
        <v>437</v>
      </c>
      <c r="AY25">
        <v>0</v>
      </c>
      <c r="AZ25">
        <v>0</v>
      </c>
      <c r="BA25">
        <f>1-AY25/AZ25</f>
        <v>0</v>
      </c>
      <c r="BB25">
        <v>0</v>
      </c>
      <c r="BC25" t="s">
        <v>437</v>
      </c>
      <c r="BD25" t="s">
        <v>437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3.21</v>
      </c>
      <c r="DL25">
        <v>0.5</v>
      </c>
      <c r="DM25" t="s">
        <v>438</v>
      </c>
      <c r="DN25">
        <v>2</v>
      </c>
      <c r="DO25" t="b">
        <v>1</v>
      </c>
      <c r="DP25">
        <v>1758987272.814285</v>
      </c>
      <c r="DQ25">
        <v>375.5848214285713</v>
      </c>
      <c r="DR25">
        <v>366.09975</v>
      </c>
      <c r="DS25">
        <v>21.59828571428571</v>
      </c>
      <c r="DT25">
        <v>19.66408571428571</v>
      </c>
      <c r="DU25">
        <v>377.1415357142858</v>
      </c>
      <c r="DV25">
        <v>21.32098214285714</v>
      </c>
      <c r="DW25">
        <v>500.0085714285714</v>
      </c>
      <c r="DX25">
        <v>90.50061785714284</v>
      </c>
      <c r="DY25">
        <v>0.06746800714285715</v>
      </c>
      <c r="DZ25">
        <v>28.55434285714286</v>
      </c>
      <c r="EA25">
        <v>29.99679285714285</v>
      </c>
      <c r="EB25">
        <v>999.9000000000002</v>
      </c>
      <c r="EC25">
        <v>0</v>
      </c>
      <c r="ED25">
        <v>0</v>
      </c>
      <c r="EE25">
        <v>10006.74142857143</v>
      </c>
      <c r="EF25">
        <v>0</v>
      </c>
      <c r="EG25">
        <v>11.34557142857143</v>
      </c>
      <c r="EH25">
        <v>9.48513964285714</v>
      </c>
      <c r="EI25">
        <v>383.8759285714286</v>
      </c>
      <c r="EJ25">
        <v>373.4431785714286</v>
      </c>
      <c r="EK25">
        <v>1.934190357142857</v>
      </c>
      <c r="EL25">
        <v>366.09975</v>
      </c>
      <c r="EM25">
        <v>19.66408571428571</v>
      </c>
      <c r="EN25">
        <v>1.9546575</v>
      </c>
      <c r="EO25">
        <v>1.7796125</v>
      </c>
      <c r="EP25">
        <v>17.08174285714286</v>
      </c>
      <c r="EQ25">
        <v>15.60885</v>
      </c>
      <c r="ER25">
        <v>2000.000714285714</v>
      </c>
      <c r="ES25">
        <v>0.9800078214285713</v>
      </c>
      <c r="ET25">
        <v>0.01999258214285714</v>
      </c>
      <c r="EU25">
        <v>0</v>
      </c>
      <c r="EV25">
        <v>446.2023571428571</v>
      </c>
      <c r="EW25">
        <v>5.00078</v>
      </c>
      <c r="EX25">
        <v>8807.724285714285</v>
      </c>
      <c r="EY25">
        <v>16379.68928571428</v>
      </c>
      <c r="EZ25">
        <v>39.64042857142856</v>
      </c>
      <c r="FA25">
        <v>40.5597857142857</v>
      </c>
      <c r="FB25">
        <v>39.96410714285714</v>
      </c>
      <c r="FC25">
        <v>40.14935714285714</v>
      </c>
      <c r="FD25">
        <v>40.64482142857143</v>
      </c>
      <c r="FE25">
        <v>1955.113214285715</v>
      </c>
      <c r="FF25">
        <v>39.89000000000001</v>
      </c>
      <c r="FG25">
        <v>0</v>
      </c>
      <c r="FH25">
        <v>1758987274.5</v>
      </c>
      <c r="FI25">
        <v>0</v>
      </c>
      <c r="FJ25">
        <v>446.18508</v>
      </c>
      <c r="FK25">
        <v>0.4475384491165612</v>
      </c>
      <c r="FL25">
        <v>8.242307713125228</v>
      </c>
      <c r="FM25">
        <v>8807.866800000002</v>
      </c>
      <c r="FN25">
        <v>15</v>
      </c>
      <c r="FO25">
        <v>0</v>
      </c>
      <c r="FP25" t="s">
        <v>439</v>
      </c>
      <c r="FQ25">
        <v>1746989605.5</v>
      </c>
      <c r="FR25">
        <v>1746989593.5</v>
      </c>
      <c r="FS25">
        <v>0</v>
      </c>
      <c r="FT25">
        <v>-0.274</v>
      </c>
      <c r="FU25">
        <v>-0.002</v>
      </c>
      <c r="FV25">
        <v>2.549</v>
      </c>
      <c r="FW25">
        <v>0.129</v>
      </c>
      <c r="FX25">
        <v>420</v>
      </c>
      <c r="FY25">
        <v>17</v>
      </c>
      <c r="FZ25">
        <v>0.02</v>
      </c>
      <c r="GA25">
        <v>0.04</v>
      </c>
      <c r="GB25">
        <v>7.71103895</v>
      </c>
      <c r="GC25">
        <v>36.37205952720451</v>
      </c>
      <c r="GD25">
        <v>3.665583667705874</v>
      </c>
      <c r="GE25">
        <v>0</v>
      </c>
      <c r="GF25">
        <v>446.1808235294117</v>
      </c>
      <c r="GG25">
        <v>0.2952788363732429</v>
      </c>
      <c r="GH25">
        <v>0.2303967767580191</v>
      </c>
      <c r="GI25">
        <v>1</v>
      </c>
      <c r="GJ25">
        <v>1.93535975</v>
      </c>
      <c r="GK25">
        <v>-0.02331185741088759</v>
      </c>
      <c r="GL25">
        <v>0.002448725676244684</v>
      </c>
      <c r="GM25">
        <v>1</v>
      </c>
      <c r="GN25">
        <v>2</v>
      </c>
      <c r="GO25">
        <v>3</v>
      </c>
      <c r="GP25" t="s">
        <v>446</v>
      </c>
      <c r="GQ25">
        <v>3.10233</v>
      </c>
      <c r="GR25">
        <v>2.72569</v>
      </c>
      <c r="GS25">
        <v>0.07695829999999999</v>
      </c>
      <c r="GT25">
        <v>0.0746889</v>
      </c>
      <c r="GU25">
        <v>0.09992239999999999</v>
      </c>
      <c r="GV25">
        <v>0.0948113</v>
      </c>
      <c r="GW25">
        <v>24104.5</v>
      </c>
      <c r="GX25">
        <v>21968.3</v>
      </c>
      <c r="GY25">
        <v>26680.3</v>
      </c>
      <c r="GZ25">
        <v>23966.3</v>
      </c>
      <c r="HA25">
        <v>38424.9</v>
      </c>
      <c r="HB25">
        <v>32075.4</v>
      </c>
      <c r="HC25">
        <v>46587.8</v>
      </c>
      <c r="HD25">
        <v>37923.2</v>
      </c>
      <c r="HE25">
        <v>1.84725</v>
      </c>
      <c r="HF25">
        <v>1.85688</v>
      </c>
      <c r="HG25">
        <v>0.133693</v>
      </c>
      <c r="HH25">
        <v>0</v>
      </c>
      <c r="HI25">
        <v>27.8217</v>
      </c>
      <c r="HJ25">
        <v>999.9</v>
      </c>
      <c r="HK25">
        <v>51.8</v>
      </c>
      <c r="HL25">
        <v>30.4</v>
      </c>
      <c r="HM25">
        <v>24.9505</v>
      </c>
      <c r="HN25">
        <v>60.5146</v>
      </c>
      <c r="HO25">
        <v>22.3157</v>
      </c>
      <c r="HP25">
        <v>1</v>
      </c>
      <c r="HQ25">
        <v>0.179278</v>
      </c>
      <c r="HR25">
        <v>0.250733</v>
      </c>
      <c r="HS25">
        <v>20.3173</v>
      </c>
      <c r="HT25">
        <v>5.2104</v>
      </c>
      <c r="HU25">
        <v>11.98</v>
      </c>
      <c r="HV25">
        <v>4.96335</v>
      </c>
      <c r="HW25">
        <v>3.27443</v>
      </c>
      <c r="HX25">
        <v>9999</v>
      </c>
      <c r="HY25">
        <v>9999</v>
      </c>
      <c r="HZ25">
        <v>9999</v>
      </c>
      <c r="IA25">
        <v>21.8</v>
      </c>
      <c r="IB25">
        <v>1.86371</v>
      </c>
      <c r="IC25">
        <v>1.85989</v>
      </c>
      <c r="ID25">
        <v>1.85819</v>
      </c>
      <c r="IE25">
        <v>1.85957</v>
      </c>
      <c r="IF25">
        <v>1.85963</v>
      </c>
      <c r="IG25">
        <v>1.85819</v>
      </c>
      <c r="IH25">
        <v>1.85715</v>
      </c>
      <c r="II25">
        <v>1.85212</v>
      </c>
      <c r="IJ25">
        <v>0</v>
      </c>
      <c r="IK25">
        <v>0</v>
      </c>
      <c r="IL25">
        <v>0</v>
      </c>
      <c r="IM25">
        <v>0</v>
      </c>
      <c r="IN25" t="s">
        <v>441</v>
      </c>
      <c r="IO25" t="s">
        <v>442</v>
      </c>
      <c r="IP25" t="s">
        <v>443</v>
      </c>
      <c r="IQ25" t="s">
        <v>443</v>
      </c>
      <c r="IR25" t="s">
        <v>443</v>
      </c>
      <c r="IS25" t="s">
        <v>443</v>
      </c>
      <c r="IT25">
        <v>0</v>
      </c>
      <c r="IU25">
        <v>100</v>
      </c>
      <c r="IV25">
        <v>100</v>
      </c>
      <c r="IW25">
        <v>-1.55</v>
      </c>
      <c r="IX25">
        <v>0.2773</v>
      </c>
      <c r="IY25">
        <v>-1.253408397979514</v>
      </c>
      <c r="IZ25">
        <v>-0.001407418860664216</v>
      </c>
      <c r="JA25">
        <v>1.761737584914558E-06</v>
      </c>
      <c r="JB25">
        <v>-4.339940373715102E-10</v>
      </c>
      <c r="JC25">
        <v>0.01386544786166931</v>
      </c>
      <c r="JD25">
        <v>0.003157371658100305</v>
      </c>
      <c r="JE25">
        <v>0.0004353711720169284</v>
      </c>
      <c r="JF25">
        <v>-1.853048844677345E-07</v>
      </c>
      <c r="JG25">
        <v>2</v>
      </c>
      <c r="JH25">
        <v>1968</v>
      </c>
      <c r="JI25">
        <v>1</v>
      </c>
      <c r="JJ25">
        <v>26</v>
      </c>
      <c r="JK25">
        <v>199961.3</v>
      </c>
      <c r="JL25">
        <v>199961.5</v>
      </c>
      <c r="JM25">
        <v>0.9375</v>
      </c>
      <c r="JN25">
        <v>2.62451</v>
      </c>
      <c r="JO25">
        <v>1.49658</v>
      </c>
      <c r="JP25">
        <v>2.34741</v>
      </c>
      <c r="JQ25">
        <v>1.54907</v>
      </c>
      <c r="JR25">
        <v>2.3291</v>
      </c>
      <c r="JS25">
        <v>34.9214</v>
      </c>
      <c r="JT25">
        <v>14.9113</v>
      </c>
      <c r="JU25">
        <v>18</v>
      </c>
      <c r="JV25">
        <v>475.008</v>
      </c>
      <c r="JW25">
        <v>495.199</v>
      </c>
      <c r="JX25">
        <v>27.1144</v>
      </c>
      <c r="JY25">
        <v>29.5623</v>
      </c>
      <c r="JZ25">
        <v>29.9999</v>
      </c>
      <c r="KA25">
        <v>29.8444</v>
      </c>
      <c r="KB25">
        <v>29.8533</v>
      </c>
      <c r="KC25">
        <v>18.8582</v>
      </c>
      <c r="KD25">
        <v>23.4983</v>
      </c>
      <c r="KE25">
        <v>88.80889999999999</v>
      </c>
      <c r="KF25">
        <v>27.1195</v>
      </c>
      <c r="KG25">
        <v>312.99</v>
      </c>
      <c r="KH25">
        <v>19.6743</v>
      </c>
      <c r="KI25">
        <v>101.862</v>
      </c>
      <c r="KJ25">
        <v>91.45099999999999</v>
      </c>
    </row>
    <row r="26" spans="1:296">
      <c r="A26">
        <v>8</v>
      </c>
      <c r="B26">
        <v>1758987285.6</v>
      </c>
      <c r="C26">
        <v>35</v>
      </c>
      <c r="D26" t="s">
        <v>457</v>
      </c>
      <c r="E26" t="s">
        <v>458</v>
      </c>
      <c r="F26">
        <v>5</v>
      </c>
      <c r="G26" t="s">
        <v>436</v>
      </c>
      <c r="H26">
        <v>1758987278.1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340.7996633060606</v>
      </c>
      <c r="AJ26">
        <v>345.2889393939395</v>
      </c>
      <c r="AK26">
        <v>-3.269664155844116</v>
      </c>
      <c r="AL26">
        <v>65.16</v>
      </c>
      <c r="AM26">
        <f>(AO26 - AN26 + DX26*1E3/(8.314*(DZ26+273.15)) * AQ26/DW26 * AP26) * DW26/(100*DK26) * 1000/(1000 - AO26)</f>
        <v>0</v>
      </c>
      <c r="AN26">
        <v>19.6617874011448</v>
      </c>
      <c r="AO26">
        <v>21.59345090909092</v>
      </c>
      <c r="AP26">
        <v>-9.740222709880383E-08</v>
      </c>
      <c r="AQ26">
        <v>105.492575613607</v>
      </c>
      <c r="AR26">
        <v>5</v>
      </c>
      <c r="AS26">
        <v>1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 t="s">
        <v>437</v>
      </c>
      <c r="AY26">
        <v>0</v>
      </c>
      <c r="AZ26">
        <v>0</v>
      </c>
      <c r="BA26">
        <f>1-AY26/AZ26</f>
        <v>0</v>
      </c>
      <c r="BB26">
        <v>0</v>
      </c>
      <c r="BC26" t="s">
        <v>437</v>
      </c>
      <c r="BD26" t="s">
        <v>437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3.21</v>
      </c>
      <c r="DL26">
        <v>0.5</v>
      </c>
      <c r="DM26" t="s">
        <v>438</v>
      </c>
      <c r="DN26">
        <v>2</v>
      </c>
      <c r="DO26" t="b">
        <v>1</v>
      </c>
      <c r="DP26">
        <v>1758987278.1</v>
      </c>
      <c r="DQ26">
        <v>359.8738148148149</v>
      </c>
      <c r="DR26">
        <v>348.6568888888889</v>
      </c>
      <c r="DS26">
        <v>21.59601851851852</v>
      </c>
      <c r="DT26">
        <v>19.66313703703704</v>
      </c>
      <c r="DU26">
        <v>361.4260370370371</v>
      </c>
      <c r="DV26">
        <v>21.31875555555555</v>
      </c>
      <c r="DW26">
        <v>499.9433703703704</v>
      </c>
      <c r="DX26">
        <v>90.50078518518521</v>
      </c>
      <c r="DY26">
        <v>0.06765186296296297</v>
      </c>
      <c r="DZ26">
        <v>28.55401851851852</v>
      </c>
      <c r="EA26">
        <v>29.99618148148148</v>
      </c>
      <c r="EB26">
        <v>999.9000000000001</v>
      </c>
      <c r="EC26">
        <v>0</v>
      </c>
      <c r="ED26">
        <v>0</v>
      </c>
      <c r="EE26">
        <v>9989.441481481481</v>
      </c>
      <c r="EF26">
        <v>0</v>
      </c>
      <c r="EG26">
        <v>11.34958518518519</v>
      </c>
      <c r="EH26">
        <v>11.21695333333333</v>
      </c>
      <c r="EI26">
        <v>367.8172592592593</v>
      </c>
      <c r="EJ26">
        <v>355.6501481481481</v>
      </c>
      <c r="EK26">
        <v>1.932871111111111</v>
      </c>
      <c r="EL26">
        <v>348.6568888888889</v>
      </c>
      <c r="EM26">
        <v>19.66313703703704</v>
      </c>
      <c r="EN26">
        <v>1.954455555555556</v>
      </c>
      <c r="EO26">
        <v>1.779529259259259</v>
      </c>
      <c r="EP26">
        <v>17.08011851851852</v>
      </c>
      <c r="EQ26">
        <v>15.60812222222222</v>
      </c>
      <c r="ER26">
        <v>2000.000740740741</v>
      </c>
      <c r="ES26">
        <v>0.9800077777777778</v>
      </c>
      <c r="ET26">
        <v>0.01999261481481482</v>
      </c>
      <c r="EU26">
        <v>0</v>
      </c>
      <c r="EV26">
        <v>446.227888888889</v>
      </c>
      <c r="EW26">
        <v>5.00078</v>
      </c>
      <c r="EX26">
        <v>8808.599259259259</v>
      </c>
      <c r="EY26">
        <v>16379.68518518519</v>
      </c>
      <c r="EZ26">
        <v>39.6224074074074</v>
      </c>
      <c r="FA26">
        <v>40.5597037037037</v>
      </c>
      <c r="FB26">
        <v>39.96981481481481</v>
      </c>
      <c r="FC26">
        <v>40.13874074074074</v>
      </c>
      <c r="FD26">
        <v>40.64788888888889</v>
      </c>
      <c r="FE26">
        <v>1955.112222222222</v>
      </c>
      <c r="FF26">
        <v>39.89000000000001</v>
      </c>
      <c r="FG26">
        <v>0</v>
      </c>
      <c r="FH26">
        <v>1758987279.3</v>
      </c>
      <c r="FI26">
        <v>0</v>
      </c>
      <c r="FJ26">
        <v>446.20604</v>
      </c>
      <c r="FK26">
        <v>0.3339230704298981</v>
      </c>
      <c r="FL26">
        <v>10.63384620964989</v>
      </c>
      <c r="FM26">
        <v>8808.573200000001</v>
      </c>
      <c r="FN26">
        <v>15</v>
      </c>
      <c r="FO26">
        <v>0</v>
      </c>
      <c r="FP26" t="s">
        <v>439</v>
      </c>
      <c r="FQ26">
        <v>1746989605.5</v>
      </c>
      <c r="FR26">
        <v>1746989593.5</v>
      </c>
      <c r="FS26">
        <v>0</v>
      </c>
      <c r="FT26">
        <v>-0.274</v>
      </c>
      <c r="FU26">
        <v>-0.002</v>
      </c>
      <c r="FV26">
        <v>2.549</v>
      </c>
      <c r="FW26">
        <v>0.129</v>
      </c>
      <c r="FX26">
        <v>420</v>
      </c>
      <c r="FY26">
        <v>17</v>
      </c>
      <c r="FZ26">
        <v>0.02</v>
      </c>
      <c r="GA26">
        <v>0.04</v>
      </c>
      <c r="GB26">
        <v>10.1724585</v>
      </c>
      <c r="GC26">
        <v>19.3365687804878</v>
      </c>
      <c r="GD26">
        <v>1.959062373387522</v>
      </c>
      <c r="GE26">
        <v>0</v>
      </c>
      <c r="GF26">
        <v>446.187705882353</v>
      </c>
      <c r="GG26">
        <v>0.4947899124454386</v>
      </c>
      <c r="GH26">
        <v>0.2013100519701423</v>
      </c>
      <c r="GI26">
        <v>1</v>
      </c>
      <c r="GJ26">
        <v>1.9334605</v>
      </c>
      <c r="GK26">
        <v>-0.01442746716698015</v>
      </c>
      <c r="GL26">
        <v>0.00146575739807103</v>
      </c>
      <c r="GM26">
        <v>1</v>
      </c>
      <c r="GN26">
        <v>2</v>
      </c>
      <c r="GO26">
        <v>3</v>
      </c>
      <c r="GP26" t="s">
        <v>446</v>
      </c>
      <c r="GQ26">
        <v>3.10184</v>
      </c>
      <c r="GR26">
        <v>2.72639</v>
      </c>
      <c r="GS26">
        <v>0.0742022</v>
      </c>
      <c r="GT26">
        <v>0.07176490000000001</v>
      </c>
      <c r="GU26">
        <v>0.0999186</v>
      </c>
      <c r="GV26">
        <v>0.0948087</v>
      </c>
      <c r="GW26">
        <v>24176.5</v>
      </c>
      <c r="GX26">
        <v>22037.6</v>
      </c>
      <c r="GY26">
        <v>26680.4</v>
      </c>
      <c r="GZ26">
        <v>23966.2</v>
      </c>
      <c r="HA26">
        <v>38424.8</v>
      </c>
      <c r="HB26">
        <v>32075.5</v>
      </c>
      <c r="HC26">
        <v>46587.9</v>
      </c>
      <c r="HD26">
        <v>37923.6</v>
      </c>
      <c r="HE26">
        <v>1.8466</v>
      </c>
      <c r="HF26">
        <v>1.8577</v>
      </c>
      <c r="HG26">
        <v>0.133254</v>
      </c>
      <c r="HH26">
        <v>0</v>
      </c>
      <c r="HI26">
        <v>27.8218</v>
      </c>
      <c r="HJ26">
        <v>999.9</v>
      </c>
      <c r="HK26">
        <v>51.8</v>
      </c>
      <c r="HL26">
        <v>30.4</v>
      </c>
      <c r="HM26">
        <v>24.9514</v>
      </c>
      <c r="HN26">
        <v>60.9146</v>
      </c>
      <c r="HO26">
        <v>22.4439</v>
      </c>
      <c r="HP26">
        <v>1</v>
      </c>
      <c r="HQ26">
        <v>0.179223</v>
      </c>
      <c r="HR26">
        <v>0.245735</v>
      </c>
      <c r="HS26">
        <v>20.3173</v>
      </c>
      <c r="HT26">
        <v>5.2113</v>
      </c>
      <c r="HU26">
        <v>11.98</v>
      </c>
      <c r="HV26">
        <v>4.9634</v>
      </c>
      <c r="HW26">
        <v>3.27453</v>
      </c>
      <c r="HX26">
        <v>9999</v>
      </c>
      <c r="HY26">
        <v>9999</v>
      </c>
      <c r="HZ26">
        <v>9999</v>
      </c>
      <c r="IA26">
        <v>21.8</v>
      </c>
      <c r="IB26">
        <v>1.86371</v>
      </c>
      <c r="IC26">
        <v>1.85989</v>
      </c>
      <c r="ID26">
        <v>1.8582</v>
      </c>
      <c r="IE26">
        <v>1.85953</v>
      </c>
      <c r="IF26">
        <v>1.85965</v>
      </c>
      <c r="IG26">
        <v>1.8582</v>
      </c>
      <c r="IH26">
        <v>1.85716</v>
      </c>
      <c r="II26">
        <v>1.85212</v>
      </c>
      <c r="IJ26">
        <v>0</v>
      </c>
      <c r="IK26">
        <v>0</v>
      </c>
      <c r="IL26">
        <v>0</v>
      </c>
      <c r="IM26">
        <v>0</v>
      </c>
      <c r="IN26" t="s">
        <v>441</v>
      </c>
      <c r="IO26" t="s">
        <v>442</v>
      </c>
      <c r="IP26" t="s">
        <v>443</v>
      </c>
      <c r="IQ26" t="s">
        <v>443</v>
      </c>
      <c r="IR26" t="s">
        <v>443</v>
      </c>
      <c r="IS26" t="s">
        <v>443</v>
      </c>
      <c r="IT26">
        <v>0</v>
      </c>
      <c r="IU26">
        <v>100</v>
      </c>
      <c r="IV26">
        <v>100</v>
      </c>
      <c r="IW26">
        <v>-1.545</v>
      </c>
      <c r="IX26">
        <v>0.2772</v>
      </c>
      <c r="IY26">
        <v>-1.253408397979514</v>
      </c>
      <c r="IZ26">
        <v>-0.001407418860664216</v>
      </c>
      <c r="JA26">
        <v>1.761737584914558E-06</v>
      </c>
      <c r="JB26">
        <v>-4.339940373715102E-10</v>
      </c>
      <c r="JC26">
        <v>0.01386544786166931</v>
      </c>
      <c r="JD26">
        <v>0.003157371658100305</v>
      </c>
      <c r="JE26">
        <v>0.0004353711720169284</v>
      </c>
      <c r="JF26">
        <v>-1.853048844677345E-07</v>
      </c>
      <c r="JG26">
        <v>2</v>
      </c>
      <c r="JH26">
        <v>1968</v>
      </c>
      <c r="JI26">
        <v>1</v>
      </c>
      <c r="JJ26">
        <v>26</v>
      </c>
      <c r="JK26">
        <v>199961.3</v>
      </c>
      <c r="JL26">
        <v>199961.5</v>
      </c>
      <c r="JM26">
        <v>0.900879</v>
      </c>
      <c r="JN26">
        <v>2.62695</v>
      </c>
      <c r="JO26">
        <v>1.49658</v>
      </c>
      <c r="JP26">
        <v>2.34741</v>
      </c>
      <c r="JQ26">
        <v>1.54907</v>
      </c>
      <c r="JR26">
        <v>2.36694</v>
      </c>
      <c r="JS26">
        <v>34.9214</v>
      </c>
      <c r="JT26">
        <v>14.9113</v>
      </c>
      <c r="JU26">
        <v>18</v>
      </c>
      <c r="JV26">
        <v>474.609</v>
      </c>
      <c r="JW26">
        <v>495.727</v>
      </c>
      <c r="JX26">
        <v>27.1187</v>
      </c>
      <c r="JY26">
        <v>29.5597</v>
      </c>
      <c r="JZ26">
        <v>29.9999</v>
      </c>
      <c r="KA26">
        <v>29.8412</v>
      </c>
      <c r="KB26">
        <v>29.8507</v>
      </c>
      <c r="KC26">
        <v>18.0691</v>
      </c>
      <c r="KD26">
        <v>23.4983</v>
      </c>
      <c r="KE26">
        <v>88.80889999999999</v>
      </c>
      <c r="KF26">
        <v>27.1224</v>
      </c>
      <c r="KG26">
        <v>299.632</v>
      </c>
      <c r="KH26">
        <v>19.6744</v>
      </c>
      <c r="KI26">
        <v>101.862</v>
      </c>
      <c r="KJ26">
        <v>91.45140000000001</v>
      </c>
    </row>
    <row r="27" spans="1:296">
      <c r="A27">
        <v>9</v>
      </c>
      <c r="B27">
        <v>1758987290.6</v>
      </c>
      <c r="C27">
        <v>40</v>
      </c>
      <c r="D27" t="s">
        <v>459</v>
      </c>
      <c r="E27" t="s">
        <v>460</v>
      </c>
      <c r="F27">
        <v>5</v>
      </c>
      <c r="G27" t="s">
        <v>436</v>
      </c>
      <c r="H27">
        <v>1758987282.814285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323.7549533333334</v>
      </c>
      <c r="AJ27">
        <v>328.6816545454545</v>
      </c>
      <c r="AK27">
        <v>-3.323777402597432</v>
      </c>
      <c r="AL27">
        <v>65.16</v>
      </c>
      <c r="AM27">
        <f>(AO27 - AN27 + DX27*1E3/(8.314*(DZ27+273.15)) * AQ27/DW27 * AP27) * DW27/(100*DK27) * 1000/(1000 - AO27)</f>
        <v>0</v>
      </c>
      <c r="AN27">
        <v>19.66221078656886</v>
      </c>
      <c r="AO27">
        <v>21.59302181818181</v>
      </c>
      <c r="AP27">
        <v>-3.658060011940343E-06</v>
      </c>
      <c r="AQ27">
        <v>105.492575613607</v>
      </c>
      <c r="AR27">
        <v>6</v>
      </c>
      <c r="AS27">
        <v>1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 t="s">
        <v>437</v>
      </c>
      <c r="AY27">
        <v>0</v>
      </c>
      <c r="AZ27">
        <v>0</v>
      </c>
      <c r="BA27">
        <f>1-AY27/AZ27</f>
        <v>0</v>
      </c>
      <c r="BB27">
        <v>0</v>
      </c>
      <c r="BC27" t="s">
        <v>437</v>
      </c>
      <c r="BD27" t="s">
        <v>437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3.21</v>
      </c>
      <c r="DL27">
        <v>0.5</v>
      </c>
      <c r="DM27" t="s">
        <v>438</v>
      </c>
      <c r="DN27">
        <v>2</v>
      </c>
      <c r="DO27" t="b">
        <v>1</v>
      </c>
      <c r="DP27">
        <v>1758987282.814285</v>
      </c>
      <c r="DQ27">
        <v>345.0468214285715</v>
      </c>
      <c r="DR27">
        <v>333.0321785714286</v>
      </c>
      <c r="DS27">
        <v>21.59479642857143</v>
      </c>
      <c r="DT27">
        <v>19.662725</v>
      </c>
      <c r="DU27">
        <v>346.5942142857143</v>
      </c>
      <c r="DV27">
        <v>21.31756071428572</v>
      </c>
      <c r="DW27">
        <v>499.9499285714286</v>
      </c>
      <c r="DX27">
        <v>90.50131071428568</v>
      </c>
      <c r="DY27">
        <v>0.06789532142857142</v>
      </c>
      <c r="DZ27">
        <v>28.55473571428572</v>
      </c>
      <c r="EA27">
        <v>29.99576428571429</v>
      </c>
      <c r="EB27">
        <v>999.9000000000002</v>
      </c>
      <c r="EC27">
        <v>0</v>
      </c>
      <c r="ED27">
        <v>0</v>
      </c>
      <c r="EE27">
        <v>9987.227499999999</v>
      </c>
      <c r="EF27">
        <v>0</v>
      </c>
      <c r="EG27">
        <v>11.35242142857143</v>
      </c>
      <c r="EH27">
        <v>12.01470357142857</v>
      </c>
      <c r="EI27">
        <v>352.6626428571429</v>
      </c>
      <c r="EJ27">
        <v>339.7119642857143</v>
      </c>
      <c r="EK27">
        <v>1.932068928571429</v>
      </c>
      <c r="EL27">
        <v>333.0321785714286</v>
      </c>
      <c r="EM27">
        <v>19.662725</v>
      </c>
      <c r="EN27">
        <v>1.954357142857143</v>
      </c>
      <c r="EO27">
        <v>1.7795025</v>
      </c>
      <c r="EP27">
        <v>17.07931785714285</v>
      </c>
      <c r="EQ27">
        <v>15.60788214285714</v>
      </c>
      <c r="ER27">
        <v>1999.983214285714</v>
      </c>
      <c r="ES27">
        <v>0.9800076071428572</v>
      </c>
      <c r="ET27">
        <v>0.01999278571428572</v>
      </c>
      <c r="EU27">
        <v>0</v>
      </c>
      <c r="EV27">
        <v>446.3007499999999</v>
      </c>
      <c r="EW27">
        <v>5.00078</v>
      </c>
      <c r="EX27">
        <v>8809.692142857142</v>
      </c>
      <c r="EY27">
        <v>16379.525</v>
      </c>
      <c r="EZ27">
        <v>39.62253571428571</v>
      </c>
      <c r="FA27">
        <v>40.56199999999999</v>
      </c>
      <c r="FB27">
        <v>39.96192857142857</v>
      </c>
      <c r="FC27">
        <v>40.15153571428571</v>
      </c>
      <c r="FD27">
        <v>40.65832142857143</v>
      </c>
      <c r="FE27">
        <v>1955.095</v>
      </c>
      <c r="FF27">
        <v>39.89000000000001</v>
      </c>
      <c r="FG27">
        <v>0</v>
      </c>
      <c r="FH27">
        <v>1758987284.7</v>
      </c>
      <c r="FI27">
        <v>0</v>
      </c>
      <c r="FJ27">
        <v>446.2937307692308</v>
      </c>
      <c r="FK27">
        <v>1.665128206511708</v>
      </c>
      <c r="FL27">
        <v>17.50222225518306</v>
      </c>
      <c r="FM27">
        <v>8809.873076923079</v>
      </c>
      <c r="FN27">
        <v>15</v>
      </c>
      <c r="FO27">
        <v>0</v>
      </c>
      <c r="FP27" t="s">
        <v>439</v>
      </c>
      <c r="FQ27">
        <v>1746989605.5</v>
      </c>
      <c r="FR27">
        <v>1746989593.5</v>
      </c>
      <c r="FS27">
        <v>0</v>
      </c>
      <c r="FT27">
        <v>-0.274</v>
      </c>
      <c r="FU27">
        <v>-0.002</v>
      </c>
      <c r="FV27">
        <v>2.549</v>
      </c>
      <c r="FW27">
        <v>0.129</v>
      </c>
      <c r="FX27">
        <v>420</v>
      </c>
      <c r="FY27">
        <v>17</v>
      </c>
      <c r="FZ27">
        <v>0.02</v>
      </c>
      <c r="GA27">
        <v>0.04</v>
      </c>
      <c r="GB27">
        <v>11.34688097560976</v>
      </c>
      <c r="GC27">
        <v>11.49605707317071</v>
      </c>
      <c r="GD27">
        <v>1.184744586280519</v>
      </c>
      <c r="GE27">
        <v>0</v>
      </c>
      <c r="GF27">
        <v>446.258294117647</v>
      </c>
      <c r="GG27">
        <v>0.8212070236201859</v>
      </c>
      <c r="GH27">
        <v>0.2015197449692117</v>
      </c>
      <c r="GI27">
        <v>1</v>
      </c>
      <c r="GJ27">
        <v>1.932639756097561</v>
      </c>
      <c r="GK27">
        <v>-0.01043602787456776</v>
      </c>
      <c r="GL27">
        <v>0.001171676905029665</v>
      </c>
      <c r="GM27">
        <v>1</v>
      </c>
      <c r="GN27">
        <v>2</v>
      </c>
      <c r="GO27">
        <v>3</v>
      </c>
      <c r="GP27" t="s">
        <v>446</v>
      </c>
      <c r="GQ27">
        <v>3.10196</v>
      </c>
      <c r="GR27">
        <v>2.72624</v>
      </c>
      <c r="GS27">
        <v>0.0713589</v>
      </c>
      <c r="GT27">
        <v>0.068832</v>
      </c>
      <c r="GU27">
        <v>0.0999147</v>
      </c>
      <c r="GV27">
        <v>0.0948073</v>
      </c>
      <c r="GW27">
        <v>24250.8</v>
      </c>
      <c r="GX27">
        <v>22107.4</v>
      </c>
      <c r="GY27">
        <v>26680.4</v>
      </c>
      <c r="GZ27">
        <v>23966.4</v>
      </c>
      <c r="HA27">
        <v>38424.9</v>
      </c>
      <c r="HB27">
        <v>32075.3</v>
      </c>
      <c r="HC27">
        <v>46588.2</v>
      </c>
      <c r="HD27">
        <v>37923.6</v>
      </c>
      <c r="HE27">
        <v>1.84673</v>
      </c>
      <c r="HF27">
        <v>1.85767</v>
      </c>
      <c r="HG27">
        <v>0.133853</v>
      </c>
      <c r="HH27">
        <v>0</v>
      </c>
      <c r="HI27">
        <v>27.8217</v>
      </c>
      <c r="HJ27">
        <v>999.9</v>
      </c>
      <c r="HK27">
        <v>51.8</v>
      </c>
      <c r="HL27">
        <v>30.4</v>
      </c>
      <c r="HM27">
        <v>24.9523</v>
      </c>
      <c r="HN27">
        <v>61.2846</v>
      </c>
      <c r="HO27">
        <v>22.4239</v>
      </c>
      <c r="HP27">
        <v>1</v>
      </c>
      <c r="HQ27">
        <v>0.178648</v>
      </c>
      <c r="HR27">
        <v>0.241825</v>
      </c>
      <c r="HS27">
        <v>20.3174</v>
      </c>
      <c r="HT27">
        <v>5.211</v>
      </c>
      <c r="HU27">
        <v>11.98</v>
      </c>
      <c r="HV27">
        <v>4.96345</v>
      </c>
      <c r="HW27">
        <v>3.27448</v>
      </c>
      <c r="HX27">
        <v>9999</v>
      </c>
      <c r="HY27">
        <v>9999</v>
      </c>
      <c r="HZ27">
        <v>9999</v>
      </c>
      <c r="IA27">
        <v>21.8</v>
      </c>
      <c r="IB27">
        <v>1.86371</v>
      </c>
      <c r="IC27">
        <v>1.85989</v>
      </c>
      <c r="ID27">
        <v>1.85819</v>
      </c>
      <c r="IE27">
        <v>1.85954</v>
      </c>
      <c r="IF27">
        <v>1.85965</v>
      </c>
      <c r="IG27">
        <v>1.85819</v>
      </c>
      <c r="IH27">
        <v>1.85715</v>
      </c>
      <c r="II27">
        <v>1.85211</v>
      </c>
      <c r="IJ27">
        <v>0</v>
      </c>
      <c r="IK27">
        <v>0</v>
      </c>
      <c r="IL27">
        <v>0</v>
      </c>
      <c r="IM27">
        <v>0</v>
      </c>
      <c r="IN27" t="s">
        <v>441</v>
      </c>
      <c r="IO27" t="s">
        <v>442</v>
      </c>
      <c r="IP27" t="s">
        <v>443</v>
      </c>
      <c r="IQ27" t="s">
        <v>443</v>
      </c>
      <c r="IR27" t="s">
        <v>443</v>
      </c>
      <c r="IS27" t="s">
        <v>443</v>
      </c>
      <c r="IT27">
        <v>0</v>
      </c>
      <c r="IU27">
        <v>100</v>
      </c>
      <c r="IV27">
        <v>100</v>
      </c>
      <c r="IW27">
        <v>-1.538</v>
      </c>
      <c r="IX27">
        <v>0.2772</v>
      </c>
      <c r="IY27">
        <v>-1.253408397979514</v>
      </c>
      <c r="IZ27">
        <v>-0.001407418860664216</v>
      </c>
      <c r="JA27">
        <v>1.761737584914558E-06</v>
      </c>
      <c r="JB27">
        <v>-4.339940373715102E-10</v>
      </c>
      <c r="JC27">
        <v>0.01386544786166931</v>
      </c>
      <c r="JD27">
        <v>0.003157371658100305</v>
      </c>
      <c r="JE27">
        <v>0.0004353711720169284</v>
      </c>
      <c r="JF27">
        <v>-1.853048844677345E-07</v>
      </c>
      <c r="JG27">
        <v>2</v>
      </c>
      <c r="JH27">
        <v>1968</v>
      </c>
      <c r="JI27">
        <v>1</v>
      </c>
      <c r="JJ27">
        <v>26</v>
      </c>
      <c r="JK27">
        <v>199961.4</v>
      </c>
      <c r="JL27">
        <v>199961.6</v>
      </c>
      <c r="JM27">
        <v>0.861816</v>
      </c>
      <c r="JN27">
        <v>2.62817</v>
      </c>
      <c r="JO27">
        <v>1.49658</v>
      </c>
      <c r="JP27">
        <v>2.34741</v>
      </c>
      <c r="JQ27">
        <v>1.54907</v>
      </c>
      <c r="JR27">
        <v>2.38892</v>
      </c>
      <c r="JS27">
        <v>34.9214</v>
      </c>
      <c r="JT27">
        <v>14.9113</v>
      </c>
      <c r="JU27">
        <v>18</v>
      </c>
      <c r="JV27">
        <v>474.663</v>
      </c>
      <c r="JW27">
        <v>495.686</v>
      </c>
      <c r="JX27">
        <v>27.1224</v>
      </c>
      <c r="JY27">
        <v>29.5572</v>
      </c>
      <c r="JZ27">
        <v>29.9998</v>
      </c>
      <c r="KA27">
        <v>29.8387</v>
      </c>
      <c r="KB27">
        <v>29.8477</v>
      </c>
      <c r="KC27">
        <v>17.3482</v>
      </c>
      <c r="KD27">
        <v>23.4983</v>
      </c>
      <c r="KE27">
        <v>88.80889999999999</v>
      </c>
      <c r="KF27">
        <v>27.1263</v>
      </c>
      <c r="KG27">
        <v>279.598</v>
      </c>
      <c r="KH27">
        <v>19.6746</v>
      </c>
      <c r="KI27">
        <v>101.863</v>
      </c>
      <c r="KJ27">
        <v>91.4517</v>
      </c>
    </row>
    <row r="28" spans="1:296">
      <c r="A28">
        <v>10</v>
      </c>
      <c r="B28">
        <v>1758987295.6</v>
      </c>
      <c r="C28">
        <v>45</v>
      </c>
      <c r="D28" t="s">
        <v>461</v>
      </c>
      <c r="E28" t="s">
        <v>462</v>
      </c>
      <c r="F28">
        <v>5</v>
      </c>
      <c r="G28" t="s">
        <v>436</v>
      </c>
      <c r="H28">
        <v>1758987288.1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307.0331625030303</v>
      </c>
      <c r="AJ28">
        <v>312.085896969697</v>
      </c>
      <c r="AK28">
        <v>-3.324073160173152</v>
      </c>
      <c r="AL28">
        <v>65.16</v>
      </c>
      <c r="AM28">
        <f>(AO28 - AN28 + DX28*1E3/(8.314*(DZ28+273.15)) * AQ28/DW28 * AP28) * DW28/(100*DK28) * 1000/(1000 - AO28)</f>
        <v>0</v>
      </c>
      <c r="AN28">
        <v>19.65899863532315</v>
      </c>
      <c r="AO28">
        <v>21.58804484848485</v>
      </c>
      <c r="AP28">
        <v>-6.898792593505721E-06</v>
      </c>
      <c r="AQ28">
        <v>105.492575613607</v>
      </c>
      <c r="AR28">
        <v>5</v>
      </c>
      <c r="AS28">
        <v>1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 t="s">
        <v>437</v>
      </c>
      <c r="AY28">
        <v>0</v>
      </c>
      <c r="AZ28">
        <v>0</v>
      </c>
      <c r="BA28">
        <f>1-AY28/AZ28</f>
        <v>0</v>
      </c>
      <c r="BB28">
        <v>0</v>
      </c>
      <c r="BC28" t="s">
        <v>437</v>
      </c>
      <c r="BD28" t="s">
        <v>437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3.21</v>
      </c>
      <c r="DL28">
        <v>0.5</v>
      </c>
      <c r="DM28" t="s">
        <v>438</v>
      </c>
      <c r="DN28">
        <v>2</v>
      </c>
      <c r="DO28" t="b">
        <v>1</v>
      </c>
      <c r="DP28">
        <v>1758987288.1</v>
      </c>
      <c r="DQ28">
        <v>328.0635185185184</v>
      </c>
      <c r="DR28">
        <v>315.5353333333333</v>
      </c>
      <c r="DS28">
        <v>21.59232592592593</v>
      </c>
      <c r="DT28">
        <v>19.66114074074074</v>
      </c>
      <c r="DU28">
        <v>329.6048148148149</v>
      </c>
      <c r="DV28">
        <v>21.31514814814815</v>
      </c>
      <c r="DW28">
        <v>499.9624444444444</v>
      </c>
      <c r="DX28">
        <v>90.50169259259259</v>
      </c>
      <c r="DY28">
        <v>0.06815135185185185</v>
      </c>
      <c r="DZ28">
        <v>28.5548037037037</v>
      </c>
      <c r="EA28">
        <v>29.99795925925926</v>
      </c>
      <c r="EB28">
        <v>999.9000000000001</v>
      </c>
      <c r="EC28">
        <v>0</v>
      </c>
      <c r="ED28">
        <v>0</v>
      </c>
      <c r="EE28">
        <v>9988.051481481481</v>
      </c>
      <c r="EF28">
        <v>0</v>
      </c>
      <c r="EG28">
        <v>11.3535</v>
      </c>
      <c r="EH28">
        <v>12.52822592592593</v>
      </c>
      <c r="EI28">
        <v>335.3036666666666</v>
      </c>
      <c r="EJ28">
        <v>321.8636296296297</v>
      </c>
      <c r="EK28">
        <v>1.931184444444445</v>
      </c>
      <c r="EL28">
        <v>315.5353333333333</v>
      </c>
      <c r="EM28">
        <v>19.66114074074074</v>
      </c>
      <c r="EN28">
        <v>1.954141851851852</v>
      </c>
      <c r="EO28">
        <v>1.779366666666667</v>
      </c>
      <c r="EP28">
        <v>17.07757777777778</v>
      </c>
      <c r="EQ28">
        <v>15.60668518518519</v>
      </c>
      <c r="ER28">
        <v>2000.002592592593</v>
      </c>
      <c r="ES28">
        <v>0.9800077777777778</v>
      </c>
      <c r="ET28">
        <v>0.01999261851851852</v>
      </c>
      <c r="EU28">
        <v>0</v>
      </c>
      <c r="EV28">
        <v>446.4353333333333</v>
      </c>
      <c r="EW28">
        <v>5.00078</v>
      </c>
      <c r="EX28">
        <v>8811.68</v>
      </c>
      <c r="EY28">
        <v>16379.67407407407</v>
      </c>
      <c r="EZ28">
        <v>39.63851851851851</v>
      </c>
      <c r="FA28">
        <v>40.5597037037037</v>
      </c>
      <c r="FB28">
        <v>39.92107407407408</v>
      </c>
      <c r="FC28">
        <v>40.15477777777777</v>
      </c>
      <c r="FD28">
        <v>40.65014814814814</v>
      </c>
      <c r="FE28">
        <v>1955.113333333333</v>
      </c>
      <c r="FF28">
        <v>39.89000000000001</v>
      </c>
      <c r="FG28">
        <v>0</v>
      </c>
      <c r="FH28">
        <v>1758987289.5</v>
      </c>
      <c r="FI28">
        <v>0</v>
      </c>
      <c r="FJ28">
        <v>446.4236538461538</v>
      </c>
      <c r="FK28">
        <v>2.428888885905267</v>
      </c>
      <c r="FL28">
        <v>25.76547003160092</v>
      </c>
      <c r="FM28">
        <v>8811.637692307691</v>
      </c>
      <c r="FN28">
        <v>15</v>
      </c>
      <c r="FO28">
        <v>0</v>
      </c>
      <c r="FP28" t="s">
        <v>439</v>
      </c>
      <c r="FQ28">
        <v>1746989605.5</v>
      </c>
      <c r="FR28">
        <v>1746989593.5</v>
      </c>
      <c r="FS28">
        <v>0</v>
      </c>
      <c r="FT28">
        <v>-0.274</v>
      </c>
      <c r="FU28">
        <v>-0.002</v>
      </c>
      <c r="FV28">
        <v>2.549</v>
      </c>
      <c r="FW28">
        <v>0.129</v>
      </c>
      <c r="FX28">
        <v>420</v>
      </c>
      <c r="FY28">
        <v>17</v>
      </c>
      <c r="FZ28">
        <v>0.02</v>
      </c>
      <c r="GA28">
        <v>0.04</v>
      </c>
      <c r="GB28">
        <v>12.13216829268293</v>
      </c>
      <c r="GC28">
        <v>6.400921254355397</v>
      </c>
      <c r="GD28">
        <v>0.6592067962439087</v>
      </c>
      <c r="GE28">
        <v>0</v>
      </c>
      <c r="GF28">
        <v>446.3535294117648</v>
      </c>
      <c r="GG28">
        <v>1.760275016106043</v>
      </c>
      <c r="GH28">
        <v>0.2451421238784864</v>
      </c>
      <c r="GI28">
        <v>0</v>
      </c>
      <c r="GJ28">
        <v>1.93172756097561</v>
      </c>
      <c r="GK28">
        <v>-0.009605226480832875</v>
      </c>
      <c r="GL28">
        <v>0.001139169103461807</v>
      </c>
      <c r="GM28">
        <v>1</v>
      </c>
      <c r="GN28">
        <v>1</v>
      </c>
      <c r="GO28">
        <v>3</v>
      </c>
      <c r="GP28" t="s">
        <v>463</v>
      </c>
      <c r="GQ28">
        <v>3.10214</v>
      </c>
      <c r="GR28">
        <v>2.72669</v>
      </c>
      <c r="GS28">
        <v>0.06844740000000001</v>
      </c>
      <c r="GT28">
        <v>0.0658136</v>
      </c>
      <c r="GU28">
        <v>0.09990159999999999</v>
      </c>
      <c r="GV28">
        <v>0.0947813</v>
      </c>
      <c r="GW28">
        <v>24326.9</v>
      </c>
      <c r="GX28">
        <v>22179</v>
      </c>
      <c r="GY28">
        <v>26680.5</v>
      </c>
      <c r="GZ28">
        <v>23966.3</v>
      </c>
      <c r="HA28">
        <v>38425.1</v>
      </c>
      <c r="HB28">
        <v>32075.7</v>
      </c>
      <c r="HC28">
        <v>46588.2</v>
      </c>
      <c r="HD28">
        <v>37923.3</v>
      </c>
      <c r="HE28">
        <v>1.8473</v>
      </c>
      <c r="HF28">
        <v>1.85693</v>
      </c>
      <c r="HG28">
        <v>0.133626</v>
      </c>
      <c r="HH28">
        <v>0</v>
      </c>
      <c r="HI28">
        <v>27.82</v>
      </c>
      <c r="HJ28">
        <v>999.9</v>
      </c>
      <c r="HK28">
        <v>51.8</v>
      </c>
      <c r="HL28">
        <v>30.4</v>
      </c>
      <c r="HM28">
        <v>24.9516</v>
      </c>
      <c r="HN28">
        <v>61.4746</v>
      </c>
      <c r="HO28">
        <v>22.4279</v>
      </c>
      <c r="HP28">
        <v>1</v>
      </c>
      <c r="HQ28">
        <v>0.178651</v>
      </c>
      <c r="HR28">
        <v>0.258442</v>
      </c>
      <c r="HS28">
        <v>20.3172</v>
      </c>
      <c r="HT28">
        <v>5.21085</v>
      </c>
      <c r="HU28">
        <v>11.98</v>
      </c>
      <c r="HV28">
        <v>4.9633</v>
      </c>
      <c r="HW28">
        <v>3.2744</v>
      </c>
      <c r="HX28">
        <v>9999</v>
      </c>
      <c r="HY28">
        <v>9999</v>
      </c>
      <c r="HZ28">
        <v>9999</v>
      </c>
      <c r="IA28">
        <v>21.8</v>
      </c>
      <c r="IB28">
        <v>1.86371</v>
      </c>
      <c r="IC28">
        <v>1.85989</v>
      </c>
      <c r="ID28">
        <v>1.85819</v>
      </c>
      <c r="IE28">
        <v>1.85955</v>
      </c>
      <c r="IF28">
        <v>1.85965</v>
      </c>
      <c r="IG28">
        <v>1.85819</v>
      </c>
      <c r="IH28">
        <v>1.85716</v>
      </c>
      <c r="II28">
        <v>1.85212</v>
      </c>
      <c r="IJ28">
        <v>0</v>
      </c>
      <c r="IK28">
        <v>0</v>
      </c>
      <c r="IL28">
        <v>0</v>
      </c>
      <c r="IM28">
        <v>0</v>
      </c>
      <c r="IN28" t="s">
        <v>441</v>
      </c>
      <c r="IO28" t="s">
        <v>442</v>
      </c>
      <c r="IP28" t="s">
        <v>443</v>
      </c>
      <c r="IQ28" t="s">
        <v>443</v>
      </c>
      <c r="IR28" t="s">
        <v>443</v>
      </c>
      <c r="IS28" t="s">
        <v>443</v>
      </c>
      <c r="IT28">
        <v>0</v>
      </c>
      <c r="IU28">
        <v>100</v>
      </c>
      <c r="IV28">
        <v>100</v>
      </c>
      <c r="IW28">
        <v>-1.532</v>
      </c>
      <c r="IX28">
        <v>0.2771</v>
      </c>
      <c r="IY28">
        <v>-1.253408397979514</v>
      </c>
      <c r="IZ28">
        <v>-0.001407418860664216</v>
      </c>
      <c r="JA28">
        <v>1.761737584914558E-06</v>
      </c>
      <c r="JB28">
        <v>-4.339940373715102E-10</v>
      </c>
      <c r="JC28">
        <v>0.01386544786166931</v>
      </c>
      <c r="JD28">
        <v>0.003157371658100305</v>
      </c>
      <c r="JE28">
        <v>0.0004353711720169284</v>
      </c>
      <c r="JF28">
        <v>-1.853048844677345E-07</v>
      </c>
      <c r="JG28">
        <v>2</v>
      </c>
      <c r="JH28">
        <v>1968</v>
      </c>
      <c r="JI28">
        <v>1</v>
      </c>
      <c r="JJ28">
        <v>26</v>
      </c>
      <c r="JK28">
        <v>199961.5</v>
      </c>
      <c r="JL28">
        <v>199961.7</v>
      </c>
      <c r="JM28">
        <v>0.825195</v>
      </c>
      <c r="JN28">
        <v>2.62695</v>
      </c>
      <c r="JO28">
        <v>1.49658</v>
      </c>
      <c r="JP28">
        <v>2.34741</v>
      </c>
      <c r="JQ28">
        <v>1.54907</v>
      </c>
      <c r="JR28">
        <v>2.43286</v>
      </c>
      <c r="JS28">
        <v>34.9214</v>
      </c>
      <c r="JT28">
        <v>14.9113</v>
      </c>
      <c r="JU28">
        <v>18</v>
      </c>
      <c r="JV28">
        <v>474.976</v>
      </c>
      <c r="JW28">
        <v>495.165</v>
      </c>
      <c r="JX28">
        <v>27.1262</v>
      </c>
      <c r="JY28">
        <v>29.5546</v>
      </c>
      <c r="JZ28">
        <v>29.9999</v>
      </c>
      <c r="KA28">
        <v>29.836</v>
      </c>
      <c r="KB28">
        <v>29.8451</v>
      </c>
      <c r="KC28">
        <v>16.5447</v>
      </c>
      <c r="KD28">
        <v>23.4983</v>
      </c>
      <c r="KE28">
        <v>88.4348</v>
      </c>
      <c r="KF28">
        <v>27.1184</v>
      </c>
      <c r="KG28">
        <v>266.238</v>
      </c>
      <c r="KH28">
        <v>19.6769</v>
      </c>
      <c r="KI28">
        <v>101.863</v>
      </c>
      <c r="KJ28">
        <v>91.4512</v>
      </c>
    </row>
    <row r="29" spans="1:296">
      <c r="A29">
        <v>11</v>
      </c>
      <c r="B29">
        <v>1758987300.6</v>
      </c>
      <c r="C29">
        <v>50</v>
      </c>
      <c r="D29" t="s">
        <v>464</v>
      </c>
      <c r="E29" t="s">
        <v>465</v>
      </c>
      <c r="F29">
        <v>5</v>
      </c>
      <c r="G29" t="s">
        <v>436</v>
      </c>
      <c r="H29">
        <v>1758987292.814285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290.0290044363638</v>
      </c>
      <c r="AJ29">
        <v>295.4702181818182</v>
      </c>
      <c r="AK29">
        <v>-3.3174248484848</v>
      </c>
      <c r="AL29">
        <v>65.16</v>
      </c>
      <c r="AM29">
        <f>(AO29 - AN29 + DX29*1E3/(8.314*(DZ29+273.15)) * AQ29/DW29 * AP29) * DW29/(100*DK29) * 1000/(1000 - AO29)</f>
        <v>0</v>
      </c>
      <c r="AN29">
        <v>19.64660484257182</v>
      </c>
      <c r="AO29">
        <v>21.58531757575756</v>
      </c>
      <c r="AP29">
        <v>-4.500917491027639E-06</v>
      </c>
      <c r="AQ29">
        <v>105.492575613607</v>
      </c>
      <c r="AR29">
        <v>6</v>
      </c>
      <c r="AS29">
        <v>1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 t="s">
        <v>437</v>
      </c>
      <c r="AY29">
        <v>0</v>
      </c>
      <c r="AZ29">
        <v>0</v>
      </c>
      <c r="BA29">
        <f>1-AY29/AZ29</f>
        <v>0</v>
      </c>
      <c r="BB29">
        <v>0</v>
      </c>
      <c r="BC29" t="s">
        <v>437</v>
      </c>
      <c r="BD29" t="s">
        <v>437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3.21</v>
      </c>
      <c r="DL29">
        <v>0.5</v>
      </c>
      <c r="DM29" t="s">
        <v>438</v>
      </c>
      <c r="DN29">
        <v>2</v>
      </c>
      <c r="DO29" t="b">
        <v>1</v>
      </c>
      <c r="DP29">
        <v>1758987292.814285</v>
      </c>
      <c r="DQ29">
        <v>312.7742142857143</v>
      </c>
      <c r="DR29">
        <v>299.9020714285714</v>
      </c>
      <c r="DS29">
        <v>21.59011428571429</v>
      </c>
      <c r="DT29">
        <v>19.65672142857143</v>
      </c>
      <c r="DU29">
        <v>314.3091785714286</v>
      </c>
      <c r="DV29">
        <v>21.31298571428571</v>
      </c>
      <c r="DW29">
        <v>500.0014642857144</v>
      </c>
      <c r="DX29">
        <v>90.50166071428571</v>
      </c>
      <c r="DY29">
        <v>0.06816272857142856</v>
      </c>
      <c r="DZ29">
        <v>28.55287142857143</v>
      </c>
      <c r="EA29">
        <v>29.99650357142857</v>
      </c>
      <c r="EB29">
        <v>999.9000000000002</v>
      </c>
      <c r="EC29">
        <v>0</v>
      </c>
      <c r="ED29">
        <v>0</v>
      </c>
      <c r="EE29">
        <v>10004.41892857143</v>
      </c>
      <c r="EF29">
        <v>0</v>
      </c>
      <c r="EG29">
        <v>11.3535</v>
      </c>
      <c r="EH29">
        <v>12.87218571428572</v>
      </c>
      <c r="EI29">
        <v>319.6762142857143</v>
      </c>
      <c r="EJ29">
        <v>305.9154285714285</v>
      </c>
      <c r="EK29">
        <v>1.933389285714286</v>
      </c>
      <c r="EL29">
        <v>299.9020714285714</v>
      </c>
      <c r="EM29">
        <v>19.65672142857143</v>
      </c>
      <c r="EN29">
        <v>1.953941428571429</v>
      </c>
      <c r="EO29">
        <v>1.778966071428572</v>
      </c>
      <c r="EP29">
        <v>17.07595714285714</v>
      </c>
      <c r="EQ29">
        <v>15.60318214285714</v>
      </c>
      <c r="ER29">
        <v>1999.995</v>
      </c>
      <c r="ES29">
        <v>0.9800076785714286</v>
      </c>
      <c r="ET29">
        <v>0.01999268571428571</v>
      </c>
      <c r="EU29">
        <v>0</v>
      </c>
      <c r="EV29">
        <v>446.5915357142857</v>
      </c>
      <c r="EW29">
        <v>5.00078</v>
      </c>
      <c r="EX29">
        <v>8814.435714285713</v>
      </c>
      <c r="EY29">
        <v>16379.61428571429</v>
      </c>
      <c r="EZ29">
        <v>39.64921428571428</v>
      </c>
      <c r="FA29">
        <v>40.55535714285714</v>
      </c>
      <c r="FB29">
        <v>39.91042857142857</v>
      </c>
      <c r="FC29">
        <v>40.17603571428571</v>
      </c>
      <c r="FD29">
        <v>40.64925</v>
      </c>
      <c r="FE29">
        <v>1955.105357142857</v>
      </c>
      <c r="FF29">
        <v>39.89000000000001</v>
      </c>
      <c r="FG29">
        <v>0</v>
      </c>
      <c r="FH29">
        <v>1758987294.9</v>
      </c>
      <c r="FI29">
        <v>0</v>
      </c>
      <c r="FJ29">
        <v>446.6315999999999</v>
      </c>
      <c r="FK29">
        <v>1.941230762980776</v>
      </c>
      <c r="FL29">
        <v>44.52076911245724</v>
      </c>
      <c r="FM29">
        <v>8815.007600000001</v>
      </c>
      <c r="FN29">
        <v>15</v>
      </c>
      <c r="FO29">
        <v>0</v>
      </c>
      <c r="FP29" t="s">
        <v>439</v>
      </c>
      <c r="FQ29">
        <v>1746989605.5</v>
      </c>
      <c r="FR29">
        <v>1746989593.5</v>
      </c>
      <c r="FS29">
        <v>0</v>
      </c>
      <c r="FT29">
        <v>-0.274</v>
      </c>
      <c r="FU29">
        <v>-0.002</v>
      </c>
      <c r="FV29">
        <v>2.549</v>
      </c>
      <c r="FW29">
        <v>0.129</v>
      </c>
      <c r="FX29">
        <v>420</v>
      </c>
      <c r="FY29">
        <v>17</v>
      </c>
      <c r="FZ29">
        <v>0.02</v>
      </c>
      <c r="GA29">
        <v>0.04</v>
      </c>
      <c r="GB29">
        <v>12.61386097560976</v>
      </c>
      <c r="GC29">
        <v>4.372208362369323</v>
      </c>
      <c r="GD29">
        <v>0.4426454617620748</v>
      </c>
      <c r="GE29">
        <v>0</v>
      </c>
      <c r="GF29">
        <v>446.490294117647</v>
      </c>
      <c r="GG29">
        <v>2.123697478438602</v>
      </c>
      <c r="GH29">
        <v>0.2687487925457718</v>
      </c>
      <c r="GI29">
        <v>0</v>
      </c>
      <c r="GJ29">
        <v>1.932728048780488</v>
      </c>
      <c r="GK29">
        <v>0.01703038327526735</v>
      </c>
      <c r="GL29">
        <v>0.002906863383327084</v>
      </c>
      <c r="GM29">
        <v>1</v>
      </c>
      <c r="GN29">
        <v>1</v>
      </c>
      <c r="GO29">
        <v>3</v>
      </c>
      <c r="GP29" t="s">
        <v>463</v>
      </c>
      <c r="GQ29">
        <v>3.10221</v>
      </c>
      <c r="GR29">
        <v>2.72618</v>
      </c>
      <c r="GS29">
        <v>0.0654753</v>
      </c>
      <c r="GT29">
        <v>0.0627042</v>
      </c>
      <c r="GU29">
        <v>0.0998911</v>
      </c>
      <c r="GV29">
        <v>0.0947491</v>
      </c>
      <c r="GW29">
        <v>24404.7</v>
      </c>
      <c r="GX29">
        <v>22252.8</v>
      </c>
      <c r="GY29">
        <v>26680.7</v>
      </c>
      <c r="GZ29">
        <v>23966.3</v>
      </c>
      <c r="HA29">
        <v>38425.4</v>
      </c>
      <c r="HB29">
        <v>32076.6</v>
      </c>
      <c r="HC29">
        <v>46588.5</v>
      </c>
      <c r="HD29">
        <v>37923.4</v>
      </c>
      <c r="HE29">
        <v>1.84725</v>
      </c>
      <c r="HF29">
        <v>1.8572</v>
      </c>
      <c r="HG29">
        <v>0.133067</v>
      </c>
      <c r="HH29">
        <v>0</v>
      </c>
      <c r="HI29">
        <v>27.8159</v>
      </c>
      <c r="HJ29">
        <v>999.9</v>
      </c>
      <c r="HK29">
        <v>51.8</v>
      </c>
      <c r="HL29">
        <v>30.4</v>
      </c>
      <c r="HM29">
        <v>24.9504</v>
      </c>
      <c r="HN29">
        <v>61.2746</v>
      </c>
      <c r="HO29">
        <v>22.2155</v>
      </c>
      <c r="HP29">
        <v>1</v>
      </c>
      <c r="HQ29">
        <v>0.178598</v>
      </c>
      <c r="HR29">
        <v>0.266612</v>
      </c>
      <c r="HS29">
        <v>20.3174</v>
      </c>
      <c r="HT29">
        <v>5.21055</v>
      </c>
      <c r="HU29">
        <v>11.98</v>
      </c>
      <c r="HV29">
        <v>4.9631</v>
      </c>
      <c r="HW29">
        <v>3.27435</v>
      </c>
      <c r="HX29">
        <v>9999</v>
      </c>
      <c r="HY29">
        <v>9999</v>
      </c>
      <c r="HZ29">
        <v>9999</v>
      </c>
      <c r="IA29">
        <v>21.8</v>
      </c>
      <c r="IB29">
        <v>1.86371</v>
      </c>
      <c r="IC29">
        <v>1.85989</v>
      </c>
      <c r="ID29">
        <v>1.8582</v>
      </c>
      <c r="IE29">
        <v>1.85958</v>
      </c>
      <c r="IF29">
        <v>1.85963</v>
      </c>
      <c r="IG29">
        <v>1.8582</v>
      </c>
      <c r="IH29">
        <v>1.85716</v>
      </c>
      <c r="II29">
        <v>1.85211</v>
      </c>
      <c r="IJ29">
        <v>0</v>
      </c>
      <c r="IK29">
        <v>0</v>
      </c>
      <c r="IL29">
        <v>0</v>
      </c>
      <c r="IM29">
        <v>0</v>
      </c>
      <c r="IN29" t="s">
        <v>441</v>
      </c>
      <c r="IO29" t="s">
        <v>442</v>
      </c>
      <c r="IP29" t="s">
        <v>443</v>
      </c>
      <c r="IQ29" t="s">
        <v>443</v>
      </c>
      <c r="IR29" t="s">
        <v>443</v>
      </c>
      <c r="IS29" t="s">
        <v>443</v>
      </c>
      <c r="IT29">
        <v>0</v>
      </c>
      <c r="IU29">
        <v>100</v>
      </c>
      <c r="IV29">
        <v>100</v>
      </c>
      <c r="IW29">
        <v>-1.524</v>
      </c>
      <c r="IX29">
        <v>0.277</v>
      </c>
      <c r="IY29">
        <v>-1.253408397979514</v>
      </c>
      <c r="IZ29">
        <v>-0.001407418860664216</v>
      </c>
      <c r="JA29">
        <v>1.761737584914558E-06</v>
      </c>
      <c r="JB29">
        <v>-4.339940373715102E-10</v>
      </c>
      <c r="JC29">
        <v>0.01386544786166931</v>
      </c>
      <c r="JD29">
        <v>0.003157371658100305</v>
      </c>
      <c r="JE29">
        <v>0.0004353711720169284</v>
      </c>
      <c r="JF29">
        <v>-1.853048844677345E-07</v>
      </c>
      <c r="JG29">
        <v>2</v>
      </c>
      <c r="JH29">
        <v>1968</v>
      </c>
      <c r="JI29">
        <v>1</v>
      </c>
      <c r="JJ29">
        <v>26</v>
      </c>
      <c r="JK29">
        <v>199961.6</v>
      </c>
      <c r="JL29">
        <v>199961.8</v>
      </c>
      <c r="JM29">
        <v>0.786133</v>
      </c>
      <c r="JN29">
        <v>2.62573</v>
      </c>
      <c r="JO29">
        <v>1.49658</v>
      </c>
      <c r="JP29">
        <v>2.34741</v>
      </c>
      <c r="JQ29">
        <v>1.54907</v>
      </c>
      <c r="JR29">
        <v>2.44019</v>
      </c>
      <c r="JS29">
        <v>34.9214</v>
      </c>
      <c r="JT29">
        <v>14.9201</v>
      </c>
      <c r="JU29">
        <v>18</v>
      </c>
      <c r="JV29">
        <v>474.928</v>
      </c>
      <c r="JW29">
        <v>495.328</v>
      </c>
      <c r="JX29">
        <v>27.12</v>
      </c>
      <c r="JY29">
        <v>29.5521</v>
      </c>
      <c r="JZ29">
        <v>29.9999</v>
      </c>
      <c r="KA29">
        <v>29.8335</v>
      </c>
      <c r="KB29">
        <v>29.8426</v>
      </c>
      <c r="KC29">
        <v>15.8154</v>
      </c>
      <c r="KD29">
        <v>23.4983</v>
      </c>
      <c r="KE29">
        <v>88.4348</v>
      </c>
      <c r="KF29">
        <v>27.12</v>
      </c>
      <c r="KG29">
        <v>246.203</v>
      </c>
      <c r="KH29">
        <v>19.6845</v>
      </c>
      <c r="KI29">
        <v>101.864</v>
      </c>
      <c r="KJ29">
        <v>91.4515</v>
      </c>
    </row>
    <row r="30" spans="1:296">
      <c r="A30">
        <v>12</v>
      </c>
      <c r="B30">
        <v>1758987305.6</v>
      </c>
      <c r="C30">
        <v>55</v>
      </c>
      <c r="D30" t="s">
        <v>466</v>
      </c>
      <c r="E30" t="s">
        <v>467</v>
      </c>
      <c r="F30">
        <v>5</v>
      </c>
      <c r="G30" t="s">
        <v>436</v>
      </c>
      <c r="H30">
        <v>1758987298.1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273.139425769697</v>
      </c>
      <c r="AJ30">
        <v>278.8468303030302</v>
      </c>
      <c r="AK30">
        <v>-3.321503636363684</v>
      </c>
      <c r="AL30">
        <v>65.16</v>
      </c>
      <c r="AM30">
        <f>(AO30 - AN30 + DX30*1E3/(8.314*(DZ30+273.15)) * AQ30/DW30 * AP30) * DW30/(100*DK30) * 1000/(1000 - AO30)</f>
        <v>0</v>
      </c>
      <c r="AN30">
        <v>19.64417843256683</v>
      </c>
      <c r="AO30">
        <v>21.58204909090909</v>
      </c>
      <c r="AP30">
        <v>-1.723248632020849E-06</v>
      </c>
      <c r="AQ30">
        <v>105.492575613607</v>
      </c>
      <c r="AR30">
        <v>6</v>
      </c>
      <c r="AS30">
        <v>1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 t="s">
        <v>437</v>
      </c>
      <c r="AY30">
        <v>0</v>
      </c>
      <c r="AZ30">
        <v>0</v>
      </c>
      <c r="BA30">
        <f>1-AY30/AZ30</f>
        <v>0</v>
      </c>
      <c r="BB30">
        <v>0</v>
      </c>
      <c r="BC30" t="s">
        <v>437</v>
      </c>
      <c r="BD30" t="s">
        <v>437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3.21</v>
      </c>
      <c r="DL30">
        <v>0.5</v>
      </c>
      <c r="DM30" t="s">
        <v>438</v>
      </c>
      <c r="DN30">
        <v>2</v>
      </c>
      <c r="DO30" t="b">
        <v>1</v>
      </c>
      <c r="DP30">
        <v>1758987298.1</v>
      </c>
      <c r="DQ30">
        <v>295.5910740740741</v>
      </c>
      <c r="DR30">
        <v>282.4165185185186</v>
      </c>
      <c r="DS30">
        <v>21.58613703703704</v>
      </c>
      <c r="DT30">
        <v>19.65048888888889</v>
      </c>
      <c r="DU30">
        <v>297.1182592592593</v>
      </c>
      <c r="DV30">
        <v>21.30909259259259</v>
      </c>
      <c r="DW30">
        <v>500.0208148148147</v>
      </c>
      <c r="DX30">
        <v>90.50139999999999</v>
      </c>
      <c r="DY30">
        <v>0.06815117037037037</v>
      </c>
      <c r="DZ30">
        <v>28.55116296296297</v>
      </c>
      <c r="EA30">
        <v>29.9942925925926</v>
      </c>
      <c r="EB30">
        <v>999.9000000000001</v>
      </c>
      <c r="EC30">
        <v>0</v>
      </c>
      <c r="ED30">
        <v>0</v>
      </c>
      <c r="EE30">
        <v>10011.25222222222</v>
      </c>
      <c r="EF30">
        <v>0</v>
      </c>
      <c r="EG30">
        <v>11.3535</v>
      </c>
      <c r="EH30">
        <v>13.17452222222222</v>
      </c>
      <c r="EI30">
        <v>302.1125925925925</v>
      </c>
      <c r="EJ30">
        <v>288.0774074074074</v>
      </c>
      <c r="EK30">
        <v>1.93564925925926</v>
      </c>
      <c r="EL30">
        <v>282.4165185185186</v>
      </c>
      <c r="EM30">
        <v>19.65048888888889</v>
      </c>
      <c r="EN30">
        <v>1.953575925925926</v>
      </c>
      <c r="EO30">
        <v>1.778396296296296</v>
      </c>
      <c r="EP30">
        <v>17.07300740740741</v>
      </c>
      <c r="EQ30">
        <v>15.59818148148148</v>
      </c>
      <c r="ER30">
        <v>2000.003333333333</v>
      </c>
      <c r="ES30">
        <v>0.9800077407407408</v>
      </c>
      <c r="ET30">
        <v>0.01999262222222222</v>
      </c>
      <c r="EU30">
        <v>0</v>
      </c>
      <c r="EV30">
        <v>446.8461481481482</v>
      </c>
      <c r="EW30">
        <v>5.00078</v>
      </c>
      <c r="EX30">
        <v>8818.998148148148</v>
      </c>
      <c r="EY30">
        <v>16379.6962962963</v>
      </c>
      <c r="EZ30">
        <v>39.65474074074073</v>
      </c>
      <c r="FA30">
        <v>40.5551111111111</v>
      </c>
      <c r="FB30">
        <v>39.89788888888889</v>
      </c>
      <c r="FC30">
        <v>40.17329629629629</v>
      </c>
      <c r="FD30">
        <v>40.64781481481481</v>
      </c>
      <c r="FE30">
        <v>1955.113333333333</v>
      </c>
      <c r="FF30">
        <v>39.89000000000001</v>
      </c>
      <c r="FG30">
        <v>0</v>
      </c>
      <c r="FH30">
        <v>1758987299.7</v>
      </c>
      <c r="FI30">
        <v>0</v>
      </c>
      <c r="FJ30">
        <v>446.87704</v>
      </c>
      <c r="FK30">
        <v>3.575230766748606</v>
      </c>
      <c r="FL30">
        <v>65.14692299764175</v>
      </c>
      <c r="FM30">
        <v>8819.389999999999</v>
      </c>
      <c r="FN30">
        <v>15</v>
      </c>
      <c r="FO30">
        <v>0</v>
      </c>
      <c r="FP30" t="s">
        <v>439</v>
      </c>
      <c r="FQ30">
        <v>1746989605.5</v>
      </c>
      <c r="FR30">
        <v>1746989593.5</v>
      </c>
      <c r="FS30">
        <v>0</v>
      </c>
      <c r="FT30">
        <v>-0.274</v>
      </c>
      <c r="FU30">
        <v>-0.002</v>
      </c>
      <c r="FV30">
        <v>2.549</v>
      </c>
      <c r="FW30">
        <v>0.129</v>
      </c>
      <c r="FX30">
        <v>420</v>
      </c>
      <c r="FY30">
        <v>17</v>
      </c>
      <c r="FZ30">
        <v>0.02</v>
      </c>
      <c r="GA30">
        <v>0.04</v>
      </c>
      <c r="GB30">
        <v>12.97917804878049</v>
      </c>
      <c r="GC30">
        <v>3.532490592334518</v>
      </c>
      <c r="GD30">
        <v>0.3515627838403242</v>
      </c>
      <c r="GE30">
        <v>0</v>
      </c>
      <c r="GF30">
        <v>446.696205882353</v>
      </c>
      <c r="GG30">
        <v>2.850282657169826</v>
      </c>
      <c r="GH30">
        <v>0.3365842067012308</v>
      </c>
      <c r="GI30">
        <v>0</v>
      </c>
      <c r="GJ30">
        <v>1.934356341463415</v>
      </c>
      <c r="GK30">
        <v>0.03136473867595525</v>
      </c>
      <c r="GL30">
        <v>0.0037882248601053</v>
      </c>
      <c r="GM30">
        <v>1</v>
      </c>
      <c r="GN30">
        <v>1</v>
      </c>
      <c r="GO30">
        <v>3</v>
      </c>
      <c r="GP30" t="s">
        <v>463</v>
      </c>
      <c r="GQ30">
        <v>3.1024</v>
      </c>
      <c r="GR30">
        <v>2.72614</v>
      </c>
      <c r="GS30">
        <v>0.0624355</v>
      </c>
      <c r="GT30">
        <v>0.0595635</v>
      </c>
      <c r="GU30">
        <v>0.0998821</v>
      </c>
      <c r="GV30">
        <v>0.0947494</v>
      </c>
      <c r="GW30">
        <v>24484.1</v>
      </c>
      <c r="GX30">
        <v>22327.7</v>
      </c>
      <c r="GY30">
        <v>26680.8</v>
      </c>
      <c r="GZ30">
        <v>23966.6</v>
      </c>
      <c r="HA30">
        <v>38425.7</v>
      </c>
      <c r="HB30">
        <v>32076.6</v>
      </c>
      <c r="HC30">
        <v>46588.8</v>
      </c>
      <c r="HD30">
        <v>37923.8</v>
      </c>
      <c r="HE30">
        <v>1.84765</v>
      </c>
      <c r="HF30">
        <v>1.85693</v>
      </c>
      <c r="HG30">
        <v>0.133589</v>
      </c>
      <c r="HH30">
        <v>0</v>
      </c>
      <c r="HI30">
        <v>27.8112</v>
      </c>
      <c r="HJ30">
        <v>999.9</v>
      </c>
      <c r="HK30">
        <v>51.8</v>
      </c>
      <c r="HL30">
        <v>30.4</v>
      </c>
      <c r="HM30">
        <v>24.9531</v>
      </c>
      <c r="HN30">
        <v>60.9246</v>
      </c>
      <c r="HO30">
        <v>22.2236</v>
      </c>
      <c r="HP30">
        <v>1</v>
      </c>
      <c r="HQ30">
        <v>0.112246</v>
      </c>
      <c r="HR30">
        <v>0.310566</v>
      </c>
      <c r="HS30">
        <v>20.3174</v>
      </c>
      <c r="HT30">
        <v>5.20995</v>
      </c>
      <c r="HU30">
        <v>11.98</v>
      </c>
      <c r="HV30">
        <v>4.963</v>
      </c>
      <c r="HW30">
        <v>3.27433</v>
      </c>
      <c r="HX30">
        <v>9999</v>
      </c>
      <c r="HY30">
        <v>9999</v>
      </c>
      <c r="HZ30">
        <v>9999</v>
      </c>
      <c r="IA30">
        <v>21.8</v>
      </c>
      <c r="IB30">
        <v>1.86371</v>
      </c>
      <c r="IC30">
        <v>1.85989</v>
      </c>
      <c r="ID30">
        <v>1.85819</v>
      </c>
      <c r="IE30">
        <v>1.85959</v>
      </c>
      <c r="IF30">
        <v>1.85964</v>
      </c>
      <c r="IG30">
        <v>1.85821</v>
      </c>
      <c r="IH30">
        <v>1.85716</v>
      </c>
      <c r="II30">
        <v>1.85212</v>
      </c>
      <c r="IJ30">
        <v>0</v>
      </c>
      <c r="IK30">
        <v>0</v>
      </c>
      <c r="IL30">
        <v>0</v>
      </c>
      <c r="IM30">
        <v>0</v>
      </c>
      <c r="IN30" t="s">
        <v>441</v>
      </c>
      <c r="IO30" t="s">
        <v>442</v>
      </c>
      <c r="IP30" t="s">
        <v>443</v>
      </c>
      <c r="IQ30" t="s">
        <v>443</v>
      </c>
      <c r="IR30" t="s">
        <v>443</v>
      </c>
      <c r="IS30" t="s">
        <v>443</v>
      </c>
      <c r="IT30">
        <v>0</v>
      </c>
      <c r="IU30">
        <v>100</v>
      </c>
      <c r="IV30">
        <v>100</v>
      </c>
      <c r="IW30">
        <v>-1.515</v>
      </c>
      <c r="IX30">
        <v>0.277</v>
      </c>
      <c r="IY30">
        <v>-1.253408397979514</v>
      </c>
      <c r="IZ30">
        <v>-0.001407418860664216</v>
      </c>
      <c r="JA30">
        <v>1.761737584914558E-06</v>
      </c>
      <c r="JB30">
        <v>-4.339940373715102E-10</v>
      </c>
      <c r="JC30">
        <v>0.01386544786166931</v>
      </c>
      <c r="JD30">
        <v>0.003157371658100305</v>
      </c>
      <c r="JE30">
        <v>0.0004353711720169284</v>
      </c>
      <c r="JF30">
        <v>-1.853048844677345E-07</v>
      </c>
      <c r="JG30">
        <v>2</v>
      </c>
      <c r="JH30">
        <v>1968</v>
      </c>
      <c r="JI30">
        <v>1</v>
      </c>
      <c r="JJ30">
        <v>26</v>
      </c>
      <c r="JK30">
        <v>199961.7</v>
      </c>
      <c r="JL30">
        <v>199961.9</v>
      </c>
      <c r="JM30">
        <v>0.748291</v>
      </c>
      <c r="JN30">
        <v>2.62329</v>
      </c>
      <c r="JO30">
        <v>1.49658</v>
      </c>
      <c r="JP30">
        <v>2.34741</v>
      </c>
      <c r="JQ30">
        <v>1.54907</v>
      </c>
      <c r="JR30">
        <v>2.4585</v>
      </c>
      <c r="JS30">
        <v>34.9444</v>
      </c>
      <c r="JT30">
        <v>14.9201</v>
      </c>
      <c r="JU30">
        <v>18</v>
      </c>
      <c r="JV30">
        <v>475.14</v>
      </c>
      <c r="JW30">
        <v>495.118</v>
      </c>
      <c r="JX30">
        <v>27.1197</v>
      </c>
      <c r="JY30">
        <v>29.5496</v>
      </c>
      <c r="JZ30">
        <v>29.9999</v>
      </c>
      <c r="KA30">
        <v>29.8309</v>
      </c>
      <c r="KB30">
        <v>29.8394</v>
      </c>
      <c r="KC30">
        <v>14.9986</v>
      </c>
      <c r="KD30">
        <v>23.4983</v>
      </c>
      <c r="KE30">
        <v>88.4348</v>
      </c>
      <c r="KF30">
        <v>27.1287</v>
      </c>
      <c r="KG30">
        <v>232.846</v>
      </c>
      <c r="KH30">
        <v>19.6871</v>
      </c>
      <c r="KI30">
        <v>101.864</v>
      </c>
      <c r="KJ30">
        <v>91.4524</v>
      </c>
    </row>
    <row r="31" spans="1:296">
      <c r="A31">
        <v>13</v>
      </c>
      <c r="B31">
        <v>1758987310.6</v>
      </c>
      <c r="C31">
        <v>60</v>
      </c>
      <c r="D31" t="s">
        <v>468</v>
      </c>
      <c r="E31" t="s">
        <v>469</v>
      </c>
      <c r="F31">
        <v>5</v>
      </c>
      <c r="G31" t="s">
        <v>436</v>
      </c>
      <c r="H31">
        <v>1758987302.814285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256.2409851</v>
      </c>
      <c r="AJ31">
        <v>262.262709090909</v>
      </c>
      <c r="AK31">
        <v>-3.31569670995668</v>
      </c>
      <c r="AL31">
        <v>65.16</v>
      </c>
      <c r="AM31">
        <f>(AO31 - AN31 + DX31*1E3/(8.314*(DZ31+273.15)) * AQ31/DW31 * AP31) * DW31/(100*DK31) * 1000/(1000 - AO31)</f>
        <v>0</v>
      </c>
      <c r="AN31">
        <v>19.64248430847215</v>
      </c>
      <c r="AO31">
        <v>21.58303878787878</v>
      </c>
      <c r="AP31">
        <v>9.348375669974894E-07</v>
      </c>
      <c r="AQ31">
        <v>105.492575613607</v>
      </c>
      <c r="AR31">
        <v>6</v>
      </c>
      <c r="AS31">
        <v>1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 t="s">
        <v>437</v>
      </c>
      <c r="AY31">
        <v>0</v>
      </c>
      <c r="AZ31">
        <v>0</v>
      </c>
      <c r="BA31">
        <f>1-AY31/AZ31</f>
        <v>0</v>
      </c>
      <c r="BB31">
        <v>0</v>
      </c>
      <c r="BC31" t="s">
        <v>437</v>
      </c>
      <c r="BD31" t="s">
        <v>437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3.21</v>
      </c>
      <c r="DL31">
        <v>0.5</v>
      </c>
      <c r="DM31" t="s">
        <v>438</v>
      </c>
      <c r="DN31">
        <v>2</v>
      </c>
      <c r="DO31" t="b">
        <v>1</v>
      </c>
      <c r="DP31">
        <v>1758987302.814285</v>
      </c>
      <c r="DQ31">
        <v>280.2597142857143</v>
      </c>
      <c r="DR31">
        <v>266.7676428571428</v>
      </c>
      <c r="DS31">
        <v>21.58400714285715</v>
      </c>
      <c r="DT31">
        <v>19.64548928571429</v>
      </c>
      <c r="DU31">
        <v>281.7792857142857</v>
      </c>
      <c r="DV31">
        <v>21.30701071428571</v>
      </c>
      <c r="DW31">
        <v>500.0621428571429</v>
      </c>
      <c r="DX31">
        <v>90.50072857142855</v>
      </c>
      <c r="DY31">
        <v>0.06806089642857142</v>
      </c>
      <c r="DZ31">
        <v>28.54922142857143</v>
      </c>
      <c r="EA31">
        <v>29.99007857142857</v>
      </c>
      <c r="EB31">
        <v>999.9000000000002</v>
      </c>
      <c r="EC31">
        <v>0</v>
      </c>
      <c r="ED31">
        <v>0</v>
      </c>
      <c r="EE31">
        <v>10009.9325</v>
      </c>
      <c r="EF31">
        <v>0</v>
      </c>
      <c r="EG31">
        <v>11.3535</v>
      </c>
      <c r="EH31">
        <v>13.49205357142857</v>
      </c>
      <c r="EI31">
        <v>286.4423928571429</v>
      </c>
      <c r="EJ31">
        <v>272.1134642857143</v>
      </c>
      <c r="EK31">
        <v>1.938520714285714</v>
      </c>
      <c r="EL31">
        <v>266.7676428571428</v>
      </c>
      <c r="EM31">
        <v>19.64548928571429</v>
      </c>
      <c r="EN31">
        <v>1.953368571428572</v>
      </c>
      <c r="EO31">
        <v>1.777931071428572</v>
      </c>
      <c r="EP31">
        <v>17.07133571428571</v>
      </c>
      <c r="EQ31">
        <v>15.5941</v>
      </c>
      <c r="ER31">
        <v>1999.989285714286</v>
      </c>
      <c r="ES31">
        <v>0.9800075714285714</v>
      </c>
      <c r="ET31">
        <v>0.01999279285714286</v>
      </c>
      <c r="EU31">
        <v>0</v>
      </c>
      <c r="EV31">
        <v>447.1253571428571</v>
      </c>
      <c r="EW31">
        <v>5.00078</v>
      </c>
      <c r="EX31">
        <v>8824.731428571429</v>
      </c>
      <c r="EY31">
        <v>16379.58928571429</v>
      </c>
      <c r="EZ31">
        <v>39.64485714285714</v>
      </c>
      <c r="FA31">
        <v>40.55757142857142</v>
      </c>
      <c r="FB31">
        <v>39.92171428571428</v>
      </c>
      <c r="FC31">
        <v>40.16260714285713</v>
      </c>
      <c r="FD31">
        <v>40.62478571428571</v>
      </c>
      <c r="FE31">
        <v>1955.099285714286</v>
      </c>
      <c r="FF31">
        <v>39.89000000000001</v>
      </c>
      <c r="FG31">
        <v>0</v>
      </c>
      <c r="FH31">
        <v>1758987304.5</v>
      </c>
      <c r="FI31">
        <v>0</v>
      </c>
      <c r="FJ31">
        <v>447.1566800000001</v>
      </c>
      <c r="FK31">
        <v>4.180846154091974</v>
      </c>
      <c r="FL31">
        <v>87.11307671574895</v>
      </c>
      <c r="FM31">
        <v>8825.4604</v>
      </c>
      <c r="FN31">
        <v>15</v>
      </c>
      <c r="FO31">
        <v>0</v>
      </c>
      <c r="FP31" t="s">
        <v>439</v>
      </c>
      <c r="FQ31">
        <v>1746989605.5</v>
      </c>
      <c r="FR31">
        <v>1746989593.5</v>
      </c>
      <c r="FS31">
        <v>0</v>
      </c>
      <c r="FT31">
        <v>-0.274</v>
      </c>
      <c r="FU31">
        <v>-0.002</v>
      </c>
      <c r="FV31">
        <v>2.549</v>
      </c>
      <c r="FW31">
        <v>0.129</v>
      </c>
      <c r="FX31">
        <v>420</v>
      </c>
      <c r="FY31">
        <v>17</v>
      </c>
      <c r="FZ31">
        <v>0.02</v>
      </c>
      <c r="GA31">
        <v>0.04</v>
      </c>
      <c r="GB31">
        <v>13.3259725</v>
      </c>
      <c r="GC31">
        <v>3.973228142589101</v>
      </c>
      <c r="GD31">
        <v>0.3844768881139021</v>
      </c>
      <c r="GE31">
        <v>0</v>
      </c>
      <c r="GF31">
        <v>446.9773529411764</v>
      </c>
      <c r="GG31">
        <v>3.596394193940822</v>
      </c>
      <c r="GH31">
        <v>0.3957286564682638</v>
      </c>
      <c r="GI31">
        <v>0</v>
      </c>
      <c r="GJ31">
        <v>1.93659575</v>
      </c>
      <c r="GK31">
        <v>0.03221099437147757</v>
      </c>
      <c r="GL31">
        <v>0.003802429412559811</v>
      </c>
      <c r="GM31">
        <v>1</v>
      </c>
      <c r="GN31">
        <v>1</v>
      </c>
      <c r="GO31">
        <v>3</v>
      </c>
      <c r="GP31" t="s">
        <v>463</v>
      </c>
      <c r="GQ31">
        <v>3.10226</v>
      </c>
      <c r="GR31">
        <v>2.72604</v>
      </c>
      <c r="GS31">
        <v>0.0593408</v>
      </c>
      <c r="GT31">
        <v>0.0563152</v>
      </c>
      <c r="GU31">
        <v>0.099883</v>
      </c>
      <c r="GV31">
        <v>0.0947407</v>
      </c>
      <c r="GW31">
        <v>24565.1</v>
      </c>
      <c r="GX31">
        <v>22404.9</v>
      </c>
      <c r="GY31">
        <v>26681</v>
      </c>
      <c r="GZ31">
        <v>23966.8</v>
      </c>
      <c r="HA31">
        <v>38425.3</v>
      </c>
      <c r="HB31">
        <v>32076.8</v>
      </c>
      <c r="HC31">
        <v>46588.9</v>
      </c>
      <c r="HD31">
        <v>37924.1</v>
      </c>
      <c r="HE31">
        <v>1.84705</v>
      </c>
      <c r="HF31">
        <v>1.85695</v>
      </c>
      <c r="HG31">
        <v>0.134483</v>
      </c>
      <c r="HH31">
        <v>0</v>
      </c>
      <c r="HI31">
        <v>27.8076</v>
      </c>
      <c r="HJ31">
        <v>999.9</v>
      </c>
      <c r="HK31">
        <v>51.8</v>
      </c>
      <c r="HL31">
        <v>30.4</v>
      </c>
      <c r="HM31">
        <v>24.9511</v>
      </c>
      <c r="HN31">
        <v>60.8746</v>
      </c>
      <c r="HO31">
        <v>22.2196</v>
      </c>
      <c r="HP31">
        <v>1</v>
      </c>
      <c r="HQ31">
        <v>0.177906</v>
      </c>
      <c r="HR31">
        <v>0.219286</v>
      </c>
      <c r="HS31">
        <v>20.3175</v>
      </c>
      <c r="HT31">
        <v>5.2101</v>
      </c>
      <c r="HU31">
        <v>11.98</v>
      </c>
      <c r="HV31">
        <v>4.96295</v>
      </c>
      <c r="HW31">
        <v>3.27428</v>
      </c>
      <c r="HX31">
        <v>9999</v>
      </c>
      <c r="HY31">
        <v>9999</v>
      </c>
      <c r="HZ31">
        <v>9999</v>
      </c>
      <c r="IA31">
        <v>21.8</v>
      </c>
      <c r="IB31">
        <v>1.86371</v>
      </c>
      <c r="IC31">
        <v>1.85989</v>
      </c>
      <c r="ID31">
        <v>1.85815</v>
      </c>
      <c r="IE31">
        <v>1.85958</v>
      </c>
      <c r="IF31">
        <v>1.85961</v>
      </c>
      <c r="IG31">
        <v>1.85816</v>
      </c>
      <c r="IH31">
        <v>1.85715</v>
      </c>
      <c r="II31">
        <v>1.85212</v>
      </c>
      <c r="IJ31">
        <v>0</v>
      </c>
      <c r="IK31">
        <v>0</v>
      </c>
      <c r="IL31">
        <v>0</v>
      </c>
      <c r="IM31">
        <v>0</v>
      </c>
      <c r="IN31" t="s">
        <v>441</v>
      </c>
      <c r="IO31" t="s">
        <v>442</v>
      </c>
      <c r="IP31" t="s">
        <v>443</v>
      </c>
      <c r="IQ31" t="s">
        <v>443</v>
      </c>
      <c r="IR31" t="s">
        <v>443</v>
      </c>
      <c r="IS31" t="s">
        <v>443</v>
      </c>
      <c r="IT31">
        <v>0</v>
      </c>
      <c r="IU31">
        <v>100</v>
      </c>
      <c r="IV31">
        <v>100</v>
      </c>
      <c r="IW31">
        <v>-1.506</v>
      </c>
      <c r="IX31">
        <v>0.277</v>
      </c>
      <c r="IY31">
        <v>-1.253408397979514</v>
      </c>
      <c r="IZ31">
        <v>-0.001407418860664216</v>
      </c>
      <c r="JA31">
        <v>1.761737584914558E-06</v>
      </c>
      <c r="JB31">
        <v>-4.339940373715102E-10</v>
      </c>
      <c r="JC31">
        <v>0.01386544786166931</v>
      </c>
      <c r="JD31">
        <v>0.003157371658100305</v>
      </c>
      <c r="JE31">
        <v>0.0004353711720169284</v>
      </c>
      <c r="JF31">
        <v>-1.853048844677345E-07</v>
      </c>
      <c r="JG31">
        <v>2</v>
      </c>
      <c r="JH31">
        <v>1968</v>
      </c>
      <c r="JI31">
        <v>1</v>
      </c>
      <c r="JJ31">
        <v>26</v>
      </c>
      <c r="JK31">
        <v>199961.8</v>
      </c>
      <c r="JL31">
        <v>199962</v>
      </c>
      <c r="JM31">
        <v>0.708008</v>
      </c>
      <c r="JN31">
        <v>2.62329</v>
      </c>
      <c r="JO31">
        <v>1.49658</v>
      </c>
      <c r="JP31">
        <v>2.34741</v>
      </c>
      <c r="JQ31">
        <v>1.54907</v>
      </c>
      <c r="JR31">
        <v>2.48291</v>
      </c>
      <c r="JS31">
        <v>34.9444</v>
      </c>
      <c r="JT31">
        <v>14.9201</v>
      </c>
      <c r="JU31">
        <v>18</v>
      </c>
      <c r="JV31">
        <v>474.771</v>
      </c>
      <c r="JW31">
        <v>495.114</v>
      </c>
      <c r="JX31">
        <v>27.1274</v>
      </c>
      <c r="JY31">
        <v>29.547</v>
      </c>
      <c r="JZ31">
        <v>29.9998</v>
      </c>
      <c r="KA31">
        <v>29.8277</v>
      </c>
      <c r="KB31">
        <v>29.8368</v>
      </c>
      <c r="KC31">
        <v>14.2609</v>
      </c>
      <c r="KD31">
        <v>23.4983</v>
      </c>
      <c r="KE31">
        <v>88.4348</v>
      </c>
      <c r="KF31">
        <v>27.1364</v>
      </c>
      <c r="KG31">
        <v>212.8</v>
      </c>
      <c r="KH31">
        <v>19.6888</v>
      </c>
      <c r="KI31">
        <v>101.864</v>
      </c>
      <c r="KJ31">
        <v>91.453</v>
      </c>
    </row>
    <row r="32" spans="1:296">
      <c r="A32">
        <v>14</v>
      </c>
      <c r="B32">
        <v>1758987315.6</v>
      </c>
      <c r="C32">
        <v>65</v>
      </c>
      <c r="D32" t="s">
        <v>470</v>
      </c>
      <c r="E32" t="s">
        <v>471</v>
      </c>
      <c r="F32">
        <v>5</v>
      </c>
      <c r="G32" t="s">
        <v>436</v>
      </c>
      <c r="H32">
        <v>1758987308.1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239.347389669697</v>
      </c>
      <c r="AJ32">
        <v>245.6928848484849</v>
      </c>
      <c r="AK32">
        <v>-3.314061991341971</v>
      </c>
      <c r="AL32">
        <v>65.16</v>
      </c>
      <c r="AM32">
        <f>(AO32 - AN32 + DX32*1E3/(8.314*(DZ32+273.15)) * AQ32/DW32 * AP32) * DW32/(100*DK32) * 1000/(1000 - AO32)</f>
        <v>0</v>
      </c>
      <c r="AN32">
        <v>19.64108349345381</v>
      </c>
      <c r="AO32">
        <v>21.58303515151514</v>
      </c>
      <c r="AP32">
        <v>2.890516384809902E-07</v>
      </c>
      <c r="AQ32">
        <v>105.492575613607</v>
      </c>
      <c r="AR32">
        <v>6</v>
      </c>
      <c r="AS32">
        <v>1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 t="s">
        <v>437</v>
      </c>
      <c r="AY32">
        <v>0</v>
      </c>
      <c r="AZ32">
        <v>0</v>
      </c>
      <c r="BA32">
        <f>1-AY32/AZ32</f>
        <v>0</v>
      </c>
      <c r="BB32">
        <v>0</v>
      </c>
      <c r="BC32" t="s">
        <v>437</v>
      </c>
      <c r="BD32" t="s">
        <v>437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3.21</v>
      </c>
      <c r="DL32">
        <v>0.5</v>
      </c>
      <c r="DM32" t="s">
        <v>438</v>
      </c>
      <c r="DN32">
        <v>2</v>
      </c>
      <c r="DO32" t="b">
        <v>1</v>
      </c>
      <c r="DP32">
        <v>1758987308.1</v>
      </c>
      <c r="DQ32">
        <v>263.0894814814815</v>
      </c>
      <c r="DR32">
        <v>249.2583333333333</v>
      </c>
      <c r="DS32">
        <v>21.5827</v>
      </c>
      <c r="DT32">
        <v>19.64298148148148</v>
      </c>
      <c r="DU32">
        <v>264.5997037037037</v>
      </c>
      <c r="DV32">
        <v>21.30572962962963</v>
      </c>
      <c r="DW32">
        <v>500.0203333333334</v>
      </c>
      <c r="DX32">
        <v>90.50020000000001</v>
      </c>
      <c r="DY32">
        <v>0.06805812592592593</v>
      </c>
      <c r="DZ32">
        <v>28.55074074074074</v>
      </c>
      <c r="EA32">
        <v>29.99464444444444</v>
      </c>
      <c r="EB32">
        <v>999.9000000000001</v>
      </c>
      <c r="EC32">
        <v>0</v>
      </c>
      <c r="ED32">
        <v>0</v>
      </c>
      <c r="EE32">
        <v>9995.437407407408</v>
      </c>
      <c r="EF32">
        <v>0</v>
      </c>
      <c r="EG32">
        <v>11.3535</v>
      </c>
      <c r="EH32">
        <v>13.83104444444445</v>
      </c>
      <c r="EI32">
        <v>268.8929629629629</v>
      </c>
      <c r="EJ32">
        <v>254.2527037037037</v>
      </c>
      <c r="EK32">
        <v>1.939714444444445</v>
      </c>
      <c r="EL32">
        <v>249.2583333333333</v>
      </c>
      <c r="EM32">
        <v>19.64298148148148</v>
      </c>
      <c r="EN32">
        <v>1.953238148148148</v>
      </c>
      <c r="EO32">
        <v>1.777694814814815</v>
      </c>
      <c r="EP32">
        <v>17.07028148148148</v>
      </c>
      <c r="EQ32">
        <v>15.59201851851852</v>
      </c>
      <c r="ER32">
        <v>1999.976296296296</v>
      </c>
      <c r="ES32">
        <v>0.9800074444444445</v>
      </c>
      <c r="ET32">
        <v>0.01999294814814815</v>
      </c>
      <c r="EU32">
        <v>0</v>
      </c>
      <c r="EV32">
        <v>447.5886666666666</v>
      </c>
      <c r="EW32">
        <v>5.00078</v>
      </c>
      <c r="EX32">
        <v>8833.484814814816</v>
      </c>
      <c r="EY32">
        <v>16379.48518518518</v>
      </c>
      <c r="EZ32">
        <v>39.63411111111112</v>
      </c>
      <c r="FA32">
        <v>40.55051851851852</v>
      </c>
      <c r="FB32">
        <v>39.942</v>
      </c>
      <c r="FC32">
        <v>40.13862962962963</v>
      </c>
      <c r="FD32">
        <v>40.6457037037037</v>
      </c>
      <c r="FE32">
        <v>1955.086296296296</v>
      </c>
      <c r="FF32">
        <v>39.89000000000001</v>
      </c>
      <c r="FG32">
        <v>0</v>
      </c>
      <c r="FH32">
        <v>1758987309.3</v>
      </c>
      <c r="FI32">
        <v>0</v>
      </c>
      <c r="FJ32">
        <v>447.59612</v>
      </c>
      <c r="FK32">
        <v>5.452230787123667</v>
      </c>
      <c r="FL32">
        <v>114.5938462950371</v>
      </c>
      <c r="FM32">
        <v>8833.4692</v>
      </c>
      <c r="FN32">
        <v>15</v>
      </c>
      <c r="FO32">
        <v>0</v>
      </c>
      <c r="FP32" t="s">
        <v>439</v>
      </c>
      <c r="FQ32">
        <v>1746989605.5</v>
      </c>
      <c r="FR32">
        <v>1746989593.5</v>
      </c>
      <c r="FS32">
        <v>0</v>
      </c>
      <c r="FT32">
        <v>-0.274</v>
      </c>
      <c r="FU32">
        <v>-0.002</v>
      </c>
      <c r="FV32">
        <v>2.549</v>
      </c>
      <c r="FW32">
        <v>0.129</v>
      </c>
      <c r="FX32">
        <v>420</v>
      </c>
      <c r="FY32">
        <v>17</v>
      </c>
      <c r="FZ32">
        <v>0.02</v>
      </c>
      <c r="GA32">
        <v>0.04</v>
      </c>
      <c r="GB32">
        <v>13.658205</v>
      </c>
      <c r="GC32">
        <v>3.915156472795464</v>
      </c>
      <c r="GD32">
        <v>0.3789136392042388</v>
      </c>
      <c r="GE32">
        <v>0</v>
      </c>
      <c r="GF32">
        <v>447.372294117647</v>
      </c>
      <c r="GG32">
        <v>5.03184110156169</v>
      </c>
      <c r="GH32">
        <v>0.5318848575867793</v>
      </c>
      <c r="GI32">
        <v>0</v>
      </c>
      <c r="GJ32">
        <v>1.9392655</v>
      </c>
      <c r="GK32">
        <v>0.01372570356472317</v>
      </c>
      <c r="GL32">
        <v>0.001824519046214644</v>
      </c>
      <c r="GM32">
        <v>1</v>
      </c>
      <c r="GN32">
        <v>1</v>
      </c>
      <c r="GO32">
        <v>3</v>
      </c>
      <c r="GP32" t="s">
        <v>463</v>
      </c>
      <c r="GQ32">
        <v>3.10203</v>
      </c>
      <c r="GR32">
        <v>2.7262</v>
      </c>
      <c r="GS32">
        <v>0.0561796</v>
      </c>
      <c r="GT32">
        <v>0.0530308</v>
      </c>
      <c r="GU32">
        <v>0.0998868</v>
      </c>
      <c r="GV32">
        <v>0.09474249999999999</v>
      </c>
      <c r="GW32">
        <v>24647.6</v>
      </c>
      <c r="GX32">
        <v>22482.7</v>
      </c>
      <c r="GY32">
        <v>26681</v>
      </c>
      <c r="GZ32">
        <v>23966.6</v>
      </c>
      <c r="HA32">
        <v>38424.9</v>
      </c>
      <c r="HB32">
        <v>32076.3</v>
      </c>
      <c r="HC32">
        <v>46589.1</v>
      </c>
      <c r="HD32">
        <v>37924</v>
      </c>
      <c r="HE32">
        <v>1.847</v>
      </c>
      <c r="HF32">
        <v>1.85715</v>
      </c>
      <c r="HG32">
        <v>0.135154</v>
      </c>
      <c r="HH32">
        <v>0</v>
      </c>
      <c r="HI32">
        <v>27.8051</v>
      </c>
      <c r="HJ32">
        <v>999.9</v>
      </c>
      <c r="HK32">
        <v>51.8</v>
      </c>
      <c r="HL32">
        <v>30.4</v>
      </c>
      <c r="HM32">
        <v>24.9514</v>
      </c>
      <c r="HN32">
        <v>61.2746</v>
      </c>
      <c r="HO32">
        <v>22.2115</v>
      </c>
      <c r="HP32">
        <v>1</v>
      </c>
      <c r="HQ32">
        <v>0.177376</v>
      </c>
      <c r="HR32">
        <v>0.237288</v>
      </c>
      <c r="HS32">
        <v>20.3174</v>
      </c>
      <c r="HT32">
        <v>5.2104</v>
      </c>
      <c r="HU32">
        <v>11.98</v>
      </c>
      <c r="HV32">
        <v>4.9632</v>
      </c>
      <c r="HW32">
        <v>3.2743</v>
      </c>
      <c r="HX32">
        <v>9999</v>
      </c>
      <c r="HY32">
        <v>9999</v>
      </c>
      <c r="HZ32">
        <v>9999</v>
      </c>
      <c r="IA32">
        <v>21.8</v>
      </c>
      <c r="IB32">
        <v>1.86371</v>
      </c>
      <c r="IC32">
        <v>1.85989</v>
      </c>
      <c r="ID32">
        <v>1.85818</v>
      </c>
      <c r="IE32">
        <v>1.85958</v>
      </c>
      <c r="IF32">
        <v>1.85963</v>
      </c>
      <c r="IG32">
        <v>1.85815</v>
      </c>
      <c r="IH32">
        <v>1.85715</v>
      </c>
      <c r="II32">
        <v>1.85212</v>
      </c>
      <c r="IJ32">
        <v>0</v>
      </c>
      <c r="IK32">
        <v>0</v>
      </c>
      <c r="IL32">
        <v>0</v>
      </c>
      <c r="IM32">
        <v>0</v>
      </c>
      <c r="IN32" t="s">
        <v>441</v>
      </c>
      <c r="IO32" t="s">
        <v>442</v>
      </c>
      <c r="IP32" t="s">
        <v>443</v>
      </c>
      <c r="IQ32" t="s">
        <v>443</v>
      </c>
      <c r="IR32" t="s">
        <v>443</v>
      </c>
      <c r="IS32" t="s">
        <v>443</v>
      </c>
      <c r="IT32">
        <v>0</v>
      </c>
      <c r="IU32">
        <v>100</v>
      </c>
      <c r="IV32">
        <v>100</v>
      </c>
      <c r="IW32">
        <v>-1.496</v>
      </c>
      <c r="IX32">
        <v>0.277</v>
      </c>
      <c r="IY32">
        <v>-1.253408397979514</v>
      </c>
      <c r="IZ32">
        <v>-0.001407418860664216</v>
      </c>
      <c r="JA32">
        <v>1.761737584914558E-06</v>
      </c>
      <c r="JB32">
        <v>-4.339940373715102E-10</v>
      </c>
      <c r="JC32">
        <v>0.01386544786166931</v>
      </c>
      <c r="JD32">
        <v>0.003157371658100305</v>
      </c>
      <c r="JE32">
        <v>0.0004353711720169284</v>
      </c>
      <c r="JF32">
        <v>-1.853048844677345E-07</v>
      </c>
      <c r="JG32">
        <v>2</v>
      </c>
      <c r="JH32">
        <v>1968</v>
      </c>
      <c r="JI32">
        <v>1</v>
      </c>
      <c r="JJ32">
        <v>26</v>
      </c>
      <c r="JK32">
        <v>199961.8</v>
      </c>
      <c r="JL32">
        <v>199962</v>
      </c>
      <c r="JM32">
        <v>0.670166</v>
      </c>
      <c r="JN32">
        <v>2.62329</v>
      </c>
      <c r="JO32">
        <v>1.49658</v>
      </c>
      <c r="JP32">
        <v>2.34741</v>
      </c>
      <c r="JQ32">
        <v>1.54907</v>
      </c>
      <c r="JR32">
        <v>2.44629</v>
      </c>
      <c r="JS32">
        <v>34.9444</v>
      </c>
      <c r="JT32">
        <v>14.9201</v>
      </c>
      <c r="JU32">
        <v>18</v>
      </c>
      <c r="JV32">
        <v>474.724</v>
      </c>
      <c r="JW32">
        <v>495.226</v>
      </c>
      <c r="JX32">
        <v>27.1356</v>
      </c>
      <c r="JY32">
        <v>29.5444</v>
      </c>
      <c r="JZ32">
        <v>29.9998</v>
      </c>
      <c r="KA32">
        <v>29.8252</v>
      </c>
      <c r="KB32">
        <v>29.8343</v>
      </c>
      <c r="KC32">
        <v>13.4334</v>
      </c>
      <c r="KD32">
        <v>23.4983</v>
      </c>
      <c r="KE32">
        <v>88.4348</v>
      </c>
      <c r="KF32">
        <v>27.1269</v>
      </c>
      <c r="KG32">
        <v>199.429</v>
      </c>
      <c r="KH32">
        <v>19.6941</v>
      </c>
      <c r="KI32">
        <v>101.865</v>
      </c>
      <c r="KJ32">
        <v>91.4526</v>
      </c>
    </row>
    <row r="33" spans="1:296">
      <c r="A33">
        <v>15</v>
      </c>
      <c r="B33">
        <v>1758987320.6</v>
      </c>
      <c r="C33">
        <v>70</v>
      </c>
      <c r="D33" t="s">
        <v>472</v>
      </c>
      <c r="E33" t="s">
        <v>473</v>
      </c>
      <c r="F33">
        <v>5</v>
      </c>
      <c r="G33" t="s">
        <v>436</v>
      </c>
      <c r="H33">
        <v>1758987312.814285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222.5313573030303</v>
      </c>
      <c r="AJ33">
        <v>229.2391333333333</v>
      </c>
      <c r="AK33">
        <v>-3.296157142857174</v>
      </c>
      <c r="AL33">
        <v>65.16</v>
      </c>
      <c r="AM33">
        <f>(AO33 - AN33 + DX33*1E3/(8.314*(DZ33+273.15)) * AQ33/DW33 * AP33) * DW33/(100*DK33) * 1000/(1000 - AO33)</f>
        <v>0</v>
      </c>
      <c r="AN33">
        <v>19.64239416786846</v>
      </c>
      <c r="AO33">
        <v>21.58463515151515</v>
      </c>
      <c r="AP33">
        <v>2.507695152189765E-06</v>
      </c>
      <c r="AQ33">
        <v>105.492575613607</v>
      </c>
      <c r="AR33">
        <v>6</v>
      </c>
      <c r="AS33">
        <v>1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 t="s">
        <v>437</v>
      </c>
      <c r="AY33">
        <v>0</v>
      </c>
      <c r="AZ33">
        <v>0</v>
      </c>
      <c r="BA33">
        <f>1-AY33/AZ33</f>
        <v>0</v>
      </c>
      <c r="BB33">
        <v>0</v>
      </c>
      <c r="BC33" t="s">
        <v>437</v>
      </c>
      <c r="BD33" t="s">
        <v>437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3.21</v>
      </c>
      <c r="DL33">
        <v>0.5</v>
      </c>
      <c r="DM33" t="s">
        <v>438</v>
      </c>
      <c r="DN33">
        <v>2</v>
      </c>
      <c r="DO33" t="b">
        <v>1</v>
      </c>
      <c r="DP33">
        <v>1758987312.814285</v>
      </c>
      <c r="DQ33">
        <v>247.8253214285714</v>
      </c>
      <c r="DR33">
        <v>233.6551428571428</v>
      </c>
      <c r="DS33">
        <v>21.58319285714285</v>
      </c>
      <c r="DT33">
        <v>19.64240357142857</v>
      </c>
      <c r="DU33">
        <v>249.3265357142857</v>
      </c>
      <c r="DV33">
        <v>21.30621428571429</v>
      </c>
      <c r="DW33">
        <v>499.9957857142858</v>
      </c>
      <c r="DX33">
        <v>90.49999642857142</v>
      </c>
      <c r="DY33">
        <v>0.06800332142857143</v>
      </c>
      <c r="DZ33">
        <v>28.55195357142857</v>
      </c>
      <c r="EA33">
        <v>30.00163571428572</v>
      </c>
      <c r="EB33">
        <v>999.9000000000002</v>
      </c>
      <c r="EC33">
        <v>0</v>
      </c>
      <c r="ED33">
        <v>0</v>
      </c>
      <c r="EE33">
        <v>9993.705714285714</v>
      </c>
      <c r="EF33">
        <v>0</v>
      </c>
      <c r="EG33">
        <v>11.35333928571429</v>
      </c>
      <c r="EH33">
        <v>14.17012142857143</v>
      </c>
      <c r="EI33">
        <v>253.2921785714285</v>
      </c>
      <c r="EJ33">
        <v>238.3367142857144</v>
      </c>
      <c r="EK33">
        <v>1.940786071428571</v>
      </c>
      <c r="EL33">
        <v>233.6551428571428</v>
      </c>
      <c r="EM33">
        <v>19.64240357142857</v>
      </c>
      <c r="EN33">
        <v>1.953278214285714</v>
      </c>
      <c r="EO33">
        <v>1.777638571428572</v>
      </c>
      <c r="EP33">
        <v>17.07060357142857</v>
      </c>
      <c r="EQ33">
        <v>15.59152857142857</v>
      </c>
      <c r="ER33">
        <v>1999.975</v>
      </c>
      <c r="ES33">
        <v>0.9800073928571429</v>
      </c>
      <c r="ET33">
        <v>0.019993</v>
      </c>
      <c r="EU33">
        <v>0</v>
      </c>
      <c r="EV33">
        <v>448.1912857142857</v>
      </c>
      <c r="EW33">
        <v>5.00078</v>
      </c>
      <c r="EX33">
        <v>8843.753571428573</v>
      </c>
      <c r="EY33">
        <v>16379.47857142857</v>
      </c>
      <c r="EZ33">
        <v>39.62489285714285</v>
      </c>
      <c r="FA33">
        <v>40.54428571428571</v>
      </c>
      <c r="FB33">
        <v>39.95289285714285</v>
      </c>
      <c r="FC33">
        <v>40.12039285714285</v>
      </c>
      <c r="FD33">
        <v>40.62489285714285</v>
      </c>
      <c r="FE33">
        <v>1955.085</v>
      </c>
      <c r="FF33">
        <v>39.89000000000001</v>
      </c>
      <c r="FG33">
        <v>0</v>
      </c>
      <c r="FH33">
        <v>1758987314.7</v>
      </c>
      <c r="FI33">
        <v>0</v>
      </c>
      <c r="FJ33">
        <v>448.226076923077</v>
      </c>
      <c r="FK33">
        <v>8.689230774851127</v>
      </c>
      <c r="FL33">
        <v>148.3894018707936</v>
      </c>
      <c r="FM33">
        <v>8844.709615384616</v>
      </c>
      <c r="FN33">
        <v>15</v>
      </c>
      <c r="FO33">
        <v>0</v>
      </c>
      <c r="FP33" t="s">
        <v>439</v>
      </c>
      <c r="FQ33">
        <v>1746989605.5</v>
      </c>
      <c r="FR33">
        <v>1746989593.5</v>
      </c>
      <c r="FS33">
        <v>0</v>
      </c>
      <c r="FT33">
        <v>-0.274</v>
      </c>
      <c r="FU33">
        <v>-0.002</v>
      </c>
      <c r="FV33">
        <v>2.549</v>
      </c>
      <c r="FW33">
        <v>0.129</v>
      </c>
      <c r="FX33">
        <v>420</v>
      </c>
      <c r="FY33">
        <v>17</v>
      </c>
      <c r="FZ33">
        <v>0.02</v>
      </c>
      <c r="GA33">
        <v>0.04</v>
      </c>
      <c r="GB33">
        <v>13.9470756097561</v>
      </c>
      <c r="GC33">
        <v>4.126039024390258</v>
      </c>
      <c r="GD33">
        <v>0.4094247813704466</v>
      </c>
      <c r="GE33">
        <v>0</v>
      </c>
      <c r="GF33">
        <v>447.8243235294117</v>
      </c>
      <c r="GG33">
        <v>7.135783043988045</v>
      </c>
      <c r="GH33">
        <v>0.7475885830096444</v>
      </c>
      <c r="GI33">
        <v>0</v>
      </c>
      <c r="GJ33">
        <v>1.940077317073171</v>
      </c>
      <c r="GK33">
        <v>0.01121268292682692</v>
      </c>
      <c r="GL33">
        <v>0.00154919652564623</v>
      </c>
      <c r="GM33">
        <v>1</v>
      </c>
      <c r="GN33">
        <v>1</v>
      </c>
      <c r="GO33">
        <v>3</v>
      </c>
      <c r="GP33" t="s">
        <v>463</v>
      </c>
      <c r="GQ33">
        <v>3.10227</v>
      </c>
      <c r="GR33">
        <v>2.72605</v>
      </c>
      <c r="GS33">
        <v>0.0529634</v>
      </c>
      <c r="GT33">
        <v>0.0496382</v>
      </c>
      <c r="GU33">
        <v>0.09989580000000001</v>
      </c>
      <c r="GV33">
        <v>0.0947407</v>
      </c>
      <c r="GW33">
        <v>24731.8</v>
      </c>
      <c r="GX33">
        <v>22563.5</v>
      </c>
      <c r="GY33">
        <v>26681.3</v>
      </c>
      <c r="GZ33">
        <v>23966.9</v>
      </c>
      <c r="HA33">
        <v>38424.2</v>
      </c>
      <c r="HB33">
        <v>32076.2</v>
      </c>
      <c r="HC33">
        <v>46589.2</v>
      </c>
      <c r="HD33">
        <v>37924.2</v>
      </c>
      <c r="HE33">
        <v>1.84715</v>
      </c>
      <c r="HF33">
        <v>1.85685</v>
      </c>
      <c r="HG33">
        <v>0.134781</v>
      </c>
      <c r="HH33">
        <v>0</v>
      </c>
      <c r="HI33">
        <v>27.8051</v>
      </c>
      <c r="HJ33">
        <v>999.9</v>
      </c>
      <c r="HK33">
        <v>51.7</v>
      </c>
      <c r="HL33">
        <v>30.4</v>
      </c>
      <c r="HM33">
        <v>24.9024</v>
      </c>
      <c r="HN33">
        <v>60.8646</v>
      </c>
      <c r="HO33">
        <v>22.1995</v>
      </c>
      <c r="HP33">
        <v>1</v>
      </c>
      <c r="HQ33">
        <v>0.177424</v>
      </c>
      <c r="HR33">
        <v>0.276471</v>
      </c>
      <c r="HS33">
        <v>20.3175</v>
      </c>
      <c r="HT33">
        <v>5.20995</v>
      </c>
      <c r="HU33">
        <v>11.98</v>
      </c>
      <c r="HV33">
        <v>4.9628</v>
      </c>
      <c r="HW33">
        <v>3.27435</v>
      </c>
      <c r="HX33">
        <v>9999</v>
      </c>
      <c r="HY33">
        <v>9999</v>
      </c>
      <c r="HZ33">
        <v>9999</v>
      </c>
      <c r="IA33">
        <v>21.8</v>
      </c>
      <c r="IB33">
        <v>1.86371</v>
      </c>
      <c r="IC33">
        <v>1.85989</v>
      </c>
      <c r="ID33">
        <v>1.85819</v>
      </c>
      <c r="IE33">
        <v>1.85957</v>
      </c>
      <c r="IF33">
        <v>1.85964</v>
      </c>
      <c r="IG33">
        <v>1.85817</v>
      </c>
      <c r="IH33">
        <v>1.85715</v>
      </c>
      <c r="II33">
        <v>1.85212</v>
      </c>
      <c r="IJ33">
        <v>0</v>
      </c>
      <c r="IK33">
        <v>0</v>
      </c>
      <c r="IL33">
        <v>0</v>
      </c>
      <c r="IM33">
        <v>0</v>
      </c>
      <c r="IN33" t="s">
        <v>441</v>
      </c>
      <c r="IO33" t="s">
        <v>442</v>
      </c>
      <c r="IP33" t="s">
        <v>443</v>
      </c>
      <c r="IQ33" t="s">
        <v>443</v>
      </c>
      <c r="IR33" t="s">
        <v>443</v>
      </c>
      <c r="IS33" t="s">
        <v>443</v>
      </c>
      <c r="IT33">
        <v>0</v>
      </c>
      <c r="IU33">
        <v>100</v>
      </c>
      <c r="IV33">
        <v>100</v>
      </c>
      <c r="IW33">
        <v>-1.485</v>
      </c>
      <c r="IX33">
        <v>0.277</v>
      </c>
      <c r="IY33">
        <v>-1.253408397979514</v>
      </c>
      <c r="IZ33">
        <v>-0.001407418860664216</v>
      </c>
      <c r="JA33">
        <v>1.761737584914558E-06</v>
      </c>
      <c r="JB33">
        <v>-4.339940373715102E-10</v>
      </c>
      <c r="JC33">
        <v>0.01386544786166931</v>
      </c>
      <c r="JD33">
        <v>0.003157371658100305</v>
      </c>
      <c r="JE33">
        <v>0.0004353711720169284</v>
      </c>
      <c r="JF33">
        <v>-1.853048844677345E-07</v>
      </c>
      <c r="JG33">
        <v>2</v>
      </c>
      <c r="JH33">
        <v>1968</v>
      </c>
      <c r="JI33">
        <v>1</v>
      </c>
      <c r="JJ33">
        <v>26</v>
      </c>
      <c r="JK33">
        <v>199961.9</v>
      </c>
      <c r="JL33">
        <v>199962.1</v>
      </c>
      <c r="JM33">
        <v>0.6286620000000001</v>
      </c>
      <c r="JN33">
        <v>2.62329</v>
      </c>
      <c r="JO33">
        <v>1.49658</v>
      </c>
      <c r="JP33">
        <v>2.34741</v>
      </c>
      <c r="JQ33">
        <v>1.54907</v>
      </c>
      <c r="JR33">
        <v>2.4292</v>
      </c>
      <c r="JS33">
        <v>34.9444</v>
      </c>
      <c r="JT33">
        <v>14.9113</v>
      </c>
      <c r="JU33">
        <v>18</v>
      </c>
      <c r="JV33">
        <v>474.792</v>
      </c>
      <c r="JW33">
        <v>495</v>
      </c>
      <c r="JX33">
        <v>27.1287</v>
      </c>
      <c r="JY33">
        <v>29.5419</v>
      </c>
      <c r="JZ33">
        <v>29.9999</v>
      </c>
      <c r="KA33">
        <v>29.8226</v>
      </c>
      <c r="KB33">
        <v>29.8311</v>
      </c>
      <c r="KC33">
        <v>12.682</v>
      </c>
      <c r="KD33">
        <v>23.4983</v>
      </c>
      <c r="KE33">
        <v>88.4348</v>
      </c>
      <c r="KF33">
        <v>27.1152</v>
      </c>
      <c r="KG33">
        <v>179.394</v>
      </c>
      <c r="KH33">
        <v>19.6914</v>
      </c>
      <c r="KI33">
        <v>101.865</v>
      </c>
      <c r="KJ33">
        <v>91.4534</v>
      </c>
    </row>
    <row r="34" spans="1:296">
      <c r="A34">
        <v>16</v>
      </c>
      <c r="B34">
        <v>1758987325.6</v>
      </c>
      <c r="C34">
        <v>75</v>
      </c>
      <c r="D34" t="s">
        <v>474</v>
      </c>
      <c r="E34" t="s">
        <v>475</v>
      </c>
      <c r="F34">
        <v>5</v>
      </c>
      <c r="G34" t="s">
        <v>436</v>
      </c>
      <c r="H34">
        <v>1758987318.1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205.5692975424243</v>
      </c>
      <c r="AJ34">
        <v>212.6612484848484</v>
      </c>
      <c r="AK34">
        <v>-3.314609437229442</v>
      </c>
      <c r="AL34">
        <v>65.16</v>
      </c>
      <c r="AM34">
        <f>(AO34 - AN34 + DX34*1E3/(8.314*(DZ34+273.15)) * AQ34/DW34 * AP34) * DW34/(100*DK34) * 1000/(1000 - AO34)</f>
        <v>0</v>
      </c>
      <c r="AN34">
        <v>19.6415938159994</v>
      </c>
      <c r="AO34">
        <v>21.58691333333333</v>
      </c>
      <c r="AP34">
        <v>2.380392474846155E-06</v>
      </c>
      <c r="AQ34">
        <v>105.492575613607</v>
      </c>
      <c r="AR34">
        <v>6</v>
      </c>
      <c r="AS34">
        <v>1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 t="s">
        <v>437</v>
      </c>
      <c r="AY34">
        <v>0</v>
      </c>
      <c r="AZ34">
        <v>0</v>
      </c>
      <c r="BA34">
        <f>1-AY34/AZ34</f>
        <v>0</v>
      </c>
      <c r="BB34">
        <v>0</v>
      </c>
      <c r="BC34" t="s">
        <v>437</v>
      </c>
      <c r="BD34" t="s">
        <v>437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3.21</v>
      </c>
      <c r="DL34">
        <v>0.5</v>
      </c>
      <c r="DM34" t="s">
        <v>438</v>
      </c>
      <c r="DN34">
        <v>2</v>
      </c>
      <c r="DO34" t="b">
        <v>1</v>
      </c>
      <c r="DP34">
        <v>1758987318.1</v>
      </c>
      <c r="DQ34">
        <v>230.7187777777778</v>
      </c>
      <c r="DR34">
        <v>216.1571481481482</v>
      </c>
      <c r="DS34">
        <v>21.5844037037037</v>
      </c>
      <c r="DT34">
        <v>19.64174074074074</v>
      </c>
      <c r="DU34">
        <v>232.2091481481482</v>
      </c>
      <c r="DV34">
        <v>21.30739629629629</v>
      </c>
      <c r="DW34">
        <v>499.988037037037</v>
      </c>
      <c r="DX34">
        <v>90.50082222222221</v>
      </c>
      <c r="DY34">
        <v>0.06791639629629628</v>
      </c>
      <c r="DZ34">
        <v>28.55478148148148</v>
      </c>
      <c r="EA34">
        <v>30.00286666666667</v>
      </c>
      <c r="EB34">
        <v>999.9000000000001</v>
      </c>
      <c r="EC34">
        <v>0</v>
      </c>
      <c r="ED34">
        <v>0</v>
      </c>
      <c r="EE34">
        <v>9998.475185185185</v>
      </c>
      <c r="EF34">
        <v>0</v>
      </c>
      <c r="EG34">
        <v>11.34947407407408</v>
      </c>
      <c r="EH34">
        <v>14.56161111111111</v>
      </c>
      <c r="EI34">
        <v>235.8085555555556</v>
      </c>
      <c r="EJ34">
        <v>220.4879259259259</v>
      </c>
      <c r="EK34">
        <v>1.942655925925926</v>
      </c>
      <c r="EL34">
        <v>216.1571481481482</v>
      </c>
      <c r="EM34">
        <v>19.64174074074074</v>
      </c>
      <c r="EN34">
        <v>1.953405555555555</v>
      </c>
      <c r="EO34">
        <v>1.777595555555556</v>
      </c>
      <c r="EP34">
        <v>17.07162592592593</v>
      </c>
      <c r="EQ34">
        <v>15.59114814814815</v>
      </c>
      <c r="ER34">
        <v>1999.974074074074</v>
      </c>
      <c r="ES34">
        <v>0.9800073333333335</v>
      </c>
      <c r="ET34">
        <v>0.01999305555555555</v>
      </c>
      <c r="EU34">
        <v>0</v>
      </c>
      <c r="EV34">
        <v>449.022925925926</v>
      </c>
      <c r="EW34">
        <v>5.00078</v>
      </c>
      <c r="EX34">
        <v>8858.045555555555</v>
      </c>
      <c r="EY34">
        <v>16379.47037037037</v>
      </c>
      <c r="EZ34">
        <v>39.62951851851852</v>
      </c>
      <c r="FA34">
        <v>40.53903703703704</v>
      </c>
      <c r="FB34">
        <v>39.9534074074074</v>
      </c>
      <c r="FC34">
        <v>40.12496296296296</v>
      </c>
      <c r="FD34">
        <v>40.63644444444444</v>
      </c>
      <c r="FE34">
        <v>1955.084074074074</v>
      </c>
      <c r="FF34">
        <v>39.89000000000001</v>
      </c>
      <c r="FG34">
        <v>0</v>
      </c>
      <c r="FH34">
        <v>1758987319.5</v>
      </c>
      <c r="FI34">
        <v>0</v>
      </c>
      <c r="FJ34">
        <v>448.977423076923</v>
      </c>
      <c r="FK34">
        <v>10.5970939819988</v>
      </c>
      <c r="FL34">
        <v>179.2632476585204</v>
      </c>
      <c r="FM34">
        <v>8857.872692307692</v>
      </c>
      <c r="FN34">
        <v>15</v>
      </c>
      <c r="FO34">
        <v>0</v>
      </c>
      <c r="FP34" t="s">
        <v>439</v>
      </c>
      <c r="FQ34">
        <v>1746989605.5</v>
      </c>
      <c r="FR34">
        <v>1746989593.5</v>
      </c>
      <c r="FS34">
        <v>0</v>
      </c>
      <c r="FT34">
        <v>-0.274</v>
      </c>
      <c r="FU34">
        <v>-0.002</v>
      </c>
      <c r="FV34">
        <v>2.549</v>
      </c>
      <c r="FW34">
        <v>0.129</v>
      </c>
      <c r="FX34">
        <v>420</v>
      </c>
      <c r="FY34">
        <v>17</v>
      </c>
      <c r="FZ34">
        <v>0.02</v>
      </c>
      <c r="GA34">
        <v>0.04</v>
      </c>
      <c r="GB34">
        <v>14.30793658536585</v>
      </c>
      <c r="GC34">
        <v>4.535962369337979</v>
      </c>
      <c r="GD34">
        <v>0.4492634648584648</v>
      </c>
      <c r="GE34">
        <v>0</v>
      </c>
      <c r="GF34">
        <v>448.5296176470588</v>
      </c>
      <c r="GG34">
        <v>9.215141315753019</v>
      </c>
      <c r="GH34">
        <v>0.9399544111193359</v>
      </c>
      <c r="GI34">
        <v>0</v>
      </c>
      <c r="GJ34">
        <v>1.941498780487805</v>
      </c>
      <c r="GK34">
        <v>0.02084592334495496</v>
      </c>
      <c r="GL34">
        <v>0.002227418055892699</v>
      </c>
      <c r="GM34">
        <v>1</v>
      </c>
      <c r="GN34">
        <v>1</v>
      </c>
      <c r="GO34">
        <v>3</v>
      </c>
      <c r="GP34" t="s">
        <v>463</v>
      </c>
      <c r="GQ34">
        <v>3.10199</v>
      </c>
      <c r="GR34">
        <v>2.7263</v>
      </c>
      <c r="GS34">
        <v>0.0496546</v>
      </c>
      <c r="GT34">
        <v>0.0461873</v>
      </c>
      <c r="GU34">
        <v>0.09990499999999999</v>
      </c>
      <c r="GV34">
        <v>0.0947375</v>
      </c>
      <c r="GW34">
        <v>24818.4</v>
      </c>
      <c r="GX34">
        <v>22645.4</v>
      </c>
      <c r="GY34">
        <v>26681.5</v>
      </c>
      <c r="GZ34">
        <v>23966.9</v>
      </c>
      <c r="HA34">
        <v>38423.8</v>
      </c>
      <c r="HB34">
        <v>32075.9</v>
      </c>
      <c r="HC34">
        <v>46589.7</v>
      </c>
      <c r="HD34">
        <v>37924.1</v>
      </c>
      <c r="HE34">
        <v>1.84673</v>
      </c>
      <c r="HF34">
        <v>1.85707</v>
      </c>
      <c r="HG34">
        <v>0.133775</v>
      </c>
      <c r="HH34">
        <v>0</v>
      </c>
      <c r="HI34">
        <v>27.8045</v>
      </c>
      <c r="HJ34">
        <v>999.9</v>
      </c>
      <c r="HK34">
        <v>51.8</v>
      </c>
      <c r="HL34">
        <v>30.4</v>
      </c>
      <c r="HM34">
        <v>24.9522</v>
      </c>
      <c r="HN34">
        <v>61.5046</v>
      </c>
      <c r="HO34">
        <v>22.3998</v>
      </c>
      <c r="HP34">
        <v>1</v>
      </c>
      <c r="HQ34">
        <v>0.177342</v>
      </c>
      <c r="HR34">
        <v>0.264235</v>
      </c>
      <c r="HS34">
        <v>20.3175</v>
      </c>
      <c r="HT34">
        <v>5.2104</v>
      </c>
      <c r="HU34">
        <v>11.98</v>
      </c>
      <c r="HV34">
        <v>4.9627</v>
      </c>
      <c r="HW34">
        <v>3.27433</v>
      </c>
      <c r="HX34">
        <v>9999</v>
      </c>
      <c r="HY34">
        <v>9999</v>
      </c>
      <c r="HZ34">
        <v>9999</v>
      </c>
      <c r="IA34">
        <v>21.8</v>
      </c>
      <c r="IB34">
        <v>1.86371</v>
      </c>
      <c r="IC34">
        <v>1.85989</v>
      </c>
      <c r="ID34">
        <v>1.8582</v>
      </c>
      <c r="IE34">
        <v>1.85959</v>
      </c>
      <c r="IF34">
        <v>1.85965</v>
      </c>
      <c r="IG34">
        <v>1.8582</v>
      </c>
      <c r="IH34">
        <v>1.85715</v>
      </c>
      <c r="II34">
        <v>1.85212</v>
      </c>
      <c r="IJ34">
        <v>0</v>
      </c>
      <c r="IK34">
        <v>0</v>
      </c>
      <c r="IL34">
        <v>0</v>
      </c>
      <c r="IM34">
        <v>0</v>
      </c>
      <c r="IN34" t="s">
        <v>441</v>
      </c>
      <c r="IO34" t="s">
        <v>442</v>
      </c>
      <c r="IP34" t="s">
        <v>443</v>
      </c>
      <c r="IQ34" t="s">
        <v>443</v>
      </c>
      <c r="IR34" t="s">
        <v>443</v>
      </c>
      <c r="IS34" t="s">
        <v>443</v>
      </c>
      <c r="IT34">
        <v>0</v>
      </c>
      <c r="IU34">
        <v>100</v>
      </c>
      <c r="IV34">
        <v>100</v>
      </c>
      <c r="IW34">
        <v>-1.474</v>
      </c>
      <c r="IX34">
        <v>0.2771</v>
      </c>
      <c r="IY34">
        <v>-1.253408397979514</v>
      </c>
      <c r="IZ34">
        <v>-0.001407418860664216</v>
      </c>
      <c r="JA34">
        <v>1.761737584914558E-06</v>
      </c>
      <c r="JB34">
        <v>-4.339940373715102E-10</v>
      </c>
      <c r="JC34">
        <v>0.01386544786166931</v>
      </c>
      <c r="JD34">
        <v>0.003157371658100305</v>
      </c>
      <c r="JE34">
        <v>0.0004353711720169284</v>
      </c>
      <c r="JF34">
        <v>-1.853048844677345E-07</v>
      </c>
      <c r="JG34">
        <v>2</v>
      </c>
      <c r="JH34">
        <v>1968</v>
      </c>
      <c r="JI34">
        <v>1</v>
      </c>
      <c r="JJ34">
        <v>26</v>
      </c>
      <c r="JK34">
        <v>199962</v>
      </c>
      <c r="JL34">
        <v>199962.2</v>
      </c>
      <c r="JM34">
        <v>0.59082</v>
      </c>
      <c r="JN34">
        <v>2.63672</v>
      </c>
      <c r="JO34">
        <v>1.49658</v>
      </c>
      <c r="JP34">
        <v>2.34741</v>
      </c>
      <c r="JQ34">
        <v>1.54907</v>
      </c>
      <c r="JR34">
        <v>2.37061</v>
      </c>
      <c r="JS34">
        <v>34.9444</v>
      </c>
      <c r="JT34">
        <v>14.9113</v>
      </c>
      <c r="JU34">
        <v>18</v>
      </c>
      <c r="JV34">
        <v>474.527</v>
      </c>
      <c r="JW34">
        <v>495.128</v>
      </c>
      <c r="JX34">
        <v>27.1166</v>
      </c>
      <c r="JY34">
        <v>29.5394</v>
      </c>
      <c r="JZ34">
        <v>29.9999</v>
      </c>
      <c r="KA34">
        <v>29.8201</v>
      </c>
      <c r="KB34">
        <v>29.8285</v>
      </c>
      <c r="KC34">
        <v>11.8426</v>
      </c>
      <c r="KD34">
        <v>23.4983</v>
      </c>
      <c r="KE34">
        <v>88.4348</v>
      </c>
      <c r="KF34">
        <v>27.1232</v>
      </c>
      <c r="KG34">
        <v>166.033</v>
      </c>
      <c r="KH34">
        <v>19.6936</v>
      </c>
      <c r="KI34">
        <v>101.866</v>
      </c>
      <c r="KJ34">
        <v>91.4533</v>
      </c>
    </row>
    <row r="35" spans="1:296">
      <c r="A35">
        <v>17</v>
      </c>
      <c r="B35">
        <v>1758987330.6</v>
      </c>
      <c r="C35">
        <v>80</v>
      </c>
      <c r="D35" t="s">
        <v>476</v>
      </c>
      <c r="E35" t="s">
        <v>477</v>
      </c>
      <c r="F35">
        <v>5</v>
      </c>
      <c r="G35" t="s">
        <v>436</v>
      </c>
      <c r="H35">
        <v>1758987322.814285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188.7022437909091</v>
      </c>
      <c r="AJ35">
        <v>196.1861151515151</v>
      </c>
      <c r="AK35">
        <v>-3.297876103896145</v>
      </c>
      <c r="AL35">
        <v>65.16</v>
      </c>
      <c r="AM35">
        <f>(AO35 - AN35 + DX35*1E3/(8.314*(DZ35+273.15)) * AQ35/DW35 * AP35) * DW35/(100*DK35) * 1000/(1000 - AO35)</f>
        <v>0</v>
      </c>
      <c r="AN35">
        <v>19.63760258364547</v>
      </c>
      <c r="AO35">
        <v>21.58994545454545</v>
      </c>
      <c r="AP35">
        <v>3.413937602820941E-06</v>
      </c>
      <c r="AQ35">
        <v>105.492575613607</v>
      </c>
      <c r="AR35">
        <v>6</v>
      </c>
      <c r="AS35">
        <v>1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 t="s">
        <v>437</v>
      </c>
      <c r="AY35">
        <v>0</v>
      </c>
      <c r="AZ35">
        <v>0</v>
      </c>
      <c r="BA35">
        <f>1-AY35/AZ35</f>
        <v>0</v>
      </c>
      <c r="BB35">
        <v>0</v>
      </c>
      <c r="BC35" t="s">
        <v>437</v>
      </c>
      <c r="BD35" t="s">
        <v>437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3.21</v>
      </c>
      <c r="DL35">
        <v>0.5</v>
      </c>
      <c r="DM35" t="s">
        <v>438</v>
      </c>
      <c r="DN35">
        <v>2</v>
      </c>
      <c r="DO35" t="b">
        <v>1</v>
      </c>
      <c r="DP35">
        <v>1758987322.814285</v>
      </c>
      <c r="DQ35">
        <v>215.4889285714286</v>
      </c>
      <c r="DR35">
        <v>200.5468214285714</v>
      </c>
      <c r="DS35">
        <v>21.58630714285715</v>
      </c>
      <c r="DT35">
        <v>19.64067142857143</v>
      </c>
      <c r="DU35">
        <v>216.9689642857143</v>
      </c>
      <c r="DV35">
        <v>21.30925714285715</v>
      </c>
      <c r="DW35">
        <v>499.9606785714286</v>
      </c>
      <c r="DX35">
        <v>90.50165000000001</v>
      </c>
      <c r="DY35">
        <v>0.06808285357142857</v>
      </c>
      <c r="DZ35">
        <v>28.55555714285714</v>
      </c>
      <c r="EA35">
        <v>29.99791428571428</v>
      </c>
      <c r="EB35">
        <v>999.9000000000002</v>
      </c>
      <c r="EC35">
        <v>0</v>
      </c>
      <c r="ED35">
        <v>0</v>
      </c>
      <c r="EE35">
        <v>9996.945357142857</v>
      </c>
      <c r="EF35">
        <v>0</v>
      </c>
      <c r="EG35">
        <v>11.34961785714286</v>
      </c>
      <c r="EH35">
        <v>14.94213214285714</v>
      </c>
      <c r="EI35">
        <v>220.2431071428572</v>
      </c>
      <c r="EJ35">
        <v>204.5646785714286</v>
      </c>
      <c r="EK35">
        <v>1.945636071428571</v>
      </c>
      <c r="EL35">
        <v>200.5468214285714</v>
      </c>
      <c r="EM35">
        <v>19.64067142857143</v>
      </c>
      <c r="EN35">
        <v>1.953596071428571</v>
      </c>
      <c r="EO35">
        <v>1.777513928571429</v>
      </c>
      <c r="EP35">
        <v>17.07316785714286</v>
      </c>
      <c r="EQ35">
        <v>15.59043214285714</v>
      </c>
      <c r="ER35">
        <v>1999.987142857143</v>
      </c>
      <c r="ES35">
        <v>0.9800073928571429</v>
      </c>
      <c r="ET35">
        <v>0.01999300357142857</v>
      </c>
      <c r="EU35">
        <v>0</v>
      </c>
      <c r="EV35">
        <v>449.8552857142857</v>
      </c>
      <c r="EW35">
        <v>5.00078</v>
      </c>
      <c r="EX35">
        <v>8873.212857142857</v>
      </c>
      <c r="EY35">
        <v>16379.56428571429</v>
      </c>
      <c r="EZ35">
        <v>39.63603571428571</v>
      </c>
      <c r="FA35">
        <v>40.54207142857143</v>
      </c>
      <c r="FB35">
        <v>39.92153571428571</v>
      </c>
      <c r="FC35">
        <v>40.12046428571428</v>
      </c>
      <c r="FD35">
        <v>40.60478571428571</v>
      </c>
      <c r="FE35">
        <v>1955.097142857143</v>
      </c>
      <c r="FF35">
        <v>39.89000000000001</v>
      </c>
      <c r="FG35">
        <v>0</v>
      </c>
      <c r="FH35">
        <v>1758987324.9</v>
      </c>
      <c r="FI35">
        <v>0</v>
      </c>
      <c r="FJ35">
        <v>450.01156</v>
      </c>
      <c r="FK35">
        <v>10.17538458770105</v>
      </c>
      <c r="FL35">
        <v>212.7446150244986</v>
      </c>
      <c r="FM35">
        <v>8876.318800000001</v>
      </c>
      <c r="FN35">
        <v>15</v>
      </c>
      <c r="FO35">
        <v>0</v>
      </c>
      <c r="FP35" t="s">
        <v>439</v>
      </c>
      <c r="FQ35">
        <v>1746989605.5</v>
      </c>
      <c r="FR35">
        <v>1746989593.5</v>
      </c>
      <c r="FS35">
        <v>0</v>
      </c>
      <c r="FT35">
        <v>-0.274</v>
      </c>
      <c r="FU35">
        <v>-0.002</v>
      </c>
      <c r="FV35">
        <v>2.549</v>
      </c>
      <c r="FW35">
        <v>0.129</v>
      </c>
      <c r="FX35">
        <v>420</v>
      </c>
      <c r="FY35">
        <v>17</v>
      </c>
      <c r="FZ35">
        <v>0.02</v>
      </c>
      <c r="GA35">
        <v>0.04</v>
      </c>
      <c r="GB35">
        <v>14.68904146341464</v>
      </c>
      <c r="GC35">
        <v>4.670025783972134</v>
      </c>
      <c r="GD35">
        <v>0.4626661367924432</v>
      </c>
      <c r="GE35">
        <v>0</v>
      </c>
      <c r="GF35">
        <v>449.2937352941177</v>
      </c>
      <c r="GG35">
        <v>10.48640183111525</v>
      </c>
      <c r="GH35">
        <v>1.054151409730435</v>
      </c>
      <c r="GI35">
        <v>0</v>
      </c>
      <c r="GJ35">
        <v>1.944160487804878</v>
      </c>
      <c r="GK35">
        <v>0.0339878048780477</v>
      </c>
      <c r="GL35">
        <v>0.003665560184932652</v>
      </c>
      <c r="GM35">
        <v>1</v>
      </c>
      <c r="GN35">
        <v>1</v>
      </c>
      <c r="GO35">
        <v>3</v>
      </c>
      <c r="GP35" t="s">
        <v>463</v>
      </c>
      <c r="GQ35">
        <v>3.10221</v>
      </c>
      <c r="GR35">
        <v>2.7263</v>
      </c>
      <c r="GS35">
        <v>0.0462865</v>
      </c>
      <c r="GT35">
        <v>0.042617</v>
      </c>
      <c r="GU35">
        <v>0.0999143</v>
      </c>
      <c r="GV35">
        <v>0.0947272</v>
      </c>
      <c r="GW35">
        <v>24906.4</v>
      </c>
      <c r="GX35">
        <v>22730.1</v>
      </c>
      <c r="GY35">
        <v>26681.5</v>
      </c>
      <c r="GZ35">
        <v>23966.9</v>
      </c>
      <c r="HA35">
        <v>38423.1</v>
      </c>
      <c r="HB35">
        <v>32075.9</v>
      </c>
      <c r="HC35">
        <v>46589.9</v>
      </c>
      <c r="HD35">
        <v>37924.2</v>
      </c>
      <c r="HE35">
        <v>1.847</v>
      </c>
      <c r="HF35">
        <v>1.8571</v>
      </c>
      <c r="HG35">
        <v>0.134334</v>
      </c>
      <c r="HH35">
        <v>0</v>
      </c>
      <c r="HI35">
        <v>27.8034</v>
      </c>
      <c r="HJ35">
        <v>999.9</v>
      </c>
      <c r="HK35">
        <v>51.7</v>
      </c>
      <c r="HL35">
        <v>30.4</v>
      </c>
      <c r="HM35">
        <v>24.9044</v>
      </c>
      <c r="HN35">
        <v>61.4846</v>
      </c>
      <c r="HO35">
        <v>22.2596</v>
      </c>
      <c r="HP35">
        <v>1</v>
      </c>
      <c r="HQ35">
        <v>0.176819</v>
      </c>
      <c r="HR35">
        <v>0.224208</v>
      </c>
      <c r="HS35">
        <v>20.3177</v>
      </c>
      <c r="HT35">
        <v>5.21025</v>
      </c>
      <c r="HU35">
        <v>11.98</v>
      </c>
      <c r="HV35">
        <v>4.96275</v>
      </c>
      <c r="HW35">
        <v>3.27433</v>
      </c>
      <c r="HX35">
        <v>9999</v>
      </c>
      <c r="HY35">
        <v>9999</v>
      </c>
      <c r="HZ35">
        <v>9999</v>
      </c>
      <c r="IA35">
        <v>21.8</v>
      </c>
      <c r="IB35">
        <v>1.86371</v>
      </c>
      <c r="IC35">
        <v>1.85989</v>
      </c>
      <c r="ID35">
        <v>1.85815</v>
      </c>
      <c r="IE35">
        <v>1.85958</v>
      </c>
      <c r="IF35">
        <v>1.85962</v>
      </c>
      <c r="IG35">
        <v>1.8582</v>
      </c>
      <c r="IH35">
        <v>1.85715</v>
      </c>
      <c r="II35">
        <v>1.85213</v>
      </c>
      <c r="IJ35">
        <v>0</v>
      </c>
      <c r="IK35">
        <v>0</v>
      </c>
      <c r="IL35">
        <v>0</v>
      </c>
      <c r="IM35">
        <v>0</v>
      </c>
      <c r="IN35" t="s">
        <v>441</v>
      </c>
      <c r="IO35" t="s">
        <v>442</v>
      </c>
      <c r="IP35" t="s">
        <v>443</v>
      </c>
      <c r="IQ35" t="s">
        <v>443</v>
      </c>
      <c r="IR35" t="s">
        <v>443</v>
      </c>
      <c r="IS35" t="s">
        <v>443</v>
      </c>
      <c r="IT35">
        <v>0</v>
      </c>
      <c r="IU35">
        <v>100</v>
      </c>
      <c r="IV35">
        <v>100</v>
      </c>
      <c r="IW35">
        <v>-1.462</v>
      </c>
      <c r="IX35">
        <v>0.2771</v>
      </c>
      <c r="IY35">
        <v>-1.253408397979514</v>
      </c>
      <c r="IZ35">
        <v>-0.001407418860664216</v>
      </c>
      <c r="JA35">
        <v>1.761737584914558E-06</v>
      </c>
      <c r="JB35">
        <v>-4.339940373715102E-10</v>
      </c>
      <c r="JC35">
        <v>0.01386544786166931</v>
      </c>
      <c r="JD35">
        <v>0.003157371658100305</v>
      </c>
      <c r="JE35">
        <v>0.0004353711720169284</v>
      </c>
      <c r="JF35">
        <v>-1.853048844677345E-07</v>
      </c>
      <c r="JG35">
        <v>2</v>
      </c>
      <c r="JH35">
        <v>1968</v>
      </c>
      <c r="JI35">
        <v>1</v>
      </c>
      <c r="JJ35">
        <v>26</v>
      </c>
      <c r="JK35">
        <v>199962.1</v>
      </c>
      <c r="JL35">
        <v>199962.3</v>
      </c>
      <c r="JM35">
        <v>0.549316</v>
      </c>
      <c r="JN35">
        <v>2.64282</v>
      </c>
      <c r="JO35">
        <v>1.49658</v>
      </c>
      <c r="JP35">
        <v>2.34741</v>
      </c>
      <c r="JQ35">
        <v>1.54907</v>
      </c>
      <c r="JR35">
        <v>2.32666</v>
      </c>
      <c r="JS35">
        <v>34.9444</v>
      </c>
      <c r="JT35">
        <v>14.9026</v>
      </c>
      <c r="JU35">
        <v>18</v>
      </c>
      <c r="JV35">
        <v>474.663</v>
      </c>
      <c r="JW35">
        <v>495.118</v>
      </c>
      <c r="JX35">
        <v>27.1209</v>
      </c>
      <c r="JY35">
        <v>29.5368</v>
      </c>
      <c r="JZ35">
        <v>29.9999</v>
      </c>
      <c r="KA35">
        <v>29.8169</v>
      </c>
      <c r="KB35">
        <v>29.8254</v>
      </c>
      <c r="KC35">
        <v>11.0841</v>
      </c>
      <c r="KD35">
        <v>23.4983</v>
      </c>
      <c r="KE35">
        <v>88.4348</v>
      </c>
      <c r="KF35">
        <v>27.1324</v>
      </c>
      <c r="KG35">
        <v>145.998</v>
      </c>
      <c r="KH35">
        <v>19.6922</v>
      </c>
      <c r="KI35">
        <v>101.867</v>
      </c>
      <c r="KJ35">
        <v>91.4534</v>
      </c>
    </row>
    <row r="36" spans="1:296">
      <c r="A36">
        <v>18</v>
      </c>
      <c r="B36">
        <v>1758987335.6</v>
      </c>
      <c r="C36">
        <v>85</v>
      </c>
      <c r="D36" t="s">
        <v>478</v>
      </c>
      <c r="E36" t="s">
        <v>479</v>
      </c>
      <c r="F36">
        <v>5</v>
      </c>
      <c r="G36" t="s">
        <v>436</v>
      </c>
      <c r="H36">
        <v>1758987328.1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171.7468970363637</v>
      </c>
      <c r="AJ36">
        <v>179.7704</v>
      </c>
      <c r="AK36">
        <v>-3.280586666666694</v>
      </c>
      <c r="AL36">
        <v>65.16</v>
      </c>
      <c r="AM36">
        <f>(AO36 - AN36 + DX36*1E3/(8.314*(DZ36+273.15)) * AQ36/DW36 * AP36) * DW36/(100*DK36) * 1000/(1000 - AO36)</f>
        <v>0</v>
      </c>
      <c r="AN36">
        <v>19.63672911554332</v>
      </c>
      <c r="AO36">
        <v>21.59396242424243</v>
      </c>
      <c r="AP36">
        <v>3.800739915110224E-06</v>
      </c>
      <c r="AQ36">
        <v>105.492575613607</v>
      </c>
      <c r="AR36">
        <v>6</v>
      </c>
      <c r="AS36">
        <v>1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 t="s">
        <v>437</v>
      </c>
      <c r="AY36">
        <v>0</v>
      </c>
      <c r="AZ36">
        <v>0</v>
      </c>
      <c r="BA36">
        <f>1-AY36/AZ36</f>
        <v>0</v>
      </c>
      <c r="BB36">
        <v>0</v>
      </c>
      <c r="BC36" t="s">
        <v>437</v>
      </c>
      <c r="BD36" t="s">
        <v>437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3.21</v>
      </c>
      <c r="DL36">
        <v>0.5</v>
      </c>
      <c r="DM36" t="s">
        <v>438</v>
      </c>
      <c r="DN36">
        <v>2</v>
      </c>
      <c r="DO36" t="b">
        <v>1</v>
      </c>
      <c r="DP36">
        <v>1758987328.1</v>
      </c>
      <c r="DQ36">
        <v>198.4186296296297</v>
      </c>
      <c r="DR36">
        <v>183.0217777777777</v>
      </c>
      <c r="DS36">
        <v>21.58942592592593</v>
      </c>
      <c r="DT36">
        <v>19.63875925925926</v>
      </c>
      <c r="DU36">
        <v>199.8862222222222</v>
      </c>
      <c r="DV36">
        <v>21.3123037037037</v>
      </c>
      <c r="DW36">
        <v>499.9813703703704</v>
      </c>
      <c r="DX36">
        <v>90.50185185185185</v>
      </c>
      <c r="DY36">
        <v>0.06816807037037036</v>
      </c>
      <c r="DZ36">
        <v>28.55441481481482</v>
      </c>
      <c r="EA36">
        <v>29.99383333333333</v>
      </c>
      <c r="EB36">
        <v>999.9000000000001</v>
      </c>
      <c r="EC36">
        <v>0</v>
      </c>
      <c r="ED36">
        <v>0</v>
      </c>
      <c r="EE36">
        <v>9999.369259259258</v>
      </c>
      <c r="EF36">
        <v>0</v>
      </c>
      <c r="EG36">
        <v>11.34964074074074</v>
      </c>
      <c r="EH36">
        <v>15.39685925925926</v>
      </c>
      <c r="EI36">
        <v>202.7968518518518</v>
      </c>
      <c r="EJ36">
        <v>186.6881481481481</v>
      </c>
      <c r="EK36">
        <v>1.950649259259259</v>
      </c>
      <c r="EL36">
        <v>183.0217777777777</v>
      </c>
      <c r="EM36">
        <v>19.63875925925926</v>
      </c>
      <c r="EN36">
        <v>1.953882592592592</v>
      </c>
      <c r="EO36">
        <v>1.777345555555556</v>
      </c>
      <c r="EP36">
        <v>17.07548148148148</v>
      </c>
      <c r="EQ36">
        <v>15.58895925925926</v>
      </c>
      <c r="ER36">
        <v>1999.998148148148</v>
      </c>
      <c r="ES36">
        <v>0.9800074074074075</v>
      </c>
      <c r="ET36">
        <v>0.01999295185185185</v>
      </c>
      <c r="EU36">
        <v>0</v>
      </c>
      <c r="EV36">
        <v>450.7962222222223</v>
      </c>
      <c r="EW36">
        <v>5.00078</v>
      </c>
      <c r="EX36">
        <v>8892.26037037037</v>
      </c>
      <c r="EY36">
        <v>16379.64814814815</v>
      </c>
      <c r="EZ36">
        <v>39.65488888888889</v>
      </c>
      <c r="FA36">
        <v>40.54822222222222</v>
      </c>
      <c r="FB36">
        <v>39.87933333333334</v>
      </c>
      <c r="FC36">
        <v>40.13648148148148</v>
      </c>
      <c r="FD36">
        <v>40.61092592592592</v>
      </c>
      <c r="FE36">
        <v>1955.108148148148</v>
      </c>
      <c r="FF36">
        <v>39.89000000000001</v>
      </c>
      <c r="FG36">
        <v>0</v>
      </c>
      <c r="FH36">
        <v>1758987329.7</v>
      </c>
      <c r="FI36">
        <v>0</v>
      </c>
      <c r="FJ36">
        <v>450.87848</v>
      </c>
      <c r="FK36">
        <v>11.49507690860761</v>
      </c>
      <c r="FL36">
        <v>230.0476922515049</v>
      </c>
      <c r="FM36">
        <v>8893.9696</v>
      </c>
      <c r="FN36">
        <v>15</v>
      </c>
      <c r="FO36">
        <v>0</v>
      </c>
      <c r="FP36" t="s">
        <v>439</v>
      </c>
      <c r="FQ36">
        <v>1746989605.5</v>
      </c>
      <c r="FR36">
        <v>1746989593.5</v>
      </c>
      <c r="FS36">
        <v>0</v>
      </c>
      <c r="FT36">
        <v>-0.274</v>
      </c>
      <c r="FU36">
        <v>-0.002</v>
      </c>
      <c r="FV36">
        <v>2.549</v>
      </c>
      <c r="FW36">
        <v>0.129</v>
      </c>
      <c r="FX36">
        <v>420</v>
      </c>
      <c r="FY36">
        <v>17</v>
      </c>
      <c r="FZ36">
        <v>0.02</v>
      </c>
      <c r="GA36">
        <v>0.04</v>
      </c>
      <c r="GB36">
        <v>15.10400975609756</v>
      </c>
      <c r="GC36">
        <v>5.14274006968643</v>
      </c>
      <c r="GD36">
        <v>0.5089795294196351</v>
      </c>
      <c r="GE36">
        <v>0</v>
      </c>
      <c r="GF36">
        <v>450.1747352941176</v>
      </c>
      <c r="GG36">
        <v>11.12426278453029</v>
      </c>
      <c r="GH36">
        <v>1.117792949069556</v>
      </c>
      <c r="GI36">
        <v>0</v>
      </c>
      <c r="GJ36">
        <v>1.947675609756097</v>
      </c>
      <c r="GK36">
        <v>0.05524390243902998</v>
      </c>
      <c r="GL36">
        <v>0.005552819125269047</v>
      </c>
      <c r="GM36">
        <v>1</v>
      </c>
      <c r="GN36">
        <v>1</v>
      </c>
      <c r="GO36">
        <v>3</v>
      </c>
      <c r="GP36" t="s">
        <v>463</v>
      </c>
      <c r="GQ36">
        <v>3.10213</v>
      </c>
      <c r="GR36">
        <v>2.72649</v>
      </c>
      <c r="GS36">
        <v>0.0428493</v>
      </c>
      <c r="GT36">
        <v>0.0390085</v>
      </c>
      <c r="GU36">
        <v>0.099926</v>
      </c>
      <c r="GV36">
        <v>0.0947225</v>
      </c>
      <c r="GW36">
        <v>24996.1</v>
      </c>
      <c r="GX36">
        <v>22815.9</v>
      </c>
      <c r="GY36">
        <v>26681.4</v>
      </c>
      <c r="GZ36">
        <v>23967</v>
      </c>
      <c r="HA36">
        <v>38422</v>
      </c>
      <c r="HB36">
        <v>32075.8</v>
      </c>
      <c r="HC36">
        <v>46589.6</v>
      </c>
      <c r="HD36">
        <v>37924.2</v>
      </c>
      <c r="HE36">
        <v>1.8472</v>
      </c>
      <c r="HF36">
        <v>1.85707</v>
      </c>
      <c r="HG36">
        <v>0.135005</v>
      </c>
      <c r="HH36">
        <v>0</v>
      </c>
      <c r="HI36">
        <v>27.8027</v>
      </c>
      <c r="HJ36">
        <v>999.9</v>
      </c>
      <c r="HK36">
        <v>51.7</v>
      </c>
      <c r="HL36">
        <v>30.4</v>
      </c>
      <c r="HM36">
        <v>24.9021</v>
      </c>
      <c r="HN36">
        <v>61.4046</v>
      </c>
      <c r="HO36">
        <v>22.508</v>
      </c>
      <c r="HP36">
        <v>1</v>
      </c>
      <c r="HQ36">
        <v>0.176791</v>
      </c>
      <c r="HR36">
        <v>0.213573</v>
      </c>
      <c r="HS36">
        <v>20.3173</v>
      </c>
      <c r="HT36">
        <v>5.21055</v>
      </c>
      <c r="HU36">
        <v>11.98</v>
      </c>
      <c r="HV36">
        <v>4.9627</v>
      </c>
      <c r="HW36">
        <v>3.27435</v>
      </c>
      <c r="HX36">
        <v>9999</v>
      </c>
      <c r="HY36">
        <v>9999</v>
      </c>
      <c r="HZ36">
        <v>9999</v>
      </c>
      <c r="IA36">
        <v>21.8</v>
      </c>
      <c r="IB36">
        <v>1.86371</v>
      </c>
      <c r="IC36">
        <v>1.85989</v>
      </c>
      <c r="ID36">
        <v>1.85818</v>
      </c>
      <c r="IE36">
        <v>1.85957</v>
      </c>
      <c r="IF36">
        <v>1.85961</v>
      </c>
      <c r="IG36">
        <v>1.85818</v>
      </c>
      <c r="IH36">
        <v>1.85716</v>
      </c>
      <c r="II36">
        <v>1.85213</v>
      </c>
      <c r="IJ36">
        <v>0</v>
      </c>
      <c r="IK36">
        <v>0</v>
      </c>
      <c r="IL36">
        <v>0</v>
      </c>
      <c r="IM36">
        <v>0</v>
      </c>
      <c r="IN36" t="s">
        <v>441</v>
      </c>
      <c r="IO36" t="s">
        <v>442</v>
      </c>
      <c r="IP36" t="s">
        <v>443</v>
      </c>
      <c r="IQ36" t="s">
        <v>443</v>
      </c>
      <c r="IR36" t="s">
        <v>443</v>
      </c>
      <c r="IS36" t="s">
        <v>443</v>
      </c>
      <c r="IT36">
        <v>0</v>
      </c>
      <c r="IU36">
        <v>100</v>
      </c>
      <c r="IV36">
        <v>100</v>
      </c>
      <c r="IW36">
        <v>-1.449</v>
      </c>
      <c r="IX36">
        <v>0.2772</v>
      </c>
      <c r="IY36">
        <v>-1.253408397979514</v>
      </c>
      <c r="IZ36">
        <v>-0.001407418860664216</v>
      </c>
      <c r="JA36">
        <v>1.761737584914558E-06</v>
      </c>
      <c r="JB36">
        <v>-4.339940373715102E-10</v>
      </c>
      <c r="JC36">
        <v>0.01386544786166931</v>
      </c>
      <c r="JD36">
        <v>0.003157371658100305</v>
      </c>
      <c r="JE36">
        <v>0.0004353711720169284</v>
      </c>
      <c r="JF36">
        <v>-1.853048844677345E-07</v>
      </c>
      <c r="JG36">
        <v>2</v>
      </c>
      <c r="JH36">
        <v>1968</v>
      </c>
      <c r="JI36">
        <v>1</v>
      </c>
      <c r="JJ36">
        <v>26</v>
      </c>
      <c r="JK36">
        <v>199962.2</v>
      </c>
      <c r="JL36">
        <v>199962.4</v>
      </c>
      <c r="JM36">
        <v>0.510254</v>
      </c>
      <c r="JN36">
        <v>2.65259</v>
      </c>
      <c r="JO36">
        <v>1.49658</v>
      </c>
      <c r="JP36">
        <v>2.34741</v>
      </c>
      <c r="JQ36">
        <v>1.54907</v>
      </c>
      <c r="JR36">
        <v>2.3938</v>
      </c>
      <c r="JS36">
        <v>34.9444</v>
      </c>
      <c r="JT36">
        <v>14.9026</v>
      </c>
      <c r="JU36">
        <v>18</v>
      </c>
      <c r="JV36">
        <v>474.76</v>
      </c>
      <c r="JW36">
        <v>495.081</v>
      </c>
      <c r="JX36">
        <v>27.1304</v>
      </c>
      <c r="JY36">
        <v>29.5343</v>
      </c>
      <c r="JZ36">
        <v>29.9999</v>
      </c>
      <c r="KA36">
        <v>29.8143</v>
      </c>
      <c r="KB36">
        <v>29.8228</v>
      </c>
      <c r="KC36">
        <v>10.2324</v>
      </c>
      <c r="KD36">
        <v>23.4983</v>
      </c>
      <c r="KE36">
        <v>88.0642</v>
      </c>
      <c r="KF36">
        <v>27.1342</v>
      </c>
      <c r="KG36">
        <v>132.611</v>
      </c>
      <c r="KH36">
        <v>19.6923</v>
      </c>
      <c r="KI36">
        <v>101.866</v>
      </c>
      <c r="KJ36">
        <v>91.45359999999999</v>
      </c>
    </row>
    <row r="37" spans="1:296">
      <c r="A37">
        <v>19</v>
      </c>
      <c r="B37">
        <v>1758987340.6</v>
      </c>
      <c r="C37">
        <v>90</v>
      </c>
      <c r="D37" t="s">
        <v>480</v>
      </c>
      <c r="E37" t="s">
        <v>481</v>
      </c>
      <c r="F37">
        <v>5</v>
      </c>
      <c r="G37" t="s">
        <v>436</v>
      </c>
      <c r="H37">
        <v>1758987332.814285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154.9265913424243</v>
      </c>
      <c r="AJ37">
        <v>163.4447393939393</v>
      </c>
      <c r="AK37">
        <v>-3.263079393939392</v>
      </c>
      <c r="AL37">
        <v>65.16</v>
      </c>
      <c r="AM37">
        <f>(AO37 - AN37 + DX37*1E3/(8.314*(DZ37+273.15)) * AQ37/DW37 * AP37) * DW37/(100*DK37) * 1000/(1000 - AO37)</f>
        <v>0</v>
      </c>
      <c r="AN37">
        <v>19.62752049763609</v>
      </c>
      <c r="AO37">
        <v>21.59918060606061</v>
      </c>
      <c r="AP37">
        <v>9.053281323054908E-06</v>
      </c>
      <c r="AQ37">
        <v>105.492575613607</v>
      </c>
      <c r="AR37">
        <v>6</v>
      </c>
      <c r="AS37">
        <v>1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 t="s">
        <v>437</v>
      </c>
      <c r="AY37">
        <v>0</v>
      </c>
      <c r="AZ37">
        <v>0</v>
      </c>
      <c r="BA37">
        <f>1-AY37/AZ37</f>
        <v>0</v>
      </c>
      <c r="BB37">
        <v>0</v>
      </c>
      <c r="BC37" t="s">
        <v>437</v>
      </c>
      <c r="BD37" t="s">
        <v>437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3.21</v>
      </c>
      <c r="DL37">
        <v>0.5</v>
      </c>
      <c r="DM37" t="s">
        <v>438</v>
      </c>
      <c r="DN37">
        <v>2</v>
      </c>
      <c r="DO37" t="b">
        <v>1</v>
      </c>
      <c r="DP37">
        <v>1758987332.814285</v>
      </c>
      <c r="DQ37">
        <v>183.2535357142857</v>
      </c>
      <c r="DR37">
        <v>167.4085357142857</v>
      </c>
      <c r="DS37">
        <v>21.59263928571429</v>
      </c>
      <c r="DT37">
        <v>19.63494642857143</v>
      </c>
      <c r="DU37">
        <v>184.7092857142857</v>
      </c>
      <c r="DV37">
        <v>21.31545714285714</v>
      </c>
      <c r="DW37">
        <v>499.98175</v>
      </c>
      <c r="DX37">
        <v>90.50159285714288</v>
      </c>
      <c r="DY37">
        <v>0.06812821785714285</v>
      </c>
      <c r="DZ37">
        <v>28.55306428571429</v>
      </c>
      <c r="EA37">
        <v>29.99277857142857</v>
      </c>
      <c r="EB37">
        <v>999.9000000000002</v>
      </c>
      <c r="EC37">
        <v>0</v>
      </c>
      <c r="ED37">
        <v>0</v>
      </c>
      <c r="EE37">
        <v>10016.04714285714</v>
      </c>
      <c r="EF37">
        <v>0</v>
      </c>
      <c r="EG37">
        <v>11.34929285714285</v>
      </c>
      <c r="EH37">
        <v>15.84501785714286</v>
      </c>
      <c r="EI37">
        <v>187.29775</v>
      </c>
      <c r="EJ37">
        <v>170.7615357142857</v>
      </c>
      <c r="EK37">
        <v>1.957676071428571</v>
      </c>
      <c r="EL37">
        <v>167.4085357142857</v>
      </c>
      <c r="EM37">
        <v>19.63494642857143</v>
      </c>
      <c r="EN37">
        <v>1.954167857142857</v>
      </c>
      <c r="EO37">
        <v>1.776995</v>
      </c>
      <c r="EP37">
        <v>17.07779285714286</v>
      </c>
      <c r="EQ37">
        <v>15.58588571428571</v>
      </c>
      <c r="ER37">
        <v>1999.984642857143</v>
      </c>
      <c r="ES37">
        <v>0.9800072499999999</v>
      </c>
      <c r="ET37">
        <v>0.01999311428571428</v>
      </c>
      <c r="EU37">
        <v>0</v>
      </c>
      <c r="EV37">
        <v>451.7576428571427</v>
      </c>
      <c r="EW37">
        <v>5.00078</v>
      </c>
      <c r="EX37">
        <v>8910.678214285714</v>
      </c>
      <c r="EY37">
        <v>16379.53571428572</v>
      </c>
      <c r="EZ37">
        <v>39.65378571428571</v>
      </c>
      <c r="FA37">
        <v>40.53321428571428</v>
      </c>
      <c r="FB37">
        <v>39.87242857142856</v>
      </c>
      <c r="FC37">
        <v>40.12924999999999</v>
      </c>
      <c r="FD37">
        <v>40.61582142857142</v>
      </c>
      <c r="FE37">
        <v>1955.094642857143</v>
      </c>
      <c r="FF37">
        <v>39.89000000000001</v>
      </c>
      <c r="FG37">
        <v>0</v>
      </c>
      <c r="FH37">
        <v>1758987334.5</v>
      </c>
      <c r="FI37">
        <v>0</v>
      </c>
      <c r="FJ37">
        <v>451.88012</v>
      </c>
      <c r="FK37">
        <v>13.48946151985177</v>
      </c>
      <c r="FL37">
        <v>246.2184611605166</v>
      </c>
      <c r="FM37">
        <v>8912.9992</v>
      </c>
      <c r="FN37">
        <v>15</v>
      </c>
      <c r="FO37">
        <v>0</v>
      </c>
      <c r="FP37" t="s">
        <v>439</v>
      </c>
      <c r="FQ37">
        <v>1746989605.5</v>
      </c>
      <c r="FR37">
        <v>1746989593.5</v>
      </c>
      <c r="FS37">
        <v>0</v>
      </c>
      <c r="FT37">
        <v>-0.274</v>
      </c>
      <c r="FU37">
        <v>-0.002</v>
      </c>
      <c r="FV37">
        <v>2.549</v>
      </c>
      <c r="FW37">
        <v>0.129</v>
      </c>
      <c r="FX37">
        <v>420</v>
      </c>
      <c r="FY37">
        <v>17</v>
      </c>
      <c r="FZ37">
        <v>0.02</v>
      </c>
      <c r="GA37">
        <v>0.04</v>
      </c>
      <c r="GB37">
        <v>15.620575</v>
      </c>
      <c r="GC37">
        <v>5.677801125703486</v>
      </c>
      <c r="GD37">
        <v>0.5498756735617606</v>
      </c>
      <c r="GE37">
        <v>0</v>
      </c>
      <c r="GF37">
        <v>451.2203823529412</v>
      </c>
      <c r="GG37">
        <v>12.3650267219</v>
      </c>
      <c r="GH37">
        <v>1.232088877015392</v>
      </c>
      <c r="GI37">
        <v>0</v>
      </c>
      <c r="GJ37">
        <v>1.954475</v>
      </c>
      <c r="GK37">
        <v>0.08533846153846271</v>
      </c>
      <c r="GL37">
        <v>0.008656112580136655</v>
      </c>
      <c r="GM37">
        <v>1</v>
      </c>
      <c r="GN37">
        <v>1</v>
      </c>
      <c r="GO37">
        <v>3</v>
      </c>
      <c r="GP37" t="s">
        <v>463</v>
      </c>
      <c r="GQ37">
        <v>3.10222</v>
      </c>
      <c r="GR37">
        <v>2.72623</v>
      </c>
      <c r="GS37">
        <v>0.0393511</v>
      </c>
      <c r="GT37">
        <v>0.0352473</v>
      </c>
      <c r="GU37">
        <v>0.09994409999999999</v>
      </c>
      <c r="GV37">
        <v>0.0946723</v>
      </c>
      <c r="GW37">
        <v>25087.7</v>
      </c>
      <c r="GX37">
        <v>22904.7</v>
      </c>
      <c r="GY37">
        <v>26681.8</v>
      </c>
      <c r="GZ37">
        <v>23966.5</v>
      </c>
      <c r="HA37">
        <v>38421.2</v>
      </c>
      <c r="HB37">
        <v>32077.1</v>
      </c>
      <c r="HC37">
        <v>46590.2</v>
      </c>
      <c r="HD37">
        <v>37924.2</v>
      </c>
      <c r="HE37">
        <v>1.8473</v>
      </c>
      <c r="HF37">
        <v>1.85693</v>
      </c>
      <c r="HG37">
        <v>0.133924</v>
      </c>
      <c r="HH37">
        <v>0</v>
      </c>
      <c r="HI37">
        <v>27.8027</v>
      </c>
      <c r="HJ37">
        <v>999.9</v>
      </c>
      <c r="HK37">
        <v>51.7</v>
      </c>
      <c r="HL37">
        <v>30.4</v>
      </c>
      <c r="HM37">
        <v>24.9027</v>
      </c>
      <c r="HN37">
        <v>60.9946</v>
      </c>
      <c r="HO37">
        <v>22.2837</v>
      </c>
      <c r="HP37">
        <v>1</v>
      </c>
      <c r="HQ37">
        <v>0.176326</v>
      </c>
      <c r="HR37">
        <v>0.216669</v>
      </c>
      <c r="HS37">
        <v>20.3174</v>
      </c>
      <c r="HT37">
        <v>5.2104</v>
      </c>
      <c r="HU37">
        <v>11.98</v>
      </c>
      <c r="HV37">
        <v>4.96275</v>
      </c>
      <c r="HW37">
        <v>3.27428</v>
      </c>
      <c r="HX37">
        <v>9999</v>
      </c>
      <c r="HY37">
        <v>9999</v>
      </c>
      <c r="HZ37">
        <v>9999</v>
      </c>
      <c r="IA37">
        <v>21.8</v>
      </c>
      <c r="IB37">
        <v>1.86371</v>
      </c>
      <c r="IC37">
        <v>1.85989</v>
      </c>
      <c r="ID37">
        <v>1.85818</v>
      </c>
      <c r="IE37">
        <v>1.85958</v>
      </c>
      <c r="IF37">
        <v>1.85961</v>
      </c>
      <c r="IG37">
        <v>1.8582</v>
      </c>
      <c r="IH37">
        <v>1.85715</v>
      </c>
      <c r="II37">
        <v>1.85215</v>
      </c>
      <c r="IJ37">
        <v>0</v>
      </c>
      <c r="IK37">
        <v>0</v>
      </c>
      <c r="IL37">
        <v>0</v>
      </c>
      <c r="IM37">
        <v>0</v>
      </c>
      <c r="IN37" t="s">
        <v>441</v>
      </c>
      <c r="IO37" t="s">
        <v>442</v>
      </c>
      <c r="IP37" t="s">
        <v>443</v>
      </c>
      <c r="IQ37" t="s">
        <v>443</v>
      </c>
      <c r="IR37" t="s">
        <v>443</v>
      </c>
      <c r="IS37" t="s">
        <v>443</v>
      </c>
      <c r="IT37">
        <v>0</v>
      </c>
      <c r="IU37">
        <v>100</v>
      </c>
      <c r="IV37">
        <v>100</v>
      </c>
      <c r="IW37">
        <v>-1.435</v>
      </c>
      <c r="IX37">
        <v>0.2773</v>
      </c>
      <c r="IY37">
        <v>-1.253408397979514</v>
      </c>
      <c r="IZ37">
        <v>-0.001407418860664216</v>
      </c>
      <c r="JA37">
        <v>1.761737584914558E-06</v>
      </c>
      <c r="JB37">
        <v>-4.339940373715102E-10</v>
      </c>
      <c r="JC37">
        <v>0.01386544786166931</v>
      </c>
      <c r="JD37">
        <v>0.003157371658100305</v>
      </c>
      <c r="JE37">
        <v>0.0004353711720169284</v>
      </c>
      <c r="JF37">
        <v>-1.853048844677345E-07</v>
      </c>
      <c r="JG37">
        <v>2</v>
      </c>
      <c r="JH37">
        <v>1968</v>
      </c>
      <c r="JI37">
        <v>1</v>
      </c>
      <c r="JJ37">
        <v>26</v>
      </c>
      <c r="JK37">
        <v>199962.3</v>
      </c>
      <c r="JL37">
        <v>199962.5</v>
      </c>
      <c r="JM37">
        <v>0.46875</v>
      </c>
      <c r="JN37">
        <v>2.65259</v>
      </c>
      <c r="JO37">
        <v>1.49658</v>
      </c>
      <c r="JP37">
        <v>2.34741</v>
      </c>
      <c r="JQ37">
        <v>1.54907</v>
      </c>
      <c r="JR37">
        <v>2.39746</v>
      </c>
      <c r="JS37">
        <v>34.9444</v>
      </c>
      <c r="JT37">
        <v>14.9113</v>
      </c>
      <c r="JU37">
        <v>18</v>
      </c>
      <c r="JV37">
        <v>474.799</v>
      </c>
      <c r="JW37">
        <v>494.96</v>
      </c>
      <c r="JX37">
        <v>27.1345</v>
      </c>
      <c r="JY37">
        <v>29.5317</v>
      </c>
      <c r="JZ37">
        <v>29.9997</v>
      </c>
      <c r="KA37">
        <v>29.8117</v>
      </c>
      <c r="KB37">
        <v>29.8203</v>
      </c>
      <c r="KC37">
        <v>9.461130000000001</v>
      </c>
      <c r="KD37">
        <v>23.4983</v>
      </c>
      <c r="KE37">
        <v>88.0642</v>
      </c>
      <c r="KF37">
        <v>27.1372</v>
      </c>
      <c r="KG37">
        <v>119.254</v>
      </c>
      <c r="KH37">
        <v>19.6923</v>
      </c>
      <c r="KI37">
        <v>101.867</v>
      </c>
      <c r="KJ37">
        <v>91.4529</v>
      </c>
    </row>
    <row r="38" spans="1:296">
      <c r="A38">
        <v>20</v>
      </c>
      <c r="B38">
        <v>1758987345.6</v>
      </c>
      <c r="C38">
        <v>95</v>
      </c>
      <c r="D38" t="s">
        <v>482</v>
      </c>
      <c r="E38" t="s">
        <v>483</v>
      </c>
      <c r="F38">
        <v>5</v>
      </c>
      <c r="G38" t="s">
        <v>436</v>
      </c>
      <c r="H38">
        <v>1758987338.1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137.9142451666667</v>
      </c>
      <c r="AJ38">
        <v>147.0794181818182</v>
      </c>
      <c r="AK38">
        <v>-3.272330562770573</v>
      </c>
      <c r="AL38">
        <v>65.16</v>
      </c>
      <c r="AM38">
        <f>(AO38 - AN38 + DX38*1E3/(8.314*(DZ38+273.15)) * AQ38/DW38 * AP38) * DW38/(100*DK38) * 1000/(1000 - AO38)</f>
        <v>0</v>
      </c>
      <c r="AN38">
        <v>19.61476758125468</v>
      </c>
      <c r="AO38">
        <v>21.59861272727271</v>
      </c>
      <c r="AP38">
        <v>-7.916852022396792E-07</v>
      </c>
      <c r="AQ38">
        <v>105.492575613607</v>
      </c>
      <c r="AR38">
        <v>6</v>
      </c>
      <c r="AS38">
        <v>1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 t="s">
        <v>437</v>
      </c>
      <c r="AY38">
        <v>0</v>
      </c>
      <c r="AZ38">
        <v>0</v>
      </c>
      <c r="BA38">
        <f>1-AY38/AZ38</f>
        <v>0</v>
      </c>
      <c r="BB38">
        <v>0</v>
      </c>
      <c r="BC38" t="s">
        <v>437</v>
      </c>
      <c r="BD38" t="s">
        <v>437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3.21</v>
      </c>
      <c r="DL38">
        <v>0.5</v>
      </c>
      <c r="DM38" t="s">
        <v>438</v>
      </c>
      <c r="DN38">
        <v>2</v>
      </c>
      <c r="DO38" t="b">
        <v>1</v>
      </c>
      <c r="DP38">
        <v>1758987338.1</v>
      </c>
      <c r="DQ38">
        <v>166.3001481481482</v>
      </c>
      <c r="DR38">
        <v>149.8754074074074</v>
      </c>
      <c r="DS38">
        <v>21.59611481481482</v>
      </c>
      <c r="DT38">
        <v>19.62725555555556</v>
      </c>
      <c r="DU38">
        <v>167.7418888888889</v>
      </c>
      <c r="DV38">
        <v>21.31885555555556</v>
      </c>
      <c r="DW38">
        <v>500.0147777777779</v>
      </c>
      <c r="DX38">
        <v>90.50122962962961</v>
      </c>
      <c r="DY38">
        <v>0.06790220740740741</v>
      </c>
      <c r="DZ38">
        <v>28.55146296296296</v>
      </c>
      <c r="EA38">
        <v>29.99282592592592</v>
      </c>
      <c r="EB38">
        <v>999.9000000000001</v>
      </c>
      <c r="EC38">
        <v>0</v>
      </c>
      <c r="ED38">
        <v>0</v>
      </c>
      <c r="EE38">
        <v>10029.6537037037</v>
      </c>
      <c r="EF38">
        <v>0</v>
      </c>
      <c r="EG38">
        <v>11.34913703703704</v>
      </c>
      <c r="EH38">
        <v>16.42482962962963</v>
      </c>
      <c r="EI38">
        <v>169.9708888888889</v>
      </c>
      <c r="EJ38">
        <v>152.876</v>
      </c>
      <c r="EK38">
        <v>1.968844444444444</v>
      </c>
      <c r="EL38">
        <v>149.8754074074074</v>
      </c>
      <c r="EM38">
        <v>19.62725555555556</v>
      </c>
      <c r="EN38">
        <v>1.954475185185185</v>
      </c>
      <c r="EO38">
        <v>1.776291481481481</v>
      </c>
      <c r="EP38">
        <v>17.08026666666666</v>
      </c>
      <c r="EQ38">
        <v>15.57970740740741</v>
      </c>
      <c r="ER38">
        <v>1999.960740740741</v>
      </c>
      <c r="ES38">
        <v>0.980006962962963</v>
      </c>
      <c r="ET38">
        <v>0.01999339259259259</v>
      </c>
      <c r="EU38">
        <v>0</v>
      </c>
      <c r="EV38">
        <v>452.9309259259259</v>
      </c>
      <c r="EW38">
        <v>5.00078</v>
      </c>
      <c r="EX38">
        <v>8932.534444444444</v>
      </c>
      <c r="EY38">
        <v>16379.34074074074</v>
      </c>
      <c r="EZ38">
        <v>39.65485185185184</v>
      </c>
      <c r="FA38">
        <v>40.52525925925926</v>
      </c>
      <c r="FB38">
        <v>39.86314814814815</v>
      </c>
      <c r="FC38">
        <v>40.1292962962963</v>
      </c>
      <c r="FD38">
        <v>40.62477777777777</v>
      </c>
      <c r="FE38">
        <v>1955.070740740741</v>
      </c>
      <c r="FF38">
        <v>39.89000000000001</v>
      </c>
      <c r="FG38">
        <v>0</v>
      </c>
      <c r="FH38">
        <v>1758987339.3</v>
      </c>
      <c r="FI38">
        <v>0</v>
      </c>
      <c r="FJ38">
        <v>452.9418</v>
      </c>
      <c r="FK38">
        <v>13.82200002594531</v>
      </c>
      <c r="FL38">
        <v>254.9076927551421</v>
      </c>
      <c r="FM38">
        <v>8932.9092</v>
      </c>
      <c r="FN38">
        <v>15</v>
      </c>
      <c r="FO38">
        <v>0</v>
      </c>
      <c r="FP38" t="s">
        <v>439</v>
      </c>
      <c r="FQ38">
        <v>1746989605.5</v>
      </c>
      <c r="FR38">
        <v>1746989593.5</v>
      </c>
      <c r="FS38">
        <v>0</v>
      </c>
      <c r="FT38">
        <v>-0.274</v>
      </c>
      <c r="FU38">
        <v>-0.002</v>
      </c>
      <c r="FV38">
        <v>2.549</v>
      </c>
      <c r="FW38">
        <v>0.129</v>
      </c>
      <c r="FX38">
        <v>420</v>
      </c>
      <c r="FY38">
        <v>17</v>
      </c>
      <c r="FZ38">
        <v>0.02</v>
      </c>
      <c r="GA38">
        <v>0.04</v>
      </c>
      <c r="GB38">
        <v>16.05648048780488</v>
      </c>
      <c r="GC38">
        <v>6.519376306620239</v>
      </c>
      <c r="GD38">
        <v>0.6457093298409621</v>
      </c>
      <c r="GE38">
        <v>0</v>
      </c>
      <c r="GF38">
        <v>452.2275294117647</v>
      </c>
      <c r="GG38">
        <v>13.27993889288283</v>
      </c>
      <c r="GH38">
        <v>1.313651046764087</v>
      </c>
      <c r="GI38">
        <v>0</v>
      </c>
      <c r="GJ38">
        <v>1.962503902439024</v>
      </c>
      <c r="GK38">
        <v>0.1239917770034801</v>
      </c>
      <c r="GL38">
        <v>0.01271933958211337</v>
      </c>
      <c r="GM38">
        <v>0</v>
      </c>
      <c r="GN38">
        <v>0</v>
      </c>
      <c r="GO38">
        <v>3</v>
      </c>
      <c r="GP38" t="s">
        <v>484</v>
      </c>
      <c r="GQ38">
        <v>3.10213</v>
      </c>
      <c r="GR38">
        <v>2.72613</v>
      </c>
      <c r="GS38">
        <v>0.0357576</v>
      </c>
      <c r="GT38">
        <v>0.0314439</v>
      </c>
      <c r="GU38">
        <v>0.09994450000000001</v>
      </c>
      <c r="GV38">
        <v>0.0946548</v>
      </c>
      <c r="GW38">
        <v>25181.6</v>
      </c>
      <c r="GX38">
        <v>22995.5</v>
      </c>
      <c r="GY38">
        <v>26681.9</v>
      </c>
      <c r="GZ38">
        <v>23967.1</v>
      </c>
      <c r="HA38">
        <v>38420.8</v>
      </c>
      <c r="HB38">
        <v>32077.5</v>
      </c>
      <c r="HC38">
        <v>46590.2</v>
      </c>
      <c r="HD38">
        <v>37924.4</v>
      </c>
      <c r="HE38">
        <v>1.84732</v>
      </c>
      <c r="HF38">
        <v>1.85675</v>
      </c>
      <c r="HG38">
        <v>0.134148</v>
      </c>
      <c r="HH38">
        <v>0</v>
      </c>
      <c r="HI38">
        <v>27.8005</v>
      </c>
      <c r="HJ38">
        <v>999.9</v>
      </c>
      <c r="HK38">
        <v>51.7</v>
      </c>
      <c r="HL38">
        <v>30.4</v>
      </c>
      <c r="HM38">
        <v>24.9022</v>
      </c>
      <c r="HN38">
        <v>61.3046</v>
      </c>
      <c r="HO38">
        <v>22.3317</v>
      </c>
      <c r="HP38">
        <v>1</v>
      </c>
      <c r="HQ38">
        <v>0.176176</v>
      </c>
      <c r="HR38">
        <v>0.203867</v>
      </c>
      <c r="HS38">
        <v>20.3174</v>
      </c>
      <c r="HT38">
        <v>5.21025</v>
      </c>
      <c r="HU38">
        <v>11.98</v>
      </c>
      <c r="HV38">
        <v>4.9626</v>
      </c>
      <c r="HW38">
        <v>3.27443</v>
      </c>
      <c r="HX38">
        <v>9999</v>
      </c>
      <c r="HY38">
        <v>9999</v>
      </c>
      <c r="HZ38">
        <v>9999</v>
      </c>
      <c r="IA38">
        <v>21.8</v>
      </c>
      <c r="IB38">
        <v>1.86371</v>
      </c>
      <c r="IC38">
        <v>1.85989</v>
      </c>
      <c r="ID38">
        <v>1.85818</v>
      </c>
      <c r="IE38">
        <v>1.85956</v>
      </c>
      <c r="IF38">
        <v>1.85963</v>
      </c>
      <c r="IG38">
        <v>1.8582</v>
      </c>
      <c r="IH38">
        <v>1.85715</v>
      </c>
      <c r="II38">
        <v>1.85212</v>
      </c>
      <c r="IJ38">
        <v>0</v>
      </c>
      <c r="IK38">
        <v>0</v>
      </c>
      <c r="IL38">
        <v>0</v>
      </c>
      <c r="IM38">
        <v>0</v>
      </c>
      <c r="IN38" t="s">
        <v>441</v>
      </c>
      <c r="IO38" t="s">
        <v>442</v>
      </c>
      <c r="IP38" t="s">
        <v>443</v>
      </c>
      <c r="IQ38" t="s">
        <v>443</v>
      </c>
      <c r="IR38" t="s">
        <v>443</v>
      </c>
      <c r="IS38" t="s">
        <v>443</v>
      </c>
      <c r="IT38">
        <v>0</v>
      </c>
      <c r="IU38">
        <v>100</v>
      </c>
      <c r="IV38">
        <v>100</v>
      </c>
      <c r="IW38">
        <v>-1.421</v>
      </c>
      <c r="IX38">
        <v>0.2773</v>
      </c>
      <c r="IY38">
        <v>-1.253408397979514</v>
      </c>
      <c r="IZ38">
        <v>-0.001407418860664216</v>
      </c>
      <c r="JA38">
        <v>1.761737584914558E-06</v>
      </c>
      <c r="JB38">
        <v>-4.339940373715102E-10</v>
      </c>
      <c r="JC38">
        <v>0.01386544786166931</v>
      </c>
      <c r="JD38">
        <v>0.003157371658100305</v>
      </c>
      <c r="JE38">
        <v>0.0004353711720169284</v>
      </c>
      <c r="JF38">
        <v>-1.853048844677345E-07</v>
      </c>
      <c r="JG38">
        <v>2</v>
      </c>
      <c r="JH38">
        <v>1968</v>
      </c>
      <c r="JI38">
        <v>1</v>
      </c>
      <c r="JJ38">
        <v>26</v>
      </c>
      <c r="JK38">
        <v>199962.3</v>
      </c>
      <c r="JL38">
        <v>199962.5</v>
      </c>
      <c r="JM38">
        <v>0.428467</v>
      </c>
      <c r="JN38">
        <v>2.64771</v>
      </c>
      <c r="JO38">
        <v>1.49658</v>
      </c>
      <c r="JP38">
        <v>2.34741</v>
      </c>
      <c r="JQ38">
        <v>1.54907</v>
      </c>
      <c r="JR38">
        <v>2.44995</v>
      </c>
      <c r="JS38">
        <v>34.9444</v>
      </c>
      <c r="JT38">
        <v>14.9113</v>
      </c>
      <c r="JU38">
        <v>18</v>
      </c>
      <c r="JV38">
        <v>474.79</v>
      </c>
      <c r="JW38">
        <v>494.817</v>
      </c>
      <c r="JX38">
        <v>27.1381</v>
      </c>
      <c r="JY38">
        <v>29.5292</v>
      </c>
      <c r="JZ38">
        <v>29.9999</v>
      </c>
      <c r="KA38">
        <v>29.8085</v>
      </c>
      <c r="KB38">
        <v>29.8171</v>
      </c>
      <c r="KC38">
        <v>8.6007</v>
      </c>
      <c r="KD38">
        <v>23.2241</v>
      </c>
      <c r="KE38">
        <v>88.0642</v>
      </c>
      <c r="KF38">
        <v>27.1464</v>
      </c>
      <c r="KG38">
        <v>99.2201</v>
      </c>
      <c r="KH38">
        <v>19.6923</v>
      </c>
      <c r="KI38">
        <v>101.868</v>
      </c>
      <c r="KJ38">
        <v>91.4539</v>
      </c>
    </row>
    <row r="39" spans="1:296">
      <c r="A39">
        <v>21</v>
      </c>
      <c r="B39">
        <v>1758987350.6</v>
      </c>
      <c r="C39">
        <v>100</v>
      </c>
      <c r="D39" t="s">
        <v>485</v>
      </c>
      <c r="E39" t="s">
        <v>486</v>
      </c>
      <c r="F39">
        <v>5</v>
      </c>
      <c r="G39" t="s">
        <v>436</v>
      </c>
      <c r="H39">
        <v>1758987342.814285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120.9632925575758</v>
      </c>
      <c r="AJ39">
        <v>130.7458303030302</v>
      </c>
      <c r="AK39">
        <v>-3.266527445887452</v>
      </c>
      <c r="AL39">
        <v>65.16</v>
      </c>
      <c r="AM39">
        <f>(AO39 - AN39 + DX39*1E3/(8.314*(DZ39+273.15)) * AQ39/DW39 * AP39) * DW39/(100*DK39) * 1000/(1000 - AO39)</f>
        <v>0</v>
      </c>
      <c r="AN39">
        <v>19.64196108249726</v>
      </c>
      <c r="AO39">
        <v>21.60820484848485</v>
      </c>
      <c r="AP39">
        <v>1.773212759211827E-05</v>
      </c>
      <c r="AQ39">
        <v>105.492575613607</v>
      </c>
      <c r="AR39">
        <v>6</v>
      </c>
      <c r="AS39">
        <v>1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 t="s">
        <v>437</v>
      </c>
      <c r="AY39">
        <v>0</v>
      </c>
      <c r="AZ39">
        <v>0</v>
      </c>
      <c r="BA39">
        <f>1-AY39/AZ39</f>
        <v>0</v>
      </c>
      <c r="BB39">
        <v>0</v>
      </c>
      <c r="BC39" t="s">
        <v>437</v>
      </c>
      <c r="BD39" t="s">
        <v>437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3.21</v>
      </c>
      <c r="DL39">
        <v>0.5</v>
      </c>
      <c r="DM39" t="s">
        <v>438</v>
      </c>
      <c r="DN39">
        <v>2</v>
      </c>
      <c r="DO39" t="b">
        <v>1</v>
      </c>
      <c r="DP39">
        <v>1758987342.814285</v>
      </c>
      <c r="DQ39">
        <v>151.2150714285714</v>
      </c>
      <c r="DR39">
        <v>134.2491785714286</v>
      </c>
      <c r="DS39">
        <v>21.59920357142857</v>
      </c>
      <c r="DT39">
        <v>19.62746428571429</v>
      </c>
      <c r="DU39">
        <v>152.6435714285714</v>
      </c>
      <c r="DV39">
        <v>21.32188571428571</v>
      </c>
      <c r="DW39">
        <v>500.0503214285714</v>
      </c>
      <c r="DX39">
        <v>90.50138928571428</v>
      </c>
      <c r="DY39">
        <v>0.06784754285714287</v>
      </c>
      <c r="DZ39">
        <v>28.55252142857143</v>
      </c>
      <c r="EA39">
        <v>29.990025</v>
      </c>
      <c r="EB39">
        <v>999.9000000000002</v>
      </c>
      <c r="EC39">
        <v>0</v>
      </c>
      <c r="ED39">
        <v>0</v>
      </c>
      <c r="EE39">
        <v>10024.87321428572</v>
      </c>
      <c r="EF39">
        <v>0</v>
      </c>
      <c r="EG39">
        <v>11.34508571428571</v>
      </c>
      <c r="EH39">
        <v>16.96597142857143</v>
      </c>
      <c r="EI39">
        <v>154.5533214285714</v>
      </c>
      <c r="EJ39">
        <v>136.9368571428571</v>
      </c>
      <c r="EK39">
        <v>1.971736428571428</v>
      </c>
      <c r="EL39">
        <v>134.2491785714286</v>
      </c>
      <c r="EM39">
        <v>19.62746428571429</v>
      </c>
      <c r="EN39">
        <v>1.954758214285714</v>
      </c>
      <c r="EO39">
        <v>1.776313214285715</v>
      </c>
      <c r="EP39">
        <v>17.08256428571429</v>
      </c>
      <c r="EQ39">
        <v>15.57989642857143</v>
      </c>
      <c r="ER39">
        <v>1999.973571428571</v>
      </c>
      <c r="ES39">
        <v>0.980007</v>
      </c>
      <c r="ET39">
        <v>0.019993325</v>
      </c>
      <c r="EU39">
        <v>0</v>
      </c>
      <c r="EV39">
        <v>454.0776071428571</v>
      </c>
      <c r="EW39">
        <v>5.00078</v>
      </c>
      <c r="EX39">
        <v>8953.123928571427</v>
      </c>
      <c r="EY39">
        <v>16379.45357142857</v>
      </c>
      <c r="EZ39">
        <v>39.6405</v>
      </c>
      <c r="FA39">
        <v>40.51328571428571</v>
      </c>
      <c r="FB39">
        <v>39.85021428571429</v>
      </c>
      <c r="FC39">
        <v>40.12692857142856</v>
      </c>
      <c r="FD39">
        <v>40.63371428571428</v>
      </c>
      <c r="FE39">
        <v>1955.083571428572</v>
      </c>
      <c r="FF39">
        <v>39.89000000000001</v>
      </c>
      <c r="FG39">
        <v>0</v>
      </c>
      <c r="FH39">
        <v>1758987344.7</v>
      </c>
      <c r="FI39">
        <v>0</v>
      </c>
      <c r="FJ39">
        <v>454.1966923076924</v>
      </c>
      <c r="FK39">
        <v>14.65586326849949</v>
      </c>
      <c r="FL39">
        <v>264.3350429882659</v>
      </c>
      <c r="FM39">
        <v>8955.148461538462</v>
      </c>
      <c r="FN39">
        <v>15</v>
      </c>
      <c r="FO39">
        <v>0</v>
      </c>
      <c r="FP39" t="s">
        <v>439</v>
      </c>
      <c r="FQ39">
        <v>1746989605.5</v>
      </c>
      <c r="FR39">
        <v>1746989593.5</v>
      </c>
      <c r="FS39">
        <v>0</v>
      </c>
      <c r="FT39">
        <v>-0.274</v>
      </c>
      <c r="FU39">
        <v>-0.002</v>
      </c>
      <c r="FV39">
        <v>2.549</v>
      </c>
      <c r="FW39">
        <v>0.129</v>
      </c>
      <c r="FX39">
        <v>420</v>
      </c>
      <c r="FY39">
        <v>17</v>
      </c>
      <c r="FZ39">
        <v>0.02</v>
      </c>
      <c r="GA39">
        <v>0.04</v>
      </c>
      <c r="GB39">
        <v>16.6113</v>
      </c>
      <c r="GC39">
        <v>6.921955400696879</v>
      </c>
      <c r="GD39">
        <v>0.6853278496190087</v>
      </c>
      <c r="GE39">
        <v>0</v>
      </c>
      <c r="GF39">
        <v>453.3525</v>
      </c>
      <c r="GG39">
        <v>14.12621848893565</v>
      </c>
      <c r="GH39">
        <v>1.401068798957342</v>
      </c>
      <c r="GI39">
        <v>0</v>
      </c>
      <c r="GJ39">
        <v>1.967924390243902</v>
      </c>
      <c r="GK39">
        <v>0.0731659233449454</v>
      </c>
      <c r="GL39">
        <v>0.01156159687020668</v>
      </c>
      <c r="GM39">
        <v>1</v>
      </c>
      <c r="GN39">
        <v>1</v>
      </c>
      <c r="GO39">
        <v>3</v>
      </c>
      <c r="GP39" t="s">
        <v>463</v>
      </c>
      <c r="GQ39">
        <v>3.10192</v>
      </c>
      <c r="GR39">
        <v>2.72625</v>
      </c>
      <c r="GS39">
        <v>0.0320945</v>
      </c>
      <c r="GT39">
        <v>0.0276048</v>
      </c>
      <c r="GU39">
        <v>0.0999821</v>
      </c>
      <c r="GV39">
        <v>0.0947973</v>
      </c>
      <c r="GW39">
        <v>25277.5</v>
      </c>
      <c r="GX39">
        <v>23086.5</v>
      </c>
      <c r="GY39">
        <v>26682.1</v>
      </c>
      <c r="GZ39">
        <v>23966.9</v>
      </c>
      <c r="HA39">
        <v>38419</v>
      </c>
      <c r="HB39">
        <v>32072.2</v>
      </c>
      <c r="HC39">
        <v>46590.6</v>
      </c>
      <c r="HD39">
        <v>37924.5</v>
      </c>
      <c r="HE39">
        <v>1.847</v>
      </c>
      <c r="HF39">
        <v>1.85735</v>
      </c>
      <c r="HG39">
        <v>0.134446</v>
      </c>
      <c r="HH39">
        <v>0</v>
      </c>
      <c r="HI39">
        <v>27.7987</v>
      </c>
      <c r="HJ39">
        <v>999.9</v>
      </c>
      <c r="HK39">
        <v>51.7</v>
      </c>
      <c r="HL39">
        <v>30.4</v>
      </c>
      <c r="HM39">
        <v>24.9039</v>
      </c>
      <c r="HN39">
        <v>61.2246</v>
      </c>
      <c r="HO39">
        <v>22.504</v>
      </c>
      <c r="HP39">
        <v>1</v>
      </c>
      <c r="HQ39">
        <v>0.175666</v>
      </c>
      <c r="HR39">
        <v>0.19</v>
      </c>
      <c r="HS39">
        <v>20.3173</v>
      </c>
      <c r="HT39">
        <v>5.2113</v>
      </c>
      <c r="HU39">
        <v>11.98</v>
      </c>
      <c r="HV39">
        <v>4.96285</v>
      </c>
      <c r="HW39">
        <v>3.27448</v>
      </c>
      <c r="HX39">
        <v>9999</v>
      </c>
      <c r="HY39">
        <v>9999</v>
      </c>
      <c r="HZ39">
        <v>9999</v>
      </c>
      <c r="IA39">
        <v>21.8</v>
      </c>
      <c r="IB39">
        <v>1.86371</v>
      </c>
      <c r="IC39">
        <v>1.85989</v>
      </c>
      <c r="ID39">
        <v>1.8582</v>
      </c>
      <c r="IE39">
        <v>1.85956</v>
      </c>
      <c r="IF39">
        <v>1.85962</v>
      </c>
      <c r="IG39">
        <v>1.8582</v>
      </c>
      <c r="IH39">
        <v>1.85715</v>
      </c>
      <c r="II39">
        <v>1.85212</v>
      </c>
      <c r="IJ39">
        <v>0</v>
      </c>
      <c r="IK39">
        <v>0</v>
      </c>
      <c r="IL39">
        <v>0</v>
      </c>
      <c r="IM39">
        <v>0</v>
      </c>
      <c r="IN39" t="s">
        <v>441</v>
      </c>
      <c r="IO39" t="s">
        <v>442</v>
      </c>
      <c r="IP39" t="s">
        <v>443</v>
      </c>
      <c r="IQ39" t="s">
        <v>443</v>
      </c>
      <c r="IR39" t="s">
        <v>443</v>
      </c>
      <c r="IS39" t="s">
        <v>443</v>
      </c>
      <c r="IT39">
        <v>0</v>
      </c>
      <c r="IU39">
        <v>100</v>
      </c>
      <c r="IV39">
        <v>100</v>
      </c>
      <c r="IW39">
        <v>-1.405</v>
      </c>
      <c r="IX39">
        <v>0.2775</v>
      </c>
      <c r="IY39">
        <v>-1.253408397979514</v>
      </c>
      <c r="IZ39">
        <v>-0.001407418860664216</v>
      </c>
      <c r="JA39">
        <v>1.761737584914558E-06</v>
      </c>
      <c r="JB39">
        <v>-4.339940373715102E-10</v>
      </c>
      <c r="JC39">
        <v>0.01386544786166931</v>
      </c>
      <c r="JD39">
        <v>0.003157371658100305</v>
      </c>
      <c r="JE39">
        <v>0.0004353711720169284</v>
      </c>
      <c r="JF39">
        <v>-1.853048844677345E-07</v>
      </c>
      <c r="JG39">
        <v>2</v>
      </c>
      <c r="JH39">
        <v>1968</v>
      </c>
      <c r="JI39">
        <v>1</v>
      </c>
      <c r="JJ39">
        <v>26</v>
      </c>
      <c r="JK39">
        <v>199962.4</v>
      </c>
      <c r="JL39">
        <v>199962.6</v>
      </c>
      <c r="JM39">
        <v>0.390625</v>
      </c>
      <c r="JN39">
        <v>2.66113</v>
      </c>
      <c r="JO39">
        <v>1.49658</v>
      </c>
      <c r="JP39">
        <v>2.34741</v>
      </c>
      <c r="JQ39">
        <v>1.54907</v>
      </c>
      <c r="JR39">
        <v>2.34009</v>
      </c>
      <c r="JS39">
        <v>34.9444</v>
      </c>
      <c r="JT39">
        <v>14.9026</v>
      </c>
      <c r="JU39">
        <v>18</v>
      </c>
      <c r="JV39">
        <v>474.579</v>
      </c>
      <c r="JW39">
        <v>495.195</v>
      </c>
      <c r="JX39">
        <v>27.1466</v>
      </c>
      <c r="JY39">
        <v>29.5266</v>
      </c>
      <c r="JZ39">
        <v>29.9997</v>
      </c>
      <c r="KA39">
        <v>29.8053</v>
      </c>
      <c r="KB39">
        <v>29.8145</v>
      </c>
      <c r="KC39">
        <v>7.83581</v>
      </c>
      <c r="KD39">
        <v>23.2241</v>
      </c>
      <c r="KE39">
        <v>88.0642</v>
      </c>
      <c r="KF39">
        <v>27.1536</v>
      </c>
      <c r="KG39">
        <v>85.86320000000001</v>
      </c>
      <c r="KH39">
        <v>19.6923</v>
      </c>
      <c r="KI39">
        <v>101.868</v>
      </c>
      <c r="KJ39">
        <v>91.4539</v>
      </c>
    </row>
    <row r="40" spans="1:296">
      <c r="A40">
        <v>22</v>
      </c>
      <c r="B40">
        <v>1758987355.6</v>
      </c>
      <c r="C40">
        <v>105</v>
      </c>
      <c r="D40" t="s">
        <v>487</v>
      </c>
      <c r="E40" t="s">
        <v>488</v>
      </c>
      <c r="F40">
        <v>5</v>
      </c>
      <c r="G40" t="s">
        <v>436</v>
      </c>
      <c r="H40">
        <v>1758987348.1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104.6545774612121</v>
      </c>
      <c r="AJ40">
        <v>114.6837272727273</v>
      </c>
      <c r="AK40">
        <v>-3.203638701298696</v>
      </c>
      <c r="AL40">
        <v>65.16</v>
      </c>
      <c r="AM40">
        <f>(AO40 - AN40 + DX40*1E3/(8.314*(DZ40+273.15)) * AQ40/DW40 * AP40) * DW40/(100*DK40) * 1000/(1000 - AO40)</f>
        <v>0</v>
      </c>
      <c r="AN40">
        <v>19.65791417178804</v>
      </c>
      <c r="AO40">
        <v>21.63376727272727</v>
      </c>
      <c r="AP40">
        <v>0.003217223523232937</v>
      </c>
      <c r="AQ40">
        <v>105.492575613607</v>
      </c>
      <c r="AR40">
        <v>6</v>
      </c>
      <c r="AS40">
        <v>1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 t="s">
        <v>437</v>
      </c>
      <c r="AY40">
        <v>0</v>
      </c>
      <c r="AZ40">
        <v>0</v>
      </c>
      <c r="BA40">
        <f>1-AY40/AZ40</f>
        <v>0</v>
      </c>
      <c r="BB40">
        <v>0</v>
      </c>
      <c r="BC40" t="s">
        <v>437</v>
      </c>
      <c r="BD40" t="s">
        <v>437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3.21</v>
      </c>
      <c r="DL40">
        <v>0.5</v>
      </c>
      <c r="DM40" t="s">
        <v>438</v>
      </c>
      <c r="DN40">
        <v>2</v>
      </c>
      <c r="DO40" t="b">
        <v>1</v>
      </c>
      <c r="DP40">
        <v>1758987348.1</v>
      </c>
      <c r="DQ40">
        <v>134.3591481481482</v>
      </c>
      <c r="DR40">
        <v>116.8437740740741</v>
      </c>
      <c r="DS40">
        <v>21.60859629629629</v>
      </c>
      <c r="DT40">
        <v>19.63675185185186</v>
      </c>
      <c r="DU40">
        <v>135.772037037037</v>
      </c>
      <c r="DV40">
        <v>21.33108148148149</v>
      </c>
      <c r="DW40">
        <v>500.0265925925926</v>
      </c>
      <c r="DX40">
        <v>90.5015111111111</v>
      </c>
      <c r="DY40">
        <v>0.06796011111111111</v>
      </c>
      <c r="DZ40">
        <v>28.55313333333334</v>
      </c>
      <c r="EA40">
        <v>29.9861962962963</v>
      </c>
      <c r="EB40">
        <v>999.9000000000001</v>
      </c>
      <c r="EC40">
        <v>0</v>
      </c>
      <c r="ED40">
        <v>0</v>
      </c>
      <c r="EE40">
        <v>10004.16851851852</v>
      </c>
      <c r="EF40">
        <v>0</v>
      </c>
      <c r="EG40">
        <v>11.34913703703704</v>
      </c>
      <c r="EH40">
        <v>17.51542962962963</v>
      </c>
      <c r="EI40">
        <v>137.3265555555556</v>
      </c>
      <c r="EJ40">
        <v>119.1839666666667</v>
      </c>
      <c r="EK40">
        <v>1.97184962962963</v>
      </c>
      <c r="EL40">
        <v>116.8437740740741</v>
      </c>
      <c r="EM40">
        <v>19.63675185185186</v>
      </c>
      <c r="EN40">
        <v>1.955611111111111</v>
      </c>
      <c r="EO40">
        <v>1.777155925925926</v>
      </c>
      <c r="EP40">
        <v>17.08944074074074</v>
      </c>
      <c r="EQ40">
        <v>15.58728888888889</v>
      </c>
      <c r="ER40">
        <v>1999.974814814815</v>
      </c>
      <c r="ES40">
        <v>0.980006962962963</v>
      </c>
      <c r="ET40">
        <v>0.01999338888888889</v>
      </c>
      <c r="EU40">
        <v>0</v>
      </c>
      <c r="EV40">
        <v>455.338962962963</v>
      </c>
      <c r="EW40">
        <v>5.00078</v>
      </c>
      <c r="EX40">
        <v>8977.01037037037</v>
      </c>
      <c r="EY40">
        <v>16379.46296296296</v>
      </c>
      <c r="EZ40">
        <v>39.6457037037037</v>
      </c>
      <c r="FA40">
        <v>40.52296296296296</v>
      </c>
      <c r="FB40">
        <v>39.82614814814814</v>
      </c>
      <c r="FC40">
        <v>40.12248148148148</v>
      </c>
      <c r="FD40">
        <v>40.62477777777777</v>
      </c>
      <c r="FE40">
        <v>1955.084814814815</v>
      </c>
      <c r="FF40">
        <v>39.89000000000001</v>
      </c>
      <c r="FG40">
        <v>0</v>
      </c>
      <c r="FH40">
        <v>1758987349.5</v>
      </c>
      <c r="FI40">
        <v>0</v>
      </c>
      <c r="FJ40">
        <v>455.345</v>
      </c>
      <c r="FK40">
        <v>14.78905982566664</v>
      </c>
      <c r="FL40">
        <v>277.584956885954</v>
      </c>
      <c r="FM40">
        <v>8976.872307692307</v>
      </c>
      <c r="FN40">
        <v>15</v>
      </c>
      <c r="FO40">
        <v>0</v>
      </c>
      <c r="FP40" t="s">
        <v>439</v>
      </c>
      <c r="FQ40">
        <v>1746989605.5</v>
      </c>
      <c r="FR40">
        <v>1746989593.5</v>
      </c>
      <c r="FS40">
        <v>0</v>
      </c>
      <c r="FT40">
        <v>-0.274</v>
      </c>
      <c r="FU40">
        <v>-0.002</v>
      </c>
      <c r="FV40">
        <v>2.549</v>
      </c>
      <c r="FW40">
        <v>0.129</v>
      </c>
      <c r="FX40">
        <v>420</v>
      </c>
      <c r="FY40">
        <v>17</v>
      </c>
      <c r="FZ40">
        <v>0.02</v>
      </c>
      <c r="GA40">
        <v>0.04</v>
      </c>
      <c r="GB40">
        <v>17.20345</v>
      </c>
      <c r="GC40">
        <v>6.34647354596624</v>
      </c>
      <c r="GD40">
        <v>0.6246523765263364</v>
      </c>
      <c r="GE40">
        <v>0</v>
      </c>
      <c r="GF40">
        <v>454.6164705882352</v>
      </c>
      <c r="GG40">
        <v>14.71642474959054</v>
      </c>
      <c r="GH40">
        <v>1.458447608111287</v>
      </c>
      <c r="GI40">
        <v>0</v>
      </c>
      <c r="GJ40">
        <v>1.97056275</v>
      </c>
      <c r="GK40">
        <v>-0.01898465290806634</v>
      </c>
      <c r="GL40">
        <v>0.01009315361705646</v>
      </c>
      <c r="GM40">
        <v>1</v>
      </c>
      <c r="GN40">
        <v>1</v>
      </c>
      <c r="GO40">
        <v>3</v>
      </c>
      <c r="GP40" t="s">
        <v>463</v>
      </c>
      <c r="GQ40">
        <v>3.10222</v>
      </c>
      <c r="GR40">
        <v>2.72595</v>
      </c>
      <c r="GS40">
        <v>0.0283993</v>
      </c>
      <c r="GT40">
        <v>0.0235845</v>
      </c>
      <c r="GU40">
        <v>0.100062</v>
      </c>
      <c r="GV40">
        <v>0.0948063</v>
      </c>
      <c r="GW40">
        <v>25374.1</v>
      </c>
      <c r="GX40">
        <v>23181.8</v>
      </c>
      <c r="GY40">
        <v>26682.2</v>
      </c>
      <c r="GZ40">
        <v>23966.8</v>
      </c>
      <c r="HA40">
        <v>38415</v>
      </c>
      <c r="HB40">
        <v>32071.4</v>
      </c>
      <c r="HC40">
        <v>46590.5</v>
      </c>
      <c r="HD40">
        <v>37924.5</v>
      </c>
      <c r="HE40">
        <v>1.84732</v>
      </c>
      <c r="HF40">
        <v>1.85695</v>
      </c>
      <c r="HG40">
        <v>0.134222</v>
      </c>
      <c r="HH40">
        <v>0</v>
      </c>
      <c r="HI40">
        <v>27.7964</v>
      </c>
      <c r="HJ40">
        <v>999.9</v>
      </c>
      <c r="HK40">
        <v>51.7</v>
      </c>
      <c r="HL40">
        <v>30.4</v>
      </c>
      <c r="HM40">
        <v>24.903</v>
      </c>
      <c r="HN40">
        <v>61.6246</v>
      </c>
      <c r="HO40">
        <v>22.2476</v>
      </c>
      <c r="HP40">
        <v>1</v>
      </c>
      <c r="HQ40">
        <v>0.175536</v>
      </c>
      <c r="HR40">
        <v>0.174251</v>
      </c>
      <c r="HS40">
        <v>20.3175</v>
      </c>
      <c r="HT40">
        <v>5.21115</v>
      </c>
      <c r="HU40">
        <v>11.98</v>
      </c>
      <c r="HV40">
        <v>4.96285</v>
      </c>
      <c r="HW40">
        <v>3.27448</v>
      </c>
      <c r="HX40">
        <v>9999</v>
      </c>
      <c r="HY40">
        <v>9999</v>
      </c>
      <c r="HZ40">
        <v>9999</v>
      </c>
      <c r="IA40">
        <v>21.8</v>
      </c>
      <c r="IB40">
        <v>1.86371</v>
      </c>
      <c r="IC40">
        <v>1.85989</v>
      </c>
      <c r="ID40">
        <v>1.85818</v>
      </c>
      <c r="IE40">
        <v>1.85956</v>
      </c>
      <c r="IF40">
        <v>1.85962</v>
      </c>
      <c r="IG40">
        <v>1.85818</v>
      </c>
      <c r="IH40">
        <v>1.85716</v>
      </c>
      <c r="II40">
        <v>1.85213</v>
      </c>
      <c r="IJ40">
        <v>0</v>
      </c>
      <c r="IK40">
        <v>0</v>
      </c>
      <c r="IL40">
        <v>0</v>
      </c>
      <c r="IM40">
        <v>0</v>
      </c>
      <c r="IN40" t="s">
        <v>441</v>
      </c>
      <c r="IO40" t="s">
        <v>442</v>
      </c>
      <c r="IP40" t="s">
        <v>443</v>
      </c>
      <c r="IQ40" t="s">
        <v>443</v>
      </c>
      <c r="IR40" t="s">
        <v>443</v>
      </c>
      <c r="IS40" t="s">
        <v>443</v>
      </c>
      <c r="IT40">
        <v>0</v>
      </c>
      <c r="IU40">
        <v>100</v>
      </c>
      <c r="IV40">
        <v>100</v>
      </c>
      <c r="IW40">
        <v>-1.39</v>
      </c>
      <c r="IX40">
        <v>0.278</v>
      </c>
      <c r="IY40">
        <v>-1.253408397979514</v>
      </c>
      <c r="IZ40">
        <v>-0.001407418860664216</v>
      </c>
      <c r="JA40">
        <v>1.761737584914558E-06</v>
      </c>
      <c r="JB40">
        <v>-4.339940373715102E-10</v>
      </c>
      <c r="JC40">
        <v>0.01386544786166931</v>
      </c>
      <c r="JD40">
        <v>0.003157371658100305</v>
      </c>
      <c r="JE40">
        <v>0.0004353711720169284</v>
      </c>
      <c r="JF40">
        <v>-1.853048844677345E-07</v>
      </c>
      <c r="JG40">
        <v>2</v>
      </c>
      <c r="JH40">
        <v>1968</v>
      </c>
      <c r="JI40">
        <v>1</v>
      </c>
      <c r="JJ40">
        <v>26</v>
      </c>
      <c r="JK40">
        <v>199962.5</v>
      </c>
      <c r="JL40">
        <v>199962.7</v>
      </c>
      <c r="JM40">
        <v>0.351562</v>
      </c>
      <c r="JN40">
        <v>2.65015</v>
      </c>
      <c r="JO40">
        <v>1.49658</v>
      </c>
      <c r="JP40">
        <v>2.34741</v>
      </c>
      <c r="JQ40">
        <v>1.54907</v>
      </c>
      <c r="JR40">
        <v>2.45117</v>
      </c>
      <c r="JS40">
        <v>34.9444</v>
      </c>
      <c r="JT40">
        <v>14.9113</v>
      </c>
      <c r="JU40">
        <v>18</v>
      </c>
      <c r="JV40">
        <v>474.748</v>
      </c>
      <c r="JW40">
        <v>494.903</v>
      </c>
      <c r="JX40">
        <v>27.1545</v>
      </c>
      <c r="JY40">
        <v>29.5241</v>
      </c>
      <c r="JZ40">
        <v>29.9998</v>
      </c>
      <c r="KA40">
        <v>29.8028</v>
      </c>
      <c r="KB40">
        <v>29.8114</v>
      </c>
      <c r="KC40">
        <v>7.01152</v>
      </c>
      <c r="KD40">
        <v>23.2241</v>
      </c>
      <c r="KE40">
        <v>88.0642</v>
      </c>
      <c r="KF40">
        <v>27.1653</v>
      </c>
      <c r="KG40">
        <v>65.82299999999999</v>
      </c>
      <c r="KH40">
        <v>19.6923</v>
      </c>
      <c r="KI40">
        <v>101.868</v>
      </c>
      <c r="KJ40">
        <v>91.45359999999999</v>
      </c>
    </row>
    <row r="41" spans="1:296">
      <c r="A41">
        <v>23</v>
      </c>
      <c r="B41">
        <v>1758987360.6</v>
      </c>
      <c r="C41">
        <v>110</v>
      </c>
      <c r="D41" t="s">
        <v>489</v>
      </c>
      <c r="E41" t="s">
        <v>490</v>
      </c>
      <c r="F41">
        <v>5</v>
      </c>
      <c r="G41" t="s">
        <v>436</v>
      </c>
      <c r="H41">
        <v>1758987352.814285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87.66947866727274</v>
      </c>
      <c r="AJ41">
        <v>98.52649515151516</v>
      </c>
      <c r="AK41">
        <v>-3.221540675324683</v>
      </c>
      <c r="AL41">
        <v>65.16</v>
      </c>
      <c r="AM41">
        <f>(AO41 - AN41 + DX41*1E3/(8.314*(DZ41+273.15)) * AQ41/DW41 * AP41) * DW41/(100*DK41) * 1000/(1000 - AO41)</f>
        <v>0</v>
      </c>
      <c r="AN41">
        <v>19.65881053726553</v>
      </c>
      <c r="AO41">
        <v>21.65412606060606</v>
      </c>
      <c r="AP41">
        <v>0.001020732932217734</v>
      </c>
      <c r="AQ41">
        <v>105.492575613607</v>
      </c>
      <c r="AR41">
        <v>6</v>
      </c>
      <c r="AS41">
        <v>1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 t="s">
        <v>437</v>
      </c>
      <c r="AY41">
        <v>0</v>
      </c>
      <c r="AZ41">
        <v>0</v>
      </c>
      <c r="BA41">
        <f>1-AY41/AZ41</f>
        <v>0</v>
      </c>
      <c r="BB41">
        <v>0</v>
      </c>
      <c r="BC41" t="s">
        <v>437</v>
      </c>
      <c r="BD41" t="s">
        <v>437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3.21</v>
      </c>
      <c r="DL41">
        <v>0.5</v>
      </c>
      <c r="DM41" t="s">
        <v>438</v>
      </c>
      <c r="DN41">
        <v>2</v>
      </c>
      <c r="DO41" t="b">
        <v>1</v>
      </c>
      <c r="DP41">
        <v>1758987352.814285</v>
      </c>
      <c r="DQ41">
        <v>119.3904035714286</v>
      </c>
      <c r="DR41">
        <v>101.3884</v>
      </c>
      <c r="DS41">
        <v>21.623425</v>
      </c>
      <c r="DT41">
        <v>19.64976785714286</v>
      </c>
      <c r="DU41">
        <v>120.7885857142857</v>
      </c>
      <c r="DV41">
        <v>21.34559642857143</v>
      </c>
      <c r="DW41">
        <v>499.9982499999999</v>
      </c>
      <c r="DX41">
        <v>90.50156785714287</v>
      </c>
      <c r="DY41">
        <v>0.06798428571428571</v>
      </c>
      <c r="DZ41">
        <v>28.5538</v>
      </c>
      <c r="EA41">
        <v>29.98525714285714</v>
      </c>
      <c r="EB41">
        <v>999.9000000000002</v>
      </c>
      <c r="EC41">
        <v>0</v>
      </c>
      <c r="ED41">
        <v>0</v>
      </c>
      <c r="EE41">
        <v>9996.561428571427</v>
      </c>
      <c r="EF41">
        <v>0</v>
      </c>
      <c r="EG41">
        <v>11.34929285714286</v>
      </c>
      <c r="EH41">
        <v>18.00199642857142</v>
      </c>
      <c r="EI41">
        <v>122.0288678571428</v>
      </c>
      <c r="EJ41">
        <v>103.4204857142857</v>
      </c>
      <c r="EK41">
        <v>1.973668214285714</v>
      </c>
      <c r="EL41">
        <v>101.3884</v>
      </c>
      <c r="EM41">
        <v>19.64976785714286</v>
      </c>
      <c r="EN41">
        <v>1.956954285714286</v>
      </c>
      <c r="EO41">
        <v>1.778334642857143</v>
      </c>
      <c r="EP41">
        <v>17.10027857142857</v>
      </c>
      <c r="EQ41">
        <v>15.59763214285714</v>
      </c>
      <c r="ER41">
        <v>2000.008571428572</v>
      </c>
      <c r="ES41">
        <v>0.9800072142857142</v>
      </c>
      <c r="ET41">
        <v>0.01999311785714286</v>
      </c>
      <c r="EU41">
        <v>0</v>
      </c>
      <c r="EV41">
        <v>456.5704285714286</v>
      </c>
      <c r="EW41">
        <v>5.00078</v>
      </c>
      <c r="EX41">
        <v>8999.662142857142</v>
      </c>
      <c r="EY41">
        <v>16379.73571428572</v>
      </c>
      <c r="EZ41">
        <v>39.64492857142857</v>
      </c>
      <c r="FA41">
        <v>40.52878571428571</v>
      </c>
      <c r="FB41">
        <v>39.77424999999999</v>
      </c>
      <c r="FC41">
        <v>40.12928571428571</v>
      </c>
      <c r="FD41">
        <v>40.62242857142856</v>
      </c>
      <c r="FE41">
        <v>1955.118571428571</v>
      </c>
      <c r="FF41">
        <v>39.89000000000001</v>
      </c>
      <c r="FG41">
        <v>0</v>
      </c>
      <c r="FH41">
        <v>1758987354.3</v>
      </c>
      <c r="FI41">
        <v>0</v>
      </c>
      <c r="FJ41">
        <v>456.5913846153846</v>
      </c>
      <c r="FK41">
        <v>15.46994873279227</v>
      </c>
      <c r="FL41">
        <v>292.7087181319804</v>
      </c>
      <c r="FM41">
        <v>8999.752692307691</v>
      </c>
      <c r="FN41">
        <v>15</v>
      </c>
      <c r="FO41">
        <v>0</v>
      </c>
      <c r="FP41" t="s">
        <v>439</v>
      </c>
      <c r="FQ41">
        <v>1746989605.5</v>
      </c>
      <c r="FR41">
        <v>1746989593.5</v>
      </c>
      <c r="FS41">
        <v>0</v>
      </c>
      <c r="FT41">
        <v>-0.274</v>
      </c>
      <c r="FU41">
        <v>-0.002</v>
      </c>
      <c r="FV41">
        <v>2.549</v>
      </c>
      <c r="FW41">
        <v>0.129</v>
      </c>
      <c r="FX41">
        <v>420</v>
      </c>
      <c r="FY41">
        <v>17</v>
      </c>
      <c r="FZ41">
        <v>0.02</v>
      </c>
      <c r="GA41">
        <v>0.04</v>
      </c>
      <c r="GB41">
        <v>17.68468048780488</v>
      </c>
      <c r="GC41">
        <v>6.124979790940799</v>
      </c>
      <c r="GD41">
        <v>0.6210693650508292</v>
      </c>
      <c r="GE41">
        <v>0</v>
      </c>
      <c r="GF41">
        <v>455.8130294117647</v>
      </c>
      <c r="GG41">
        <v>15.07234531352171</v>
      </c>
      <c r="GH41">
        <v>1.492355766708814</v>
      </c>
      <c r="GI41">
        <v>0</v>
      </c>
      <c r="GJ41">
        <v>1.974969268292683</v>
      </c>
      <c r="GK41">
        <v>0.0007166550522651862</v>
      </c>
      <c r="GL41">
        <v>0.01097898888903618</v>
      </c>
      <c r="GM41">
        <v>1</v>
      </c>
      <c r="GN41">
        <v>1</v>
      </c>
      <c r="GO41">
        <v>3</v>
      </c>
      <c r="GP41" t="s">
        <v>463</v>
      </c>
      <c r="GQ41">
        <v>3.10213</v>
      </c>
      <c r="GR41">
        <v>2.72589</v>
      </c>
      <c r="GS41">
        <v>0.0246207</v>
      </c>
      <c r="GT41">
        <v>0.0196805</v>
      </c>
      <c r="GU41">
        <v>0.10013</v>
      </c>
      <c r="GV41">
        <v>0.0948065</v>
      </c>
      <c r="GW41">
        <v>25473</v>
      </c>
      <c r="GX41">
        <v>23274.3</v>
      </c>
      <c r="GY41">
        <v>26682.5</v>
      </c>
      <c r="GZ41">
        <v>23966.6</v>
      </c>
      <c r="HA41">
        <v>38411.8</v>
      </c>
      <c r="HB41">
        <v>32071</v>
      </c>
      <c r="HC41">
        <v>46590.8</v>
      </c>
      <c r="HD41">
        <v>37924.5</v>
      </c>
      <c r="HE41">
        <v>1.84748</v>
      </c>
      <c r="HF41">
        <v>1.85667</v>
      </c>
      <c r="HG41">
        <v>0.13411</v>
      </c>
      <c r="HH41">
        <v>0</v>
      </c>
      <c r="HI41">
        <v>27.7952</v>
      </c>
      <c r="HJ41">
        <v>999.9</v>
      </c>
      <c r="HK41">
        <v>51.7</v>
      </c>
      <c r="HL41">
        <v>30.4</v>
      </c>
      <c r="HM41">
        <v>24.9048</v>
      </c>
      <c r="HN41">
        <v>61.0346</v>
      </c>
      <c r="HO41">
        <v>22.472</v>
      </c>
      <c r="HP41">
        <v>1</v>
      </c>
      <c r="HQ41">
        <v>0.175165</v>
      </c>
      <c r="HR41">
        <v>0.157121</v>
      </c>
      <c r="HS41">
        <v>20.3176</v>
      </c>
      <c r="HT41">
        <v>5.2113</v>
      </c>
      <c r="HU41">
        <v>11.98</v>
      </c>
      <c r="HV41">
        <v>4.96275</v>
      </c>
      <c r="HW41">
        <v>3.27443</v>
      </c>
      <c r="HX41">
        <v>9999</v>
      </c>
      <c r="HY41">
        <v>9999</v>
      </c>
      <c r="HZ41">
        <v>9999</v>
      </c>
      <c r="IA41">
        <v>21.8</v>
      </c>
      <c r="IB41">
        <v>1.86371</v>
      </c>
      <c r="IC41">
        <v>1.85987</v>
      </c>
      <c r="ID41">
        <v>1.85816</v>
      </c>
      <c r="IE41">
        <v>1.85954</v>
      </c>
      <c r="IF41">
        <v>1.85962</v>
      </c>
      <c r="IG41">
        <v>1.85821</v>
      </c>
      <c r="IH41">
        <v>1.85715</v>
      </c>
      <c r="II41">
        <v>1.85212</v>
      </c>
      <c r="IJ41">
        <v>0</v>
      </c>
      <c r="IK41">
        <v>0</v>
      </c>
      <c r="IL41">
        <v>0</v>
      </c>
      <c r="IM41">
        <v>0</v>
      </c>
      <c r="IN41" t="s">
        <v>441</v>
      </c>
      <c r="IO41" t="s">
        <v>442</v>
      </c>
      <c r="IP41" t="s">
        <v>443</v>
      </c>
      <c r="IQ41" t="s">
        <v>443</v>
      </c>
      <c r="IR41" t="s">
        <v>443</v>
      </c>
      <c r="IS41" t="s">
        <v>443</v>
      </c>
      <c r="IT41">
        <v>0</v>
      </c>
      <c r="IU41">
        <v>100</v>
      </c>
      <c r="IV41">
        <v>100</v>
      </c>
      <c r="IW41">
        <v>-1.373</v>
      </c>
      <c r="IX41">
        <v>0.2785</v>
      </c>
      <c r="IY41">
        <v>-1.253408397979514</v>
      </c>
      <c r="IZ41">
        <v>-0.001407418860664216</v>
      </c>
      <c r="JA41">
        <v>1.761737584914558E-06</v>
      </c>
      <c r="JB41">
        <v>-4.339940373715102E-10</v>
      </c>
      <c r="JC41">
        <v>0.01386544786166931</v>
      </c>
      <c r="JD41">
        <v>0.003157371658100305</v>
      </c>
      <c r="JE41">
        <v>0.0004353711720169284</v>
      </c>
      <c r="JF41">
        <v>-1.853048844677345E-07</v>
      </c>
      <c r="JG41">
        <v>2</v>
      </c>
      <c r="JH41">
        <v>1968</v>
      </c>
      <c r="JI41">
        <v>1</v>
      </c>
      <c r="JJ41">
        <v>26</v>
      </c>
      <c r="JK41">
        <v>199962.6</v>
      </c>
      <c r="JL41">
        <v>199962.8</v>
      </c>
      <c r="JM41">
        <v>0.310059</v>
      </c>
      <c r="JN41">
        <v>2.67578</v>
      </c>
      <c r="JO41">
        <v>1.49658</v>
      </c>
      <c r="JP41">
        <v>2.34741</v>
      </c>
      <c r="JQ41">
        <v>1.54907</v>
      </c>
      <c r="JR41">
        <v>2.40723</v>
      </c>
      <c r="JS41">
        <v>34.9444</v>
      </c>
      <c r="JT41">
        <v>14.9026</v>
      </c>
      <c r="JU41">
        <v>18</v>
      </c>
      <c r="JV41">
        <v>474.816</v>
      </c>
      <c r="JW41">
        <v>494.699</v>
      </c>
      <c r="JX41">
        <v>27.166</v>
      </c>
      <c r="JY41">
        <v>29.5216</v>
      </c>
      <c r="JZ41">
        <v>29.9997</v>
      </c>
      <c r="KA41">
        <v>29.8002</v>
      </c>
      <c r="KB41">
        <v>29.8088</v>
      </c>
      <c r="KC41">
        <v>6.23839</v>
      </c>
      <c r="KD41">
        <v>23.2241</v>
      </c>
      <c r="KE41">
        <v>88.0642</v>
      </c>
      <c r="KF41">
        <v>27.1765</v>
      </c>
      <c r="KG41">
        <v>52.4512</v>
      </c>
      <c r="KH41">
        <v>19.6863</v>
      </c>
      <c r="KI41">
        <v>101.869</v>
      </c>
      <c r="KJ41">
        <v>91.4534</v>
      </c>
    </row>
    <row r="42" spans="1:296">
      <c r="A42">
        <v>24</v>
      </c>
      <c r="B42">
        <v>1758987365.6</v>
      </c>
      <c r="C42">
        <v>115</v>
      </c>
      <c r="D42" t="s">
        <v>491</v>
      </c>
      <c r="E42" t="s">
        <v>492</v>
      </c>
      <c r="F42">
        <v>5</v>
      </c>
      <c r="G42" t="s">
        <v>436</v>
      </c>
      <c r="H42">
        <v>1758987358.1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71.3661067957576</v>
      </c>
      <c r="AJ42">
        <v>82.62018666666667</v>
      </c>
      <c r="AK42">
        <v>-3.185513714285703</v>
      </c>
      <c r="AL42">
        <v>65.16</v>
      </c>
      <c r="AM42">
        <f>(AO42 - AN42 + DX42*1E3/(8.314*(DZ42+273.15)) * AQ42/DW42 * AP42) * DW42/(100*DK42) * 1000/(1000 - AO42)</f>
        <v>0</v>
      </c>
      <c r="AN42">
        <v>19.65953449580623</v>
      </c>
      <c r="AO42">
        <v>21.66912666666667</v>
      </c>
      <c r="AP42">
        <v>0.000470936891736494</v>
      </c>
      <c r="AQ42">
        <v>105.492575613607</v>
      </c>
      <c r="AR42">
        <v>6</v>
      </c>
      <c r="AS42">
        <v>1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 t="s">
        <v>437</v>
      </c>
      <c r="AY42">
        <v>0</v>
      </c>
      <c r="AZ42">
        <v>0</v>
      </c>
      <c r="BA42">
        <f>1-AY42/AZ42</f>
        <v>0</v>
      </c>
      <c r="BB42">
        <v>0</v>
      </c>
      <c r="BC42" t="s">
        <v>437</v>
      </c>
      <c r="BD42" t="s">
        <v>437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3.21</v>
      </c>
      <c r="DL42">
        <v>0.5</v>
      </c>
      <c r="DM42" t="s">
        <v>438</v>
      </c>
      <c r="DN42">
        <v>2</v>
      </c>
      <c r="DO42" t="b">
        <v>1</v>
      </c>
      <c r="DP42">
        <v>1758987358.1</v>
      </c>
      <c r="DQ42">
        <v>102.7316962962963</v>
      </c>
      <c r="DR42">
        <v>84.21619999999997</v>
      </c>
      <c r="DS42">
        <v>21.64440370370371</v>
      </c>
      <c r="DT42">
        <v>19.65871111111111</v>
      </c>
      <c r="DU42">
        <v>104.1127407407407</v>
      </c>
      <c r="DV42">
        <v>21.36613333333333</v>
      </c>
      <c r="DW42">
        <v>499.9931851851852</v>
      </c>
      <c r="DX42">
        <v>90.50162222222224</v>
      </c>
      <c r="DY42">
        <v>0.06798715925925926</v>
      </c>
      <c r="DZ42">
        <v>28.55279259259259</v>
      </c>
      <c r="EA42">
        <v>29.98207407407407</v>
      </c>
      <c r="EB42">
        <v>999.9000000000001</v>
      </c>
      <c r="EC42">
        <v>0</v>
      </c>
      <c r="ED42">
        <v>0</v>
      </c>
      <c r="EE42">
        <v>9991.939629629629</v>
      </c>
      <c r="EF42">
        <v>0</v>
      </c>
      <c r="EG42">
        <v>11.3535</v>
      </c>
      <c r="EH42">
        <v>18.51543333333333</v>
      </c>
      <c r="EI42">
        <v>105.0042333333333</v>
      </c>
      <c r="EJ42">
        <v>85.905037037037</v>
      </c>
      <c r="EK42">
        <v>1.985705925925926</v>
      </c>
      <c r="EL42">
        <v>84.21619999999997</v>
      </c>
      <c r="EM42">
        <v>19.65871111111111</v>
      </c>
      <c r="EN42">
        <v>1.958854444444444</v>
      </c>
      <c r="EO42">
        <v>1.779144444444444</v>
      </c>
      <c r="EP42">
        <v>17.11560370370371</v>
      </c>
      <c r="EQ42">
        <v>15.60474444444444</v>
      </c>
      <c r="ER42">
        <v>2000.007407407408</v>
      </c>
      <c r="ES42">
        <v>0.9800071851851853</v>
      </c>
      <c r="ET42">
        <v>0.01999317407407407</v>
      </c>
      <c r="EU42">
        <v>0</v>
      </c>
      <c r="EV42">
        <v>457.9727037037038</v>
      </c>
      <c r="EW42">
        <v>5.00078</v>
      </c>
      <c r="EX42">
        <v>9026.200370370372</v>
      </c>
      <c r="EY42">
        <v>16379.71481481482</v>
      </c>
      <c r="EZ42">
        <v>39.65951851851851</v>
      </c>
      <c r="FA42">
        <v>40.52755555555555</v>
      </c>
      <c r="FB42">
        <v>39.76351851851851</v>
      </c>
      <c r="FC42">
        <v>40.14096296296296</v>
      </c>
      <c r="FD42">
        <v>40.61307407407407</v>
      </c>
      <c r="FE42">
        <v>1955.117407407407</v>
      </c>
      <c r="FF42">
        <v>39.89000000000001</v>
      </c>
      <c r="FG42">
        <v>0</v>
      </c>
      <c r="FH42">
        <v>1758987359.7</v>
      </c>
      <c r="FI42">
        <v>0</v>
      </c>
      <c r="FJ42">
        <v>458.1340799999999</v>
      </c>
      <c r="FK42">
        <v>17.72776924365745</v>
      </c>
      <c r="FL42">
        <v>314.4330768893985</v>
      </c>
      <c r="FM42">
        <v>9028.556799999998</v>
      </c>
      <c r="FN42">
        <v>15</v>
      </c>
      <c r="FO42">
        <v>0</v>
      </c>
      <c r="FP42" t="s">
        <v>439</v>
      </c>
      <c r="FQ42">
        <v>1746989605.5</v>
      </c>
      <c r="FR42">
        <v>1746989593.5</v>
      </c>
      <c r="FS42">
        <v>0</v>
      </c>
      <c r="FT42">
        <v>-0.274</v>
      </c>
      <c r="FU42">
        <v>-0.002</v>
      </c>
      <c r="FV42">
        <v>2.549</v>
      </c>
      <c r="FW42">
        <v>0.129</v>
      </c>
      <c r="FX42">
        <v>420</v>
      </c>
      <c r="FY42">
        <v>17</v>
      </c>
      <c r="FZ42">
        <v>0.02</v>
      </c>
      <c r="GA42">
        <v>0.04</v>
      </c>
      <c r="GB42">
        <v>18.2583975</v>
      </c>
      <c r="GC42">
        <v>6.046830393996233</v>
      </c>
      <c r="GD42">
        <v>0.60187097100936</v>
      </c>
      <c r="GE42">
        <v>0</v>
      </c>
      <c r="GF42">
        <v>457.2613823529412</v>
      </c>
      <c r="GG42">
        <v>16.11607335092587</v>
      </c>
      <c r="GH42">
        <v>1.59839456247062</v>
      </c>
      <c r="GI42">
        <v>0</v>
      </c>
      <c r="GJ42">
        <v>1.980593</v>
      </c>
      <c r="GK42">
        <v>0.1462248405253253</v>
      </c>
      <c r="GL42">
        <v>0.01707371491503827</v>
      </c>
      <c r="GM42">
        <v>0</v>
      </c>
      <c r="GN42">
        <v>0</v>
      </c>
      <c r="GO42">
        <v>3</v>
      </c>
      <c r="GP42" t="s">
        <v>484</v>
      </c>
      <c r="GQ42">
        <v>3.10214</v>
      </c>
      <c r="GR42">
        <v>2.72603</v>
      </c>
      <c r="GS42">
        <v>0.0208041</v>
      </c>
      <c r="GT42">
        <v>0.0155409</v>
      </c>
      <c r="GU42">
        <v>0.100179</v>
      </c>
      <c r="GV42">
        <v>0.0947976</v>
      </c>
      <c r="GW42">
        <v>25572.6</v>
      </c>
      <c r="GX42">
        <v>23372.6</v>
      </c>
      <c r="GY42">
        <v>26682.4</v>
      </c>
      <c r="GZ42">
        <v>23966.7</v>
      </c>
      <c r="HA42">
        <v>38409.3</v>
      </c>
      <c r="HB42">
        <v>32071.1</v>
      </c>
      <c r="HC42">
        <v>46590.8</v>
      </c>
      <c r="HD42">
        <v>37924.7</v>
      </c>
      <c r="HE42">
        <v>1.84713</v>
      </c>
      <c r="HF42">
        <v>1.85702</v>
      </c>
      <c r="HG42">
        <v>0.134669</v>
      </c>
      <c r="HH42">
        <v>0</v>
      </c>
      <c r="HI42">
        <v>27.7932</v>
      </c>
      <c r="HJ42">
        <v>999.9</v>
      </c>
      <c r="HK42">
        <v>51.7</v>
      </c>
      <c r="HL42">
        <v>30.4</v>
      </c>
      <c r="HM42">
        <v>24.9017</v>
      </c>
      <c r="HN42">
        <v>61.0146</v>
      </c>
      <c r="HO42">
        <v>22.2877</v>
      </c>
      <c r="HP42">
        <v>1</v>
      </c>
      <c r="HQ42">
        <v>0.174906</v>
      </c>
      <c r="HR42">
        <v>0.14171</v>
      </c>
      <c r="HS42">
        <v>20.3175</v>
      </c>
      <c r="HT42">
        <v>5.211</v>
      </c>
      <c r="HU42">
        <v>11.98</v>
      </c>
      <c r="HV42">
        <v>4.96275</v>
      </c>
      <c r="HW42">
        <v>3.2743</v>
      </c>
      <c r="HX42">
        <v>9999</v>
      </c>
      <c r="HY42">
        <v>9999</v>
      </c>
      <c r="HZ42">
        <v>9999</v>
      </c>
      <c r="IA42">
        <v>21.8</v>
      </c>
      <c r="IB42">
        <v>1.86371</v>
      </c>
      <c r="IC42">
        <v>1.85989</v>
      </c>
      <c r="ID42">
        <v>1.85816</v>
      </c>
      <c r="IE42">
        <v>1.85955</v>
      </c>
      <c r="IF42">
        <v>1.85962</v>
      </c>
      <c r="IG42">
        <v>1.85819</v>
      </c>
      <c r="IH42">
        <v>1.85715</v>
      </c>
      <c r="II42">
        <v>1.85211</v>
      </c>
      <c r="IJ42">
        <v>0</v>
      </c>
      <c r="IK42">
        <v>0</v>
      </c>
      <c r="IL42">
        <v>0</v>
      </c>
      <c r="IM42">
        <v>0</v>
      </c>
      <c r="IN42" t="s">
        <v>441</v>
      </c>
      <c r="IO42" t="s">
        <v>442</v>
      </c>
      <c r="IP42" t="s">
        <v>443</v>
      </c>
      <c r="IQ42" t="s">
        <v>443</v>
      </c>
      <c r="IR42" t="s">
        <v>443</v>
      </c>
      <c r="IS42" t="s">
        <v>443</v>
      </c>
      <c r="IT42">
        <v>0</v>
      </c>
      <c r="IU42">
        <v>100</v>
      </c>
      <c r="IV42">
        <v>100</v>
      </c>
      <c r="IW42">
        <v>-1.356</v>
      </c>
      <c r="IX42">
        <v>0.2788</v>
      </c>
      <c r="IY42">
        <v>-1.253408397979514</v>
      </c>
      <c r="IZ42">
        <v>-0.001407418860664216</v>
      </c>
      <c r="JA42">
        <v>1.761737584914558E-06</v>
      </c>
      <c r="JB42">
        <v>-4.339940373715102E-10</v>
      </c>
      <c r="JC42">
        <v>0.01386544786166931</v>
      </c>
      <c r="JD42">
        <v>0.003157371658100305</v>
      </c>
      <c r="JE42">
        <v>0.0004353711720169284</v>
      </c>
      <c r="JF42">
        <v>-1.853048844677345E-07</v>
      </c>
      <c r="JG42">
        <v>2</v>
      </c>
      <c r="JH42">
        <v>1968</v>
      </c>
      <c r="JI42">
        <v>1</v>
      </c>
      <c r="JJ42">
        <v>26</v>
      </c>
      <c r="JK42">
        <v>199962.7</v>
      </c>
      <c r="JL42">
        <v>199962.9</v>
      </c>
      <c r="JM42">
        <v>0.269775</v>
      </c>
      <c r="JN42">
        <v>2.66968</v>
      </c>
      <c r="JO42">
        <v>1.49658</v>
      </c>
      <c r="JP42">
        <v>2.34741</v>
      </c>
      <c r="JQ42">
        <v>1.54907</v>
      </c>
      <c r="JR42">
        <v>2.4231</v>
      </c>
      <c r="JS42">
        <v>34.9674</v>
      </c>
      <c r="JT42">
        <v>14.9113</v>
      </c>
      <c r="JU42">
        <v>18</v>
      </c>
      <c r="JV42">
        <v>474.595</v>
      </c>
      <c r="JW42">
        <v>494.906</v>
      </c>
      <c r="JX42">
        <v>27.178</v>
      </c>
      <c r="JY42">
        <v>29.5184</v>
      </c>
      <c r="JZ42">
        <v>29.9998</v>
      </c>
      <c r="KA42">
        <v>29.7977</v>
      </c>
      <c r="KB42">
        <v>29.8056</v>
      </c>
      <c r="KC42">
        <v>5.36892</v>
      </c>
      <c r="KD42">
        <v>23.2241</v>
      </c>
      <c r="KE42">
        <v>88.0642</v>
      </c>
      <c r="KF42">
        <v>27.19</v>
      </c>
      <c r="KG42">
        <v>32.3314</v>
      </c>
      <c r="KH42">
        <v>19.6709</v>
      </c>
      <c r="KI42">
        <v>101.869</v>
      </c>
      <c r="KJ42">
        <v>91.4538</v>
      </c>
    </row>
    <row r="43" spans="1:296">
      <c r="A43">
        <v>25</v>
      </c>
      <c r="B43">
        <v>1758987462.6</v>
      </c>
      <c r="C43">
        <v>212</v>
      </c>
      <c r="D43" t="s">
        <v>493</v>
      </c>
      <c r="E43" t="s">
        <v>494</v>
      </c>
      <c r="F43">
        <v>5</v>
      </c>
      <c r="G43" t="s">
        <v>436</v>
      </c>
      <c r="H43">
        <v>1758987454.599999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428.3026465939394</v>
      </c>
      <c r="AJ43">
        <v>417.9409515151513</v>
      </c>
      <c r="AK43">
        <v>-0.01091561327562043</v>
      </c>
      <c r="AL43">
        <v>65.16</v>
      </c>
      <c r="AM43">
        <f>(AO43 - AN43 + DX43*1E3/(8.314*(DZ43+273.15)) * AQ43/DW43 * AP43) * DW43/(100*DK43) * 1000/(1000 - AO43)</f>
        <v>0</v>
      </c>
      <c r="AN43">
        <v>19.41084670453102</v>
      </c>
      <c r="AO43">
        <v>21.68559757575757</v>
      </c>
      <c r="AP43">
        <v>-6.819047934218299E-08</v>
      </c>
      <c r="AQ43">
        <v>105.492575613607</v>
      </c>
      <c r="AR43">
        <v>6</v>
      </c>
      <c r="AS43">
        <v>1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 t="s">
        <v>437</v>
      </c>
      <c r="AY43">
        <v>0</v>
      </c>
      <c r="AZ43">
        <v>0</v>
      </c>
      <c r="BA43">
        <f>1-AY43/AZ43</f>
        <v>0</v>
      </c>
      <c r="BB43">
        <v>0</v>
      </c>
      <c r="BC43" t="s">
        <v>437</v>
      </c>
      <c r="BD43" t="s">
        <v>437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3.21</v>
      </c>
      <c r="DL43">
        <v>0.5</v>
      </c>
      <c r="DM43" t="s">
        <v>438</v>
      </c>
      <c r="DN43">
        <v>2</v>
      </c>
      <c r="DO43" t="b">
        <v>1</v>
      </c>
      <c r="DP43">
        <v>1758987454.599999</v>
      </c>
      <c r="DQ43">
        <v>409.0523548387097</v>
      </c>
      <c r="DR43">
        <v>420.0160645161289</v>
      </c>
      <c r="DS43">
        <v>21.68803225806452</v>
      </c>
      <c r="DT43">
        <v>19.40980322580645</v>
      </c>
      <c r="DU43">
        <v>410.6166451612903</v>
      </c>
      <c r="DV43">
        <v>21.40885483870968</v>
      </c>
      <c r="DW43">
        <v>500.0127741935484</v>
      </c>
      <c r="DX43">
        <v>90.50110322580646</v>
      </c>
      <c r="DY43">
        <v>0.06847067741935485</v>
      </c>
      <c r="DZ43">
        <v>28.72388387096774</v>
      </c>
      <c r="EA43">
        <v>29.9917935483871</v>
      </c>
      <c r="EB43">
        <v>999.9000000000003</v>
      </c>
      <c r="EC43">
        <v>0</v>
      </c>
      <c r="ED43">
        <v>0</v>
      </c>
      <c r="EE43">
        <v>10008.63258064516</v>
      </c>
      <c r="EF43">
        <v>0</v>
      </c>
      <c r="EG43">
        <v>11.32410322580645</v>
      </c>
      <c r="EH43">
        <v>-10.96376451612903</v>
      </c>
      <c r="EI43">
        <v>418.1204516129034</v>
      </c>
      <c r="EJ43">
        <v>428.3298387096773</v>
      </c>
      <c r="EK43">
        <v>2.278232580645162</v>
      </c>
      <c r="EL43">
        <v>420.0160645161289</v>
      </c>
      <c r="EM43">
        <v>19.40980322580645</v>
      </c>
      <c r="EN43">
        <v>1.962791290322581</v>
      </c>
      <c r="EO43">
        <v>1.756608064516129</v>
      </c>
      <c r="EP43">
        <v>17.14732903225806</v>
      </c>
      <c r="EQ43">
        <v>15.40592580645161</v>
      </c>
      <c r="ER43">
        <v>1999.997419354839</v>
      </c>
      <c r="ES43">
        <v>0.980007064516129</v>
      </c>
      <c r="ET43">
        <v>0.01999333870967742</v>
      </c>
      <c r="EU43">
        <v>0</v>
      </c>
      <c r="EV43">
        <v>446.7146451612903</v>
      </c>
      <c r="EW43">
        <v>5.000779999999999</v>
      </c>
      <c r="EX43">
        <v>8813.178709677421</v>
      </c>
      <c r="EY43">
        <v>16379.63870967743</v>
      </c>
      <c r="EZ43">
        <v>39.59645161290322</v>
      </c>
      <c r="FA43">
        <v>40.45935483870967</v>
      </c>
      <c r="FB43">
        <v>40.03403225806451</v>
      </c>
      <c r="FC43">
        <v>40.08635483870966</v>
      </c>
      <c r="FD43">
        <v>40.75574193548385</v>
      </c>
      <c r="FE43">
        <v>1955.107419354839</v>
      </c>
      <c r="FF43">
        <v>39.89000000000002</v>
      </c>
      <c r="FG43">
        <v>0</v>
      </c>
      <c r="FH43">
        <v>1758987456.3</v>
      </c>
      <c r="FI43">
        <v>0</v>
      </c>
      <c r="FJ43">
        <v>446.6951153846154</v>
      </c>
      <c r="FK43">
        <v>-4.932752147420116</v>
      </c>
      <c r="FL43">
        <v>-63.32136756881116</v>
      </c>
      <c r="FM43">
        <v>8812.901923076923</v>
      </c>
      <c r="FN43">
        <v>15</v>
      </c>
      <c r="FO43">
        <v>0</v>
      </c>
      <c r="FP43" t="s">
        <v>439</v>
      </c>
      <c r="FQ43">
        <v>1746989605.5</v>
      </c>
      <c r="FR43">
        <v>1746989593.5</v>
      </c>
      <c r="FS43">
        <v>0</v>
      </c>
      <c r="FT43">
        <v>-0.274</v>
      </c>
      <c r="FU43">
        <v>-0.002</v>
      </c>
      <c r="FV43">
        <v>2.549</v>
      </c>
      <c r="FW43">
        <v>0.129</v>
      </c>
      <c r="FX43">
        <v>420</v>
      </c>
      <c r="FY43">
        <v>17</v>
      </c>
      <c r="FZ43">
        <v>0.02</v>
      </c>
      <c r="GA43">
        <v>0.04</v>
      </c>
      <c r="GB43">
        <v>-10.89182926829268</v>
      </c>
      <c r="GC43">
        <v>-1.419867595818806</v>
      </c>
      <c r="GD43">
        <v>0.142801223339541</v>
      </c>
      <c r="GE43">
        <v>0</v>
      </c>
      <c r="GF43">
        <v>446.8317941176471</v>
      </c>
      <c r="GG43">
        <v>-3.704400309004115</v>
      </c>
      <c r="GH43">
        <v>0.4230556060942244</v>
      </c>
      <c r="GI43">
        <v>0</v>
      </c>
      <c r="GJ43">
        <v>2.279919024390244</v>
      </c>
      <c r="GK43">
        <v>-0.03321951219512673</v>
      </c>
      <c r="GL43">
        <v>0.003384836923605798</v>
      </c>
      <c r="GM43">
        <v>1</v>
      </c>
      <c r="GN43">
        <v>1</v>
      </c>
      <c r="GO43">
        <v>3</v>
      </c>
      <c r="GP43" t="s">
        <v>463</v>
      </c>
      <c r="GQ43">
        <v>3.102</v>
      </c>
      <c r="GR43">
        <v>2.72548</v>
      </c>
      <c r="GS43">
        <v>0.0863281</v>
      </c>
      <c r="GT43">
        <v>0.08787540000000001</v>
      </c>
      <c r="GU43">
        <v>0.100245</v>
      </c>
      <c r="GV43">
        <v>0.09397220000000001</v>
      </c>
      <c r="GW43">
        <v>23864.6</v>
      </c>
      <c r="GX43">
        <v>21658.5</v>
      </c>
      <c r="GY43">
        <v>26685.2</v>
      </c>
      <c r="GZ43">
        <v>23969.5</v>
      </c>
      <c r="HA43">
        <v>38418.9</v>
      </c>
      <c r="HB43">
        <v>32110.6</v>
      </c>
      <c r="HC43">
        <v>46596.3</v>
      </c>
      <c r="HD43">
        <v>37928</v>
      </c>
      <c r="HE43">
        <v>1.84815</v>
      </c>
      <c r="HF43">
        <v>1.85815</v>
      </c>
      <c r="HG43">
        <v>0.138395</v>
      </c>
      <c r="HH43">
        <v>0</v>
      </c>
      <c r="HI43">
        <v>27.7825</v>
      </c>
      <c r="HJ43">
        <v>999.9</v>
      </c>
      <c r="HK43">
        <v>51.6</v>
      </c>
      <c r="HL43">
        <v>30.5</v>
      </c>
      <c r="HM43">
        <v>24.9984</v>
      </c>
      <c r="HN43">
        <v>61.4246</v>
      </c>
      <c r="HO43">
        <v>22.3237</v>
      </c>
      <c r="HP43">
        <v>1</v>
      </c>
      <c r="HQ43">
        <v>0.169306</v>
      </c>
      <c r="HR43">
        <v>-0.403897</v>
      </c>
      <c r="HS43">
        <v>20.3164</v>
      </c>
      <c r="HT43">
        <v>5.211</v>
      </c>
      <c r="HU43">
        <v>11.98</v>
      </c>
      <c r="HV43">
        <v>4.96285</v>
      </c>
      <c r="HW43">
        <v>3.27418</v>
      </c>
      <c r="HX43">
        <v>9999</v>
      </c>
      <c r="HY43">
        <v>9999</v>
      </c>
      <c r="HZ43">
        <v>9999</v>
      </c>
      <c r="IA43">
        <v>21.8</v>
      </c>
      <c r="IB43">
        <v>1.86371</v>
      </c>
      <c r="IC43">
        <v>1.85989</v>
      </c>
      <c r="ID43">
        <v>1.85819</v>
      </c>
      <c r="IE43">
        <v>1.85956</v>
      </c>
      <c r="IF43">
        <v>1.85962</v>
      </c>
      <c r="IG43">
        <v>1.85818</v>
      </c>
      <c r="IH43">
        <v>1.85715</v>
      </c>
      <c r="II43">
        <v>1.85213</v>
      </c>
      <c r="IJ43">
        <v>0</v>
      </c>
      <c r="IK43">
        <v>0</v>
      </c>
      <c r="IL43">
        <v>0</v>
      </c>
      <c r="IM43">
        <v>0</v>
      </c>
      <c r="IN43" t="s">
        <v>441</v>
      </c>
      <c r="IO43" t="s">
        <v>442</v>
      </c>
      <c r="IP43" t="s">
        <v>443</v>
      </c>
      <c r="IQ43" t="s">
        <v>443</v>
      </c>
      <c r="IR43" t="s">
        <v>443</v>
      </c>
      <c r="IS43" t="s">
        <v>443</v>
      </c>
      <c r="IT43">
        <v>0</v>
      </c>
      <c r="IU43">
        <v>100</v>
      </c>
      <c r="IV43">
        <v>100</v>
      </c>
      <c r="IW43">
        <v>-1.564</v>
      </c>
      <c r="IX43">
        <v>0.2792</v>
      </c>
      <c r="IY43">
        <v>-1.253408397979514</v>
      </c>
      <c r="IZ43">
        <v>-0.001407418860664216</v>
      </c>
      <c r="JA43">
        <v>1.761737584914558E-06</v>
      </c>
      <c r="JB43">
        <v>-4.339940373715102E-10</v>
      </c>
      <c r="JC43">
        <v>0.01386544786166931</v>
      </c>
      <c r="JD43">
        <v>0.003157371658100305</v>
      </c>
      <c r="JE43">
        <v>0.0004353711720169284</v>
      </c>
      <c r="JF43">
        <v>-1.853048844677345E-07</v>
      </c>
      <c r="JG43">
        <v>2</v>
      </c>
      <c r="JH43">
        <v>1968</v>
      </c>
      <c r="JI43">
        <v>1</v>
      </c>
      <c r="JJ43">
        <v>26</v>
      </c>
      <c r="JK43">
        <v>199964.3</v>
      </c>
      <c r="JL43">
        <v>199964.5</v>
      </c>
      <c r="JM43">
        <v>1.14258</v>
      </c>
      <c r="JN43">
        <v>2.62817</v>
      </c>
      <c r="JO43">
        <v>1.49658</v>
      </c>
      <c r="JP43">
        <v>2.34741</v>
      </c>
      <c r="JQ43">
        <v>1.54907</v>
      </c>
      <c r="JR43">
        <v>2.39136</v>
      </c>
      <c r="JS43">
        <v>34.9904</v>
      </c>
      <c r="JT43">
        <v>14.885</v>
      </c>
      <c r="JU43">
        <v>18</v>
      </c>
      <c r="JV43">
        <v>474.741</v>
      </c>
      <c r="JW43">
        <v>495.149</v>
      </c>
      <c r="JX43">
        <v>27.9844</v>
      </c>
      <c r="JY43">
        <v>29.4531</v>
      </c>
      <c r="JZ43">
        <v>29.9997</v>
      </c>
      <c r="KA43">
        <v>29.7363</v>
      </c>
      <c r="KB43">
        <v>29.7446</v>
      </c>
      <c r="KC43">
        <v>22.9718</v>
      </c>
      <c r="KD43">
        <v>24.1183</v>
      </c>
      <c r="KE43">
        <v>86.9408</v>
      </c>
      <c r="KF43">
        <v>27.9781</v>
      </c>
      <c r="KG43">
        <v>426.709</v>
      </c>
      <c r="KH43">
        <v>19.5671</v>
      </c>
      <c r="KI43">
        <v>101.881</v>
      </c>
      <c r="KJ43">
        <v>91.4628</v>
      </c>
    </row>
    <row r="44" spans="1:296">
      <c r="A44">
        <v>26</v>
      </c>
      <c r="B44">
        <v>1758987467.6</v>
      </c>
      <c r="C44">
        <v>217</v>
      </c>
      <c r="D44" t="s">
        <v>495</v>
      </c>
      <c r="E44" t="s">
        <v>496</v>
      </c>
      <c r="F44">
        <v>5</v>
      </c>
      <c r="G44" t="s">
        <v>436</v>
      </c>
      <c r="H44">
        <v>1758987459.755172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428.3697446969697</v>
      </c>
      <c r="AJ44">
        <v>417.8874242424242</v>
      </c>
      <c r="AK44">
        <v>-0.01209787012987224</v>
      </c>
      <c r="AL44">
        <v>65.16</v>
      </c>
      <c r="AM44">
        <f>(AO44 - AN44 + DX44*1E3/(8.314*(DZ44+273.15)) * AQ44/DW44 * AP44) * DW44/(100*DK44) * 1000/(1000 - AO44)</f>
        <v>0</v>
      </c>
      <c r="AN44">
        <v>19.41813642532005</v>
      </c>
      <c r="AO44">
        <v>21.68716969696969</v>
      </c>
      <c r="AP44">
        <v>5.733858570907568E-06</v>
      </c>
      <c r="AQ44">
        <v>105.492575613607</v>
      </c>
      <c r="AR44">
        <v>6</v>
      </c>
      <c r="AS44">
        <v>1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 t="s">
        <v>437</v>
      </c>
      <c r="AY44">
        <v>0</v>
      </c>
      <c r="AZ44">
        <v>0</v>
      </c>
      <c r="BA44">
        <f>1-AY44/AZ44</f>
        <v>0</v>
      </c>
      <c r="BB44">
        <v>0</v>
      </c>
      <c r="BC44" t="s">
        <v>437</v>
      </c>
      <c r="BD44" t="s">
        <v>437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3.21</v>
      </c>
      <c r="DL44">
        <v>0.5</v>
      </c>
      <c r="DM44" t="s">
        <v>438</v>
      </c>
      <c r="DN44">
        <v>2</v>
      </c>
      <c r="DO44" t="b">
        <v>1</v>
      </c>
      <c r="DP44">
        <v>1758987459.755172</v>
      </c>
      <c r="DQ44">
        <v>408.9346206896552</v>
      </c>
      <c r="DR44">
        <v>420.1784827586206</v>
      </c>
      <c r="DS44">
        <v>21.68696206896552</v>
      </c>
      <c r="DT44">
        <v>19.41237931034483</v>
      </c>
      <c r="DU44">
        <v>410.4989310344828</v>
      </c>
      <c r="DV44">
        <v>21.40780689655173</v>
      </c>
      <c r="DW44">
        <v>500.0111034482758</v>
      </c>
      <c r="DX44">
        <v>90.50077586206896</v>
      </c>
      <c r="DY44">
        <v>0.06813286206896552</v>
      </c>
      <c r="DZ44">
        <v>28.74103103448276</v>
      </c>
      <c r="EA44">
        <v>30.0117</v>
      </c>
      <c r="EB44">
        <v>999.9000000000002</v>
      </c>
      <c r="EC44">
        <v>0</v>
      </c>
      <c r="ED44">
        <v>0</v>
      </c>
      <c r="EE44">
        <v>10004.76620689655</v>
      </c>
      <c r="EF44">
        <v>0</v>
      </c>
      <c r="EG44">
        <v>11.32878275862069</v>
      </c>
      <c r="EH44">
        <v>-11.24382413793103</v>
      </c>
      <c r="EI44">
        <v>417.9996896551724</v>
      </c>
      <c r="EJ44">
        <v>428.4965172413793</v>
      </c>
      <c r="EK44">
        <v>2.274581724137931</v>
      </c>
      <c r="EL44">
        <v>420.1784827586206</v>
      </c>
      <c r="EM44">
        <v>19.41237931034483</v>
      </c>
      <c r="EN44">
        <v>1.962686551724138</v>
      </c>
      <c r="EO44">
        <v>1.756834827586206</v>
      </c>
      <c r="EP44">
        <v>17.14648965517241</v>
      </c>
      <c r="EQ44">
        <v>15.40794482758621</v>
      </c>
      <c r="ER44">
        <v>1999.973448275862</v>
      </c>
      <c r="ES44">
        <v>0.9800067241379309</v>
      </c>
      <c r="ET44">
        <v>0.01999366206896552</v>
      </c>
      <c r="EU44">
        <v>0</v>
      </c>
      <c r="EV44">
        <v>446.3793103448277</v>
      </c>
      <c r="EW44">
        <v>5.00078</v>
      </c>
      <c r="EX44">
        <v>8807.814137931035</v>
      </c>
      <c r="EY44">
        <v>16379.44137931034</v>
      </c>
      <c r="EZ44">
        <v>39.59020689655171</v>
      </c>
      <c r="FA44">
        <v>40.46306896551724</v>
      </c>
      <c r="FB44">
        <v>40.0298620689655</v>
      </c>
      <c r="FC44">
        <v>40.08586206896551</v>
      </c>
      <c r="FD44">
        <v>40.75831034482758</v>
      </c>
      <c r="FE44">
        <v>1955.083448275862</v>
      </c>
      <c r="FF44">
        <v>39.89000000000001</v>
      </c>
      <c r="FG44">
        <v>0</v>
      </c>
      <c r="FH44">
        <v>1758987461.7</v>
      </c>
      <c r="FI44">
        <v>0</v>
      </c>
      <c r="FJ44">
        <v>446.3318800000001</v>
      </c>
      <c r="FK44">
        <v>-3.1818461561196</v>
      </c>
      <c r="FL44">
        <v>-60.47384618946599</v>
      </c>
      <c r="FM44">
        <v>8807.0368</v>
      </c>
      <c r="FN44">
        <v>15</v>
      </c>
      <c r="FO44">
        <v>0</v>
      </c>
      <c r="FP44" t="s">
        <v>439</v>
      </c>
      <c r="FQ44">
        <v>1746989605.5</v>
      </c>
      <c r="FR44">
        <v>1746989593.5</v>
      </c>
      <c r="FS44">
        <v>0</v>
      </c>
      <c r="FT44">
        <v>-0.274</v>
      </c>
      <c r="FU44">
        <v>-0.002</v>
      </c>
      <c r="FV44">
        <v>2.549</v>
      </c>
      <c r="FW44">
        <v>0.129</v>
      </c>
      <c r="FX44">
        <v>420</v>
      </c>
      <c r="FY44">
        <v>17</v>
      </c>
      <c r="FZ44">
        <v>0.02</v>
      </c>
      <c r="GA44">
        <v>0.04</v>
      </c>
      <c r="GB44">
        <v>-11.145065</v>
      </c>
      <c r="GC44">
        <v>-3.299815384615357</v>
      </c>
      <c r="GD44">
        <v>0.4503716818084813</v>
      </c>
      <c r="GE44">
        <v>0</v>
      </c>
      <c r="GF44">
        <v>446.5547647058824</v>
      </c>
      <c r="GG44">
        <v>-4.167486635374602</v>
      </c>
      <c r="GH44">
        <v>0.441895586471012</v>
      </c>
      <c r="GI44">
        <v>0</v>
      </c>
      <c r="GJ44">
        <v>2.2760245</v>
      </c>
      <c r="GK44">
        <v>-0.04511797373358718</v>
      </c>
      <c r="GL44">
        <v>0.005112885657825726</v>
      </c>
      <c r="GM44">
        <v>1</v>
      </c>
      <c r="GN44">
        <v>1</v>
      </c>
      <c r="GO44">
        <v>3</v>
      </c>
      <c r="GP44" t="s">
        <v>463</v>
      </c>
      <c r="GQ44">
        <v>3.10218</v>
      </c>
      <c r="GR44">
        <v>2.72599</v>
      </c>
      <c r="GS44">
        <v>0.08633390000000001</v>
      </c>
      <c r="GT44">
        <v>0.0882964</v>
      </c>
      <c r="GU44">
        <v>0.10025</v>
      </c>
      <c r="GV44">
        <v>0.0940544</v>
      </c>
      <c r="GW44">
        <v>23864.5</v>
      </c>
      <c r="GX44">
        <v>21648.7</v>
      </c>
      <c r="GY44">
        <v>26685.3</v>
      </c>
      <c r="GZ44">
        <v>23969.6</v>
      </c>
      <c r="HA44">
        <v>38418.8</v>
      </c>
      <c r="HB44">
        <v>32107.7</v>
      </c>
      <c r="HC44">
        <v>46596.4</v>
      </c>
      <c r="HD44">
        <v>37928</v>
      </c>
      <c r="HE44">
        <v>1.84848</v>
      </c>
      <c r="HF44">
        <v>1.85805</v>
      </c>
      <c r="HG44">
        <v>0.137985</v>
      </c>
      <c r="HH44">
        <v>0</v>
      </c>
      <c r="HI44">
        <v>27.7855</v>
      </c>
      <c r="HJ44">
        <v>999.9</v>
      </c>
      <c r="HK44">
        <v>51.6</v>
      </c>
      <c r="HL44">
        <v>30.5</v>
      </c>
      <c r="HM44">
        <v>24.9974</v>
      </c>
      <c r="HN44">
        <v>61.1346</v>
      </c>
      <c r="HO44">
        <v>22.4359</v>
      </c>
      <c r="HP44">
        <v>1</v>
      </c>
      <c r="HQ44">
        <v>0.169868</v>
      </c>
      <c r="HR44">
        <v>1.17045</v>
      </c>
      <c r="HS44">
        <v>20.3101</v>
      </c>
      <c r="HT44">
        <v>5.2119</v>
      </c>
      <c r="HU44">
        <v>11.98</v>
      </c>
      <c r="HV44">
        <v>4.96305</v>
      </c>
      <c r="HW44">
        <v>3.27418</v>
      </c>
      <c r="HX44">
        <v>9999</v>
      </c>
      <c r="HY44">
        <v>9999</v>
      </c>
      <c r="HZ44">
        <v>9999</v>
      </c>
      <c r="IA44">
        <v>21.8</v>
      </c>
      <c r="IB44">
        <v>1.86371</v>
      </c>
      <c r="IC44">
        <v>1.85989</v>
      </c>
      <c r="ID44">
        <v>1.8582</v>
      </c>
      <c r="IE44">
        <v>1.85953</v>
      </c>
      <c r="IF44">
        <v>1.85962</v>
      </c>
      <c r="IG44">
        <v>1.85816</v>
      </c>
      <c r="IH44">
        <v>1.85715</v>
      </c>
      <c r="II44">
        <v>1.85213</v>
      </c>
      <c r="IJ44">
        <v>0</v>
      </c>
      <c r="IK44">
        <v>0</v>
      </c>
      <c r="IL44">
        <v>0</v>
      </c>
      <c r="IM44">
        <v>0</v>
      </c>
      <c r="IN44" t="s">
        <v>441</v>
      </c>
      <c r="IO44" t="s">
        <v>442</v>
      </c>
      <c r="IP44" t="s">
        <v>443</v>
      </c>
      <c r="IQ44" t="s">
        <v>443</v>
      </c>
      <c r="IR44" t="s">
        <v>443</v>
      </c>
      <c r="IS44" t="s">
        <v>443</v>
      </c>
      <c r="IT44">
        <v>0</v>
      </c>
      <c r="IU44">
        <v>100</v>
      </c>
      <c r="IV44">
        <v>100</v>
      </c>
      <c r="IW44">
        <v>-1.565</v>
      </c>
      <c r="IX44">
        <v>0.2792</v>
      </c>
      <c r="IY44">
        <v>-1.253408397979514</v>
      </c>
      <c r="IZ44">
        <v>-0.001407418860664216</v>
      </c>
      <c r="JA44">
        <v>1.761737584914558E-06</v>
      </c>
      <c r="JB44">
        <v>-4.339940373715102E-10</v>
      </c>
      <c r="JC44">
        <v>0.01386544786166931</v>
      </c>
      <c r="JD44">
        <v>0.003157371658100305</v>
      </c>
      <c r="JE44">
        <v>0.0004353711720169284</v>
      </c>
      <c r="JF44">
        <v>-1.853048844677345E-07</v>
      </c>
      <c r="JG44">
        <v>2</v>
      </c>
      <c r="JH44">
        <v>1968</v>
      </c>
      <c r="JI44">
        <v>1</v>
      </c>
      <c r="JJ44">
        <v>26</v>
      </c>
      <c r="JK44">
        <v>199964.4</v>
      </c>
      <c r="JL44">
        <v>199964.6</v>
      </c>
      <c r="JM44">
        <v>1.16699</v>
      </c>
      <c r="JN44">
        <v>2.63672</v>
      </c>
      <c r="JO44">
        <v>1.49658</v>
      </c>
      <c r="JP44">
        <v>2.34619</v>
      </c>
      <c r="JQ44">
        <v>1.54907</v>
      </c>
      <c r="JR44">
        <v>2.33276</v>
      </c>
      <c r="JS44">
        <v>34.9904</v>
      </c>
      <c r="JT44">
        <v>14.8763</v>
      </c>
      <c r="JU44">
        <v>18</v>
      </c>
      <c r="JV44">
        <v>474.906</v>
      </c>
      <c r="JW44">
        <v>495.052</v>
      </c>
      <c r="JX44">
        <v>27.8487</v>
      </c>
      <c r="JY44">
        <v>29.4493</v>
      </c>
      <c r="JZ44">
        <v>30.0006</v>
      </c>
      <c r="KA44">
        <v>29.7332</v>
      </c>
      <c r="KB44">
        <v>29.7409</v>
      </c>
      <c r="KC44">
        <v>23.509</v>
      </c>
      <c r="KD44">
        <v>23.8164</v>
      </c>
      <c r="KE44">
        <v>86.9408</v>
      </c>
      <c r="KF44">
        <v>27.5541</v>
      </c>
      <c r="KG44">
        <v>440.119</v>
      </c>
      <c r="KH44">
        <v>19.6151</v>
      </c>
      <c r="KI44">
        <v>101.881</v>
      </c>
      <c r="KJ44">
        <v>91.4631</v>
      </c>
    </row>
    <row r="45" spans="1:296">
      <c r="A45">
        <v>27</v>
      </c>
      <c r="B45">
        <v>1758987472.5</v>
      </c>
      <c r="C45">
        <v>221.9000000953674</v>
      </c>
      <c r="D45" t="s">
        <v>497</v>
      </c>
      <c r="E45" t="s">
        <v>498</v>
      </c>
      <c r="F45">
        <v>5</v>
      </c>
      <c r="G45" t="s">
        <v>436</v>
      </c>
      <c r="H45">
        <v>1758987464.534483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435.1891295787879</v>
      </c>
      <c r="AJ45">
        <v>420.9779696969695</v>
      </c>
      <c r="AK45">
        <v>0.7387550649350327</v>
      </c>
      <c r="AL45">
        <v>65.16</v>
      </c>
      <c r="AM45">
        <f>(AO45 - AN45 + DX45*1E3/(8.314*(DZ45+273.15)) * AQ45/DW45 * AP45) * DW45/(100*DK45) * 1000/(1000 - AO45)</f>
        <v>0</v>
      </c>
      <c r="AN45">
        <v>19.49981295770299</v>
      </c>
      <c r="AO45">
        <v>21.70415515151516</v>
      </c>
      <c r="AP45">
        <v>0.0001396705895594524</v>
      </c>
      <c r="AQ45">
        <v>105.492575613607</v>
      </c>
      <c r="AR45">
        <v>6</v>
      </c>
      <c r="AS45">
        <v>1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 t="s">
        <v>437</v>
      </c>
      <c r="AY45">
        <v>0</v>
      </c>
      <c r="AZ45">
        <v>0</v>
      </c>
      <c r="BA45">
        <f>1-AY45/AZ45</f>
        <v>0</v>
      </c>
      <c r="BB45">
        <v>0</v>
      </c>
      <c r="BC45" t="s">
        <v>437</v>
      </c>
      <c r="BD45" t="s">
        <v>437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3.21</v>
      </c>
      <c r="DL45">
        <v>0.5</v>
      </c>
      <c r="DM45" t="s">
        <v>438</v>
      </c>
      <c r="DN45">
        <v>2</v>
      </c>
      <c r="DO45" t="b">
        <v>1</v>
      </c>
      <c r="DP45">
        <v>1758987464.534483</v>
      </c>
      <c r="DQ45">
        <v>409.2800689655173</v>
      </c>
      <c r="DR45">
        <v>422.7543793103449</v>
      </c>
      <c r="DS45">
        <v>21.68876551724138</v>
      </c>
      <c r="DT45">
        <v>19.43644137931035</v>
      </c>
      <c r="DU45">
        <v>410.8444482758621</v>
      </c>
      <c r="DV45">
        <v>21.4095724137931</v>
      </c>
      <c r="DW45">
        <v>500.0120689655173</v>
      </c>
      <c r="DX45">
        <v>90.50019655172414</v>
      </c>
      <c r="DY45">
        <v>0.06781599655172414</v>
      </c>
      <c r="DZ45">
        <v>28.75510689655172</v>
      </c>
      <c r="EA45">
        <v>30.03025862068966</v>
      </c>
      <c r="EB45">
        <v>999.9000000000002</v>
      </c>
      <c r="EC45">
        <v>0</v>
      </c>
      <c r="ED45">
        <v>0</v>
      </c>
      <c r="EE45">
        <v>10004.2275862069</v>
      </c>
      <c r="EF45">
        <v>0</v>
      </c>
      <c r="EG45">
        <v>11.32172068965517</v>
      </c>
      <c r="EH45">
        <v>-13.47430689655173</v>
      </c>
      <c r="EI45">
        <v>418.3536206896553</v>
      </c>
      <c r="EJ45">
        <v>431.1342758620689</v>
      </c>
      <c r="EK45">
        <v>2.252334827586207</v>
      </c>
      <c r="EL45">
        <v>422.7543793103449</v>
      </c>
      <c r="EM45">
        <v>19.43644137931035</v>
      </c>
      <c r="EN45">
        <v>1.962837586206897</v>
      </c>
      <c r="EO45">
        <v>1.759000689655172</v>
      </c>
      <c r="EP45">
        <v>17.14770689655172</v>
      </c>
      <c r="EQ45">
        <v>15.42712068965517</v>
      </c>
      <c r="ER45">
        <v>1999.976896551724</v>
      </c>
      <c r="ES45">
        <v>0.9800067241379309</v>
      </c>
      <c r="ET45">
        <v>0.01999366206896552</v>
      </c>
      <c r="EU45">
        <v>0</v>
      </c>
      <c r="EV45">
        <v>446.0956551724138</v>
      </c>
      <c r="EW45">
        <v>5.00078</v>
      </c>
      <c r="EX45">
        <v>8803.275172413794</v>
      </c>
      <c r="EY45">
        <v>16379.47586206897</v>
      </c>
      <c r="EZ45">
        <v>39.59020689655171</v>
      </c>
      <c r="FA45">
        <v>40.45227586206896</v>
      </c>
      <c r="FB45">
        <v>39.95665517241379</v>
      </c>
      <c r="FC45">
        <v>40.0815172413793</v>
      </c>
      <c r="FD45">
        <v>40.77341379310344</v>
      </c>
      <c r="FE45">
        <v>1955.086896551724</v>
      </c>
      <c r="FF45">
        <v>39.89000000000001</v>
      </c>
      <c r="FG45">
        <v>0</v>
      </c>
      <c r="FH45">
        <v>1758987466.5</v>
      </c>
      <c r="FI45">
        <v>0</v>
      </c>
      <c r="FJ45">
        <v>446.09436</v>
      </c>
      <c r="FK45">
        <v>-2.200384600646832</v>
      </c>
      <c r="FL45">
        <v>-54.3599999451914</v>
      </c>
      <c r="FM45">
        <v>8802.534800000001</v>
      </c>
      <c r="FN45">
        <v>15</v>
      </c>
      <c r="FO45">
        <v>0</v>
      </c>
      <c r="FP45" t="s">
        <v>439</v>
      </c>
      <c r="FQ45">
        <v>1746989605.5</v>
      </c>
      <c r="FR45">
        <v>1746989593.5</v>
      </c>
      <c r="FS45">
        <v>0</v>
      </c>
      <c r="FT45">
        <v>-0.274</v>
      </c>
      <c r="FU45">
        <v>-0.002</v>
      </c>
      <c r="FV45">
        <v>2.549</v>
      </c>
      <c r="FW45">
        <v>0.129</v>
      </c>
      <c r="FX45">
        <v>420</v>
      </c>
      <c r="FY45">
        <v>17</v>
      </c>
      <c r="FZ45">
        <v>0.02</v>
      </c>
      <c r="GA45">
        <v>0.04</v>
      </c>
      <c r="GB45">
        <v>-12.81355365853658</v>
      </c>
      <c r="GC45">
        <v>-24.5414565334306</v>
      </c>
      <c r="GD45">
        <v>3.086878832081044</v>
      </c>
      <c r="GE45">
        <v>0</v>
      </c>
      <c r="GF45">
        <v>446.2776764705882</v>
      </c>
      <c r="GG45">
        <v>-3.298258205940731</v>
      </c>
      <c r="GH45">
        <v>0.3806291015881124</v>
      </c>
      <c r="GI45">
        <v>0</v>
      </c>
      <c r="GJ45">
        <v>2.259381463414634</v>
      </c>
      <c r="GK45">
        <v>-0.2440871425489436</v>
      </c>
      <c r="GL45">
        <v>0.03002761246009315</v>
      </c>
      <c r="GM45">
        <v>0</v>
      </c>
      <c r="GN45">
        <v>0</v>
      </c>
      <c r="GO45">
        <v>3</v>
      </c>
      <c r="GP45" t="s">
        <v>484</v>
      </c>
      <c r="GQ45">
        <v>3.10217</v>
      </c>
      <c r="GR45">
        <v>2.72591</v>
      </c>
      <c r="GS45">
        <v>0.0868988</v>
      </c>
      <c r="GT45">
        <v>0.0902181</v>
      </c>
      <c r="GU45">
        <v>0.100313</v>
      </c>
      <c r="GV45">
        <v>0.0943819</v>
      </c>
      <c r="GW45">
        <v>23849.8</v>
      </c>
      <c r="GX45">
        <v>21603.1</v>
      </c>
      <c r="GY45">
        <v>26685.3</v>
      </c>
      <c r="GZ45">
        <v>23969.6</v>
      </c>
      <c r="HA45">
        <v>38416.2</v>
      </c>
      <c r="HB45">
        <v>32096.2</v>
      </c>
      <c r="HC45">
        <v>46596.4</v>
      </c>
      <c r="HD45">
        <v>37928</v>
      </c>
      <c r="HE45">
        <v>1.84818</v>
      </c>
      <c r="HF45">
        <v>1.85828</v>
      </c>
      <c r="HG45">
        <v>0.138693</v>
      </c>
      <c r="HH45">
        <v>0</v>
      </c>
      <c r="HI45">
        <v>27.7902</v>
      </c>
      <c r="HJ45">
        <v>999.9</v>
      </c>
      <c r="HK45">
        <v>51.6</v>
      </c>
      <c r="HL45">
        <v>30.5</v>
      </c>
      <c r="HM45">
        <v>24.9981</v>
      </c>
      <c r="HN45">
        <v>61.1746</v>
      </c>
      <c r="HO45">
        <v>22.1955</v>
      </c>
      <c r="HP45">
        <v>1</v>
      </c>
      <c r="HQ45">
        <v>0.170315</v>
      </c>
      <c r="HR45">
        <v>0.657824</v>
      </c>
      <c r="HS45">
        <v>20.315</v>
      </c>
      <c r="HT45">
        <v>5.2128</v>
      </c>
      <c r="HU45">
        <v>11.98</v>
      </c>
      <c r="HV45">
        <v>4.96345</v>
      </c>
      <c r="HW45">
        <v>3.27453</v>
      </c>
      <c r="HX45">
        <v>9999</v>
      </c>
      <c r="HY45">
        <v>9999</v>
      </c>
      <c r="HZ45">
        <v>9999</v>
      </c>
      <c r="IA45">
        <v>21.8</v>
      </c>
      <c r="IB45">
        <v>1.86371</v>
      </c>
      <c r="IC45">
        <v>1.85989</v>
      </c>
      <c r="ID45">
        <v>1.85817</v>
      </c>
      <c r="IE45">
        <v>1.85956</v>
      </c>
      <c r="IF45">
        <v>1.85962</v>
      </c>
      <c r="IG45">
        <v>1.85813</v>
      </c>
      <c r="IH45">
        <v>1.85715</v>
      </c>
      <c r="II45">
        <v>1.85211</v>
      </c>
      <c r="IJ45">
        <v>0</v>
      </c>
      <c r="IK45">
        <v>0</v>
      </c>
      <c r="IL45">
        <v>0</v>
      </c>
      <c r="IM45">
        <v>0</v>
      </c>
      <c r="IN45" t="s">
        <v>441</v>
      </c>
      <c r="IO45" t="s">
        <v>442</v>
      </c>
      <c r="IP45" t="s">
        <v>443</v>
      </c>
      <c r="IQ45" t="s">
        <v>443</v>
      </c>
      <c r="IR45" t="s">
        <v>443</v>
      </c>
      <c r="IS45" t="s">
        <v>443</v>
      </c>
      <c r="IT45">
        <v>0</v>
      </c>
      <c r="IU45">
        <v>100</v>
      </c>
      <c r="IV45">
        <v>100</v>
      </c>
      <c r="IW45">
        <v>-1.565</v>
      </c>
      <c r="IX45">
        <v>0.2796</v>
      </c>
      <c r="IY45">
        <v>-1.253408397979514</v>
      </c>
      <c r="IZ45">
        <v>-0.001407418860664216</v>
      </c>
      <c r="JA45">
        <v>1.761737584914558E-06</v>
      </c>
      <c r="JB45">
        <v>-4.339940373715102E-10</v>
      </c>
      <c r="JC45">
        <v>0.01386544786166931</v>
      </c>
      <c r="JD45">
        <v>0.003157371658100305</v>
      </c>
      <c r="JE45">
        <v>0.0004353711720169284</v>
      </c>
      <c r="JF45">
        <v>-1.853048844677345E-07</v>
      </c>
      <c r="JG45">
        <v>2</v>
      </c>
      <c r="JH45">
        <v>1968</v>
      </c>
      <c r="JI45">
        <v>1</v>
      </c>
      <c r="JJ45">
        <v>26</v>
      </c>
      <c r="JK45">
        <v>199964.5</v>
      </c>
      <c r="JL45">
        <v>199964.6</v>
      </c>
      <c r="JM45">
        <v>1.19873</v>
      </c>
      <c r="JN45">
        <v>2.61841</v>
      </c>
      <c r="JO45">
        <v>1.49658</v>
      </c>
      <c r="JP45">
        <v>2.34619</v>
      </c>
      <c r="JQ45">
        <v>1.54907</v>
      </c>
      <c r="JR45">
        <v>2.4585</v>
      </c>
      <c r="JS45">
        <v>34.9904</v>
      </c>
      <c r="JT45">
        <v>14.8938</v>
      </c>
      <c r="JU45">
        <v>18</v>
      </c>
      <c r="JV45">
        <v>474.705</v>
      </c>
      <c r="JW45">
        <v>495.179</v>
      </c>
      <c r="JX45">
        <v>27.5374</v>
      </c>
      <c r="JY45">
        <v>29.4449</v>
      </c>
      <c r="JZ45">
        <v>30.0001</v>
      </c>
      <c r="KA45">
        <v>29.7294</v>
      </c>
      <c r="KB45">
        <v>29.7382</v>
      </c>
      <c r="KC45">
        <v>24.1426</v>
      </c>
      <c r="KD45">
        <v>23.5338</v>
      </c>
      <c r="KE45">
        <v>86.5705</v>
      </c>
      <c r="KF45">
        <v>27.5168</v>
      </c>
      <c r="KG45">
        <v>460.38</v>
      </c>
      <c r="KH45">
        <v>19.6378</v>
      </c>
      <c r="KI45">
        <v>101.881</v>
      </c>
      <c r="KJ45">
        <v>91.4631</v>
      </c>
    </row>
    <row r="46" spans="1:296">
      <c r="A46">
        <v>28</v>
      </c>
      <c r="B46">
        <v>1758987477.5</v>
      </c>
      <c r="C46">
        <v>226.9000000953674</v>
      </c>
      <c r="D46" t="s">
        <v>499</v>
      </c>
      <c r="E46" t="s">
        <v>500</v>
      </c>
      <c r="F46">
        <v>5</v>
      </c>
      <c r="G46" t="s">
        <v>436</v>
      </c>
      <c r="H46">
        <v>1758987469.75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449.5232031272728</v>
      </c>
      <c r="AJ46">
        <v>429.8271454545454</v>
      </c>
      <c r="AK46">
        <v>1.895724069264066</v>
      </c>
      <c r="AL46">
        <v>65.16</v>
      </c>
      <c r="AM46">
        <f>(AO46 - AN46 + DX46*1E3/(8.314*(DZ46+273.15)) * AQ46/DW46 * AP46) * DW46/(100*DK46) * 1000/(1000 - AO46)</f>
        <v>0</v>
      </c>
      <c r="AN46">
        <v>19.5661358418272</v>
      </c>
      <c r="AO46">
        <v>21.73966121212121</v>
      </c>
      <c r="AP46">
        <v>0.007152182125465803</v>
      </c>
      <c r="AQ46">
        <v>105.492575613607</v>
      </c>
      <c r="AR46">
        <v>6</v>
      </c>
      <c r="AS46">
        <v>1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 t="s">
        <v>437</v>
      </c>
      <c r="AY46">
        <v>0</v>
      </c>
      <c r="AZ46">
        <v>0</v>
      </c>
      <c r="BA46">
        <f>1-AY46/AZ46</f>
        <v>0</v>
      </c>
      <c r="BB46">
        <v>0</v>
      </c>
      <c r="BC46" t="s">
        <v>437</v>
      </c>
      <c r="BD46" t="s">
        <v>437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3.21</v>
      </c>
      <c r="DL46">
        <v>0.5</v>
      </c>
      <c r="DM46" t="s">
        <v>438</v>
      </c>
      <c r="DN46">
        <v>2</v>
      </c>
      <c r="DO46" t="b">
        <v>1</v>
      </c>
      <c r="DP46">
        <v>1758987469.75</v>
      </c>
      <c r="DQ46">
        <v>411.7563571428571</v>
      </c>
      <c r="DR46">
        <v>430.1417857142857</v>
      </c>
      <c r="DS46">
        <v>21.70158214285714</v>
      </c>
      <c r="DT46">
        <v>19.48528214285714</v>
      </c>
      <c r="DU46">
        <v>413.3211785714285</v>
      </c>
      <c r="DV46">
        <v>21.42210714285715</v>
      </c>
      <c r="DW46">
        <v>499.9790714285714</v>
      </c>
      <c r="DX46">
        <v>90.49952857142857</v>
      </c>
      <c r="DY46">
        <v>0.06780208571428571</v>
      </c>
      <c r="DZ46">
        <v>28.76302857142857</v>
      </c>
      <c r="EA46">
        <v>30.04233571428572</v>
      </c>
      <c r="EB46">
        <v>999.9000000000002</v>
      </c>
      <c r="EC46">
        <v>0</v>
      </c>
      <c r="ED46">
        <v>0</v>
      </c>
      <c r="EE46">
        <v>10003.70607142857</v>
      </c>
      <c r="EF46">
        <v>0</v>
      </c>
      <c r="EG46">
        <v>11.33429642857143</v>
      </c>
      <c r="EH46">
        <v>-18.38551071428572</v>
      </c>
      <c r="EI46">
        <v>420.8904642857142</v>
      </c>
      <c r="EJ46">
        <v>438.6905714285714</v>
      </c>
      <c r="EK46">
        <v>2.216304642857143</v>
      </c>
      <c r="EL46">
        <v>430.1417857142857</v>
      </c>
      <c r="EM46">
        <v>19.48528214285714</v>
      </c>
      <c r="EN46">
        <v>1.963982857142857</v>
      </c>
      <c r="EO46">
        <v>1.763408571428572</v>
      </c>
      <c r="EP46">
        <v>17.15690714285714</v>
      </c>
      <c r="EQ46">
        <v>15.46609285714286</v>
      </c>
      <c r="ER46">
        <v>1999.981785714286</v>
      </c>
      <c r="ES46">
        <v>0.9800067499999999</v>
      </c>
      <c r="ET46">
        <v>0.019993625</v>
      </c>
      <c r="EU46">
        <v>0</v>
      </c>
      <c r="EV46">
        <v>445.8866785714286</v>
      </c>
      <c r="EW46">
        <v>5.00078</v>
      </c>
      <c r="EX46">
        <v>8798.756428571429</v>
      </c>
      <c r="EY46">
        <v>16379.51071428571</v>
      </c>
      <c r="EZ46">
        <v>39.58007142857142</v>
      </c>
      <c r="FA46">
        <v>40.44389285714284</v>
      </c>
      <c r="FB46">
        <v>39.96628571428571</v>
      </c>
      <c r="FC46">
        <v>40.08674999999999</v>
      </c>
      <c r="FD46">
        <v>40.81674999999999</v>
      </c>
      <c r="FE46">
        <v>1955.091785714286</v>
      </c>
      <c r="FF46">
        <v>39.89000000000001</v>
      </c>
      <c r="FG46">
        <v>0</v>
      </c>
      <c r="FH46">
        <v>1758987471.3</v>
      </c>
      <c r="FI46">
        <v>0</v>
      </c>
      <c r="FJ46">
        <v>445.89764</v>
      </c>
      <c r="FK46">
        <v>-2.991384606866954</v>
      </c>
      <c r="FL46">
        <v>-46.21153855589002</v>
      </c>
      <c r="FM46">
        <v>8798.4756</v>
      </c>
      <c r="FN46">
        <v>15</v>
      </c>
      <c r="FO46">
        <v>0</v>
      </c>
      <c r="FP46" t="s">
        <v>439</v>
      </c>
      <c r="FQ46">
        <v>1746989605.5</v>
      </c>
      <c r="FR46">
        <v>1746989593.5</v>
      </c>
      <c r="FS46">
        <v>0</v>
      </c>
      <c r="FT46">
        <v>-0.274</v>
      </c>
      <c r="FU46">
        <v>-0.002</v>
      </c>
      <c r="FV46">
        <v>2.549</v>
      </c>
      <c r="FW46">
        <v>0.129</v>
      </c>
      <c r="FX46">
        <v>420</v>
      </c>
      <c r="FY46">
        <v>17</v>
      </c>
      <c r="FZ46">
        <v>0.02</v>
      </c>
      <c r="GA46">
        <v>0.04</v>
      </c>
      <c r="GB46">
        <v>-15.98211219512195</v>
      </c>
      <c r="GC46">
        <v>-54.90445720835878</v>
      </c>
      <c r="GD46">
        <v>5.848983578040952</v>
      </c>
      <c r="GE46">
        <v>0</v>
      </c>
      <c r="GF46">
        <v>446.0220294117648</v>
      </c>
      <c r="GG46">
        <v>-2.683407177002367</v>
      </c>
      <c r="GH46">
        <v>0.3316439874761255</v>
      </c>
      <c r="GI46">
        <v>0</v>
      </c>
      <c r="GJ46">
        <v>2.235167073170732</v>
      </c>
      <c r="GK46">
        <v>-0.4293370854712054</v>
      </c>
      <c r="GL46">
        <v>0.04518993300606019</v>
      </c>
      <c r="GM46">
        <v>0</v>
      </c>
      <c r="GN46">
        <v>0</v>
      </c>
      <c r="GO46">
        <v>3</v>
      </c>
      <c r="GP46" t="s">
        <v>484</v>
      </c>
      <c r="GQ46">
        <v>3.102</v>
      </c>
      <c r="GR46">
        <v>2.7262</v>
      </c>
      <c r="GS46">
        <v>0.0883424</v>
      </c>
      <c r="GT46">
        <v>0.0926467</v>
      </c>
      <c r="GU46">
        <v>0.100431</v>
      </c>
      <c r="GV46">
        <v>0.09459969999999999</v>
      </c>
      <c r="GW46">
        <v>23812.1</v>
      </c>
      <c r="GX46">
        <v>21545.5</v>
      </c>
      <c r="GY46">
        <v>26685.3</v>
      </c>
      <c r="GZ46">
        <v>23969.6</v>
      </c>
      <c r="HA46">
        <v>38411.3</v>
      </c>
      <c r="HB46">
        <v>32088.9</v>
      </c>
      <c r="HC46">
        <v>46596.5</v>
      </c>
      <c r="HD46">
        <v>37928.2</v>
      </c>
      <c r="HE46">
        <v>1.848</v>
      </c>
      <c r="HF46">
        <v>1.8586</v>
      </c>
      <c r="HG46">
        <v>0.138208</v>
      </c>
      <c r="HH46">
        <v>0</v>
      </c>
      <c r="HI46">
        <v>27.7943</v>
      </c>
      <c r="HJ46">
        <v>999.9</v>
      </c>
      <c r="HK46">
        <v>51.6</v>
      </c>
      <c r="HL46">
        <v>30.5</v>
      </c>
      <c r="HM46">
        <v>24.9965</v>
      </c>
      <c r="HN46">
        <v>61.2146</v>
      </c>
      <c r="HO46">
        <v>22.4479</v>
      </c>
      <c r="HP46">
        <v>1</v>
      </c>
      <c r="HQ46">
        <v>0.169591</v>
      </c>
      <c r="HR46">
        <v>0.404205</v>
      </c>
      <c r="HS46">
        <v>20.3163</v>
      </c>
      <c r="HT46">
        <v>5.21265</v>
      </c>
      <c r="HU46">
        <v>11.98</v>
      </c>
      <c r="HV46">
        <v>4.96325</v>
      </c>
      <c r="HW46">
        <v>3.2745</v>
      </c>
      <c r="HX46">
        <v>9999</v>
      </c>
      <c r="HY46">
        <v>9999</v>
      </c>
      <c r="HZ46">
        <v>9999</v>
      </c>
      <c r="IA46">
        <v>21.8</v>
      </c>
      <c r="IB46">
        <v>1.86371</v>
      </c>
      <c r="IC46">
        <v>1.85989</v>
      </c>
      <c r="ID46">
        <v>1.85816</v>
      </c>
      <c r="IE46">
        <v>1.85955</v>
      </c>
      <c r="IF46">
        <v>1.85963</v>
      </c>
      <c r="IG46">
        <v>1.85817</v>
      </c>
      <c r="IH46">
        <v>1.85716</v>
      </c>
      <c r="II46">
        <v>1.85211</v>
      </c>
      <c r="IJ46">
        <v>0</v>
      </c>
      <c r="IK46">
        <v>0</v>
      </c>
      <c r="IL46">
        <v>0</v>
      </c>
      <c r="IM46">
        <v>0</v>
      </c>
      <c r="IN46" t="s">
        <v>441</v>
      </c>
      <c r="IO46" t="s">
        <v>442</v>
      </c>
      <c r="IP46" t="s">
        <v>443</v>
      </c>
      <c r="IQ46" t="s">
        <v>443</v>
      </c>
      <c r="IR46" t="s">
        <v>443</v>
      </c>
      <c r="IS46" t="s">
        <v>443</v>
      </c>
      <c r="IT46">
        <v>0</v>
      </c>
      <c r="IU46">
        <v>100</v>
      </c>
      <c r="IV46">
        <v>100</v>
      </c>
      <c r="IW46">
        <v>-1.567</v>
      </c>
      <c r="IX46">
        <v>0.2804</v>
      </c>
      <c r="IY46">
        <v>-1.253408397979514</v>
      </c>
      <c r="IZ46">
        <v>-0.001407418860664216</v>
      </c>
      <c r="JA46">
        <v>1.761737584914558E-06</v>
      </c>
      <c r="JB46">
        <v>-4.339940373715102E-10</v>
      </c>
      <c r="JC46">
        <v>0.01386544786166931</v>
      </c>
      <c r="JD46">
        <v>0.003157371658100305</v>
      </c>
      <c r="JE46">
        <v>0.0004353711720169284</v>
      </c>
      <c r="JF46">
        <v>-1.853048844677345E-07</v>
      </c>
      <c r="JG46">
        <v>2</v>
      </c>
      <c r="JH46">
        <v>1968</v>
      </c>
      <c r="JI46">
        <v>1</v>
      </c>
      <c r="JJ46">
        <v>26</v>
      </c>
      <c r="JK46">
        <v>199964.5</v>
      </c>
      <c r="JL46">
        <v>199964.7</v>
      </c>
      <c r="JM46">
        <v>1.23535</v>
      </c>
      <c r="JN46">
        <v>2.63184</v>
      </c>
      <c r="JO46">
        <v>1.49658</v>
      </c>
      <c r="JP46">
        <v>2.34619</v>
      </c>
      <c r="JQ46">
        <v>1.54907</v>
      </c>
      <c r="JR46">
        <v>2.4353</v>
      </c>
      <c r="JS46">
        <v>34.9904</v>
      </c>
      <c r="JT46">
        <v>14.885</v>
      </c>
      <c r="JU46">
        <v>18</v>
      </c>
      <c r="JV46">
        <v>474.577</v>
      </c>
      <c r="JW46">
        <v>495.369</v>
      </c>
      <c r="JX46">
        <v>27.4505</v>
      </c>
      <c r="JY46">
        <v>29.4411</v>
      </c>
      <c r="JZ46">
        <v>29.9999</v>
      </c>
      <c r="KA46">
        <v>29.7255</v>
      </c>
      <c r="KB46">
        <v>29.7351</v>
      </c>
      <c r="KC46">
        <v>24.8894</v>
      </c>
      <c r="KD46">
        <v>23.5338</v>
      </c>
      <c r="KE46">
        <v>86.5705</v>
      </c>
      <c r="KF46">
        <v>27.4685</v>
      </c>
      <c r="KG46">
        <v>473.744</v>
      </c>
      <c r="KH46">
        <v>19.6464</v>
      </c>
      <c r="KI46">
        <v>101.881</v>
      </c>
      <c r="KJ46">
        <v>91.46339999999999</v>
      </c>
    </row>
    <row r="47" spans="1:296">
      <c r="A47">
        <v>29</v>
      </c>
      <c r="B47">
        <v>1758987482.5</v>
      </c>
      <c r="C47">
        <v>231.9000000953674</v>
      </c>
      <c r="D47" t="s">
        <v>501</v>
      </c>
      <c r="E47" t="s">
        <v>502</v>
      </c>
      <c r="F47">
        <v>5</v>
      </c>
      <c r="G47" t="s">
        <v>436</v>
      </c>
      <c r="H47">
        <v>1758987474.717857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466.1045599272728</v>
      </c>
      <c r="AJ47">
        <v>442.6846909090905</v>
      </c>
      <c r="AK47">
        <v>2.64432337662323</v>
      </c>
      <c r="AL47">
        <v>65.16</v>
      </c>
      <c r="AM47">
        <f>(AO47 - AN47 + DX47*1E3/(8.314*(DZ47+273.15)) * AQ47/DW47 * AP47) * DW47/(100*DK47) * 1000/(1000 - AO47)</f>
        <v>0</v>
      </c>
      <c r="AN47">
        <v>19.60780627800693</v>
      </c>
      <c r="AO47">
        <v>21.77534</v>
      </c>
      <c r="AP47">
        <v>0.006342757833090832</v>
      </c>
      <c r="AQ47">
        <v>105.492575613607</v>
      </c>
      <c r="AR47">
        <v>6</v>
      </c>
      <c r="AS47">
        <v>1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 t="s">
        <v>437</v>
      </c>
      <c r="AY47">
        <v>0</v>
      </c>
      <c r="AZ47">
        <v>0</v>
      </c>
      <c r="BA47">
        <f>1-AY47/AZ47</f>
        <v>0</v>
      </c>
      <c r="BB47">
        <v>0</v>
      </c>
      <c r="BC47" t="s">
        <v>437</v>
      </c>
      <c r="BD47" t="s">
        <v>437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3.21</v>
      </c>
      <c r="DL47">
        <v>0.5</v>
      </c>
      <c r="DM47" t="s">
        <v>438</v>
      </c>
      <c r="DN47">
        <v>2</v>
      </c>
      <c r="DO47" t="b">
        <v>1</v>
      </c>
      <c r="DP47">
        <v>1758987474.717857</v>
      </c>
      <c r="DQ47">
        <v>417.8422142857143</v>
      </c>
      <c r="DR47">
        <v>442.5368214285714</v>
      </c>
      <c r="DS47">
        <v>21.72607142857143</v>
      </c>
      <c r="DT47">
        <v>19.54634642857143</v>
      </c>
      <c r="DU47">
        <v>419.4078571428572</v>
      </c>
      <c r="DV47">
        <v>21.44607142857143</v>
      </c>
      <c r="DW47">
        <v>500.0639642857142</v>
      </c>
      <c r="DX47">
        <v>90.4992392857143</v>
      </c>
      <c r="DY47">
        <v>0.06776212499999999</v>
      </c>
      <c r="DZ47">
        <v>28.76287857142858</v>
      </c>
      <c r="EA47">
        <v>30.04421785714286</v>
      </c>
      <c r="EB47">
        <v>999.9000000000002</v>
      </c>
      <c r="EC47">
        <v>0</v>
      </c>
      <c r="ED47">
        <v>0</v>
      </c>
      <c r="EE47">
        <v>10009.935</v>
      </c>
      <c r="EF47">
        <v>0</v>
      </c>
      <c r="EG47">
        <v>11.33793571428571</v>
      </c>
      <c r="EH47">
        <v>-24.69473571428572</v>
      </c>
      <c r="EI47">
        <v>427.1221428571429</v>
      </c>
      <c r="EJ47">
        <v>451.36025</v>
      </c>
      <c r="EK47">
        <v>2.1797275</v>
      </c>
      <c r="EL47">
        <v>442.5368214285714</v>
      </c>
      <c r="EM47">
        <v>19.54634642857143</v>
      </c>
      <c r="EN47">
        <v>1.966192857142857</v>
      </c>
      <c r="EO47">
        <v>1.768929285714286</v>
      </c>
      <c r="EP47">
        <v>17.17466071428571</v>
      </c>
      <c r="EQ47">
        <v>15.51484642857143</v>
      </c>
      <c r="ER47">
        <v>1999.982142857143</v>
      </c>
      <c r="ES47">
        <v>0.9800067499999999</v>
      </c>
      <c r="ET47">
        <v>0.01999362142857143</v>
      </c>
      <c r="EU47">
        <v>0</v>
      </c>
      <c r="EV47">
        <v>445.7178571428572</v>
      </c>
      <c r="EW47">
        <v>5.00078</v>
      </c>
      <c r="EX47">
        <v>8795.024285714286</v>
      </c>
      <c r="EY47">
        <v>16379.525</v>
      </c>
      <c r="EZ47">
        <v>39.57782142857143</v>
      </c>
      <c r="FA47">
        <v>40.43939285714286</v>
      </c>
      <c r="FB47">
        <v>39.91053571428571</v>
      </c>
      <c r="FC47">
        <v>40.07560714285713</v>
      </c>
      <c r="FD47">
        <v>40.79667857142856</v>
      </c>
      <c r="FE47">
        <v>1955.092142857143</v>
      </c>
      <c r="FF47">
        <v>39.89000000000001</v>
      </c>
      <c r="FG47">
        <v>0</v>
      </c>
      <c r="FH47">
        <v>1758987476.7</v>
      </c>
      <c r="FI47">
        <v>0</v>
      </c>
      <c r="FJ47">
        <v>445.7411923076924</v>
      </c>
      <c r="FK47">
        <v>-2.247487171652308</v>
      </c>
      <c r="FL47">
        <v>-41.6235897557691</v>
      </c>
      <c r="FM47">
        <v>8794.705</v>
      </c>
      <c r="FN47">
        <v>15</v>
      </c>
      <c r="FO47">
        <v>0</v>
      </c>
      <c r="FP47" t="s">
        <v>439</v>
      </c>
      <c r="FQ47">
        <v>1746989605.5</v>
      </c>
      <c r="FR47">
        <v>1746989593.5</v>
      </c>
      <c r="FS47">
        <v>0</v>
      </c>
      <c r="FT47">
        <v>-0.274</v>
      </c>
      <c r="FU47">
        <v>-0.002</v>
      </c>
      <c r="FV47">
        <v>2.549</v>
      </c>
      <c r="FW47">
        <v>0.129</v>
      </c>
      <c r="FX47">
        <v>420</v>
      </c>
      <c r="FY47">
        <v>17</v>
      </c>
      <c r="FZ47">
        <v>0.02</v>
      </c>
      <c r="GA47">
        <v>0.04</v>
      </c>
      <c r="GB47">
        <v>-20.73829756097561</v>
      </c>
      <c r="GC47">
        <v>-76.59485517633075</v>
      </c>
      <c r="GD47">
        <v>7.598637507955694</v>
      </c>
      <c r="GE47">
        <v>0</v>
      </c>
      <c r="GF47">
        <v>445.8558823529412</v>
      </c>
      <c r="GG47">
        <v>-2.175553855080455</v>
      </c>
      <c r="GH47">
        <v>0.3118990942319306</v>
      </c>
      <c r="GI47">
        <v>0</v>
      </c>
      <c r="GJ47">
        <v>2.205679024390244</v>
      </c>
      <c r="GK47">
        <v>-0.4678710634884531</v>
      </c>
      <c r="GL47">
        <v>0.04834148795377291</v>
      </c>
      <c r="GM47">
        <v>0</v>
      </c>
      <c r="GN47">
        <v>0</v>
      </c>
      <c r="GO47">
        <v>3</v>
      </c>
      <c r="GP47" t="s">
        <v>484</v>
      </c>
      <c r="GQ47">
        <v>3.10238</v>
      </c>
      <c r="GR47">
        <v>2.72566</v>
      </c>
      <c r="GS47">
        <v>0.09035319999999999</v>
      </c>
      <c r="GT47">
        <v>0.0951432</v>
      </c>
      <c r="GU47">
        <v>0.100542</v>
      </c>
      <c r="GV47">
        <v>0.0946588</v>
      </c>
      <c r="GW47">
        <v>23759.7</v>
      </c>
      <c r="GX47">
        <v>21486.4</v>
      </c>
      <c r="GY47">
        <v>26685.4</v>
      </c>
      <c r="GZ47">
        <v>23969.8</v>
      </c>
      <c r="HA47">
        <v>38406.8</v>
      </c>
      <c r="HB47">
        <v>32087.3</v>
      </c>
      <c r="HC47">
        <v>46596.6</v>
      </c>
      <c r="HD47">
        <v>37928.5</v>
      </c>
      <c r="HE47">
        <v>1.84855</v>
      </c>
      <c r="HF47">
        <v>1.8582</v>
      </c>
      <c r="HG47">
        <v>0.13724</v>
      </c>
      <c r="HH47">
        <v>0</v>
      </c>
      <c r="HI47">
        <v>27.7979</v>
      </c>
      <c r="HJ47">
        <v>999.9</v>
      </c>
      <c r="HK47">
        <v>51.6</v>
      </c>
      <c r="HL47">
        <v>30.5</v>
      </c>
      <c r="HM47">
        <v>24.9981</v>
      </c>
      <c r="HN47">
        <v>60.4446</v>
      </c>
      <c r="HO47">
        <v>22.3157</v>
      </c>
      <c r="HP47">
        <v>1</v>
      </c>
      <c r="HQ47">
        <v>0.169113</v>
      </c>
      <c r="HR47">
        <v>0.284924</v>
      </c>
      <c r="HS47">
        <v>20.3169</v>
      </c>
      <c r="HT47">
        <v>5.21235</v>
      </c>
      <c r="HU47">
        <v>11.98</v>
      </c>
      <c r="HV47">
        <v>4.96325</v>
      </c>
      <c r="HW47">
        <v>3.27458</v>
      </c>
      <c r="HX47">
        <v>9999</v>
      </c>
      <c r="HY47">
        <v>9999</v>
      </c>
      <c r="HZ47">
        <v>9999</v>
      </c>
      <c r="IA47">
        <v>21.8</v>
      </c>
      <c r="IB47">
        <v>1.86371</v>
      </c>
      <c r="IC47">
        <v>1.85987</v>
      </c>
      <c r="ID47">
        <v>1.85816</v>
      </c>
      <c r="IE47">
        <v>1.85954</v>
      </c>
      <c r="IF47">
        <v>1.85962</v>
      </c>
      <c r="IG47">
        <v>1.85814</v>
      </c>
      <c r="IH47">
        <v>1.85715</v>
      </c>
      <c r="II47">
        <v>1.85211</v>
      </c>
      <c r="IJ47">
        <v>0</v>
      </c>
      <c r="IK47">
        <v>0</v>
      </c>
      <c r="IL47">
        <v>0</v>
      </c>
      <c r="IM47">
        <v>0</v>
      </c>
      <c r="IN47" t="s">
        <v>441</v>
      </c>
      <c r="IO47" t="s">
        <v>442</v>
      </c>
      <c r="IP47" t="s">
        <v>443</v>
      </c>
      <c r="IQ47" t="s">
        <v>443</v>
      </c>
      <c r="IR47" t="s">
        <v>443</v>
      </c>
      <c r="IS47" t="s">
        <v>443</v>
      </c>
      <c r="IT47">
        <v>0</v>
      </c>
      <c r="IU47">
        <v>100</v>
      </c>
      <c r="IV47">
        <v>100</v>
      </c>
      <c r="IW47">
        <v>-1.568</v>
      </c>
      <c r="IX47">
        <v>0.2811</v>
      </c>
      <c r="IY47">
        <v>-1.253408397979514</v>
      </c>
      <c r="IZ47">
        <v>-0.001407418860664216</v>
      </c>
      <c r="JA47">
        <v>1.761737584914558E-06</v>
      </c>
      <c r="JB47">
        <v>-4.339940373715102E-10</v>
      </c>
      <c r="JC47">
        <v>0.01386544786166931</v>
      </c>
      <c r="JD47">
        <v>0.003157371658100305</v>
      </c>
      <c r="JE47">
        <v>0.0004353711720169284</v>
      </c>
      <c r="JF47">
        <v>-1.853048844677345E-07</v>
      </c>
      <c r="JG47">
        <v>2</v>
      </c>
      <c r="JH47">
        <v>1968</v>
      </c>
      <c r="JI47">
        <v>1</v>
      </c>
      <c r="JJ47">
        <v>26</v>
      </c>
      <c r="JK47">
        <v>199964.6</v>
      </c>
      <c r="JL47">
        <v>199964.8</v>
      </c>
      <c r="JM47">
        <v>1.26953</v>
      </c>
      <c r="JN47">
        <v>2.63184</v>
      </c>
      <c r="JO47">
        <v>1.49658</v>
      </c>
      <c r="JP47">
        <v>2.34619</v>
      </c>
      <c r="JQ47">
        <v>1.54907</v>
      </c>
      <c r="JR47">
        <v>2.35352</v>
      </c>
      <c r="JS47">
        <v>34.9904</v>
      </c>
      <c r="JT47">
        <v>14.885</v>
      </c>
      <c r="JU47">
        <v>18</v>
      </c>
      <c r="JV47">
        <v>474.871</v>
      </c>
      <c r="JW47">
        <v>495.072</v>
      </c>
      <c r="JX47">
        <v>27.4081</v>
      </c>
      <c r="JY47">
        <v>29.4366</v>
      </c>
      <c r="JZ47">
        <v>29.9996</v>
      </c>
      <c r="KA47">
        <v>29.7224</v>
      </c>
      <c r="KB47">
        <v>29.7312</v>
      </c>
      <c r="KC47">
        <v>25.5703</v>
      </c>
      <c r="KD47">
        <v>23.5338</v>
      </c>
      <c r="KE47">
        <v>86.5705</v>
      </c>
      <c r="KF47">
        <v>27.4236</v>
      </c>
      <c r="KG47">
        <v>493.78</v>
      </c>
      <c r="KH47">
        <v>19.6485</v>
      </c>
      <c r="KI47">
        <v>101.881</v>
      </c>
      <c r="KJ47">
        <v>91.4641</v>
      </c>
    </row>
    <row r="48" spans="1:296">
      <c r="A48">
        <v>30</v>
      </c>
      <c r="B48">
        <v>1758987487.5</v>
      </c>
      <c r="C48">
        <v>236.9000000953674</v>
      </c>
      <c r="D48" t="s">
        <v>503</v>
      </c>
      <c r="E48" t="s">
        <v>504</v>
      </c>
      <c r="F48">
        <v>5</v>
      </c>
      <c r="G48" t="s">
        <v>436</v>
      </c>
      <c r="H48">
        <v>1758987480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482.9360331454547</v>
      </c>
      <c r="AJ48">
        <v>457.7812484848484</v>
      </c>
      <c r="AK48">
        <v>3.059481038961024</v>
      </c>
      <c r="AL48">
        <v>65.16</v>
      </c>
      <c r="AM48">
        <f>(AO48 - AN48 + DX48*1E3/(8.314*(DZ48+273.15)) * AQ48/DW48 * AP48) * DW48/(100*DK48) * 1000/(1000 - AO48)</f>
        <v>0</v>
      </c>
      <c r="AN48">
        <v>19.61525844254465</v>
      </c>
      <c r="AO48">
        <v>21.79513999999999</v>
      </c>
      <c r="AP48">
        <v>0.001288353064729385</v>
      </c>
      <c r="AQ48">
        <v>105.492575613607</v>
      </c>
      <c r="AR48">
        <v>6</v>
      </c>
      <c r="AS48">
        <v>1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 t="s">
        <v>437</v>
      </c>
      <c r="AY48">
        <v>0</v>
      </c>
      <c r="AZ48">
        <v>0</v>
      </c>
      <c r="BA48">
        <f>1-AY48/AZ48</f>
        <v>0</v>
      </c>
      <c r="BB48">
        <v>0</v>
      </c>
      <c r="BC48" t="s">
        <v>437</v>
      </c>
      <c r="BD48" t="s">
        <v>437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3.21</v>
      </c>
      <c r="DL48">
        <v>0.5</v>
      </c>
      <c r="DM48" t="s">
        <v>438</v>
      </c>
      <c r="DN48">
        <v>2</v>
      </c>
      <c r="DO48" t="b">
        <v>1</v>
      </c>
      <c r="DP48">
        <v>1758987480</v>
      </c>
      <c r="DQ48">
        <v>428.7068148148148</v>
      </c>
      <c r="DR48">
        <v>459.0049259259259</v>
      </c>
      <c r="DS48">
        <v>21.7590037037037</v>
      </c>
      <c r="DT48">
        <v>19.59315925925926</v>
      </c>
      <c r="DU48">
        <v>430.2739259259259</v>
      </c>
      <c r="DV48">
        <v>21.47830370370371</v>
      </c>
      <c r="DW48">
        <v>500.0392592592593</v>
      </c>
      <c r="DX48">
        <v>90.49917037037036</v>
      </c>
      <c r="DY48">
        <v>0.06775717777777777</v>
      </c>
      <c r="DZ48">
        <v>28.75444814814815</v>
      </c>
      <c r="EA48">
        <v>30.04166666666667</v>
      </c>
      <c r="EB48">
        <v>999.9000000000001</v>
      </c>
      <c r="EC48">
        <v>0</v>
      </c>
      <c r="ED48">
        <v>0</v>
      </c>
      <c r="EE48">
        <v>10005.67222222222</v>
      </c>
      <c r="EF48">
        <v>0</v>
      </c>
      <c r="EG48">
        <v>11.34348888888889</v>
      </c>
      <c r="EH48">
        <v>-30.29825185185186</v>
      </c>
      <c r="EI48">
        <v>438.2427777777777</v>
      </c>
      <c r="EJ48">
        <v>468.1784814814815</v>
      </c>
      <c r="EK48">
        <v>2.165838888888889</v>
      </c>
      <c r="EL48">
        <v>459.0049259259259</v>
      </c>
      <c r="EM48">
        <v>19.59315925925926</v>
      </c>
      <c r="EN48">
        <v>1.969170740740741</v>
      </c>
      <c r="EO48">
        <v>1.773164814814815</v>
      </c>
      <c r="EP48">
        <v>17.19857777777778</v>
      </c>
      <c r="EQ48">
        <v>15.55221111111111</v>
      </c>
      <c r="ER48">
        <v>2000.006296296296</v>
      </c>
      <c r="ES48">
        <v>0.9800069999999999</v>
      </c>
      <c r="ET48">
        <v>0.01999338518518519</v>
      </c>
      <c r="EU48">
        <v>0</v>
      </c>
      <c r="EV48">
        <v>445.6039259259259</v>
      </c>
      <c r="EW48">
        <v>5.00078</v>
      </c>
      <c r="EX48">
        <v>8791.591851851852</v>
      </c>
      <c r="EY48">
        <v>16379.71851851852</v>
      </c>
      <c r="EZ48">
        <v>39.57611111111111</v>
      </c>
      <c r="FA48">
        <v>40.43481481481481</v>
      </c>
      <c r="FB48">
        <v>40.01825925925926</v>
      </c>
      <c r="FC48">
        <v>40.07837037037036</v>
      </c>
      <c r="FD48">
        <v>40.77525925925926</v>
      </c>
      <c r="FE48">
        <v>1955.116296296296</v>
      </c>
      <c r="FF48">
        <v>39.89000000000001</v>
      </c>
      <c r="FG48">
        <v>0</v>
      </c>
      <c r="FH48">
        <v>1758987481.5</v>
      </c>
      <c r="FI48">
        <v>0</v>
      </c>
      <c r="FJ48">
        <v>445.600923076923</v>
      </c>
      <c r="FK48">
        <v>-1.602324787550942</v>
      </c>
      <c r="FL48">
        <v>-36.54666659946401</v>
      </c>
      <c r="FM48">
        <v>8791.598076923077</v>
      </c>
      <c r="FN48">
        <v>15</v>
      </c>
      <c r="FO48">
        <v>0</v>
      </c>
      <c r="FP48" t="s">
        <v>439</v>
      </c>
      <c r="FQ48">
        <v>1746989605.5</v>
      </c>
      <c r="FR48">
        <v>1746989593.5</v>
      </c>
      <c r="FS48">
        <v>0</v>
      </c>
      <c r="FT48">
        <v>-0.274</v>
      </c>
      <c r="FU48">
        <v>-0.002</v>
      </c>
      <c r="FV48">
        <v>2.549</v>
      </c>
      <c r="FW48">
        <v>0.129</v>
      </c>
      <c r="FX48">
        <v>420</v>
      </c>
      <c r="FY48">
        <v>17</v>
      </c>
      <c r="FZ48">
        <v>0.02</v>
      </c>
      <c r="GA48">
        <v>0.04</v>
      </c>
      <c r="GB48">
        <v>-26.65134390243903</v>
      </c>
      <c r="GC48">
        <v>-64.71322203648752</v>
      </c>
      <c r="GD48">
        <v>6.572266527894493</v>
      </c>
      <c r="GE48">
        <v>0</v>
      </c>
      <c r="GF48">
        <v>445.7002058823529</v>
      </c>
      <c r="GG48">
        <v>-1.700152782874779</v>
      </c>
      <c r="GH48">
        <v>0.2806085591973443</v>
      </c>
      <c r="GI48">
        <v>0</v>
      </c>
      <c r="GJ48">
        <v>2.179133658536585</v>
      </c>
      <c r="GK48">
        <v>-0.179278997577889</v>
      </c>
      <c r="GL48">
        <v>0.02756897184456338</v>
      </c>
      <c r="GM48">
        <v>0</v>
      </c>
      <c r="GN48">
        <v>0</v>
      </c>
      <c r="GO48">
        <v>3</v>
      </c>
      <c r="GP48" t="s">
        <v>484</v>
      </c>
      <c r="GQ48">
        <v>3.10203</v>
      </c>
      <c r="GR48">
        <v>2.72592</v>
      </c>
      <c r="GS48">
        <v>0.0926544</v>
      </c>
      <c r="GT48">
        <v>0.0976375</v>
      </c>
      <c r="GU48">
        <v>0.100604</v>
      </c>
      <c r="GV48">
        <v>0.0946781</v>
      </c>
      <c r="GW48">
        <v>23700</v>
      </c>
      <c r="GX48">
        <v>21427.2</v>
      </c>
      <c r="GY48">
        <v>26685.9</v>
      </c>
      <c r="GZ48">
        <v>23969.8</v>
      </c>
      <c r="HA48">
        <v>38404.9</v>
      </c>
      <c r="HB48">
        <v>32086.8</v>
      </c>
      <c r="HC48">
        <v>46597.1</v>
      </c>
      <c r="HD48">
        <v>37928.4</v>
      </c>
      <c r="HE48">
        <v>1.8483</v>
      </c>
      <c r="HF48">
        <v>1.85893</v>
      </c>
      <c r="HG48">
        <v>0.138059</v>
      </c>
      <c r="HH48">
        <v>0</v>
      </c>
      <c r="HI48">
        <v>27.798</v>
      </c>
      <c r="HJ48">
        <v>999.9</v>
      </c>
      <c r="HK48">
        <v>51.6</v>
      </c>
      <c r="HL48">
        <v>30.5</v>
      </c>
      <c r="HM48">
        <v>24.9977</v>
      </c>
      <c r="HN48">
        <v>60.6346</v>
      </c>
      <c r="HO48">
        <v>22.1314</v>
      </c>
      <c r="HP48">
        <v>1</v>
      </c>
      <c r="HQ48">
        <v>0.168321</v>
      </c>
      <c r="HR48">
        <v>0.242092</v>
      </c>
      <c r="HS48">
        <v>20.3173</v>
      </c>
      <c r="HT48">
        <v>5.2119</v>
      </c>
      <c r="HU48">
        <v>11.98</v>
      </c>
      <c r="HV48">
        <v>4.96315</v>
      </c>
      <c r="HW48">
        <v>3.27443</v>
      </c>
      <c r="HX48">
        <v>9999</v>
      </c>
      <c r="HY48">
        <v>9999</v>
      </c>
      <c r="HZ48">
        <v>9999</v>
      </c>
      <c r="IA48">
        <v>21.8</v>
      </c>
      <c r="IB48">
        <v>1.86371</v>
      </c>
      <c r="IC48">
        <v>1.85989</v>
      </c>
      <c r="ID48">
        <v>1.85818</v>
      </c>
      <c r="IE48">
        <v>1.85956</v>
      </c>
      <c r="IF48">
        <v>1.85963</v>
      </c>
      <c r="IG48">
        <v>1.85816</v>
      </c>
      <c r="IH48">
        <v>1.85716</v>
      </c>
      <c r="II48">
        <v>1.85213</v>
      </c>
      <c r="IJ48">
        <v>0</v>
      </c>
      <c r="IK48">
        <v>0</v>
      </c>
      <c r="IL48">
        <v>0</v>
      </c>
      <c r="IM48">
        <v>0</v>
      </c>
      <c r="IN48" t="s">
        <v>441</v>
      </c>
      <c r="IO48" t="s">
        <v>442</v>
      </c>
      <c r="IP48" t="s">
        <v>443</v>
      </c>
      <c r="IQ48" t="s">
        <v>443</v>
      </c>
      <c r="IR48" t="s">
        <v>443</v>
      </c>
      <c r="IS48" t="s">
        <v>443</v>
      </c>
      <c r="IT48">
        <v>0</v>
      </c>
      <c r="IU48">
        <v>100</v>
      </c>
      <c r="IV48">
        <v>100</v>
      </c>
      <c r="IW48">
        <v>-1.57</v>
      </c>
      <c r="IX48">
        <v>0.2814</v>
      </c>
      <c r="IY48">
        <v>-1.253408397979514</v>
      </c>
      <c r="IZ48">
        <v>-0.001407418860664216</v>
      </c>
      <c r="JA48">
        <v>1.761737584914558E-06</v>
      </c>
      <c r="JB48">
        <v>-4.339940373715102E-10</v>
      </c>
      <c r="JC48">
        <v>0.01386544786166931</v>
      </c>
      <c r="JD48">
        <v>0.003157371658100305</v>
      </c>
      <c r="JE48">
        <v>0.0004353711720169284</v>
      </c>
      <c r="JF48">
        <v>-1.853048844677345E-07</v>
      </c>
      <c r="JG48">
        <v>2</v>
      </c>
      <c r="JH48">
        <v>1968</v>
      </c>
      <c r="JI48">
        <v>1</v>
      </c>
      <c r="JJ48">
        <v>26</v>
      </c>
      <c r="JK48">
        <v>199964.7</v>
      </c>
      <c r="JL48">
        <v>199964.9</v>
      </c>
      <c r="JM48">
        <v>1.30737</v>
      </c>
      <c r="JN48">
        <v>2.62329</v>
      </c>
      <c r="JO48">
        <v>1.49658</v>
      </c>
      <c r="JP48">
        <v>2.34741</v>
      </c>
      <c r="JQ48">
        <v>1.54907</v>
      </c>
      <c r="JR48">
        <v>2.45605</v>
      </c>
      <c r="JS48">
        <v>34.9904</v>
      </c>
      <c r="JT48">
        <v>14.8938</v>
      </c>
      <c r="JU48">
        <v>18</v>
      </c>
      <c r="JV48">
        <v>474.703</v>
      </c>
      <c r="JW48">
        <v>495.522</v>
      </c>
      <c r="JX48">
        <v>27.3792</v>
      </c>
      <c r="JY48">
        <v>29.4322</v>
      </c>
      <c r="JZ48">
        <v>29.9995</v>
      </c>
      <c r="KA48">
        <v>29.7192</v>
      </c>
      <c r="KB48">
        <v>29.7274</v>
      </c>
      <c r="KC48">
        <v>26.3282</v>
      </c>
      <c r="KD48">
        <v>23.5338</v>
      </c>
      <c r="KE48">
        <v>86.5705</v>
      </c>
      <c r="KF48">
        <v>27.385</v>
      </c>
      <c r="KG48">
        <v>507.141</v>
      </c>
      <c r="KH48">
        <v>19.6526</v>
      </c>
      <c r="KI48">
        <v>101.883</v>
      </c>
      <c r="KJ48">
        <v>91.464</v>
      </c>
    </row>
    <row r="49" spans="1:296">
      <c r="A49">
        <v>31</v>
      </c>
      <c r="B49">
        <v>1758987492.5</v>
      </c>
      <c r="C49">
        <v>241.9000000953674</v>
      </c>
      <c r="D49" t="s">
        <v>505</v>
      </c>
      <c r="E49" t="s">
        <v>506</v>
      </c>
      <c r="F49">
        <v>5</v>
      </c>
      <c r="G49" t="s">
        <v>436</v>
      </c>
      <c r="H49">
        <v>1758987484.714286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500.1011427333335</v>
      </c>
      <c r="AJ49">
        <v>473.9675939393937</v>
      </c>
      <c r="AK49">
        <v>3.264487012986929</v>
      </c>
      <c r="AL49">
        <v>65.16</v>
      </c>
      <c r="AM49">
        <f>(AO49 - AN49 + DX49*1E3/(8.314*(DZ49+273.15)) * AQ49/DW49 * AP49) * DW49/(100*DK49) * 1000/(1000 - AO49)</f>
        <v>0</v>
      </c>
      <c r="AN49">
        <v>19.62042653781734</v>
      </c>
      <c r="AO49">
        <v>21.8029096969697</v>
      </c>
      <c r="AP49">
        <v>0.0002048831061879062</v>
      </c>
      <c r="AQ49">
        <v>105.492575613607</v>
      </c>
      <c r="AR49">
        <v>6</v>
      </c>
      <c r="AS49">
        <v>1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 t="s">
        <v>437</v>
      </c>
      <c r="AY49">
        <v>0</v>
      </c>
      <c r="AZ49">
        <v>0</v>
      </c>
      <c r="BA49">
        <f>1-AY49/AZ49</f>
        <v>0</v>
      </c>
      <c r="BB49">
        <v>0</v>
      </c>
      <c r="BC49" t="s">
        <v>437</v>
      </c>
      <c r="BD49" t="s">
        <v>437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3.21</v>
      </c>
      <c r="DL49">
        <v>0.5</v>
      </c>
      <c r="DM49" t="s">
        <v>438</v>
      </c>
      <c r="DN49">
        <v>2</v>
      </c>
      <c r="DO49" t="b">
        <v>1</v>
      </c>
      <c r="DP49">
        <v>1758987484.714286</v>
      </c>
      <c r="DQ49">
        <v>441.476</v>
      </c>
      <c r="DR49">
        <v>474.59925</v>
      </c>
      <c r="DS49">
        <v>21.78264642857143</v>
      </c>
      <c r="DT49">
        <v>19.61244642857143</v>
      </c>
      <c r="DU49">
        <v>443.0445357142856</v>
      </c>
      <c r="DV49">
        <v>21.50145</v>
      </c>
      <c r="DW49">
        <v>500.0880000000001</v>
      </c>
      <c r="DX49">
        <v>90.49926428571428</v>
      </c>
      <c r="DY49">
        <v>0.06753600000000001</v>
      </c>
      <c r="DZ49">
        <v>28.74749285714286</v>
      </c>
      <c r="EA49">
        <v>30.04252857142857</v>
      </c>
      <c r="EB49">
        <v>999.9000000000002</v>
      </c>
      <c r="EC49">
        <v>0</v>
      </c>
      <c r="ED49">
        <v>0</v>
      </c>
      <c r="EE49">
        <v>10008.21607142857</v>
      </c>
      <c r="EF49">
        <v>0</v>
      </c>
      <c r="EG49">
        <v>11.34016785714286</v>
      </c>
      <c r="EH49">
        <v>-33.12328214285715</v>
      </c>
      <c r="EI49">
        <v>451.3068214285714</v>
      </c>
      <c r="EJ49">
        <v>484.0936428571428</v>
      </c>
      <c r="EK49">
        <v>2.170194642857143</v>
      </c>
      <c r="EL49">
        <v>474.59925</v>
      </c>
      <c r="EM49">
        <v>19.61244642857143</v>
      </c>
      <c r="EN49">
        <v>1.971312142857143</v>
      </c>
      <c r="EO49">
        <v>1.774912142857143</v>
      </c>
      <c r="EP49">
        <v>17.21577142857143</v>
      </c>
      <c r="EQ49">
        <v>15.56758214285714</v>
      </c>
      <c r="ER49">
        <v>2000.019285714286</v>
      </c>
      <c r="ES49">
        <v>0.9800071785714286</v>
      </c>
      <c r="ET49">
        <v>0.01999321785714285</v>
      </c>
      <c r="EU49">
        <v>0</v>
      </c>
      <c r="EV49">
        <v>445.4759285714285</v>
      </c>
      <c r="EW49">
        <v>5.00078</v>
      </c>
      <c r="EX49">
        <v>8788.931785714285</v>
      </c>
      <c r="EY49">
        <v>16379.825</v>
      </c>
      <c r="EZ49">
        <v>39.57999999999999</v>
      </c>
      <c r="FA49">
        <v>40.43946428571428</v>
      </c>
      <c r="FB49">
        <v>40.03542857142856</v>
      </c>
      <c r="FC49">
        <v>40.07324999999999</v>
      </c>
      <c r="FD49">
        <v>40.74978571428571</v>
      </c>
      <c r="FE49">
        <v>1955.129285714286</v>
      </c>
      <c r="FF49">
        <v>39.89000000000001</v>
      </c>
      <c r="FG49">
        <v>0</v>
      </c>
      <c r="FH49">
        <v>1758987486.3</v>
      </c>
      <c r="FI49">
        <v>0</v>
      </c>
      <c r="FJ49">
        <v>445.4716538461539</v>
      </c>
      <c r="FK49">
        <v>-2.179316240681914</v>
      </c>
      <c r="FL49">
        <v>-31.0700854627583</v>
      </c>
      <c r="FM49">
        <v>8788.83923076923</v>
      </c>
      <c r="FN49">
        <v>15</v>
      </c>
      <c r="FO49">
        <v>0</v>
      </c>
      <c r="FP49" t="s">
        <v>439</v>
      </c>
      <c r="FQ49">
        <v>1746989605.5</v>
      </c>
      <c r="FR49">
        <v>1746989593.5</v>
      </c>
      <c r="FS49">
        <v>0</v>
      </c>
      <c r="FT49">
        <v>-0.274</v>
      </c>
      <c r="FU49">
        <v>-0.002</v>
      </c>
      <c r="FV49">
        <v>2.549</v>
      </c>
      <c r="FW49">
        <v>0.129</v>
      </c>
      <c r="FX49">
        <v>420</v>
      </c>
      <c r="FY49">
        <v>17</v>
      </c>
      <c r="FZ49">
        <v>0.02</v>
      </c>
      <c r="GA49">
        <v>0.04</v>
      </c>
      <c r="GB49">
        <v>-30.72093902439024</v>
      </c>
      <c r="GC49">
        <v>-40.55178188153312</v>
      </c>
      <c r="GD49">
        <v>4.206109298237624</v>
      </c>
      <c r="GE49">
        <v>0</v>
      </c>
      <c r="GF49">
        <v>445.5354117647058</v>
      </c>
      <c r="GG49">
        <v>-1.841038961166658</v>
      </c>
      <c r="GH49">
        <v>0.2663939053408899</v>
      </c>
      <c r="GI49">
        <v>0</v>
      </c>
      <c r="GJ49">
        <v>2.169722926829269</v>
      </c>
      <c r="GK49">
        <v>0.04908961672474096</v>
      </c>
      <c r="GL49">
        <v>0.01060387049536399</v>
      </c>
      <c r="GM49">
        <v>1</v>
      </c>
      <c r="GN49">
        <v>1</v>
      </c>
      <c r="GO49">
        <v>3</v>
      </c>
      <c r="GP49" t="s">
        <v>463</v>
      </c>
      <c r="GQ49">
        <v>3.10217</v>
      </c>
      <c r="GR49">
        <v>2.7251</v>
      </c>
      <c r="GS49">
        <v>0.095072</v>
      </c>
      <c r="GT49">
        <v>0.100113</v>
      </c>
      <c r="GU49">
        <v>0.100627</v>
      </c>
      <c r="GV49">
        <v>0.0947031</v>
      </c>
      <c r="GW49">
        <v>23637.4</v>
      </c>
      <c r="GX49">
        <v>21368.7</v>
      </c>
      <c r="GY49">
        <v>26686.4</v>
      </c>
      <c r="GZ49">
        <v>23970.1</v>
      </c>
      <c r="HA49">
        <v>38404.6</v>
      </c>
      <c r="HB49">
        <v>32086.6</v>
      </c>
      <c r="HC49">
        <v>46597.7</v>
      </c>
      <c r="HD49">
        <v>37929</v>
      </c>
      <c r="HE49">
        <v>1.84853</v>
      </c>
      <c r="HF49">
        <v>1.85865</v>
      </c>
      <c r="HG49">
        <v>0.137843</v>
      </c>
      <c r="HH49">
        <v>0</v>
      </c>
      <c r="HI49">
        <v>27.798</v>
      </c>
      <c r="HJ49">
        <v>999.9</v>
      </c>
      <c r="HK49">
        <v>51.6</v>
      </c>
      <c r="HL49">
        <v>30.5</v>
      </c>
      <c r="HM49">
        <v>24.9987</v>
      </c>
      <c r="HN49">
        <v>61.0346</v>
      </c>
      <c r="HO49">
        <v>22.1114</v>
      </c>
      <c r="HP49">
        <v>1</v>
      </c>
      <c r="HQ49">
        <v>0.167988</v>
      </c>
      <c r="HR49">
        <v>0.266985</v>
      </c>
      <c r="HS49">
        <v>20.3172</v>
      </c>
      <c r="HT49">
        <v>5.2122</v>
      </c>
      <c r="HU49">
        <v>11.98</v>
      </c>
      <c r="HV49">
        <v>4.96335</v>
      </c>
      <c r="HW49">
        <v>3.27435</v>
      </c>
      <c r="HX49">
        <v>9999</v>
      </c>
      <c r="HY49">
        <v>9999</v>
      </c>
      <c r="HZ49">
        <v>9999</v>
      </c>
      <c r="IA49">
        <v>21.8</v>
      </c>
      <c r="IB49">
        <v>1.86371</v>
      </c>
      <c r="IC49">
        <v>1.85989</v>
      </c>
      <c r="ID49">
        <v>1.8582</v>
      </c>
      <c r="IE49">
        <v>1.85953</v>
      </c>
      <c r="IF49">
        <v>1.85961</v>
      </c>
      <c r="IG49">
        <v>1.85814</v>
      </c>
      <c r="IH49">
        <v>1.85716</v>
      </c>
      <c r="II49">
        <v>1.85213</v>
      </c>
      <c r="IJ49">
        <v>0</v>
      </c>
      <c r="IK49">
        <v>0</v>
      </c>
      <c r="IL49">
        <v>0</v>
      </c>
      <c r="IM49">
        <v>0</v>
      </c>
      <c r="IN49" t="s">
        <v>441</v>
      </c>
      <c r="IO49" t="s">
        <v>442</v>
      </c>
      <c r="IP49" t="s">
        <v>443</v>
      </c>
      <c r="IQ49" t="s">
        <v>443</v>
      </c>
      <c r="IR49" t="s">
        <v>443</v>
      </c>
      <c r="IS49" t="s">
        <v>443</v>
      </c>
      <c r="IT49">
        <v>0</v>
      </c>
      <c r="IU49">
        <v>100</v>
      </c>
      <c r="IV49">
        <v>100</v>
      </c>
      <c r="IW49">
        <v>-1.571</v>
      </c>
      <c r="IX49">
        <v>0.2816</v>
      </c>
      <c r="IY49">
        <v>-1.253408397979514</v>
      </c>
      <c r="IZ49">
        <v>-0.001407418860664216</v>
      </c>
      <c r="JA49">
        <v>1.761737584914558E-06</v>
      </c>
      <c r="JB49">
        <v>-4.339940373715102E-10</v>
      </c>
      <c r="JC49">
        <v>0.01386544786166931</v>
      </c>
      <c r="JD49">
        <v>0.003157371658100305</v>
      </c>
      <c r="JE49">
        <v>0.0004353711720169284</v>
      </c>
      <c r="JF49">
        <v>-1.853048844677345E-07</v>
      </c>
      <c r="JG49">
        <v>2</v>
      </c>
      <c r="JH49">
        <v>1968</v>
      </c>
      <c r="JI49">
        <v>1</v>
      </c>
      <c r="JJ49">
        <v>26</v>
      </c>
      <c r="JK49">
        <v>199964.8</v>
      </c>
      <c r="JL49">
        <v>199965</v>
      </c>
      <c r="JM49">
        <v>1.34399</v>
      </c>
      <c r="JN49">
        <v>2.62207</v>
      </c>
      <c r="JO49">
        <v>1.49658</v>
      </c>
      <c r="JP49">
        <v>2.34619</v>
      </c>
      <c r="JQ49">
        <v>1.54907</v>
      </c>
      <c r="JR49">
        <v>2.45483</v>
      </c>
      <c r="JS49">
        <v>34.9904</v>
      </c>
      <c r="JT49">
        <v>14.885</v>
      </c>
      <c r="JU49">
        <v>18</v>
      </c>
      <c r="JV49">
        <v>474.806</v>
      </c>
      <c r="JW49">
        <v>495.314</v>
      </c>
      <c r="JX49">
        <v>27.3523</v>
      </c>
      <c r="JY49">
        <v>29.4292</v>
      </c>
      <c r="JZ49">
        <v>29.9996</v>
      </c>
      <c r="KA49">
        <v>29.7155</v>
      </c>
      <c r="KB49">
        <v>29.7244</v>
      </c>
      <c r="KC49">
        <v>27.004</v>
      </c>
      <c r="KD49">
        <v>23.5338</v>
      </c>
      <c r="KE49">
        <v>86.5705</v>
      </c>
      <c r="KF49">
        <v>27.3428</v>
      </c>
      <c r="KG49">
        <v>527.2329999999999</v>
      </c>
      <c r="KH49">
        <v>19.6606</v>
      </c>
      <c r="KI49">
        <v>101.884</v>
      </c>
      <c r="KJ49">
        <v>91.46510000000001</v>
      </c>
    </row>
    <row r="50" spans="1:296">
      <c r="A50">
        <v>32</v>
      </c>
      <c r="B50">
        <v>1758987497.5</v>
      </c>
      <c r="C50">
        <v>246.9000000953674</v>
      </c>
      <c r="D50" t="s">
        <v>507</v>
      </c>
      <c r="E50" t="s">
        <v>508</v>
      </c>
      <c r="F50">
        <v>5</v>
      </c>
      <c r="G50" t="s">
        <v>436</v>
      </c>
      <c r="H50">
        <v>1758987490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517.2656725727273</v>
      </c>
      <c r="AJ50">
        <v>490.7040060606059</v>
      </c>
      <c r="AK50">
        <v>3.362972034631964</v>
      </c>
      <c r="AL50">
        <v>65.16</v>
      </c>
      <c r="AM50">
        <f>(AO50 - AN50 + DX50*1E3/(8.314*(DZ50+273.15)) * AQ50/DW50 * AP50) * DW50/(100*DK50) * 1000/(1000 - AO50)</f>
        <v>0</v>
      </c>
      <c r="AN50">
        <v>19.62723270778313</v>
      </c>
      <c r="AO50">
        <v>21.80250969696969</v>
      </c>
      <c r="AP50">
        <v>-2.770356348364453E-06</v>
      </c>
      <c r="AQ50">
        <v>105.492575613607</v>
      </c>
      <c r="AR50">
        <v>5</v>
      </c>
      <c r="AS50">
        <v>1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 t="s">
        <v>437</v>
      </c>
      <c r="AY50">
        <v>0</v>
      </c>
      <c r="AZ50">
        <v>0</v>
      </c>
      <c r="BA50">
        <f>1-AY50/AZ50</f>
        <v>0</v>
      </c>
      <c r="BB50">
        <v>0</v>
      </c>
      <c r="BC50" t="s">
        <v>437</v>
      </c>
      <c r="BD50" t="s">
        <v>437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3.21</v>
      </c>
      <c r="DL50">
        <v>0.5</v>
      </c>
      <c r="DM50" t="s">
        <v>438</v>
      </c>
      <c r="DN50">
        <v>2</v>
      </c>
      <c r="DO50" t="b">
        <v>1</v>
      </c>
      <c r="DP50">
        <v>1758987490</v>
      </c>
      <c r="DQ50">
        <v>457.4630740740741</v>
      </c>
      <c r="DR50">
        <v>492.2764814814815</v>
      </c>
      <c r="DS50">
        <v>21.79748518518518</v>
      </c>
      <c r="DT50">
        <v>19.62028148148148</v>
      </c>
      <c r="DU50">
        <v>459.0330000000001</v>
      </c>
      <c r="DV50">
        <v>21.51598518518518</v>
      </c>
      <c r="DW50">
        <v>500.0085185185185</v>
      </c>
      <c r="DX50">
        <v>90.49916666666667</v>
      </c>
      <c r="DY50">
        <v>0.06743394444444445</v>
      </c>
      <c r="DZ50">
        <v>28.74039259259259</v>
      </c>
      <c r="EA50">
        <v>30.03988888888889</v>
      </c>
      <c r="EB50">
        <v>999.9000000000001</v>
      </c>
      <c r="EC50">
        <v>0</v>
      </c>
      <c r="ED50">
        <v>0</v>
      </c>
      <c r="EE50">
        <v>9999.766666666666</v>
      </c>
      <c r="EF50">
        <v>0</v>
      </c>
      <c r="EG50">
        <v>11.3404</v>
      </c>
      <c r="EH50">
        <v>-34.81343333333334</v>
      </c>
      <c r="EI50">
        <v>467.656888888889</v>
      </c>
      <c r="EJ50">
        <v>502.1285555555556</v>
      </c>
      <c r="EK50">
        <v>2.17721037037037</v>
      </c>
      <c r="EL50">
        <v>492.2764814814815</v>
      </c>
      <c r="EM50">
        <v>19.62028148148148</v>
      </c>
      <c r="EN50">
        <v>1.972653703703704</v>
      </c>
      <c r="EO50">
        <v>1.775618888888889</v>
      </c>
      <c r="EP50">
        <v>17.22653333333333</v>
      </c>
      <c r="EQ50">
        <v>15.57379629629629</v>
      </c>
      <c r="ER50">
        <v>2000.030740740741</v>
      </c>
      <c r="ES50">
        <v>0.9800073333333335</v>
      </c>
      <c r="ET50">
        <v>0.01999306296296296</v>
      </c>
      <c r="EU50">
        <v>0</v>
      </c>
      <c r="EV50">
        <v>445.3572962962963</v>
      </c>
      <c r="EW50">
        <v>5.00078</v>
      </c>
      <c r="EX50">
        <v>8786.562222222223</v>
      </c>
      <c r="EY50">
        <v>16379.90740740741</v>
      </c>
      <c r="EZ50">
        <v>39.57151851851852</v>
      </c>
      <c r="FA50">
        <v>40.42107407407407</v>
      </c>
      <c r="FB50">
        <v>40.0922962962963</v>
      </c>
      <c r="FC50">
        <v>40.07825925925926</v>
      </c>
      <c r="FD50">
        <v>40.75211111111111</v>
      </c>
      <c r="FE50">
        <v>1955.140740740741</v>
      </c>
      <c r="FF50">
        <v>39.89000000000001</v>
      </c>
      <c r="FG50">
        <v>0</v>
      </c>
      <c r="FH50">
        <v>1758987491.7</v>
      </c>
      <c r="FI50">
        <v>0</v>
      </c>
      <c r="FJ50">
        <v>445.34748</v>
      </c>
      <c r="FK50">
        <v>-1.158923072539675</v>
      </c>
      <c r="FL50">
        <v>-24.19076920744197</v>
      </c>
      <c r="FM50">
        <v>8786.2736</v>
      </c>
      <c r="FN50">
        <v>15</v>
      </c>
      <c r="FO50">
        <v>0</v>
      </c>
      <c r="FP50" t="s">
        <v>439</v>
      </c>
      <c r="FQ50">
        <v>1746989605.5</v>
      </c>
      <c r="FR50">
        <v>1746989593.5</v>
      </c>
      <c r="FS50">
        <v>0</v>
      </c>
      <c r="FT50">
        <v>-0.274</v>
      </c>
      <c r="FU50">
        <v>-0.002</v>
      </c>
      <c r="FV50">
        <v>2.549</v>
      </c>
      <c r="FW50">
        <v>0.129</v>
      </c>
      <c r="FX50">
        <v>420</v>
      </c>
      <c r="FY50">
        <v>17</v>
      </c>
      <c r="FZ50">
        <v>0.02</v>
      </c>
      <c r="GA50">
        <v>0.04</v>
      </c>
      <c r="GB50">
        <v>-33.48155853658537</v>
      </c>
      <c r="GC50">
        <v>-21.11216445993036</v>
      </c>
      <c r="GD50">
        <v>2.201902021033634</v>
      </c>
      <c r="GE50">
        <v>0</v>
      </c>
      <c r="GF50">
        <v>445.4307058823529</v>
      </c>
      <c r="GG50">
        <v>-1.567181051330448</v>
      </c>
      <c r="GH50">
        <v>0.2570775265776464</v>
      </c>
      <c r="GI50">
        <v>0</v>
      </c>
      <c r="GJ50">
        <v>2.170888536585366</v>
      </c>
      <c r="GK50">
        <v>0.08950871080139798</v>
      </c>
      <c r="GL50">
        <v>0.01056993378869716</v>
      </c>
      <c r="GM50">
        <v>1</v>
      </c>
      <c r="GN50">
        <v>1</v>
      </c>
      <c r="GO50">
        <v>3</v>
      </c>
      <c r="GP50" t="s">
        <v>463</v>
      </c>
      <c r="GQ50">
        <v>3.10221</v>
      </c>
      <c r="GR50">
        <v>2.72546</v>
      </c>
      <c r="GS50">
        <v>0.0975231</v>
      </c>
      <c r="GT50">
        <v>0.10255</v>
      </c>
      <c r="GU50">
        <v>0.100622</v>
      </c>
      <c r="GV50">
        <v>0.0947192</v>
      </c>
      <c r="GW50">
        <v>23573.7</v>
      </c>
      <c r="GX50">
        <v>21310.8</v>
      </c>
      <c r="GY50">
        <v>26686.7</v>
      </c>
      <c r="GZ50">
        <v>23970.1</v>
      </c>
      <c r="HA50">
        <v>38405.4</v>
      </c>
      <c r="HB50">
        <v>32086.5</v>
      </c>
      <c r="HC50">
        <v>46598</v>
      </c>
      <c r="HD50">
        <v>37929.2</v>
      </c>
      <c r="HE50">
        <v>1.84895</v>
      </c>
      <c r="HF50">
        <v>1.8588</v>
      </c>
      <c r="HG50">
        <v>0.137351</v>
      </c>
      <c r="HH50">
        <v>0</v>
      </c>
      <c r="HI50">
        <v>27.7975</v>
      </c>
      <c r="HJ50">
        <v>999.9</v>
      </c>
      <c r="HK50">
        <v>51.6</v>
      </c>
      <c r="HL50">
        <v>30.5</v>
      </c>
      <c r="HM50">
        <v>24.9984</v>
      </c>
      <c r="HN50">
        <v>60.8646</v>
      </c>
      <c r="HO50">
        <v>22.2516</v>
      </c>
      <c r="HP50">
        <v>1</v>
      </c>
      <c r="HQ50">
        <v>0.167569</v>
      </c>
      <c r="HR50">
        <v>0.32034</v>
      </c>
      <c r="HS50">
        <v>20.3171</v>
      </c>
      <c r="HT50">
        <v>5.2122</v>
      </c>
      <c r="HU50">
        <v>11.98</v>
      </c>
      <c r="HV50">
        <v>4.96315</v>
      </c>
      <c r="HW50">
        <v>3.27435</v>
      </c>
      <c r="HX50">
        <v>9999</v>
      </c>
      <c r="HY50">
        <v>9999</v>
      </c>
      <c r="HZ50">
        <v>9999</v>
      </c>
      <c r="IA50">
        <v>21.8</v>
      </c>
      <c r="IB50">
        <v>1.86372</v>
      </c>
      <c r="IC50">
        <v>1.85989</v>
      </c>
      <c r="ID50">
        <v>1.85817</v>
      </c>
      <c r="IE50">
        <v>1.85953</v>
      </c>
      <c r="IF50">
        <v>1.8596</v>
      </c>
      <c r="IG50">
        <v>1.85814</v>
      </c>
      <c r="IH50">
        <v>1.85715</v>
      </c>
      <c r="II50">
        <v>1.85211</v>
      </c>
      <c r="IJ50">
        <v>0</v>
      </c>
      <c r="IK50">
        <v>0</v>
      </c>
      <c r="IL50">
        <v>0</v>
      </c>
      <c r="IM50">
        <v>0</v>
      </c>
      <c r="IN50" t="s">
        <v>441</v>
      </c>
      <c r="IO50" t="s">
        <v>442</v>
      </c>
      <c r="IP50" t="s">
        <v>443</v>
      </c>
      <c r="IQ50" t="s">
        <v>443</v>
      </c>
      <c r="IR50" t="s">
        <v>443</v>
      </c>
      <c r="IS50" t="s">
        <v>443</v>
      </c>
      <c r="IT50">
        <v>0</v>
      </c>
      <c r="IU50">
        <v>100</v>
      </c>
      <c r="IV50">
        <v>100</v>
      </c>
      <c r="IW50">
        <v>-1.571</v>
      </c>
      <c r="IX50">
        <v>0.2816</v>
      </c>
      <c r="IY50">
        <v>-1.253408397979514</v>
      </c>
      <c r="IZ50">
        <v>-0.001407418860664216</v>
      </c>
      <c r="JA50">
        <v>1.761737584914558E-06</v>
      </c>
      <c r="JB50">
        <v>-4.339940373715102E-10</v>
      </c>
      <c r="JC50">
        <v>0.01386544786166931</v>
      </c>
      <c r="JD50">
        <v>0.003157371658100305</v>
      </c>
      <c r="JE50">
        <v>0.0004353711720169284</v>
      </c>
      <c r="JF50">
        <v>-1.853048844677345E-07</v>
      </c>
      <c r="JG50">
        <v>2</v>
      </c>
      <c r="JH50">
        <v>1968</v>
      </c>
      <c r="JI50">
        <v>1</v>
      </c>
      <c r="JJ50">
        <v>26</v>
      </c>
      <c r="JK50">
        <v>199964.9</v>
      </c>
      <c r="JL50">
        <v>199965.1</v>
      </c>
      <c r="JM50">
        <v>1.37817</v>
      </c>
      <c r="JN50">
        <v>2.62207</v>
      </c>
      <c r="JO50">
        <v>1.49658</v>
      </c>
      <c r="JP50">
        <v>2.34619</v>
      </c>
      <c r="JQ50">
        <v>1.54907</v>
      </c>
      <c r="JR50">
        <v>2.39868</v>
      </c>
      <c r="JS50">
        <v>34.9904</v>
      </c>
      <c r="JT50">
        <v>14.885</v>
      </c>
      <c r="JU50">
        <v>18</v>
      </c>
      <c r="JV50">
        <v>475.028</v>
      </c>
      <c r="JW50">
        <v>495.387</v>
      </c>
      <c r="JX50">
        <v>27.3141</v>
      </c>
      <c r="JY50">
        <v>29.4246</v>
      </c>
      <c r="JZ50">
        <v>29.9998</v>
      </c>
      <c r="KA50">
        <v>29.7121</v>
      </c>
      <c r="KB50">
        <v>29.7211</v>
      </c>
      <c r="KC50">
        <v>27.7517</v>
      </c>
      <c r="KD50">
        <v>23.5338</v>
      </c>
      <c r="KE50">
        <v>86.5705</v>
      </c>
      <c r="KF50">
        <v>27.2981</v>
      </c>
      <c r="KG50">
        <v>540.591</v>
      </c>
      <c r="KH50">
        <v>19.674</v>
      </c>
      <c r="KI50">
        <v>101.885</v>
      </c>
      <c r="KJ50">
        <v>91.46550000000001</v>
      </c>
    </row>
    <row r="51" spans="1:296">
      <c r="A51">
        <v>33</v>
      </c>
      <c r="B51">
        <v>1758987502.5</v>
      </c>
      <c r="C51">
        <v>251.9000000953674</v>
      </c>
      <c r="D51" t="s">
        <v>509</v>
      </c>
      <c r="E51" t="s">
        <v>510</v>
      </c>
      <c r="F51">
        <v>5</v>
      </c>
      <c r="G51" t="s">
        <v>436</v>
      </c>
      <c r="H51">
        <v>1758987494.714286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534.3952355151515</v>
      </c>
      <c r="AJ51">
        <v>507.6190060606057</v>
      </c>
      <c r="AK51">
        <v>3.380010129870092</v>
      </c>
      <c r="AL51">
        <v>65.16</v>
      </c>
      <c r="AM51">
        <f>(AO51 - AN51 + DX51*1E3/(8.314*(DZ51+273.15)) * AQ51/DW51 * AP51) * DW51/(100*DK51) * 1000/(1000 - AO51)</f>
        <v>0</v>
      </c>
      <c r="AN51">
        <v>19.63089617051978</v>
      </c>
      <c r="AO51">
        <v>21.79543272727273</v>
      </c>
      <c r="AP51">
        <v>-0.0001503479159913668</v>
      </c>
      <c r="AQ51">
        <v>105.492575613607</v>
      </c>
      <c r="AR51">
        <v>6</v>
      </c>
      <c r="AS51">
        <v>1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 t="s">
        <v>437</v>
      </c>
      <c r="AY51">
        <v>0</v>
      </c>
      <c r="AZ51">
        <v>0</v>
      </c>
      <c r="BA51">
        <f>1-AY51/AZ51</f>
        <v>0</v>
      </c>
      <c r="BB51">
        <v>0</v>
      </c>
      <c r="BC51" t="s">
        <v>437</v>
      </c>
      <c r="BD51" t="s">
        <v>437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3.21</v>
      </c>
      <c r="DL51">
        <v>0.5</v>
      </c>
      <c r="DM51" t="s">
        <v>438</v>
      </c>
      <c r="DN51">
        <v>2</v>
      </c>
      <c r="DO51" t="b">
        <v>1</v>
      </c>
      <c r="DP51">
        <v>1758987494.714286</v>
      </c>
      <c r="DQ51">
        <v>472.6006428571428</v>
      </c>
      <c r="DR51">
        <v>508.1280357142857</v>
      </c>
      <c r="DS51">
        <v>21.80047142857143</v>
      </c>
      <c r="DT51">
        <v>19.62526428571429</v>
      </c>
      <c r="DU51">
        <v>474.1713928571429</v>
      </c>
      <c r="DV51">
        <v>21.51890357142857</v>
      </c>
      <c r="DW51">
        <v>500.0156785714286</v>
      </c>
      <c r="DX51">
        <v>90.49883214285714</v>
      </c>
      <c r="DY51">
        <v>0.06733514285714286</v>
      </c>
      <c r="DZ51">
        <v>28.73373928571429</v>
      </c>
      <c r="EA51">
        <v>30.03829642857143</v>
      </c>
      <c r="EB51">
        <v>999.9000000000002</v>
      </c>
      <c r="EC51">
        <v>0</v>
      </c>
      <c r="ED51">
        <v>0</v>
      </c>
      <c r="EE51">
        <v>9996.560000000001</v>
      </c>
      <c r="EF51">
        <v>0</v>
      </c>
      <c r="EG51">
        <v>11.33771785714285</v>
      </c>
      <c r="EH51">
        <v>-35.52737499999999</v>
      </c>
      <c r="EI51">
        <v>483.13325</v>
      </c>
      <c r="EJ51">
        <v>518.3000357142857</v>
      </c>
      <c r="EK51">
        <v>2.175208214285714</v>
      </c>
      <c r="EL51">
        <v>508.1280357142857</v>
      </c>
      <c r="EM51">
        <v>19.62526428571429</v>
      </c>
      <c r="EN51">
        <v>1.972917142857143</v>
      </c>
      <c r="EO51">
        <v>1.776063214285714</v>
      </c>
      <c r="EP51">
        <v>17.22863928571428</v>
      </c>
      <c r="EQ51">
        <v>15.57769285714286</v>
      </c>
      <c r="ER51">
        <v>1999.999285714286</v>
      </c>
      <c r="ES51">
        <v>0.9800070714285714</v>
      </c>
      <c r="ET51">
        <v>0.01999331428571429</v>
      </c>
      <c r="EU51">
        <v>0</v>
      </c>
      <c r="EV51">
        <v>445.2744285714286</v>
      </c>
      <c r="EW51">
        <v>5.00078</v>
      </c>
      <c r="EX51">
        <v>8784.434642857143</v>
      </c>
      <c r="EY51">
        <v>16379.64285714286</v>
      </c>
      <c r="EZ51">
        <v>39.5667857142857</v>
      </c>
      <c r="FA51">
        <v>40.41721428571428</v>
      </c>
      <c r="FB51">
        <v>40.13364285714285</v>
      </c>
      <c r="FC51">
        <v>40.07321428571428</v>
      </c>
      <c r="FD51">
        <v>40.75432142857142</v>
      </c>
      <c r="FE51">
        <v>1955.109285714286</v>
      </c>
      <c r="FF51">
        <v>39.89000000000001</v>
      </c>
      <c r="FG51">
        <v>0</v>
      </c>
      <c r="FH51">
        <v>1758987496.5</v>
      </c>
      <c r="FI51">
        <v>0</v>
      </c>
      <c r="FJ51">
        <v>445.2504</v>
      </c>
      <c r="FK51">
        <v>-0.882461529628237</v>
      </c>
      <c r="FL51">
        <v>-24.77230763129984</v>
      </c>
      <c r="FM51">
        <v>8784.171200000001</v>
      </c>
      <c r="FN51">
        <v>15</v>
      </c>
      <c r="FO51">
        <v>0</v>
      </c>
      <c r="FP51" t="s">
        <v>439</v>
      </c>
      <c r="FQ51">
        <v>1746989605.5</v>
      </c>
      <c r="FR51">
        <v>1746989593.5</v>
      </c>
      <c r="FS51">
        <v>0</v>
      </c>
      <c r="FT51">
        <v>-0.274</v>
      </c>
      <c r="FU51">
        <v>-0.002</v>
      </c>
      <c r="FV51">
        <v>2.549</v>
      </c>
      <c r="FW51">
        <v>0.129</v>
      </c>
      <c r="FX51">
        <v>420</v>
      </c>
      <c r="FY51">
        <v>17</v>
      </c>
      <c r="FZ51">
        <v>0.02</v>
      </c>
      <c r="GA51">
        <v>0.04</v>
      </c>
      <c r="GB51">
        <v>-35.050905</v>
      </c>
      <c r="GC51">
        <v>-9.380519324577836</v>
      </c>
      <c r="GD51">
        <v>0.9640851308235179</v>
      </c>
      <c r="GE51">
        <v>0</v>
      </c>
      <c r="GF51">
        <v>445.344794117647</v>
      </c>
      <c r="GG51">
        <v>-0.966676848222507</v>
      </c>
      <c r="GH51">
        <v>0.2356659873899002</v>
      </c>
      <c r="GI51">
        <v>1</v>
      </c>
      <c r="GJ51">
        <v>2.174829</v>
      </c>
      <c r="GK51">
        <v>-0.02239609756098065</v>
      </c>
      <c r="GL51">
        <v>0.005361369601137419</v>
      </c>
      <c r="GM51">
        <v>1</v>
      </c>
      <c r="GN51">
        <v>2</v>
      </c>
      <c r="GO51">
        <v>3</v>
      </c>
      <c r="GP51" t="s">
        <v>446</v>
      </c>
      <c r="GQ51">
        <v>3.10211</v>
      </c>
      <c r="GR51">
        <v>2.72538</v>
      </c>
      <c r="GS51">
        <v>0.0999569</v>
      </c>
      <c r="GT51">
        <v>0.104936</v>
      </c>
      <c r="GU51">
        <v>0.100602</v>
      </c>
      <c r="GV51">
        <v>0.0947344</v>
      </c>
      <c r="GW51">
        <v>23510.1</v>
      </c>
      <c r="GX51">
        <v>21254.3</v>
      </c>
      <c r="GY51">
        <v>26686.7</v>
      </c>
      <c r="GZ51">
        <v>23970.2</v>
      </c>
      <c r="HA51">
        <v>38406.8</v>
      </c>
      <c r="HB51">
        <v>32086.4</v>
      </c>
      <c r="HC51">
        <v>46598.3</v>
      </c>
      <c r="HD51">
        <v>37929.5</v>
      </c>
      <c r="HE51">
        <v>1.8484</v>
      </c>
      <c r="HF51">
        <v>1.85912</v>
      </c>
      <c r="HG51">
        <v>0.136904</v>
      </c>
      <c r="HH51">
        <v>0</v>
      </c>
      <c r="HI51">
        <v>27.7953</v>
      </c>
      <c r="HJ51">
        <v>999.9</v>
      </c>
      <c r="HK51">
        <v>51.6</v>
      </c>
      <c r="HL51">
        <v>30.5</v>
      </c>
      <c r="HM51">
        <v>25.0003</v>
      </c>
      <c r="HN51">
        <v>60.2446</v>
      </c>
      <c r="HO51">
        <v>22.2796</v>
      </c>
      <c r="HP51">
        <v>1</v>
      </c>
      <c r="HQ51">
        <v>0.167612</v>
      </c>
      <c r="HR51">
        <v>0.331405</v>
      </c>
      <c r="HS51">
        <v>20.3169</v>
      </c>
      <c r="HT51">
        <v>5.2125</v>
      </c>
      <c r="HU51">
        <v>11.9797</v>
      </c>
      <c r="HV51">
        <v>4.96325</v>
      </c>
      <c r="HW51">
        <v>3.2744</v>
      </c>
      <c r="HX51">
        <v>9999</v>
      </c>
      <c r="HY51">
        <v>9999</v>
      </c>
      <c r="HZ51">
        <v>9999</v>
      </c>
      <c r="IA51">
        <v>21.8</v>
      </c>
      <c r="IB51">
        <v>1.86371</v>
      </c>
      <c r="IC51">
        <v>1.85989</v>
      </c>
      <c r="ID51">
        <v>1.85819</v>
      </c>
      <c r="IE51">
        <v>1.85958</v>
      </c>
      <c r="IF51">
        <v>1.85961</v>
      </c>
      <c r="IG51">
        <v>1.85816</v>
      </c>
      <c r="IH51">
        <v>1.85716</v>
      </c>
      <c r="II51">
        <v>1.85215</v>
      </c>
      <c r="IJ51">
        <v>0</v>
      </c>
      <c r="IK51">
        <v>0</v>
      </c>
      <c r="IL51">
        <v>0</v>
      </c>
      <c r="IM51">
        <v>0</v>
      </c>
      <c r="IN51" t="s">
        <v>441</v>
      </c>
      <c r="IO51" t="s">
        <v>442</v>
      </c>
      <c r="IP51" t="s">
        <v>443</v>
      </c>
      <c r="IQ51" t="s">
        <v>443</v>
      </c>
      <c r="IR51" t="s">
        <v>443</v>
      </c>
      <c r="IS51" t="s">
        <v>443</v>
      </c>
      <c r="IT51">
        <v>0</v>
      </c>
      <c r="IU51">
        <v>100</v>
      </c>
      <c r="IV51">
        <v>100</v>
      </c>
      <c r="IW51">
        <v>-1.571</v>
      </c>
      <c r="IX51">
        <v>0.2814</v>
      </c>
      <c r="IY51">
        <v>-1.253408397979514</v>
      </c>
      <c r="IZ51">
        <v>-0.001407418860664216</v>
      </c>
      <c r="JA51">
        <v>1.761737584914558E-06</v>
      </c>
      <c r="JB51">
        <v>-4.339940373715102E-10</v>
      </c>
      <c r="JC51">
        <v>0.01386544786166931</v>
      </c>
      <c r="JD51">
        <v>0.003157371658100305</v>
      </c>
      <c r="JE51">
        <v>0.0004353711720169284</v>
      </c>
      <c r="JF51">
        <v>-1.853048844677345E-07</v>
      </c>
      <c r="JG51">
        <v>2</v>
      </c>
      <c r="JH51">
        <v>1968</v>
      </c>
      <c r="JI51">
        <v>1</v>
      </c>
      <c r="JJ51">
        <v>26</v>
      </c>
      <c r="JK51">
        <v>199965</v>
      </c>
      <c r="JL51">
        <v>199965.1</v>
      </c>
      <c r="JM51">
        <v>1.41479</v>
      </c>
      <c r="JN51">
        <v>2.62695</v>
      </c>
      <c r="JO51">
        <v>1.49658</v>
      </c>
      <c r="JP51">
        <v>2.34619</v>
      </c>
      <c r="JQ51">
        <v>1.54907</v>
      </c>
      <c r="JR51">
        <v>2.33765</v>
      </c>
      <c r="JS51">
        <v>34.9904</v>
      </c>
      <c r="JT51">
        <v>14.8763</v>
      </c>
      <c r="JU51">
        <v>18</v>
      </c>
      <c r="JV51">
        <v>474.682</v>
      </c>
      <c r="JW51">
        <v>495.577</v>
      </c>
      <c r="JX51">
        <v>27.2767</v>
      </c>
      <c r="JY51">
        <v>29.4216</v>
      </c>
      <c r="JZ51">
        <v>29.9999</v>
      </c>
      <c r="KA51">
        <v>29.7084</v>
      </c>
      <c r="KB51">
        <v>29.718</v>
      </c>
      <c r="KC51">
        <v>28.4204</v>
      </c>
      <c r="KD51">
        <v>23.5338</v>
      </c>
      <c r="KE51">
        <v>86.5705</v>
      </c>
      <c r="KF51">
        <v>27.2628</v>
      </c>
      <c r="KG51">
        <v>560.626</v>
      </c>
      <c r="KH51">
        <v>19.6921</v>
      </c>
      <c r="KI51">
        <v>101.886</v>
      </c>
      <c r="KJ51">
        <v>91.4661</v>
      </c>
    </row>
    <row r="52" spans="1:296">
      <c r="A52">
        <v>34</v>
      </c>
      <c r="B52">
        <v>1758987507.5</v>
      </c>
      <c r="C52">
        <v>256.9000000953674</v>
      </c>
      <c r="D52" t="s">
        <v>511</v>
      </c>
      <c r="E52" t="s">
        <v>512</v>
      </c>
      <c r="F52">
        <v>5</v>
      </c>
      <c r="G52" t="s">
        <v>436</v>
      </c>
      <c r="H52">
        <v>1758987500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551.5533894424243</v>
      </c>
      <c r="AJ52">
        <v>524.6318484848483</v>
      </c>
      <c r="AK52">
        <v>3.407121038960933</v>
      </c>
      <c r="AL52">
        <v>65.16</v>
      </c>
      <c r="AM52">
        <f>(AO52 - AN52 + DX52*1E3/(8.314*(DZ52+273.15)) * AQ52/DW52 * AP52) * DW52/(100*DK52) * 1000/(1000 - AO52)</f>
        <v>0</v>
      </c>
      <c r="AN52">
        <v>19.6346302878286</v>
      </c>
      <c r="AO52">
        <v>21.78487757575757</v>
      </c>
      <c r="AP52">
        <v>-0.0002294452760040116</v>
      </c>
      <c r="AQ52">
        <v>105.492575613607</v>
      </c>
      <c r="AR52">
        <v>6</v>
      </c>
      <c r="AS52">
        <v>1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 t="s">
        <v>437</v>
      </c>
      <c r="AY52">
        <v>0</v>
      </c>
      <c r="AZ52">
        <v>0</v>
      </c>
      <c r="BA52">
        <f>1-AY52/AZ52</f>
        <v>0</v>
      </c>
      <c r="BB52">
        <v>0</v>
      </c>
      <c r="BC52" t="s">
        <v>437</v>
      </c>
      <c r="BD52" t="s">
        <v>437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3.21</v>
      </c>
      <c r="DL52">
        <v>0.5</v>
      </c>
      <c r="DM52" t="s">
        <v>438</v>
      </c>
      <c r="DN52">
        <v>2</v>
      </c>
      <c r="DO52" t="b">
        <v>1</v>
      </c>
      <c r="DP52">
        <v>1758987500</v>
      </c>
      <c r="DQ52">
        <v>489.9545185185185</v>
      </c>
      <c r="DR52">
        <v>525.905</v>
      </c>
      <c r="DS52">
        <v>21.79724074074074</v>
      </c>
      <c r="DT52">
        <v>19.6303962962963</v>
      </c>
      <c r="DU52">
        <v>491.5254444444444</v>
      </c>
      <c r="DV52">
        <v>21.51574444444445</v>
      </c>
      <c r="DW52">
        <v>500.0282222222222</v>
      </c>
      <c r="DX52">
        <v>90.49852592592593</v>
      </c>
      <c r="DY52">
        <v>0.06723950000000001</v>
      </c>
      <c r="DZ52">
        <v>28.72651111111111</v>
      </c>
      <c r="EA52">
        <v>30.03338518518518</v>
      </c>
      <c r="EB52">
        <v>999.9000000000001</v>
      </c>
      <c r="EC52">
        <v>0</v>
      </c>
      <c r="ED52">
        <v>0</v>
      </c>
      <c r="EE52">
        <v>9994.415925925925</v>
      </c>
      <c r="EF52">
        <v>0</v>
      </c>
      <c r="EG52">
        <v>11.33465925925926</v>
      </c>
      <c r="EH52">
        <v>-35.9505</v>
      </c>
      <c r="EI52">
        <v>500.8721481481482</v>
      </c>
      <c r="EJ52">
        <v>536.4355925925926</v>
      </c>
      <c r="EK52">
        <v>2.166848148148148</v>
      </c>
      <c r="EL52">
        <v>525.905</v>
      </c>
      <c r="EM52">
        <v>19.6303962962963</v>
      </c>
      <c r="EN52">
        <v>1.972618518518519</v>
      </c>
      <c r="EO52">
        <v>1.776521481481481</v>
      </c>
      <c r="EP52">
        <v>17.22624814814815</v>
      </c>
      <c r="EQ52">
        <v>15.58172592592593</v>
      </c>
      <c r="ER52">
        <v>1999.983333333333</v>
      </c>
      <c r="ES52">
        <v>0.9800068888888888</v>
      </c>
      <c r="ET52">
        <v>0.0199934962962963</v>
      </c>
      <c r="EU52">
        <v>0</v>
      </c>
      <c r="EV52">
        <v>445.1699259259259</v>
      </c>
      <c r="EW52">
        <v>5.00078</v>
      </c>
      <c r="EX52">
        <v>8782.25148148148</v>
      </c>
      <c r="EY52">
        <v>16379.51111111111</v>
      </c>
      <c r="EZ52">
        <v>39.55074074074074</v>
      </c>
      <c r="FA52">
        <v>40.40944444444444</v>
      </c>
      <c r="FB52">
        <v>40.15488888888889</v>
      </c>
      <c r="FC52">
        <v>40.06444444444443</v>
      </c>
      <c r="FD52">
        <v>40.78218518518518</v>
      </c>
      <c r="FE52">
        <v>1955.093333333333</v>
      </c>
      <c r="FF52">
        <v>39.89000000000001</v>
      </c>
      <c r="FG52">
        <v>0</v>
      </c>
      <c r="FH52">
        <v>1758987501.3</v>
      </c>
      <c r="FI52">
        <v>0</v>
      </c>
      <c r="FJ52">
        <v>445.161</v>
      </c>
      <c r="FK52">
        <v>-2.338384614261166</v>
      </c>
      <c r="FL52">
        <v>-26.54153848823957</v>
      </c>
      <c r="FM52">
        <v>8782.2016</v>
      </c>
      <c r="FN52">
        <v>15</v>
      </c>
      <c r="FO52">
        <v>0</v>
      </c>
      <c r="FP52" t="s">
        <v>439</v>
      </c>
      <c r="FQ52">
        <v>1746989605.5</v>
      </c>
      <c r="FR52">
        <v>1746989593.5</v>
      </c>
      <c r="FS52">
        <v>0</v>
      </c>
      <c r="FT52">
        <v>-0.274</v>
      </c>
      <c r="FU52">
        <v>-0.002</v>
      </c>
      <c r="FV52">
        <v>2.549</v>
      </c>
      <c r="FW52">
        <v>0.129</v>
      </c>
      <c r="FX52">
        <v>420</v>
      </c>
      <c r="FY52">
        <v>17</v>
      </c>
      <c r="FZ52">
        <v>0.02</v>
      </c>
      <c r="GA52">
        <v>0.04</v>
      </c>
      <c r="GB52">
        <v>-35.6997525</v>
      </c>
      <c r="GC52">
        <v>-4.645536585365845</v>
      </c>
      <c r="GD52">
        <v>0.4719533504423398</v>
      </c>
      <c r="GE52">
        <v>0</v>
      </c>
      <c r="GF52">
        <v>445.1852647058823</v>
      </c>
      <c r="GG52">
        <v>-1.205118406573626</v>
      </c>
      <c r="GH52">
        <v>0.2811647317879387</v>
      </c>
      <c r="GI52">
        <v>0</v>
      </c>
      <c r="GJ52">
        <v>2.17075</v>
      </c>
      <c r="GK52">
        <v>-0.09525118198874741</v>
      </c>
      <c r="GL52">
        <v>0.009485138375374402</v>
      </c>
      <c r="GM52">
        <v>1</v>
      </c>
      <c r="GN52">
        <v>1</v>
      </c>
      <c r="GO52">
        <v>3</v>
      </c>
      <c r="GP52" t="s">
        <v>463</v>
      </c>
      <c r="GQ52">
        <v>3.10222</v>
      </c>
      <c r="GR52">
        <v>2.72502</v>
      </c>
      <c r="GS52">
        <v>0.10237</v>
      </c>
      <c r="GT52">
        <v>0.107313</v>
      </c>
      <c r="GU52">
        <v>0.100565</v>
      </c>
      <c r="GV52">
        <v>0.0947438</v>
      </c>
      <c r="GW52">
        <v>23447.4</v>
      </c>
      <c r="GX52">
        <v>21198</v>
      </c>
      <c r="GY52">
        <v>26687</v>
      </c>
      <c r="GZ52">
        <v>23970.3</v>
      </c>
      <c r="HA52">
        <v>38408.9</v>
      </c>
      <c r="HB52">
        <v>32086.3</v>
      </c>
      <c r="HC52">
        <v>46598.5</v>
      </c>
      <c r="HD52">
        <v>37929.4</v>
      </c>
      <c r="HE52">
        <v>1.8489</v>
      </c>
      <c r="HF52">
        <v>1.8587</v>
      </c>
      <c r="HG52">
        <v>0.137612</v>
      </c>
      <c r="HH52">
        <v>0</v>
      </c>
      <c r="HI52">
        <v>27.7928</v>
      </c>
      <c r="HJ52">
        <v>999.9</v>
      </c>
      <c r="HK52">
        <v>51.6</v>
      </c>
      <c r="HL52">
        <v>30.5</v>
      </c>
      <c r="HM52">
        <v>24.9988</v>
      </c>
      <c r="HN52">
        <v>60.4346</v>
      </c>
      <c r="HO52">
        <v>22.2756</v>
      </c>
      <c r="HP52">
        <v>1</v>
      </c>
      <c r="HQ52">
        <v>0.167106</v>
      </c>
      <c r="HR52">
        <v>0.326057</v>
      </c>
      <c r="HS52">
        <v>20.3169</v>
      </c>
      <c r="HT52">
        <v>5.21235</v>
      </c>
      <c r="HU52">
        <v>11.98</v>
      </c>
      <c r="HV52">
        <v>4.9634</v>
      </c>
      <c r="HW52">
        <v>3.27423</v>
      </c>
      <c r="HX52">
        <v>9999</v>
      </c>
      <c r="HY52">
        <v>9999</v>
      </c>
      <c r="HZ52">
        <v>9999</v>
      </c>
      <c r="IA52">
        <v>21.8</v>
      </c>
      <c r="IB52">
        <v>1.86372</v>
      </c>
      <c r="IC52">
        <v>1.85989</v>
      </c>
      <c r="ID52">
        <v>1.85819</v>
      </c>
      <c r="IE52">
        <v>1.85956</v>
      </c>
      <c r="IF52">
        <v>1.85963</v>
      </c>
      <c r="IG52">
        <v>1.85814</v>
      </c>
      <c r="IH52">
        <v>1.85716</v>
      </c>
      <c r="II52">
        <v>1.85214</v>
      </c>
      <c r="IJ52">
        <v>0</v>
      </c>
      <c r="IK52">
        <v>0</v>
      </c>
      <c r="IL52">
        <v>0</v>
      </c>
      <c r="IM52">
        <v>0</v>
      </c>
      <c r="IN52" t="s">
        <v>441</v>
      </c>
      <c r="IO52" t="s">
        <v>442</v>
      </c>
      <c r="IP52" t="s">
        <v>443</v>
      </c>
      <c r="IQ52" t="s">
        <v>443</v>
      </c>
      <c r="IR52" t="s">
        <v>443</v>
      </c>
      <c r="IS52" t="s">
        <v>443</v>
      </c>
      <c r="IT52">
        <v>0</v>
      </c>
      <c r="IU52">
        <v>100</v>
      </c>
      <c r="IV52">
        <v>100</v>
      </c>
      <c r="IW52">
        <v>-1.57</v>
      </c>
      <c r="IX52">
        <v>0.2812</v>
      </c>
      <c r="IY52">
        <v>-1.253408397979514</v>
      </c>
      <c r="IZ52">
        <v>-0.001407418860664216</v>
      </c>
      <c r="JA52">
        <v>1.761737584914558E-06</v>
      </c>
      <c r="JB52">
        <v>-4.339940373715102E-10</v>
      </c>
      <c r="JC52">
        <v>0.01386544786166931</v>
      </c>
      <c r="JD52">
        <v>0.003157371658100305</v>
      </c>
      <c r="JE52">
        <v>0.0004353711720169284</v>
      </c>
      <c r="JF52">
        <v>-1.853048844677345E-07</v>
      </c>
      <c r="JG52">
        <v>2</v>
      </c>
      <c r="JH52">
        <v>1968</v>
      </c>
      <c r="JI52">
        <v>1</v>
      </c>
      <c r="JJ52">
        <v>26</v>
      </c>
      <c r="JK52">
        <v>199965</v>
      </c>
      <c r="JL52">
        <v>199965.2</v>
      </c>
      <c r="JM52">
        <v>1.44897</v>
      </c>
      <c r="JN52">
        <v>2.62817</v>
      </c>
      <c r="JO52">
        <v>1.49658</v>
      </c>
      <c r="JP52">
        <v>2.34619</v>
      </c>
      <c r="JQ52">
        <v>1.54907</v>
      </c>
      <c r="JR52">
        <v>2.35596</v>
      </c>
      <c r="JS52">
        <v>34.9904</v>
      </c>
      <c r="JT52">
        <v>14.8675</v>
      </c>
      <c r="JU52">
        <v>18</v>
      </c>
      <c r="JV52">
        <v>474.943</v>
      </c>
      <c r="JW52">
        <v>495.262</v>
      </c>
      <c r="JX52">
        <v>27.242</v>
      </c>
      <c r="JY52">
        <v>29.4177</v>
      </c>
      <c r="JZ52">
        <v>29.9998</v>
      </c>
      <c r="KA52">
        <v>29.7045</v>
      </c>
      <c r="KB52">
        <v>29.7141</v>
      </c>
      <c r="KC52">
        <v>29.1534</v>
      </c>
      <c r="KD52">
        <v>23.5338</v>
      </c>
      <c r="KE52">
        <v>86.5705</v>
      </c>
      <c r="KF52">
        <v>27.2351</v>
      </c>
      <c r="KG52">
        <v>573.981</v>
      </c>
      <c r="KH52">
        <v>19.7175</v>
      </c>
      <c r="KI52">
        <v>101.886</v>
      </c>
      <c r="KJ52">
        <v>91.4662</v>
      </c>
    </row>
    <row r="53" spans="1:296">
      <c r="A53">
        <v>35</v>
      </c>
      <c r="B53">
        <v>1758987512.5</v>
      </c>
      <c r="C53">
        <v>261.9000000953674</v>
      </c>
      <c r="D53" t="s">
        <v>513</v>
      </c>
      <c r="E53" t="s">
        <v>514</v>
      </c>
      <c r="F53">
        <v>5</v>
      </c>
      <c r="G53" t="s">
        <v>436</v>
      </c>
      <c r="H53">
        <v>1758987504.714286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568.8223648545454</v>
      </c>
      <c r="AJ53">
        <v>541.6949757575755</v>
      </c>
      <c r="AK53">
        <v>3.414203290043189</v>
      </c>
      <c r="AL53">
        <v>65.16</v>
      </c>
      <c r="AM53">
        <f>(AO53 - AN53 + DX53*1E3/(8.314*(DZ53+273.15)) * AQ53/DW53 * AP53) * DW53/(100*DK53) * 1000/(1000 - AO53)</f>
        <v>0</v>
      </c>
      <c r="AN53">
        <v>19.63875572784778</v>
      </c>
      <c r="AO53">
        <v>21.76939090909091</v>
      </c>
      <c r="AP53">
        <v>-0.0002052845556152508</v>
      </c>
      <c r="AQ53">
        <v>105.492575613607</v>
      </c>
      <c r="AR53">
        <v>5</v>
      </c>
      <c r="AS53">
        <v>1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 t="s">
        <v>437</v>
      </c>
      <c r="AY53">
        <v>0</v>
      </c>
      <c r="AZ53">
        <v>0</v>
      </c>
      <c r="BA53">
        <f>1-AY53/AZ53</f>
        <v>0</v>
      </c>
      <c r="BB53">
        <v>0</v>
      </c>
      <c r="BC53" t="s">
        <v>437</v>
      </c>
      <c r="BD53" t="s">
        <v>437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3.21</v>
      </c>
      <c r="DL53">
        <v>0.5</v>
      </c>
      <c r="DM53" t="s">
        <v>438</v>
      </c>
      <c r="DN53">
        <v>2</v>
      </c>
      <c r="DO53" t="b">
        <v>1</v>
      </c>
      <c r="DP53">
        <v>1758987504.714286</v>
      </c>
      <c r="DQ53">
        <v>505.6103214285714</v>
      </c>
      <c r="DR53">
        <v>541.7889285714285</v>
      </c>
      <c r="DS53">
        <v>21.78873928571429</v>
      </c>
      <c r="DT53">
        <v>19.63393928571429</v>
      </c>
      <c r="DU53">
        <v>507.1807857142857</v>
      </c>
      <c r="DV53">
        <v>21.50742142857143</v>
      </c>
      <c r="DW53">
        <v>500.0438571428572</v>
      </c>
      <c r="DX53">
        <v>90.49868571428571</v>
      </c>
      <c r="DY53">
        <v>0.06719941785714287</v>
      </c>
      <c r="DZ53">
        <v>28.71948214285715</v>
      </c>
      <c r="EA53">
        <v>30.03464642857142</v>
      </c>
      <c r="EB53">
        <v>999.9000000000002</v>
      </c>
      <c r="EC53">
        <v>0</v>
      </c>
      <c r="ED53">
        <v>0</v>
      </c>
      <c r="EE53">
        <v>9983.836071428572</v>
      </c>
      <c r="EF53">
        <v>0</v>
      </c>
      <c r="EG53">
        <v>11.32280357142857</v>
      </c>
      <c r="EH53">
        <v>-36.1786</v>
      </c>
      <c r="EI53">
        <v>516.8722857142858</v>
      </c>
      <c r="EJ53">
        <v>552.6395</v>
      </c>
      <c r="EK53">
        <v>2.154798928571429</v>
      </c>
      <c r="EL53">
        <v>541.7889285714285</v>
      </c>
      <c r="EM53">
        <v>19.63393928571429</v>
      </c>
      <c r="EN53">
        <v>1.971853214285714</v>
      </c>
      <c r="EO53">
        <v>1.776846071428571</v>
      </c>
      <c r="EP53">
        <v>17.22010714285714</v>
      </c>
      <c r="EQ53">
        <v>15.58457142857143</v>
      </c>
      <c r="ER53">
        <v>1999.974642857143</v>
      </c>
      <c r="ES53">
        <v>0.9800067499999999</v>
      </c>
      <c r="ET53">
        <v>0.01999364285714286</v>
      </c>
      <c r="EU53">
        <v>0</v>
      </c>
      <c r="EV53">
        <v>445.0613571428572</v>
      </c>
      <c r="EW53">
        <v>5.00078</v>
      </c>
      <c r="EX53">
        <v>8780.257142857143</v>
      </c>
      <c r="EY53">
        <v>16379.45</v>
      </c>
      <c r="EZ53">
        <v>39.55775</v>
      </c>
      <c r="FA53">
        <v>40.41042857142856</v>
      </c>
      <c r="FB53">
        <v>40.12035714285714</v>
      </c>
      <c r="FC53">
        <v>40.06217857142857</v>
      </c>
      <c r="FD53">
        <v>40.79435714285713</v>
      </c>
      <c r="FE53">
        <v>1955.084642857143</v>
      </c>
      <c r="FF53">
        <v>39.89000000000001</v>
      </c>
      <c r="FG53">
        <v>0</v>
      </c>
      <c r="FH53">
        <v>1758987506.7</v>
      </c>
      <c r="FI53">
        <v>0</v>
      </c>
      <c r="FJ53">
        <v>445.0094230769231</v>
      </c>
      <c r="FK53">
        <v>-2.147658110242413</v>
      </c>
      <c r="FL53">
        <v>-23.9623931857236</v>
      </c>
      <c r="FM53">
        <v>8780.09</v>
      </c>
      <c r="FN53">
        <v>15</v>
      </c>
      <c r="FO53">
        <v>0</v>
      </c>
      <c r="FP53" t="s">
        <v>439</v>
      </c>
      <c r="FQ53">
        <v>1746989605.5</v>
      </c>
      <c r="FR53">
        <v>1746989593.5</v>
      </c>
      <c r="FS53">
        <v>0</v>
      </c>
      <c r="FT53">
        <v>-0.274</v>
      </c>
      <c r="FU53">
        <v>-0.002</v>
      </c>
      <c r="FV53">
        <v>2.549</v>
      </c>
      <c r="FW53">
        <v>0.129</v>
      </c>
      <c r="FX53">
        <v>420</v>
      </c>
      <c r="FY53">
        <v>17</v>
      </c>
      <c r="FZ53">
        <v>0.02</v>
      </c>
      <c r="GA53">
        <v>0.04</v>
      </c>
      <c r="GB53">
        <v>-36.00955609756098</v>
      </c>
      <c r="GC53">
        <v>-3.150436933797971</v>
      </c>
      <c r="GD53">
        <v>0.3152330520376414</v>
      </c>
      <c r="GE53">
        <v>0</v>
      </c>
      <c r="GF53">
        <v>445.1214117647058</v>
      </c>
      <c r="GG53">
        <v>-1.94893811562889</v>
      </c>
      <c r="GH53">
        <v>0.328487095068127</v>
      </c>
      <c r="GI53">
        <v>0</v>
      </c>
      <c r="GJ53">
        <v>2.161939268292683</v>
      </c>
      <c r="GK53">
        <v>-0.1418540069686376</v>
      </c>
      <c r="GL53">
        <v>0.01431224844537592</v>
      </c>
      <c r="GM53">
        <v>0</v>
      </c>
      <c r="GN53">
        <v>0</v>
      </c>
      <c r="GO53">
        <v>3</v>
      </c>
      <c r="GP53" t="s">
        <v>484</v>
      </c>
      <c r="GQ53">
        <v>3.10179</v>
      </c>
      <c r="GR53">
        <v>2.72534</v>
      </c>
      <c r="GS53">
        <v>0.104751</v>
      </c>
      <c r="GT53">
        <v>0.109645</v>
      </c>
      <c r="GU53">
        <v>0.100516</v>
      </c>
      <c r="GV53">
        <v>0.0947682</v>
      </c>
      <c r="GW53">
        <v>23385.2</v>
      </c>
      <c r="GX53">
        <v>21142.7</v>
      </c>
      <c r="GY53">
        <v>26687</v>
      </c>
      <c r="GZ53">
        <v>23970.4</v>
      </c>
      <c r="HA53">
        <v>38411.5</v>
      </c>
      <c r="HB53">
        <v>32085.7</v>
      </c>
      <c r="HC53">
        <v>46598.8</v>
      </c>
      <c r="HD53">
        <v>37929.5</v>
      </c>
      <c r="HE53">
        <v>1.8484</v>
      </c>
      <c r="HF53">
        <v>1.85968</v>
      </c>
      <c r="HG53">
        <v>0.13835</v>
      </c>
      <c r="HH53">
        <v>0</v>
      </c>
      <c r="HI53">
        <v>27.7899</v>
      </c>
      <c r="HJ53">
        <v>999.9</v>
      </c>
      <c r="HK53">
        <v>51.6</v>
      </c>
      <c r="HL53">
        <v>30.5</v>
      </c>
      <c r="HM53">
        <v>24.9985</v>
      </c>
      <c r="HN53">
        <v>61.1046</v>
      </c>
      <c r="HO53">
        <v>22.3758</v>
      </c>
      <c r="HP53">
        <v>1</v>
      </c>
      <c r="HQ53">
        <v>0.167053</v>
      </c>
      <c r="HR53">
        <v>0.363263</v>
      </c>
      <c r="HS53">
        <v>20.3167</v>
      </c>
      <c r="HT53">
        <v>5.2128</v>
      </c>
      <c r="HU53">
        <v>11.98</v>
      </c>
      <c r="HV53">
        <v>4.9634</v>
      </c>
      <c r="HW53">
        <v>3.27455</v>
      </c>
      <c r="HX53">
        <v>9999</v>
      </c>
      <c r="HY53">
        <v>9999</v>
      </c>
      <c r="HZ53">
        <v>9999</v>
      </c>
      <c r="IA53">
        <v>21.8</v>
      </c>
      <c r="IB53">
        <v>1.86371</v>
      </c>
      <c r="IC53">
        <v>1.85989</v>
      </c>
      <c r="ID53">
        <v>1.8582</v>
      </c>
      <c r="IE53">
        <v>1.85955</v>
      </c>
      <c r="IF53">
        <v>1.85962</v>
      </c>
      <c r="IG53">
        <v>1.85813</v>
      </c>
      <c r="IH53">
        <v>1.85717</v>
      </c>
      <c r="II53">
        <v>1.85211</v>
      </c>
      <c r="IJ53">
        <v>0</v>
      </c>
      <c r="IK53">
        <v>0</v>
      </c>
      <c r="IL53">
        <v>0</v>
      </c>
      <c r="IM53">
        <v>0</v>
      </c>
      <c r="IN53" t="s">
        <v>441</v>
      </c>
      <c r="IO53" t="s">
        <v>442</v>
      </c>
      <c r="IP53" t="s">
        <v>443</v>
      </c>
      <c r="IQ53" t="s">
        <v>443</v>
      </c>
      <c r="IR53" t="s">
        <v>443</v>
      </c>
      <c r="IS53" t="s">
        <v>443</v>
      </c>
      <c r="IT53">
        <v>0</v>
      </c>
      <c r="IU53">
        <v>100</v>
      </c>
      <c r="IV53">
        <v>100</v>
      </c>
      <c r="IW53">
        <v>-1.568</v>
      </c>
      <c r="IX53">
        <v>0.2809</v>
      </c>
      <c r="IY53">
        <v>-1.253408397979514</v>
      </c>
      <c r="IZ53">
        <v>-0.001407418860664216</v>
      </c>
      <c r="JA53">
        <v>1.761737584914558E-06</v>
      </c>
      <c r="JB53">
        <v>-4.339940373715102E-10</v>
      </c>
      <c r="JC53">
        <v>0.01386544786166931</v>
      </c>
      <c r="JD53">
        <v>0.003157371658100305</v>
      </c>
      <c r="JE53">
        <v>0.0004353711720169284</v>
      </c>
      <c r="JF53">
        <v>-1.853048844677345E-07</v>
      </c>
      <c r="JG53">
        <v>2</v>
      </c>
      <c r="JH53">
        <v>1968</v>
      </c>
      <c r="JI53">
        <v>1</v>
      </c>
      <c r="JJ53">
        <v>26</v>
      </c>
      <c r="JK53">
        <v>199965.1</v>
      </c>
      <c r="JL53">
        <v>199965.3</v>
      </c>
      <c r="JM53">
        <v>1.48438</v>
      </c>
      <c r="JN53">
        <v>2.62695</v>
      </c>
      <c r="JO53">
        <v>1.49658</v>
      </c>
      <c r="JP53">
        <v>2.34619</v>
      </c>
      <c r="JQ53">
        <v>1.54907</v>
      </c>
      <c r="JR53">
        <v>2.38525</v>
      </c>
      <c r="JS53">
        <v>34.9904</v>
      </c>
      <c r="JT53">
        <v>14.8675</v>
      </c>
      <c r="JU53">
        <v>18</v>
      </c>
      <c r="JV53">
        <v>474.632</v>
      </c>
      <c r="JW53">
        <v>495.886</v>
      </c>
      <c r="JX53">
        <v>27.213</v>
      </c>
      <c r="JY53">
        <v>29.4146</v>
      </c>
      <c r="JZ53">
        <v>29.9999</v>
      </c>
      <c r="KA53">
        <v>29.7014</v>
      </c>
      <c r="KB53">
        <v>29.711</v>
      </c>
      <c r="KC53">
        <v>29.8067</v>
      </c>
      <c r="KD53">
        <v>23.2489</v>
      </c>
      <c r="KE53">
        <v>86.2004</v>
      </c>
      <c r="KF53">
        <v>27.1981</v>
      </c>
      <c r="KG53">
        <v>594.015</v>
      </c>
      <c r="KH53">
        <v>19.7535</v>
      </c>
      <c r="KI53">
        <v>101.887</v>
      </c>
      <c r="KJ53">
        <v>91.4663</v>
      </c>
    </row>
    <row r="54" spans="1:296">
      <c r="A54">
        <v>36</v>
      </c>
      <c r="B54">
        <v>1758987517</v>
      </c>
      <c r="C54">
        <v>266.4000000953674</v>
      </c>
      <c r="D54" t="s">
        <v>515</v>
      </c>
      <c r="E54" t="s">
        <v>516</v>
      </c>
      <c r="F54">
        <v>5</v>
      </c>
      <c r="G54" t="s">
        <v>436</v>
      </c>
      <c r="H54">
        <v>1758987509.160714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584.2728721272729</v>
      </c>
      <c r="AJ54">
        <v>557.0508424242424</v>
      </c>
      <c r="AK54">
        <v>3.41482614718616</v>
      </c>
      <c r="AL54">
        <v>65.16</v>
      </c>
      <c r="AM54">
        <f>(AO54 - AN54 + DX54*1E3/(8.314*(DZ54+273.15)) * AQ54/DW54 * AP54) * DW54/(100*DK54) * 1000/(1000 - AO54)</f>
        <v>0</v>
      </c>
      <c r="AN54">
        <v>19.6652047621777</v>
      </c>
      <c r="AO54">
        <v>21.75964121212121</v>
      </c>
      <c r="AP54">
        <v>-9.830721816103906E-05</v>
      </c>
      <c r="AQ54">
        <v>105.492575613607</v>
      </c>
      <c r="AR54">
        <v>6</v>
      </c>
      <c r="AS54">
        <v>1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 t="s">
        <v>437</v>
      </c>
      <c r="AY54">
        <v>0</v>
      </c>
      <c r="AZ54">
        <v>0</v>
      </c>
      <c r="BA54">
        <f>1-AY54/AZ54</f>
        <v>0</v>
      </c>
      <c r="BB54">
        <v>0</v>
      </c>
      <c r="BC54" t="s">
        <v>437</v>
      </c>
      <c r="BD54" t="s">
        <v>437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3.21</v>
      </c>
      <c r="DL54">
        <v>0.5</v>
      </c>
      <c r="DM54" t="s">
        <v>438</v>
      </c>
      <c r="DN54">
        <v>2</v>
      </c>
      <c r="DO54" t="b">
        <v>1</v>
      </c>
      <c r="DP54">
        <v>1758987509.160714</v>
      </c>
      <c r="DQ54">
        <v>520.4250000000001</v>
      </c>
      <c r="DR54">
        <v>556.7635357142857</v>
      </c>
      <c r="DS54">
        <v>21.77807857142857</v>
      </c>
      <c r="DT54">
        <v>19.64306428571428</v>
      </c>
      <c r="DU54">
        <v>521.9945</v>
      </c>
      <c r="DV54">
        <v>21.49699285714285</v>
      </c>
      <c r="DW54">
        <v>500.0044285714285</v>
      </c>
      <c r="DX54">
        <v>90.49915000000001</v>
      </c>
      <c r="DY54">
        <v>0.06726208214285714</v>
      </c>
      <c r="DZ54">
        <v>28.71387142857143</v>
      </c>
      <c r="EA54">
        <v>30.04183928571429</v>
      </c>
      <c r="EB54">
        <v>999.9000000000002</v>
      </c>
      <c r="EC54">
        <v>0</v>
      </c>
      <c r="ED54">
        <v>0</v>
      </c>
      <c r="EE54">
        <v>9978.858571428573</v>
      </c>
      <c r="EF54">
        <v>0</v>
      </c>
      <c r="EG54">
        <v>11.324975</v>
      </c>
      <c r="EH54">
        <v>-36.33855357142857</v>
      </c>
      <c r="EI54">
        <v>532.0110000000001</v>
      </c>
      <c r="EJ54">
        <v>567.9194285714285</v>
      </c>
      <c r="EK54">
        <v>2.135013214285714</v>
      </c>
      <c r="EL54">
        <v>556.7635357142857</v>
      </c>
      <c r="EM54">
        <v>19.64306428571428</v>
      </c>
      <c r="EN54">
        <v>1.970898928571428</v>
      </c>
      <c r="EO54">
        <v>1.777681428571428</v>
      </c>
      <c r="EP54">
        <v>17.21245357142857</v>
      </c>
      <c r="EQ54">
        <v>15.59190714285714</v>
      </c>
      <c r="ER54">
        <v>1999.978928571429</v>
      </c>
      <c r="ES54">
        <v>0.9800067499999999</v>
      </c>
      <c r="ET54">
        <v>0.01999365</v>
      </c>
      <c r="EU54">
        <v>0</v>
      </c>
      <c r="EV54">
        <v>444.8558928571429</v>
      </c>
      <c r="EW54">
        <v>5.00078</v>
      </c>
      <c r="EX54">
        <v>8778.65607142857</v>
      </c>
      <c r="EY54">
        <v>16379.49285714286</v>
      </c>
      <c r="EZ54">
        <v>39.55985714285713</v>
      </c>
      <c r="FA54">
        <v>40.41042857142856</v>
      </c>
      <c r="FB54">
        <v>40.0622857142857</v>
      </c>
      <c r="FC54">
        <v>40.06449999999999</v>
      </c>
      <c r="FD54">
        <v>40.82110714285714</v>
      </c>
      <c r="FE54">
        <v>1955.088928571429</v>
      </c>
      <c r="FF54">
        <v>39.89000000000001</v>
      </c>
      <c r="FG54">
        <v>0</v>
      </c>
      <c r="FH54">
        <v>1758987510.9</v>
      </c>
      <c r="FI54">
        <v>0</v>
      </c>
      <c r="FJ54">
        <v>444.8241200000001</v>
      </c>
      <c r="FK54">
        <v>-1.656230760041165</v>
      </c>
      <c r="FL54">
        <v>-20.5515384214834</v>
      </c>
      <c r="FM54">
        <v>8778.431199999999</v>
      </c>
      <c r="FN54">
        <v>15</v>
      </c>
      <c r="FO54">
        <v>0</v>
      </c>
      <c r="FP54" t="s">
        <v>439</v>
      </c>
      <c r="FQ54">
        <v>1746989605.5</v>
      </c>
      <c r="FR54">
        <v>1746989593.5</v>
      </c>
      <c r="FS54">
        <v>0</v>
      </c>
      <c r="FT54">
        <v>-0.274</v>
      </c>
      <c r="FU54">
        <v>-0.002</v>
      </c>
      <c r="FV54">
        <v>2.549</v>
      </c>
      <c r="FW54">
        <v>0.129</v>
      </c>
      <c r="FX54">
        <v>420</v>
      </c>
      <c r="FY54">
        <v>17</v>
      </c>
      <c r="FZ54">
        <v>0.02</v>
      </c>
      <c r="GA54">
        <v>0.04</v>
      </c>
      <c r="GB54">
        <v>-36.23159024390244</v>
      </c>
      <c r="GC54">
        <v>-2.281206271777018</v>
      </c>
      <c r="GD54">
        <v>0.2314864846762023</v>
      </c>
      <c r="GE54">
        <v>0</v>
      </c>
      <c r="GF54">
        <v>444.9616764705883</v>
      </c>
      <c r="GG54">
        <v>-2.332727271891749</v>
      </c>
      <c r="GH54">
        <v>0.3456469399451212</v>
      </c>
      <c r="GI54">
        <v>0</v>
      </c>
      <c r="GJ54">
        <v>2.144430975609756</v>
      </c>
      <c r="GK54">
        <v>-0.2478160975609748</v>
      </c>
      <c r="GL54">
        <v>0.02578963024776581</v>
      </c>
      <c r="GM54">
        <v>0</v>
      </c>
      <c r="GN54">
        <v>0</v>
      </c>
      <c r="GO54">
        <v>3</v>
      </c>
      <c r="GP54" t="s">
        <v>484</v>
      </c>
      <c r="GQ54">
        <v>3.10209</v>
      </c>
      <c r="GR54">
        <v>2.72543</v>
      </c>
      <c r="GS54">
        <v>0.106867</v>
      </c>
      <c r="GT54">
        <v>0.111689</v>
      </c>
      <c r="GU54">
        <v>0.100489</v>
      </c>
      <c r="GV54">
        <v>0.0948919</v>
      </c>
      <c r="GW54">
        <v>23330.2</v>
      </c>
      <c r="GX54">
        <v>21094.4</v>
      </c>
      <c r="GY54">
        <v>26687.3</v>
      </c>
      <c r="GZ54">
        <v>23970.6</v>
      </c>
      <c r="HA54">
        <v>38413.3</v>
      </c>
      <c r="HB54">
        <v>32081.6</v>
      </c>
      <c r="HC54">
        <v>46599.3</v>
      </c>
      <c r="HD54">
        <v>37929.6</v>
      </c>
      <c r="HE54">
        <v>1.8486</v>
      </c>
      <c r="HF54">
        <v>1.8594</v>
      </c>
      <c r="HG54">
        <v>0.139326</v>
      </c>
      <c r="HH54">
        <v>0</v>
      </c>
      <c r="HI54">
        <v>27.7872</v>
      </c>
      <c r="HJ54">
        <v>999.9</v>
      </c>
      <c r="HK54">
        <v>51.6</v>
      </c>
      <c r="HL54">
        <v>30.5</v>
      </c>
      <c r="HM54">
        <v>24.9991</v>
      </c>
      <c r="HN54">
        <v>61.1746</v>
      </c>
      <c r="HO54">
        <v>22.3117</v>
      </c>
      <c r="HP54">
        <v>1</v>
      </c>
      <c r="HQ54">
        <v>0.166911</v>
      </c>
      <c r="HR54">
        <v>0.421972</v>
      </c>
      <c r="HS54">
        <v>20.3166</v>
      </c>
      <c r="HT54">
        <v>5.2128</v>
      </c>
      <c r="HU54">
        <v>11.98</v>
      </c>
      <c r="HV54">
        <v>4.9635</v>
      </c>
      <c r="HW54">
        <v>3.27455</v>
      </c>
      <c r="HX54">
        <v>9999</v>
      </c>
      <c r="HY54">
        <v>9999</v>
      </c>
      <c r="HZ54">
        <v>9999</v>
      </c>
      <c r="IA54">
        <v>21.8</v>
      </c>
      <c r="IB54">
        <v>1.86371</v>
      </c>
      <c r="IC54">
        <v>1.85989</v>
      </c>
      <c r="ID54">
        <v>1.85816</v>
      </c>
      <c r="IE54">
        <v>1.85957</v>
      </c>
      <c r="IF54">
        <v>1.85961</v>
      </c>
      <c r="IG54">
        <v>1.85817</v>
      </c>
      <c r="IH54">
        <v>1.85716</v>
      </c>
      <c r="II54">
        <v>1.85212</v>
      </c>
      <c r="IJ54">
        <v>0</v>
      </c>
      <c r="IK54">
        <v>0</v>
      </c>
      <c r="IL54">
        <v>0</v>
      </c>
      <c r="IM54">
        <v>0</v>
      </c>
      <c r="IN54" t="s">
        <v>441</v>
      </c>
      <c r="IO54" t="s">
        <v>442</v>
      </c>
      <c r="IP54" t="s">
        <v>443</v>
      </c>
      <c r="IQ54" t="s">
        <v>443</v>
      </c>
      <c r="IR54" t="s">
        <v>443</v>
      </c>
      <c r="IS54" t="s">
        <v>443</v>
      </c>
      <c r="IT54">
        <v>0</v>
      </c>
      <c r="IU54">
        <v>100</v>
      </c>
      <c r="IV54">
        <v>100</v>
      </c>
      <c r="IW54">
        <v>-1.568</v>
      </c>
      <c r="IX54">
        <v>0.2807</v>
      </c>
      <c r="IY54">
        <v>-1.253408397979514</v>
      </c>
      <c r="IZ54">
        <v>-0.001407418860664216</v>
      </c>
      <c r="JA54">
        <v>1.761737584914558E-06</v>
      </c>
      <c r="JB54">
        <v>-4.339940373715102E-10</v>
      </c>
      <c r="JC54">
        <v>0.01386544786166931</v>
      </c>
      <c r="JD54">
        <v>0.003157371658100305</v>
      </c>
      <c r="JE54">
        <v>0.0004353711720169284</v>
      </c>
      <c r="JF54">
        <v>-1.853048844677345E-07</v>
      </c>
      <c r="JG54">
        <v>2</v>
      </c>
      <c r="JH54">
        <v>1968</v>
      </c>
      <c r="JI54">
        <v>1</v>
      </c>
      <c r="JJ54">
        <v>26</v>
      </c>
      <c r="JK54">
        <v>199965.2</v>
      </c>
      <c r="JL54">
        <v>199965.4</v>
      </c>
      <c r="JM54">
        <v>1.51123</v>
      </c>
      <c r="JN54">
        <v>2.61719</v>
      </c>
      <c r="JO54">
        <v>1.49658</v>
      </c>
      <c r="JP54">
        <v>2.34619</v>
      </c>
      <c r="JQ54">
        <v>1.54907</v>
      </c>
      <c r="JR54">
        <v>2.39502</v>
      </c>
      <c r="JS54">
        <v>34.9904</v>
      </c>
      <c r="JT54">
        <v>14.8763</v>
      </c>
      <c r="JU54">
        <v>18</v>
      </c>
      <c r="JV54">
        <v>474.724</v>
      </c>
      <c r="JW54">
        <v>495.678</v>
      </c>
      <c r="JX54">
        <v>27.1784</v>
      </c>
      <c r="JY54">
        <v>29.411</v>
      </c>
      <c r="JZ54">
        <v>29.9999</v>
      </c>
      <c r="KA54">
        <v>29.6981</v>
      </c>
      <c r="KB54">
        <v>29.7081</v>
      </c>
      <c r="KC54">
        <v>30.4819</v>
      </c>
      <c r="KD54">
        <v>23.2489</v>
      </c>
      <c r="KE54">
        <v>86.2004</v>
      </c>
      <c r="KF54">
        <v>27.1531</v>
      </c>
      <c r="KG54">
        <v>607.373</v>
      </c>
      <c r="KH54">
        <v>19.7774</v>
      </c>
      <c r="KI54">
        <v>101.888</v>
      </c>
      <c r="KJ54">
        <v>91.4669</v>
      </c>
    </row>
    <row r="55" spans="1:296">
      <c r="A55">
        <v>37</v>
      </c>
      <c r="B55">
        <v>1758987522</v>
      </c>
      <c r="C55">
        <v>271.4000000953674</v>
      </c>
      <c r="D55" t="s">
        <v>517</v>
      </c>
      <c r="E55" t="s">
        <v>518</v>
      </c>
      <c r="F55">
        <v>5</v>
      </c>
      <c r="G55" t="s">
        <v>436</v>
      </c>
      <c r="H55">
        <v>1758987514.462963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601.2667183787881</v>
      </c>
      <c r="AJ55">
        <v>574.1056606060603</v>
      </c>
      <c r="AK55">
        <v>3.408022251082167</v>
      </c>
      <c r="AL55">
        <v>65.16</v>
      </c>
      <c r="AM55">
        <f>(AO55 - AN55 + DX55*1E3/(8.314*(DZ55+273.15)) * AQ55/DW55 * AP55) * DW55/(100*DK55) * 1000/(1000 - AO55)</f>
        <v>0</v>
      </c>
      <c r="AN55">
        <v>19.68539971861143</v>
      </c>
      <c r="AO55">
        <v>21.7522</v>
      </c>
      <c r="AP55">
        <v>-9.063614908726324E-05</v>
      </c>
      <c r="AQ55">
        <v>105.492575613607</v>
      </c>
      <c r="AR55">
        <v>6</v>
      </c>
      <c r="AS55">
        <v>1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437</v>
      </c>
      <c r="AX55" t="s">
        <v>437</v>
      </c>
      <c r="AY55">
        <v>0</v>
      </c>
      <c r="AZ55">
        <v>0</v>
      </c>
      <c r="BA55">
        <f>1-AY55/AZ55</f>
        <v>0</v>
      </c>
      <c r="BB55">
        <v>0</v>
      </c>
      <c r="BC55" t="s">
        <v>437</v>
      </c>
      <c r="BD55" t="s">
        <v>437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437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3.21</v>
      </c>
      <c r="DL55">
        <v>0.5</v>
      </c>
      <c r="DM55" t="s">
        <v>438</v>
      </c>
      <c r="DN55">
        <v>2</v>
      </c>
      <c r="DO55" t="b">
        <v>1</v>
      </c>
      <c r="DP55">
        <v>1758987514.462963</v>
      </c>
      <c r="DQ55">
        <v>538.1283703703704</v>
      </c>
      <c r="DR55">
        <v>574.5777407407406</v>
      </c>
      <c r="DS55">
        <v>21.76538888888889</v>
      </c>
      <c r="DT55">
        <v>19.66080370370371</v>
      </c>
      <c r="DU55">
        <v>539.6962222222222</v>
      </c>
      <c r="DV55">
        <v>21.48457037037037</v>
      </c>
      <c r="DW55">
        <v>499.9484444444444</v>
      </c>
      <c r="DX55">
        <v>90.49922592592593</v>
      </c>
      <c r="DY55">
        <v>0.06739530000000001</v>
      </c>
      <c r="DZ55">
        <v>28.7075</v>
      </c>
      <c r="EA55">
        <v>30.04995555555556</v>
      </c>
      <c r="EB55">
        <v>999.9000000000001</v>
      </c>
      <c r="EC55">
        <v>0</v>
      </c>
      <c r="ED55">
        <v>0</v>
      </c>
      <c r="EE55">
        <v>9975.575925925925</v>
      </c>
      <c r="EF55">
        <v>0</v>
      </c>
      <c r="EG55">
        <v>11.32436296296296</v>
      </c>
      <c r="EH55">
        <v>-36.4493962962963</v>
      </c>
      <c r="EI55">
        <v>550.1013333333334</v>
      </c>
      <c r="EJ55">
        <v>586.1012962962964</v>
      </c>
      <c r="EK55">
        <v>2.104590740740741</v>
      </c>
      <c r="EL55">
        <v>574.5777407407406</v>
      </c>
      <c r="EM55">
        <v>19.66080370370371</v>
      </c>
      <c r="EN55">
        <v>1.969752222222222</v>
      </c>
      <c r="EO55">
        <v>1.779288148148148</v>
      </c>
      <c r="EP55">
        <v>17.20325555555555</v>
      </c>
      <c r="EQ55">
        <v>15.6059962962963</v>
      </c>
      <c r="ER55">
        <v>1999.97</v>
      </c>
      <c r="ES55">
        <v>0.9800066666666666</v>
      </c>
      <c r="ET55">
        <v>0.01999372592592593</v>
      </c>
      <c r="EU55">
        <v>0</v>
      </c>
      <c r="EV55">
        <v>444.7628888888888</v>
      </c>
      <c r="EW55">
        <v>5.00078</v>
      </c>
      <c r="EX55">
        <v>8776.799999999999</v>
      </c>
      <c r="EY55">
        <v>16379.42222222222</v>
      </c>
      <c r="EZ55">
        <v>39.54596296296296</v>
      </c>
      <c r="FA55">
        <v>40.40485185185185</v>
      </c>
      <c r="FB55">
        <v>40.03674074074073</v>
      </c>
      <c r="FC55">
        <v>40.05537037037037</v>
      </c>
      <c r="FD55">
        <v>40.80292592592592</v>
      </c>
      <c r="FE55">
        <v>1955.08</v>
      </c>
      <c r="FF55">
        <v>39.89000000000001</v>
      </c>
      <c r="FG55">
        <v>0</v>
      </c>
      <c r="FH55">
        <v>1758987516.3</v>
      </c>
      <c r="FI55">
        <v>0</v>
      </c>
      <c r="FJ55">
        <v>444.7425</v>
      </c>
      <c r="FK55">
        <v>-1.173299149005316</v>
      </c>
      <c r="FL55">
        <v>-18.71282053590525</v>
      </c>
      <c r="FM55">
        <v>8776.702692307692</v>
      </c>
      <c r="FN55">
        <v>15</v>
      </c>
      <c r="FO55">
        <v>0</v>
      </c>
      <c r="FP55" t="s">
        <v>439</v>
      </c>
      <c r="FQ55">
        <v>1746989605.5</v>
      </c>
      <c r="FR55">
        <v>1746989593.5</v>
      </c>
      <c r="FS55">
        <v>0</v>
      </c>
      <c r="FT55">
        <v>-0.274</v>
      </c>
      <c r="FU55">
        <v>-0.002</v>
      </c>
      <c r="FV55">
        <v>2.549</v>
      </c>
      <c r="FW55">
        <v>0.129</v>
      </c>
      <c r="FX55">
        <v>420</v>
      </c>
      <c r="FY55">
        <v>17</v>
      </c>
      <c r="FZ55">
        <v>0.02</v>
      </c>
      <c r="GA55">
        <v>0.04</v>
      </c>
      <c r="GB55">
        <v>-36.3405</v>
      </c>
      <c r="GC55">
        <v>-1.481282926829236</v>
      </c>
      <c r="GD55">
        <v>0.168238564646</v>
      </c>
      <c r="GE55">
        <v>0</v>
      </c>
      <c r="GF55">
        <v>444.8285</v>
      </c>
      <c r="GG55">
        <v>-1.147089379501755</v>
      </c>
      <c r="GH55">
        <v>0.273886650019352</v>
      </c>
      <c r="GI55">
        <v>0</v>
      </c>
      <c r="GJ55">
        <v>2.125908048780488</v>
      </c>
      <c r="GK55">
        <v>-0.3252006271777033</v>
      </c>
      <c r="GL55">
        <v>0.03291088278896267</v>
      </c>
      <c r="GM55">
        <v>0</v>
      </c>
      <c r="GN55">
        <v>0</v>
      </c>
      <c r="GO55">
        <v>3</v>
      </c>
      <c r="GP55" t="s">
        <v>484</v>
      </c>
      <c r="GQ55">
        <v>3.10229</v>
      </c>
      <c r="GR55">
        <v>2.72562</v>
      </c>
      <c r="GS55">
        <v>0.109176</v>
      </c>
      <c r="GT55">
        <v>0.113941</v>
      </c>
      <c r="GU55">
        <v>0.100466</v>
      </c>
      <c r="GV55">
        <v>0.09503259999999999</v>
      </c>
      <c r="GW55">
        <v>23269.9</v>
      </c>
      <c r="GX55">
        <v>21040.9</v>
      </c>
      <c r="GY55">
        <v>26687.3</v>
      </c>
      <c r="GZ55">
        <v>23970.6</v>
      </c>
      <c r="HA55">
        <v>38414.7</v>
      </c>
      <c r="HB55">
        <v>32076.9</v>
      </c>
      <c r="HC55">
        <v>46599.4</v>
      </c>
      <c r="HD55">
        <v>37929.7</v>
      </c>
      <c r="HE55">
        <v>1.8486</v>
      </c>
      <c r="HF55">
        <v>1.85942</v>
      </c>
      <c r="HG55">
        <v>0.138655</v>
      </c>
      <c r="HH55">
        <v>0</v>
      </c>
      <c r="HI55">
        <v>27.7842</v>
      </c>
      <c r="HJ55">
        <v>999.9</v>
      </c>
      <c r="HK55">
        <v>51.5</v>
      </c>
      <c r="HL55">
        <v>30.5</v>
      </c>
      <c r="HM55">
        <v>24.9502</v>
      </c>
      <c r="HN55">
        <v>61.1246</v>
      </c>
      <c r="HO55">
        <v>22.1875</v>
      </c>
      <c r="HP55">
        <v>1</v>
      </c>
      <c r="HQ55">
        <v>0.166438</v>
      </c>
      <c r="HR55">
        <v>0.506977</v>
      </c>
      <c r="HS55">
        <v>20.3165</v>
      </c>
      <c r="HT55">
        <v>5.2131</v>
      </c>
      <c r="HU55">
        <v>11.98</v>
      </c>
      <c r="HV55">
        <v>4.9636</v>
      </c>
      <c r="HW55">
        <v>3.27453</v>
      </c>
      <c r="HX55">
        <v>9999</v>
      </c>
      <c r="HY55">
        <v>9999</v>
      </c>
      <c r="HZ55">
        <v>9999</v>
      </c>
      <c r="IA55">
        <v>21.8</v>
      </c>
      <c r="IB55">
        <v>1.86371</v>
      </c>
      <c r="IC55">
        <v>1.85989</v>
      </c>
      <c r="ID55">
        <v>1.8582</v>
      </c>
      <c r="IE55">
        <v>1.85958</v>
      </c>
      <c r="IF55">
        <v>1.85965</v>
      </c>
      <c r="IG55">
        <v>1.85816</v>
      </c>
      <c r="IH55">
        <v>1.85717</v>
      </c>
      <c r="II55">
        <v>1.85214</v>
      </c>
      <c r="IJ55">
        <v>0</v>
      </c>
      <c r="IK55">
        <v>0</v>
      </c>
      <c r="IL55">
        <v>0</v>
      </c>
      <c r="IM55">
        <v>0</v>
      </c>
      <c r="IN55" t="s">
        <v>441</v>
      </c>
      <c r="IO55" t="s">
        <v>442</v>
      </c>
      <c r="IP55" t="s">
        <v>443</v>
      </c>
      <c r="IQ55" t="s">
        <v>443</v>
      </c>
      <c r="IR55" t="s">
        <v>443</v>
      </c>
      <c r="IS55" t="s">
        <v>443</v>
      </c>
      <c r="IT55">
        <v>0</v>
      </c>
      <c r="IU55">
        <v>100</v>
      </c>
      <c r="IV55">
        <v>100</v>
      </c>
      <c r="IW55">
        <v>-1.564</v>
      </c>
      <c r="IX55">
        <v>0.2806</v>
      </c>
      <c r="IY55">
        <v>-1.253408397979514</v>
      </c>
      <c r="IZ55">
        <v>-0.001407418860664216</v>
      </c>
      <c r="JA55">
        <v>1.761737584914558E-06</v>
      </c>
      <c r="JB55">
        <v>-4.339940373715102E-10</v>
      </c>
      <c r="JC55">
        <v>0.01386544786166931</v>
      </c>
      <c r="JD55">
        <v>0.003157371658100305</v>
      </c>
      <c r="JE55">
        <v>0.0004353711720169284</v>
      </c>
      <c r="JF55">
        <v>-1.853048844677345E-07</v>
      </c>
      <c r="JG55">
        <v>2</v>
      </c>
      <c r="JH55">
        <v>1968</v>
      </c>
      <c r="JI55">
        <v>1</v>
      </c>
      <c r="JJ55">
        <v>26</v>
      </c>
      <c r="JK55">
        <v>199965.3</v>
      </c>
      <c r="JL55">
        <v>199965.5</v>
      </c>
      <c r="JM55">
        <v>1.55029</v>
      </c>
      <c r="JN55">
        <v>2.62207</v>
      </c>
      <c r="JO55">
        <v>1.49658</v>
      </c>
      <c r="JP55">
        <v>2.34741</v>
      </c>
      <c r="JQ55">
        <v>1.54907</v>
      </c>
      <c r="JR55">
        <v>2.35474</v>
      </c>
      <c r="JS55">
        <v>35.0134</v>
      </c>
      <c r="JT55">
        <v>14.8763</v>
      </c>
      <c r="JU55">
        <v>18</v>
      </c>
      <c r="JV55">
        <v>474.698</v>
      </c>
      <c r="JW55">
        <v>495.668</v>
      </c>
      <c r="JX55">
        <v>27.1291</v>
      </c>
      <c r="JY55">
        <v>29.4078</v>
      </c>
      <c r="JZ55">
        <v>29.9999</v>
      </c>
      <c r="KA55">
        <v>29.6946</v>
      </c>
      <c r="KB55">
        <v>29.7049</v>
      </c>
      <c r="KC55">
        <v>31.1416</v>
      </c>
      <c r="KD55">
        <v>22.9671</v>
      </c>
      <c r="KE55">
        <v>86.2004</v>
      </c>
      <c r="KF55">
        <v>27.0947</v>
      </c>
      <c r="KG55">
        <v>620.729</v>
      </c>
      <c r="KH55">
        <v>19.8131</v>
      </c>
      <c r="KI55">
        <v>101.888</v>
      </c>
      <c r="KJ55">
        <v>91.4671</v>
      </c>
    </row>
    <row r="56" spans="1:296">
      <c r="A56">
        <v>38</v>
      </c>
      <c r="B56">
        <v>1758987527</v>
      </c>
      <c r="C56">
        <v>276.4000000953674</v>
      </c>
      <c r="D56" t="s">
        <v>519</v>
      </c>
      <c r="E56" t="s">
        <v>520</v>
      </c>
      <c r="F56">
        <v>5</v>
      </c>
      <c r="G56" t="s">
        <v>436</v>
      </c>
      <c r="H56">
        <v>1758987519.481482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618.4534342030305</v>
      </c>
      <c r="AJ56">
        <v>591.1793515151514</v>
      </c>
      <c r="AK56">
        <v>3.414508484848391</v>
      </c>
      <c r="AL56">
        <v>65.16</v>
      </c>
      <c r="AM56">
        <f>(AO56 - AN56 + DX56*1E3/(8.314*(DZ56+273.15)) * AQ56/DW56 * AP56) * DW56/(100*DK56) * 1000/(1000 - AO56)</f>
        <v>0</v>
      </c>
      <c r="AN56">
        <v>19.76861674170771</v>
      </c>
      <c r="AO56">
        <v>21.76196545454545</v>
      </c>
      <c r="AP56">
        <v>0.0001317493162604522</v>
      </c>
      <c r="AQ56">
        <v>105.492575613607</v>
      </c>
      <c r="AR56">
        <v>6</v>
      </c>
      <c r="AS56">
        <v>1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437</v>
      </c>
      <c r="AX56" t="s">
        <v>437</v>
      </c>
      <c r="AY56">
        <v>0</v>
      </c>
      <c r="AZ56">
        <v>0</v>
      </c>
      <c r="BA56">
        <f>1-AY56/AZ56</f>
        <v>0</v>
      </c>
      <c r="BB56">
        <v>0</v>
      </c>
      <c r="BC56" t="s">
        <v>437</v>
      </c>
      <c r="BD56" t="s">
        <v>437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437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3.21</v>
      </c>
      <c r="DL56">
        <v>0.5</v>
      </c>
      <c r="DM56" t="s">
        <v>438</v>
      </c>
      <c r="DN56">
        <v>2</v>
      </c>
      <c r="DO56" t="b">
        <v>1</v>
      </c>
      <c r="DP56">
        <v>1758987519.481482</v>
      </c>
      <c r="DQ56">
        <v>554.8846296296296</v>
      </c>
      <c r="DR56">
        <v>591.3945555555556</v>
      </c>
      <c r="DS56">
        <v>21.75827407407407</v>
      </c>
      <c r="DT56">
        <v>19.70121851851852</v>
      </c>
      <c r="DU56">
        <v>556.4502222222222</v>
      </c>
      <c r="DV56">
        <v>21.4776037037037</v>
      </c>
      <c r="DW56">
        <v>499.9218888888889</v>
      </c>
      <c r="DX56">
        <v>90.49970370370369</v>
      </c>
      <c r="DY56">
        <v>0.0675362074074074</v>
      </c>
      <c r="DZ56">
        <v>28.69915925925926</v>
      </c>
      <c r="EA56">
        <v>30.0481</v>
      </c>
      <c r="EB56">
        <v>999.9000000000001</v>
      </c>
      <c r="EC56">
        <v>0</v>
      </c>
      <c r="ED56">
        <v>0</v>
      </c>
      <c r="EE56">
        <v>9987.847407407407</v>
      </c>
      <c r="EF56">
        <v>0</v>
      </c>
      <c r="EG56">
        <v>11.33718888888889</v>
      </c>
      <c r="EH56">
        <v>-36.50993703703703</v>
      </c>
      <c r="EI56">
        <v>567.2263333333333</v>
      </c>
      <c r="EJ56">
        <v>603.2804074074074</v>
      </c>
      <c r="EK56">
        <v>2.057063333333334</v>
      </c>
      <c r="EL56">
        <v>591.3945555555556</v>
      </c>
      <c r="EM56">
        <v>19.70121851851852</v>
      </c>
      <c r="EN56">
        <v>1.969118518518518</v>
      </c>
      <c r="EO56">
        <v>1.782954814814815</v>
      </c>
      <c r="EP56">
        <v>17.19818518518519</v>
      </c>
      <c r="EQ56">
        <v>15.63810740740741</v>
      </c>
      <c r="ER56">
        <v>1999.962962962963</v>
      </c>
      <c r="ES56">
        <v>0.9800066666666666</v>
      </c>
      <c r="ET56">
        <v>0.01999372592592593</v>
      </c>
      <c r="EU56">
        <v>0</v>
      </c>
      <c r="EV56">
        <v>444.7297407407407</v>
      </c>
      <c r="EW56">
        <v>5.00078</v>
      </c>
      <c r="EX56">
        <v>8775.092962962963</v>
      </c>
      <c r="EY56">
        <v>16379.37037037037</v>
      </c>
      <c r="EZ56">
        <v>39.53670370370369</v>
      </c>
      <c r="FA56">
        <v>40.40485185185184</v>
      </c>
      <c r="FB56">
        <v>40.10622222222222</v>
      </c>
      <c r="FC56">
        <v>40.0577037037037</v>
      </c>
      <c r="FD56">
        <v>40.79833333333332</v>
      </c>
      <c r="FE56">
        <v>1955.072962962963</v>
      </c>
      <c r="FF56">
        <v>39.89000000000001</v>
      </c>
      <c r="FG56">
        <v>0</v>
      </c>
      <c r="FH56">
        <v>1758987521.1</v>
      </c>
      <c r="FI56">
        <v>0</v>
      </c>
      <c r="FJ56">
        <v>444.7164230769231</v>
      </c>
      <c r="FK56">
        <v>0.5870427350838654</v>
      </c>
      <c r="FL56">
        <v>-17.74666664244099</v>
      </c>
      <c r="FM56">
        <v>8775.096538461537</v>
      </c>
      <c r="FN56">
        <v>15</v>
      </c>
      <c r="FO56">
        <v>0</v>
      </c>
      <c r="FP56" t="s">
        <v>439</v>
      </c>
      <c r="FQ56">
        <v>1746989605.5</v>
      </c>
      <c r="FR56">
        <v>1746989593.5</v>
      </c>
      <c r="FS56">
        <v>0</v>
      </c>
      <c r="FT56">
        <v>-0.274</v>
      </c>
      <c r="FU56">
        <v>-0.002</v>
      </c>
      <c r="FV56">
        <v>2.549</v>
      </c>
      <c r="FW56">
        <v>0.129</v>
      </c>
      <c r="FX56">
        <v>420</v>
      </c>
      <c r="FY56">
        <v>17</v>
      </c>
      <c r="FZ56">
        <v>0.02</v>
      </c>
      <c r="GA56">
        <v>0.04</v>
      </c>
      <c r="GB56">
        <v>-36.47111750000001</v>
      </c>
      <c r="GC56">
        <v>-0.6871013133208626</v>
      </c>
      <c r="GD56">
        <v>0.08303750323648935</v>
      </c>
      <c r="GE56">
        <v>0</v>
      </c>
      <c r="GF56">
        <v>444.7533235294118</v>
      </c>
      <c r="GG56">
        <v>-0.2874407927658735</v>
      </c>
      <c r="GH56">
        <v>0.2370400463297579</v>
      </c>
      <c r="GI56">
        <v>1</v>
      </c>
      <c r="GJ56">
        <v>2.08386875</v>
      </c>
      <c r="GK56">
        <v>-0.5308769606003804</v>
      </c>
      <c r="GL56">
        <v>0.0523735202744431</v>
      </c>
      <c r="GM56">
        <v>0</v>
      </c>
      <c r="GN56">
        <v>1</v>
      </c>
      <c r="GO56">
        <v>3</v>
      </c>
      <c r="GP56" t="s">
        <v>463</v>
      </c>
      <c r="GQ56">
        <v>3.10188</v>
      </c>
      <c r="GR56">
        <v>2.7261</v>
      </c>
      <c r="GS56">
        <v>0.111459</v>
      </c>
      <c r="GT56">
        <v>0.116168</v>
      </c>
      <c r="GU56">
        <v>0.100508</v>
      </c>
      <c r="GV56">
        <v>0.0952292</v>
      </c>
      <c r="GW56">
        <v>23210.5</v>
      </c>
      <c r="GX56">
        <v>20988.1</v>
      </c>
      <c r="GY56">
        <v>26687.6</v>
      </c>
      <c r="GZ56">
        <v>23970.7</v>
      </c>
      <c r="HA56">
        <v>38413.5</v>
      </c>
      <c r="HB56">
        <v>32070.4</v>
      </c>
      <c r="HC56">
        <v>46599.8</v>
      </c>
      <c r="HD56">
        <v>37930</v>
      </c>
      <c r="HE56">
        <v>1.8483</v>
      </c>
      <c r="HF56">
        <v>1.85995</v>
      </c>
      <c r="HG56">
        <v>0.138264</v>
      </c>
      <c r="HH56">
        <v>0</v>
      </c>
      <c r="HI56">
        <v>27.7807</v>
      </c>
      <c r="HJ56">
        <v>999.9</v>
      </c>
      <c r="HK56">
        <v>51.5</v>
      </c>
      <c r="HL56">
        <v>30.5</v>
      </c>
      <c r="HM56">
        <v>24.9494</v>
      </c>
      <c r="HN56">
        <v>61.0446</v>
      </c>
      <c r="HO56">
        <v>22.516</v>
      </c>
      <c r="HP56">
        <v>1</v>
      </c>
      <c r="HQ56">
        <v>0.16643</v>
      </c>
      <c r="HR56">
        <v>0.537124</v>
      </c>
      <c r="HS56">
        <v>20.3161</v>
      </c>
      <c r="HT56">
        <v>5.2128</v>
      </c>
      <c r="HU56">
        <v>11.98</v>
      </c>
      <c r="HV56">
        <v>4.96355</v>
      </c>
      <c r="HW56">
        <v>3.27445</v>
      </c>
      <c r="HX56">
        <v>9999</v>
      </c>
      <c r="HY56">
        <v>9999</v>
      </c>
      <c r="HZ56">
        <v>9999</v>
      </c>
      <c r="IA56">
        <v>21.8</v>
      </c>
      <c r="IB56">
        <v>1.86371</v>
      </c>
      <c r="IC56">
        <v>1.85989</v>
      </c>
      <c r="ID56">
        <v>1.85819</v>
      </c>
      <c r="IE56">
        <v>1.85953</v>
      </c>
      <c r="IF56">
        <v>1.85962</v>
      </c>
      <c r="IG56">
        <v>1.85811</v>
      </c>
      <c r="IH56">
        <v>1.85715</v>
      </c>
      <c r="II56">
        <v>1.85212</v>
      </c>
      <c r="IJ56">
        <v>0</v>
      </c>
      <c r="IK56">
        <v>0</v>
      </c>
      <c r="IL56">
        <v>0</v>
      </c>
      <c r="IM56">
        <v>0</v>
      </c>
      <c r="IN56" t="s">
        <v>441</v>
      </c>
      <c r="IO56" t="s">
        <v>442</v>
      </c>
      <c r="IP56" t="s">
        <v>443</v>
      </c>
      <c r="IQ56" t="s">
        <v>443</v>
      </c>
      <c r="IR56" t="s">
        <v>443</v>
      </c>
      <c r="IS56" t="s">
        <v>443</v>
      </c>
      <c r="IT56">
        <v>0</v>
      </c>
      <c r="IU56">
        <v>100</v>
      </c>
      <c r="IV56">
        <v>100</v>
      </c>
      <c r="IW56">
        <v>-1.561</v>
      </c>
      <c r="IX56">
        <v>0.2808</v>
      </c>
      <c r="IY56">
        <v>-1.253408397979514</v>
      </c>
      <c r="IZ56">
        <v>-0.001407418860664216</v>
      </c>
      <c r="JA56">
        <v>1.761737584914558E-06</v>
      </c>
      <c r="JB56">
        <v>-4.339940373715102E-10</v>
      </c>
      <c r="JC56">
        <v>0.01386544786166931</v>
      </c>
      <c r="JD56">
        <v>0.003157371658100305</v>
      </c>
      <c r="JE56">
        <v>0.0004353711720169284</v>
      </c>
      <c r="JF56">
        <v>-1.853048844677345E-07</v>
      </c>
      <c r="JG56">
        <v>2</v>
      </c>
      <c r="JH56">
        <v>1968</v>
      </c>
      <c r="JI56">
        <v>1</v>
      </c>
      <c r="JJ56">
        <v>26</v>
      </c>
      <c r="JK56">
        <v>199965.4</v>
      </c>
      <c r="JL56">
        <v>199965.6</v>
      </c>
      <c r="JM56">
        <v>1.58569</v>
      </c>
      <c r="JN56">
        <v>2.6123</v>
      </c>
      <c r="JO56">
        <v>1.49658</v>
      </c>
      <c r="JP56">
        <v>2.34619</v>
      </c>
      <c r="JQ56">
        <v>1.54907</v>
      </c>
      <c r="JR56">
        <v>2.44873</v>
      </c>
      <c r="JS56">
        <v>35.0134</v>
      </c>
      <c r="JT56">
        <v>14.8763</v>
      </c>
      <c r="JU56">
        <v>18</v>
      </c>
      <c r="JV56">
        <v>474.501</v>
      </c>
      <c r="JW56">
        <v>495.991</v>
      </c>
      <c r="JX56">
        <v>27.0731</v>
      </c>
      <c r="JY56">
        <v>29.4047</v>
      </c>
      <c r="JZ56">
        <v>29.9999</v>
      </c>
      <c r="KA56">
        <v>29.6914</v>
      </c>
      <c r="KB56">
        <v>29.7017</v>
      </c>
      <c r="KC56">
        <v>31.8552</v>
      </c>
      <c r="KD56">
        <v>22.9671</v>
      </c>
      <c r="KE56">
        <v>86.2004</v>
      </c>
      <c r="KF56">
        <v>27.0488</v>
      </c>
      <c r="KG56">
        <v>640.768</v>
      </c>
      <c r="KH56">
        <v>19.8247</v>
      </c>
      <c r="KI56">
        <v>101.889</v>
      </c>
      <c r="KJ56">
        <v>91.4676</v>
      </c>
    </row>
    <row r="57" spans="1:296">
      <c r="A57">
        <v>39</v>
      </c>
      <c r="B57">
        <v>1758987532</v>
      </c>
      <c r="C57">
        <v>281.4000000953674</v>
      </c>
      <c r="D57" t="s">
        <v>521</v>
      </c>
      <c r="E57" t="s">
        <v>522</v>
      </c>
      <c r="F57">
        <v>5</v>
      </c>
      <c r="G57" t="s">
        <v>436</v>
      </c>
      <c r="H57">
        <v>1758987524.5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635.4915590515152</v>
      </c>
      <c r="AJ57">
        <v>608.1435151515152</v>
      </c>
      <c r="AK57">
        <v>3.385813419913516</v>
      </c>
      <c r="AL57">
        <v>65.16</v>
      </c>
      <c r="AM57">
        <f>(AO57 - AN57 + DX57*1E3/(8.314*(DZ57+273.15)) * AQ57/DW57 * AP57) * DW57/(100*DK57) * 1000/(1000 - AO57)</f>
        <v>0</v>
      </c>
      <c r="AN57">
        <v>19.77913293583315</v>
      </c>
      <c r="AO57">
        <v>21.77108727272727</v>
      </c>
      <c r="AP57">
        <v>4.712585381577179E-05</v>
      </c>
      <c r="AQ57">
        <v>105.492575613607</v>
      </c>
      <c r="AR57">
        <v>6</v>
      </c>
      <c r="AS57">
        <v>1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437</v>
      </c>
      <c r="AX57" t="s">
        <v>437</v>
      </c>
      <c r="AY57">
        <v>0</v>
      </c>
      <c r="AZ57">
        <v>0</v>
      </c>
      <c r="BA57">
        <f>1-AY57/AZ57</f>
        <v>0</v>
      </c>
      <c r="BB57">
        <v>0</v>
      </c>
      <c r="BC57" t="s">
        <v>437</v>
      </c>
      <c r="BD57" t="s">
        <v>437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437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3.21</v>
      </c>
      <c r="DL57">
        <v>0.5</v>
      </c>
      <c r="DM57" t="s">
        <v>438</v>
      </c>
      <c r="DN57">
        <v>2</v>
      </c>
      <c r="DO57" t="b">
        <v>1</v>
      </c>
      <c r="DP57">
        <v>1758987524.5</v>
      </c>
      <c r="DQ57">
        <v>571.6161111111111</v>
      </c>
      <c r="DR57">
        <v>608.1792592592593</v>
      </c>
      <c r="DS57">
        <v>21.76022592592593</v>
      </c>
      <c r="DT57">
        <v>19.74094444444445</v>
      </c>
      <c r="DU57">
        <v>573.1788518518518</v>
      </c>
      <c r="DV57">
        <v>21.4795037037037</v>
      </c>
      <c r="DW57">
        <v>499.9635925925926</v>
      </c>
      <c r="DX57">
        <v>90.50067037037036</v>
      </c>
      <c r="DY57">
        <v>0.06759193333333333</v>
      </c>
      <c r="DZ57">
        <v>28.68818148148148</v>
      </c>
      <c r="EA57">
        <v>30.04497037037036</v>
      </c>
      <c r="EB57">
        <v>999.9000000000001</v>
      </c>
      <c r="EC57">
        <v>0</v>
      </c>
      <c r="ED57">
        <v>0</v>
      </c>
      <c r="EE57">
        <v>10006.18296296296</v>
      </c>
      <c r="EF57">
        <v>0</v>
      </c>
      <c r="EG57">
        <v>11.34161851851852</v>
      </c>
      <c r="EH57">
        <v>-36.56320370370371</v>
      </c>
      <c r="EI57">
        <v>584.3312222222222</v>
      </c>
      <c r="EJ57">
        <v>620.4274814814815</v>
      </c>
      <c r="EK57">
        <v>2.019282222222222</v>
      </c>
      <c r="EL57">
        <v>608.1792592592593</v>
      </c>
      <c r="EM57">
        <v>19.74094444444445</v>
      </c>
      <c r="EN57">
        <v>1.969314814814815</v>
      </c>
      <c r="EO57">
        <v>1.786568888888889</v>
      </c>
      <c r="EP57">
        <v>17.19976666666667</v>
      </c>
      <c r="EQ57">
        <v>15.66973333333333</v>
      </c>
      <c r="ER57">
        <v>1999.986666666667</v>
      </c>
      <c r="ES57">
        <v>0.9800068888888888</v>
      </c>
      <c r="ET57">
        <v>0.0199935037037037</v>
      </c>
      <c r="EU57">
        <v>0</v>
      </c>
      <c r="EV57">
        <v>444.7477037037036</v>
      </c>
      <c r="EW57">
        <v>5.00078</v>
      </c>
      <c r="EX57">
        <v>8773.812592592592</v>
      </c>
      <c r="EY57">
        <v>16379.56296296297</v>
      </c>
      <c r="EZ57">
        <v>39.52518518518518</v>
      </c>
      <c r="FA57">
        <v>40.40025925925925</v>
      </c>
      <c r="FB57">
        <v>40.10625925925925</v>
      </c>
      <c r="FC57">
        <v>40.0391111111111</v>
      </c>
      <c r="FD57">
        <v>40.75662962962962</v>
      </c>
      <c r="FE57">
        <v>1955.096666666666</v>
      </c>
      <c r="FF57">
        <v>39.89000000000001</v>
      </c>
      <c r="FG57">
        <v>0</v>
      </c>
      <c r="FH57">
        <v>1758987525.9</v>
      </c>
      <c r="FI57">
        <v>0</v>
      </c>
      <c r="FJ57">
        <v>444.7103461538461</v>
      </c>
      <c r="FK57">
        <v>-0.3041709485699555</v>
      </c>
      <c r="FL57">
        <v>-16.78700853419245</v>
      </c>
      <c r="FM57">
        <v>8773.860769230769</v>
      </c>
      <c r="FN57">
        <v>15</v>
      </c>
      <c r="FO57">
        <v>0</v>
      </c>
      <c r="FP57" t="s">
        <v>439</v>
      </c>
      <c r="FQ57">
        <v>1746989605.5</v>
      </c>
      <c r="FR57">
        <v>1746989593.5</v>
      </c>
      <c r="FS57">
        <v>0</v>
      </c>
      <c r="FT57">
        <v>-0.274</v>
      </c>
      <c r="FU57">
        <v>-0.002</v>
      </c>
      <c r="FV57">
        <v>2.549</v>
      </c>
      <c r="FW57">
        <v>0.129</v>
      </c>
      <c r="FX57">
        <v>420</v>
      </c>
      <c r="FY57">
        <v>17</v>
      </c>
      <c r="FZ57">
        <v>0.02</v>
      </c>
      <c r="GA57">
        <v>0.04</v>
      </c>
      <c r="GB57">
        <v>-36.533575</v>
      </c>
      <c r="GC57">
        <v>-0.6441320825515109</v>
      </c>
      <c r="GD57">
        <v>0.07530615097719452</v>
      </c>
      <c r="GE57">
        <v>0</v>
      </c>
      <c r="GF57">
        <v>444.700294117647</v>
      </c>
      <c r="GG57">
        <v>0.2216959471628922</v>
      </c>
      <c r="GH57">
        <v>0.2429810606770627</v>
      </c>
      <c r="GI57">
        <v>1</v>
      </c>
      <c r="GJ57">
        <v>2.045634</v>
      </c>
      <c r="GK57">
        <v>-0.5116471294559145</v>
      </c>
      <c r="GL57">
        <v>0.05110320840221288</v>
      </c>
      <c r="GM57">
        <v>0</v>
      </c>
      <c r="GN57">
        <v>1</v>
      </c>
      <c r="GO57">
        <v>3</v>
      </c>
      <c r="GP57" t="s">
        <v>463</v>
      </c>
      <c r="GQ57">
        <v>3.10252</v>
      </c>
      <c r="GR57">
        <v>2.72548</v>
      </c>
      <c r="GS57">
        <v>0.113693</v>
      </c>
      <c r="GT57">
        <v>0.118369</v>
      </c>
      <c r="GU57">
        <v>0.100532</v>
      </c>
      <c r="GV57">
        <v>0.0952533</v>
      </c>
      <c r="GW57">
        <v>23152.2</v>
      </c>
      <c r="GX57">
        <v>20936.1</v>
      </c>
      <c r="GY57">
        <v>26687.5</v>
      </c>
      <c r="GZ57">
        <v>23970.9</v>
      </c>
      <c r="HA57">
        <v>38412.4</v>
      </c>
      <c r="HB57">
        <v>32069.8</v>
      </c>
      <c r="HC57">
        <v>46599.5</v>
      </c>
      <c r="HD57">
        <v>37930.1</v>
      </c>
      <c r="HE57">
        <v>1.8493</v>
      </c>
      <c r="HF57">
        <v>1.85935</v>
      </c>
      <c r="HG57">
        <v>0.139419</v>
      </c>
      <c r="HH57">
        <v>0</v>
      </c>
      <c r="HI57">
        <v>27.7759</v>
      </c>
      <c r="HJ57">
        <v>999.9</v>
      </c>
      <c r="HK57">
        <v>51.5</v>
      </c>
      <c r="HL57">
        <v>30.5</v>
      </c>
      <c r="HM57">
        <v>24.9496</v>
      </c>
      <c r="HN57">
        <v>61.1446</v>
      </c>
      <c r="HO57">
        <v>22.1434</v>
      </c>
      <c r="HP57">
        <v>1</v>
      </c>
      <c r="HQ57">
        <v>0.166032</v>
      </c>
      <c r="HR57">
        <v>0.5284799999999999</v>
      </c>
      <c r="HS57">
        <v>20.3162</v>
      </c>
      <c r="HT57">
        <v>5.2125</v>
      </c>
      <c r="HU57">
        <v>11.98</v>
      </c>
      <c r="HV57">
        <v>4.96355</v>
      </c>
      <c r="HW57">
        <v>3.2745</v>
      </c>
      <c r="HX57">
        <v>9999</v>
      </c>
      <c r="HY57">
        <v>9999</v>
      </c>
      <c r="HZ57">
        <v>9999</v>
      </c>
      <c r="IA57">
        <v>21.8</v>
      </c>
      <c r="IB57">
        <v>1.86371</v>
      </c>
      <c r="IC57">
        <v>1.85989</v>
      </c>
      <c r="ID57">
        <v>1.85819</v>
      </c>
      <c r="IE57">
        <v>1.85953</v>
      </c>
      <c r="IF57">
        <v>1.8596</v>
      </c>
      <c r="IG57">
        <v>1.85816</v>
      </c>
      <c r="IH57">
        <v>1.85715</v>
      </c>
      <c r="II57">
        <v>1.85212</v>
      </c>
      <c r="IJ57">
        <v>0</v>
      </c>
      <c r="IK57">
        <v>0</v>
      </c>
      <c r="IL57">
        <v>0</v>
      </c>
      <c r="IM57">
        <v>0</v>
      </c>
      <c r="IN57" t="s">
        <v>441</v>
      </c>
      <c r="IO57" t="s">
        <v>442</v>
      </c>
      <c r="IP57" t="s">
        <v>443</v>
      </c>
      <c r="IQ57" t="s">
        <v>443</v>
      </c>
      <c r="IR57" t="s">
        <v>443</v>
      </c>
      <c r="IS57" t="s">
        <v>443</v>
      </c>
      <c r="IT57">
        <v>0</v>
      </c>
      <c r="IU57">
        <v>100</v>
      </c>
      <c r="IV57">
        <v>100</v>
      </c>
      <c r="IW57">
        <v>-1.558</v>
      </c>
      <c r="IX57">
        <v>0.2809</v>
      </c>
      <c r="IY57">
        <v>-1.253408397979514</v>
      </c>
      <c r="IZ57">
        <v>-0.001407418860664216</v>
      </c>
      <c r="JA57">
        <v>1.761737584914558E-06</v>
      </c>
      <c r="JB57">
        <v>-4.339940373715102E-10</v>
      </c>
      <c r="JC57">
        <v>0.01386544786166931</v>
      </c>
      <c r="JD57">
        <v>0.003157371658100305</v>
      </c>
      <c r="JE57">
        <v>0.0004353711720169284</v>
      </c>
      <c r="JF57">
        <v>-1.853048844677345E-07</v>
      </c>
      <c r="JG57">
        <v>2</v>
      </c>
      <c r="JH57">
        <v>1968</v>
      </c>
      <c r="JI57">
        <v>1</v>
      </c>
      <c r="JJ57">
        <v>26</v>
      </c>
      <c r="JK57">
        <v>199965.4</v>
      </c>
      <c r="JL57">
        <v>199965.6</v>
      </c>
      <c r="JM57">
        <v>1.61621</v>
      </c>
      <c r="JN57">
        <v>2.6123</v>
      </c>
      <c r="JO57">
        <v>1.49658</v>
      </c>
      <c r="JP57">
        <v>2.34619</v>
      </c>
      <c r="JQ57">
        <v>1.54907</v>
      </c>
      <c r="JR57">
        <v>2.43042</v>
      </c>
      <c r="JS57">
        <v>34.9904</v>
      </c>
      <c r="JT57">
        <v>14.885</v>
      </c>
      <c r="JU57">
        <v>18</v>
      </c>
      <c r="JV57">
        <v>475.056</v>
      </c>
      <c r="JW57">
        <v>495.56</v>
      </c>
      <c r="JX57">
        <v>27.0266</v>
      </c>
      <c r="JY57">
        <v>29.4015</v>
      </c>
      <c r="JZ57">
        <v>29.9998</v>
      </c>
      <c r="KA57">
        <v>29.6882</v>
      </c>
      <c r="KB57">
        <v>29.6979</v>
      </c>
      <c r="KC57">
        <v>32.5126</v>
      </c>
      <c r="KD57">
        <v>22.9671</v>
      </c>
      <c r="KE57">
        <v>86.2004</v>
      </c>
      <c r="KF57">
        <v>27.0128</v>
      </c>
      <c r="KG57">
        <v>654.125</v>
      </c>
      <c r="KH57">
        <v>19.8477</v>
      </c>
      <c r="KI57">
        <v>101.888</v>
      </c>
      <c r="KJ57">
        <v>91.468</v>
      </c>
    </row>
    <row r="58" spans="1:296">
      <c r="A58">
        <v>40</v>
      </c>
      <c r="B58">
        <v>1758987537</v>
      </c>
      <c r="C58">
        <v>286.4000000953674</v>
      </c>
      <c r="D58" t="s">
        <v>523</v>
      </c>
      <c r="E58" t="s">
        <v>524</v>
      </c>
      <c r="F58">
        <v>5</v>
      </c>
      <c r="G58" t="s">
        <v>436</v>
      </c>
      <c r="H58">
        <v>1758987529.214286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652.7392533484849</v>
      </c>
      <c r="AJ58">
        <v>625.2060909090908</v>
      </c>
      <c r="AK58">
        <v>3.406656709956611</v>
      </c>
      <c r="AL58">
        <v>65.16</v>
      </c>
      <c r="AM58">
        <f>(AO58 - AN58 + DX58*1E3/(8.314*(DZ58+273.15)) * AQ58/DW58 * AP58) * DW58/(100*DK58) * 1000/(1000 - AO58)</f>
        <v>0</v>
      </c>
      <c r="AN58">
        <v>19.78535890901054</v>
      </c>
      <c r="AO58">
        <v>21.76564121212121</v>
      </c>
      <c r="AP58">
        <v>-4.509105095255396E-05</v>
      </c>
      <c r="AQ58">
        <v>105.492575613607</v>
      </c>
      <c r="AR58">
        <v>6</v>
      </c>
      <c r="AS58">
        <v>1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437</v>
      </c>
      <c r="AX58" t="s">
        <v>437</v>
      </c>
      <c r="AY58">
        <v>0</v>
      </c>
      <c r="AZ58">
        <v>0</v>
      </c>
      <c r="BA58">
        <f>1-AY58/AZ58</f>
        <v>0</v>
      </c>
      <c r="BB58">
        <v>0</v>
      </c>
      <c r="BC58" t="s">
        <v>437</v>
      </c>
      <c r="BD58" t="s">
        <v>437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437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3.21</v>
      </c>
      <c r="DL58">
        <v>0.5</v>
      </c>
      <c r="DM58" t="s">
        <v>438</v>
      </c>
      <c r="DN58">
        <v>2</v>
      </c>
      <c r="DO58" t="b">
        <v>1</v>
      </c>
      <c r="DP58">
        <v>1758987529.214286</v>
      </c>
      <c r="DQ58">
        <v>587.3244285714285</v>
      </c>
      <c r="DR58">
        <v>624.0090714285715</v>
      </c>
      <c r="DS58">
        <v>21.76389642857143</v>
      </c>
      <c r="DT58">
        <v>19.77158214285714</v>
      </c>
      <c r="DU58">
        <v>588.8840357142857</v>
      </c>
      <c r="DV58">
        <v>21.48310357142858</v>
      </c>
      <c r="DW58">
        <v>499.9828928571429</v>
      </c>
      <c r="DX58">
        <v>90.50145357142857</v>
      </c>
      <c r="DY58">
        <v>0.06760618214285714</v>
      </c>
      <c r="DZ58">
        <v>28.67636071428572</v>
      </c>
      <c r="EA58">
        <v>30.04219642857143</v>
      </c>
      <c r="EB58">
        <v>999.9000000000002</v>
      </c>
      <c r="EC58">
        <v>0</v>
      </c>
      <c r="ED58">
        <v>0</v>
      </c>
      <c r="EE58">
        <v>10006.01</v>
      </c>
      <c r="EF58">
        <v>0</v>
      </c>
      <c r="EG58">
        <v>11.34745357142857</v>
      </c>
      <c r="EH58">
        <v>-36.68467499999999</v>
      </c>
      <c r="EI58">
        <v>600.3912142857143</v>
      </c>
      <c r="EJ58">
        <v>636.5956428571428</v>
      </c>
      <c r="EK58">
        <v>1.992311428571428</v>
      </c>
      <c r="EL58">
        <v>624.0090714285715</v>
      </c>
      <c r="EM58">
        <v>19.77158214285714</v>
      </c>
      <c r="EN58">
        <v>1.969664285714286</v>
      </c>
      <c r="EO58">
        <v>1.7893575</v>
      </c>
      <c r="EP58">
        <v>17.20257142857143</v>
      </c>
      <c r="EQ58">
        <v>15.69411785714285</v>
      </c>
      <c r="ER58">
        <v>1999.9725</v>
      </c>
      <c r="ES58">
        <v>0.9800067499999999</v>
      </c>
      <c r="ET58">
        <v>0.01999365</v>
      </c>
      <c r="EU58">
        <v>0</v>
      </c>
      <c r="EV58">
        <v>444.7096071428572</v>
      </c>
      <c r="EW58">
        <v>5.00078</v>
      </c>
      <c r="EX58">
        <v>8772.418214285713</v>
      </c>
      <c r="EY58">
        <v>16379.45357142857</v>
      </c>
      <c r="EZ58">
        <v>39.51982142857143</v>
      </c>
      <c r="FA58">
        <v>40.39267857142857</v>
      </c>
      <c r="FB58">
        <v>40.0645</v>
      </c>
      <c r="FC58">
        <v>40.031</v>
      </c>
      <c r="FD58">
        <v>40.72960714285714</v>
      </c>
      <c r="FE58">
        <v>1955.0825</v>
      </c>
      <c r="FF58">
        <v>39.89000000000001</v>
      </c>
      <c r="FG58">
        <v>0</v>
      </c>
      <c r="FH58">
        <v>1758987531.3</v>
      </c>
      <c r="FI58">
        <v>0</v>
      </c>
      <c r="FJ58">
        <v>444.70656</v>
      </c>
      <c r="FK58">
        <v>-0.3796923208412841</v>
      </c>
      <c r="FL58">
        <v>-16.59538462081869</v>
      </c>
      <c r="FM58">
        <v>8772.190399999999</v>
      </c>
      <c r="FN58">
        <v>15</v>
      </c>
      <c r="FO58">
        <v>0</v>
      </c>
      <c r="FP58" t="s">
        <v>439</v>
      </c>
      <c r="FQ58">
        <v>1746989605.5</v>
      </c>
      <c r="FR58">
        <v>1746989593.5</v>
      </c>
      <c r="FS58">
        <v>0</v>
      </c>
      <c r="FT58">
        <v>-0.274</v>
      </c>
      <c r="FU58">
        <v>-0.002</v>
      </c>
      <c r="FV58">
        <v>2.549</v>
      </c>
      <c r="FW58">
        <v>0.129</v>
      </c>
      <c r="FX58">
        <v>420</v>
      </c>
      <c r="FY58">
        <v>17</v>
      </c>
      <c r="FZ58">
        <v>0.02</v>
      </c>
      <c r="GA58">
        <v>0.04</v>
      </c>
      <c r="GB58">
        <v>-36.6188625</v>
      </c>
      <c r="GC58">
        <v>-1.412281801125715</v>
      </c>
      <c r="GD58">
        <v>0.1416375862677353</v>
      </c>
      <c r="GE58">
        <v>0</v>
      </c>
      <c r="GF58">
        <v>444.6959705882353</v>
      </c>
      <c r="GG58">
        <v>-0.3075171964702474</v>
      </c>
      <c r="GH58">
        <v>0.2450226262414187</v>
      </c>
      <c r="GI58">
        <v>1</v>
      </c>
      <c r="GJ58">
        <v>2.0141895</v>
      </c>
      <c r="GK58">
        <v>-0.3414900562851801</v>
      </c>
      <c r="GL58">
        <v>0.03767113994492335</v>
      </c>
      <c r="GM58">
        <v>0</v>
      </c>
      <c r="GN58">
        <v>1</v>
      </c>
      <c r="GO58">
        <v>3</v>
      </c>
      <c r="GP58" t="s">
        <v>463</v>
      </c>
      <c r="GQ58">
        <v>3.10195</v>
      </c>
      <c r="GR58">
        <v>2.7259</v>
      </c>
      <c r="GS58">
        <v>0.115913</v>
      </c>
      <c r="GT58">
        <v>0.120536</v>
      </c>
      <c r="GU58">
        <v>0.100514</v>
      </c>
      <c r="GV58">
        <v>0.095273</v>
      </c>
      <c r="GW58">
        <v>23094.3</v>
      </c>
      <c r="GX58">
        <v>20884.5</v>
      </c>
      <c r="GY58">
        <v>26687.7</v>
      </c>
      <c r="GZ58">
        <v>23970.8</v>
      </c>
      <c r="HA58">
        <v>38413.7</v>
      </c>
      <c r="HB58">
        <v>32069.2</v>
      </c>
      <c r="HC58">
        <v>46599.7</v>
      </c>
      <c r="HD58">
        <v>37930</v>
      </c>
      <c r="HE58">
        <v>1.84845</v>
      </c>
      <c r="HF58">
        <v>1.86012</v>
      </c>
      <c r="HG58">
        <v>0.139177</v>
      </c>
      <c r="HH58">
        <v>0</v>
      </c>
      <c r="HI58">
        <v>27.7712</v>
      </c>
      <c r="HJ58">
        <v>999.9</v>
      </c>
      <c r="HK58">
        <v>51.5</v>
      </c>
      <c r="HL58">
        <v>30.5</v>
      </c>
      <c r="HM58">
        <v>24.9493</v>
      </c>
      <c r="HN58">
        <v>61.0046</v>
      </c>
      <c r="HO58">
        <v>22.4319</v>
      </c>
      <c r="HP58">
        <v>1</v>
      </c>
      <c r="HQ58">
        <v>0.16575</v>
      </c>
      <c r="HR58">
        <v>0.573859</v>
      </c>
      <c r="HS58">
        <v>20.3159</v>
      </c>
      <c r="HT58">
        <v>5.2125</v>
      </c>
      <c r="HU58">
        <v>11.98</v>
      </c>
      <c r="HV58">
        <v>4.96355</v>
      </c>
      <c r="HW58">
        <v>3.27448</v>
      </c>
      <c r="HX58">
        <v>9999</v>
      </c>
      <c r="HY58">
        <v>9999</v>
      </c>
      <c r="HZ58">
        <v>9999</v>
      </c>
      <c r="IA58">
        <v>21.8</v>
      </c>
      <c r="IB58">
        <v>1.86371</v>
      </c>
      <c r="IC58">
        <v>1.85989</v>
      </c>
      <c r="ID58">
        <v>1.85819</v>
      </c>
      <c r="IE58">
        <v>1.85956</v>
      </c>
      <c r="IF58">
        <v>1.85959</v>
      </c>
      <c r="IG58">
        <v>1.85817</v>
      </c>
      <c r="IH58">
        <v>1.85715</v>
      </c>
      <c r="II58">
        <v>1.85212</v>
      </c>
      <c r="IJ58">
        <v>0</v>
      </c>
      <c r="IK58">
        <v>0</v>
      </c>
      <c r="IL58">
        <v>0</v>
      </c>
      <c r="IM58">
        <v>0</v>
      </c>
      <c r="IN58" t="s">
        <v>441</v>
      </c>
      <c r="IO58" t="s">
        <v>442</v>
      </c>
      <c r="IP58" t="s">
        <v>443</v>
      </c>
      <c r="IQ58" t="s">
        <v>443</v>
      </c>
      <c r="IR58" t="s">
        <v>443</v>
      </c>
      <c r="IS58" t="s">
        <v>443</v>
      </c>
      <c r="IT58">
        <v>0</v>
      </c>
      <c r="IU58">
        <v>100</v>
      </c>
      <c r="IV58">
        <v>100</v>
      </c>
      <c r="IW58">
        <v>-1.553</v>
      </c>
      <c r="IX58">
        <v>0.2808</v>
      </c>
      <c r="IY58">
        <v>-1.253408397979514</v>
      </c>
      <c r="IZ58">
        <v>-0.001407418860664216</v>
      </c>
      <c r="JA58">
        <v>1.761737584914558E-06</v>
      </c>
      <c r="JB58">
        <v>-4.339940373715102E-10</v>
      </c>
      <c r="JC58">
        <v>0.01386544786166931</v>
      </c>
      <c r="JD58">
        <v>0.003157371658100305</v>
      </c>
      <c r="JE58">
        <v>0.0004353711720169284</v>
      </c>
      <c r="JF58">
        <v>-1.853048844677345E-07</v>
      </c>
      <c r="JG58">
        <v>2</v>
      </c>
      <c r="JH58">
        <v>1968</v>
      </c>
      <c r="JI58">
        <v>1</v>
      </c>
      <c r="JJ58">
        <v>26</v>
      </c>
      <c r="JK58">
        <v>199965.5</v>
      </c>
      <c r="JL58">
        <v>199965.7</v>
      </c>
      <c r="JM58">
        <v>1.65405</v>
      </c>
      <c r="JN58">
        <v>2.61475</v>
      </c>
      <c r="JO58">
        <v>1.49658</v>
      </c>
      <c r="JP58">
        <v>2.34741</v>
      </c>
      <c r="JQ58">
        <v>1.54907</v>
      </c>
      <c r="JR58">
        <v>2.42432</v>
      </c>
      <c r="JS58">
        <v>35.0134</v>
      </c>
      <c r="JT58">
        <v>14.8675</v>
      </c>
      <c r="JU58">
        <v>18</v>
      </c>
      <c r="JV58">
        <v>474.537</v>
      </c>
      <c r="JW58">
        <v>496.05</v>
      </c>
      <c r="JX58">
        <v>26.9871</v>
      </c>
      <c r="JY58">
        <v>29.3984</v>
      </c>
      <c r="JZ58">
        <v>29.9998</v>
      </c>
      <c r="KA58">
        <v>29.6845</v>
      </c>
      <c r="KB58">
        <v>29.6947</v>
      </c>
      <c r="KC58">
        <v>33.2246</v>
      </c>
      <c r="KD58">
        <v>22.9671</v>
      </c>
      <c r="KE58">
        <v>86.2004</v>
      </c>
      <c r="KF58">
        <v>26.9644</v>
      </c>
      <c r="KG58">
        <v>674.169</v>
      </c>
      <c r="KH58">
        <v>19.8745</v>
      </c>
      <c r="KI58">
        <v>101.889</v>
      </c>
      <c r="KJ58">
        <v>91.4678</v>
      </c>
    </row>
    <row r="59" spans="1:296">
      <c r="A59">
        <v>41</v>
      </c>
      <c r="B59">
        <v>1758987542</v>
      </c>
      <c r="C59">
        <v>291.4000000953674</v>
      </c>
      <c r="D59" t="s">
        <v>525</v>
      </c>
      <c r="E59" t="s">
        <v>526</v>
      </c>
      <c r="F59">
        <v>5</v>
      </c>
      <c r="G59" t="s">
        <v>436</v>
      </c>
      <c r="H59">
        <v>1758987534.5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669.7649644757577</v>
      </c>
      <c r="AJ59">
        <v>642.3656121212119</v>
      </c>
      <c r="AK59">
        <v>3.429835497835533</v>
      </c>
      <c r="AL59">
        <v>65.16</v>
      </c>
      <c r="AM59">
        <f>(AO59 - AN59 + DX59*1E3/(8.314*(DZ59+273.15)) * AQ59/DW59 * AP59) * DW59/(100*DK59) * 1000/(1000 - AO59)</f>
        <v>0</v>
      </c>
      <c r="AN59">
        <v>19.79349493675286</v>
      </c>
      <c r="AO59">
        <v>21.75725454545455</v>
      </c>
      <c r="AP59">
        <v>-6.776922812369717E-05</v>
      </c>
      <c r="AQ59">
        <v>105.492575613607</v>
      </c>
      <c r="AR59">
        <v>6</v>
      </c>
      <c r="AS59">
        <v>1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437</v>
      </c>
      <c r="AX59" t="s">
        <v>437</v>
      </c>
      <c r="AY59">
        <v>0</v>
      </c>
      <c r="AZ59">
        <v>0</v>
      </c>
      <c r="BA59">
        <f>1-AY59/AZ59</f>
        <v>0</v>
      </c>
      <c r="BB59">
        <v>0</v>
      </c>
      <c r="BC59" t="s">
        <v>437</v>
      </c>
      <c r="BD59" t="s">
        <v>437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437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3.21</v>
      </c>
      <c r="DL59">
        <v>0.5</v>
      </c>
      <c r="DM59" t="s">
        <v>438</v>
      </c>
      <c r="DN59">
        <v>2</v>
      </c>
      <c r="DO59" t="b">
        <v>1</v>
      </c>
      <c r="DP59">
        <v>1758987534.5</v>
      </c>
      <c r="DQ59">
        <v>604.9653703703704</v>
      </c>
      <c r="DR59">
        <v>641.7344814814816</v>
      </c>
      <c r="DS59">
        <v>21.76611111111111</v>
      </c>
      <c r="DT59">
        <v>19.78555925925926</v>
      </c>
      <c r="DU59">
        <v>606.5208888888889</v>
      </c>
      <c r="DV59">
        <v>21.48528148148148</v>
      </c>
      <c r="DW59">
        <v>500.0035185185185</v>
      </c>
      <c r="DX59">
        <v>90.50147777777777</v>
      </c>
      <c r="DY59">
        <v>0.0676022074074074</v>
      </c>
      <c r="DZ59">
        <v>28.66237037037037</v>
      </c>
      <c r="EA59">
        <v>30.04301481481482</v>
      </c>
      <c r="EB59">
        <v>999.9000000000001</v>
      </c>
      <c r="EC59">
        <v>0</v>
      </c>
      <c r="ED59">
        <v>0</v>
      </c>
      <c r="EE59">
        <v>10014.65925925926</v>
      </c>
      <c r="EF59">
        <v>0</v>
      </c>
      <c r="EG59">
        <v>11.35053703703704</v>
      </c>
      <c r="EH59">
        <v>-36.76914814814815</v>
      </c>
      <c r="EI59">
        <v>618.4258888888891</v>
      </c>
      <c r="EJ59">
        <v>654.6878888888888</v>
      </c>
      <c r="EK59">
        <v>1.980558148148148</v>
      </c>
      <c r="EL59">
        <v>641.7344814814816</v>
      </c>
      <c r="EM59">
        <v>19.78555925925926</v>
      </c>
      <c r="EN59">
        <v>1.969865925925926</v>
      </c>
      <c r="EO59">
        <v>1.790621851851852</v>
      </c>
      <c r="EP59">
        <v>17.20417407407407</v>
      </c>
      <c r="EQ59">
        <v>15.70515555555555</v>
      </c>
      <c r="ER59">
        <v>1999.987037037037</v>
      </c>
      <c r="ES59">
        <v>0.9800068888888889</v>
      </c>
      <c r="ET59">
        <v>0.01999351481481482</v>
      </c>
      <c r="EU59">
        <v>0</v>
      </c>
      <c r="EV59">
        <v>444.6349999999999</v>
      </c>
      <c r="EW59">
        <v>5.00078</v>
      </c>
      <c r="EX59">
        <v>8771.016296296295</v>
      </c>
      <c r="EY59">
        <v>16379.56666666667</v>
      </c>
      <c r="EZ59">
        <v>39.509</v>
      </c>
      <c r="FA59">
        <v>40.37711111111111</v>
      </c>
      <c r="FB59">
        <v>40.01362962962963</v>
      </c>
      <c r="FC59">
        <v>40.00896296296295</v>
      </c>
      <c r="FD59">
        <v>40.7034074074074</v>
      </c>
      <c r="FE59">
        <v>1955.097037037037</v>
      </c>
      <c r="FF59">
        <v>39.89000000000001</v>
      </c>
      <c r="FG59">
        <v>0</v>
      </c>
      <c r="FH59">
        <v>1758987536.1</v>
      </c>
      <c r="FI59">
        <v>0</v>
      </c>
      <c r="FJ59">
        <v>444.60996</v>
      </c>
      <c r="FK59">
        <v>-0.6185384845498507</v>
      </c>
      <c r="FL59">
        <v>-17.40615388406643</v>
      </c>
      <c r="FM59">
        <v>8770.974800000002</v>
      </c>
      <c r="FN59">
        <v>15</v>
      </c>
      <c r="FO59">
        <v>0</v>
      </c>
      <c r="FP59" t="s">
        <v>439</v>
      </c>
      <c r="FQ59">
        <v>1746989605.5</v>
      </c>
      <c r="FR59">
        <v>1746989593.5</v>
      </c>
      <c r="FS59">
        <v>0</v>
      </c>
      <c r="FT59">
        <v>-0.274</v>
      </c>
      <c r="FU59">
        <v>-0.002</v>
      </c>
      <c r="FV59">
        <v>2.549</v>
      </c>
      <c r="FW59">
        <v>0.129</v>
      </c>
      <c r="FX59">
        <v>420</v>
      </c>
      <c r="FY59">
        <v>17</v>
      </c>
      <c r="FZ59">
        <v>0.02</v>
      </c>
      <c r="GA59">
        <v>0.04</v>
      </c>
      <c r="GB59">
        <v>-36.71404390243902</v>
      </c>
      <c r="GC59">
        <v>-1.134209059233411</v>
      </c>
      <c r="GD59">
        <v>0.1233435852559648</v>
      </c>
      <c r="GE59">
        <v>0</v>
      </c>
      <c r="GF59">
        <v>444.6548823529412</v>
      </c>
      <c r="GG59">
        <v>-0.531061884623996</v>
      </c>
      <c r="GH59">
        <v>0.2751460323180158</v>
      </c>
      <c r="GI59">
        <v>1</v>
      </c>
      <c r="GJ59">
        <v>1.987458048780488</v>
      </c>
      <c r="GK59">
        <v>-0.146556585365855</v>
      </c>
      <c r="GL59">
        <v>0.0171233046473629</v>
      </c>
      <c r="GM59">
        <v>0</v>
      </c>
      <c r="GN59">
        <v>1</v>
      </c>
      <c r="GO59">
        <v>3</v>
      </c>
      <c r="GP59" t="s">
        <v>463</v>
      </c>
      <c r="GQ59">
        <v>3.10221</v>
      </c>
      <c r="GR59">
        <v>2.72591</v>
      </c>
      <c r="GS59">
        <v>0.118114</v>
      </c>
      <c r="GT59">
        <v>0.122686</v>
      </c>
      <c r="GU59">
        <v>0.100486</v>
      </c>
      <c r="GV59">
        <v>0.0953566</v>
      </c>
      <c r="GW59">
        <v>23037.3</v>
      </c>
      <c r="GX59">
        <v>20833.6</v>
      </c>
      <c r="GY59">
        <v>26688.2</v>
      </c>
      <c r="GZ59">
        <v>23971</v>
      </c>
      <c r="HA59">
        <v>38415.7</v>
      </c>
      <c r="HB59">
        <v>32066.5</v>
      </c>
      <c r="HC59">
        <v>46600.4</v>
      </c>
      <c r="HD59">
        <v>37930</v>
      </c>
      <c r="HE59">
        <v>1.84833</v>
      </c>
      <c r="HF59">
        <v>1.86005</v>
      </c>
      <c r="HG59">
        <v>0.139419</v>
      </c>
      <c r="HH59">
        <v>0</v>
      </c>
      <c r="HI59">
        <v>27.7665</v>
      </c>
      <c r="HJ59">
        <v>999.9</v>
      </c>
      <c r="HK59">
        <v>51.5</v>
      </c>
      <c r="HL59">
        <v>30.5</v>
      </c>
      <c r="HM59">
        <v>24.9498</v>
      </c>
      <c r="HN59">
        <v>61.4046</v>
      </c>
      <c r="HO59">
        <v>22.3558</v>
      </c>
      <c r="HP59">
        <v>1</v>
      </c>
      <c r="HQ59">
        <v>0.16529</v>
      </c>
      <c r="HR59">
        <v>0.593129</v>
      </c>
      <c r="HS59">
        <v>20.3153</v>
      </c>
      <c r="HT59">
        <v>5.2089</v>
      </c>
      <c r="HU59">
        <v>11.98</v>
      </c>
      <c r="HV59">
        <v>4.96295</v>
      </c>
      <c r="HW59">
        <v>3.27393</v>
      </c>
      <c r="HX59">
        <v>9999</v>
      </c>
      <c r="HY59">
        <v>9999</v>
      </c>
      <c r="HZ59">
        <v>9999</v>
      </c>
      <c r="IA59">
        <v>21.8</v>
      </c>
      <c r="IB59">
        <v>1.86371</v>
      </c>
      <c r="IC59">
        <v>1.85989</v>
      </c>
      <c r="ID59">
        <v>1.85821</v>
      </c>
      <c r="IE59">
        <v>1.85957</v>
      </c>
      <c r="IF59">
        <v>1.85961</v>
      </c>
      <c r="IG59">
        <v>1.85818</v>
      </c>
      <c r="IH59">
        <v>1.85715</v>
      </c>
      <c r="II59">
        <v>1.85215</v>
      </c>
      <c r="IJ59">
        <v>0</v>
      </c>
      <c r="IK59">
        <v>0</v>
      </c>
      <c r="IL59">
        <v>0</v>
      </c>
      <c r="IM59">
        <v>0</v>
      </c>
      <c r="IN59" t="s">
        <v>441</v>
      </c>
      <c r="IO59" t="s">
        <v>442</v>
      </c>
      <c r="IP59" t="s">
        <v>443</v>
      </c>
      <c r="IQ59" t="s">
        <v>443</v>
      </c>
      <c r="IR59" t="s">
        <v>443</v>
      </c>
      <c r="IS59" t="s">
        <v>443</v>
      </c>
      <c r="IT59">
        <v>0</v>
      </c>
      <c r="IU59">
        <v>100</v>
      </c>
      <c r="IV59">
        <v>100</v>
      </c>
      <c r="IW59">
        <v>-1.549</v>
      </c>
      <c r="IX59">
        <v>0.2807</v>
      </c>
      <c r="IY59">
        <v>-1.253408397979514</v>
      </c>
      <c r="IZ59">
        <v>-0.001407418860664216</v>
      </c>
      <c r="JA59">
        <v>1.761737584914558E-06</v>
      </c>
      <c r="JB59">
        <v>-4.339940373715102E-10</v>
      </c>
      <c r="JC59">
        <v>0.01386544786166931</v>
      </c>
      <c r="JD59">
        <v>0.003157371658100305</v>
      </c>
      <c r="JE59">
        <v>0.0004353711720169284</v>
      </c>
      <c r="JF59">
        <v>-1.853048844677345E-07</v>
      </c>
      <c r="JG59">
        <v>2</v>
      </c>
      <c r="JH59">
        <v>1968</v>
      </c>
      <c r="JI59">
        <v>1</v>
      </c>
      <c r="JJ59">
        <v>26</v>
      </c>
      <c r="JK59">
        <v>199965.6</v>
      </c>
      <c r="JL59">
        <v>199965.8</v>
      </c>
      <c r="JM59">
        <v>1.68335</v>
      </c>
      <c r="JN59">
        <v>2.62085</v>
      </c>
      <c r="JO59">
        <v>1.49658</v>
      </c>
      <c r="JP59">
        <v>2.34619</v>
      </c>
      <c r="JQ59">
        <v>1.54907</v>
      </c>
      <c r="JR59">
        <v>2.35718</v>
      </c>
      <c r="JS59">
        <v>35.0134</v>
      </c>
      <c r="JT59">
        <v>14.8675</v>
      </c>
      <c r="JU59">
        <v>18</v>
      </c>
      <c r="JV59">
        <v>474.442</v>
      </c>
      <c r="JW59">
        <v>495.974</v>
      </c>
      <c r="JX59">
        <v>26.9416</v>
      </c>
      <c r="JY59">
        <v>29.3949</v>
      </c>
      <c r="JZ59">
        <v>29.9998</v>
      </c>
      <c r="KA59">
        <v>29.6813</v>
      </c>
      <c r="KB59">
        <v>29.6916</v>
      </c>
      <c r="KC59">
        <v>33.8679</v>
      </c>
      <c r="KD59">
        <v>22.6924</v>
      </c>
      <c r="KE59">
        <v>86.2004</v>
      </c>
      <c r="KF59">
        <v>26.9232</v>
      </c>
      <c r="KG59">
        <v>687.527</v>
      </c>
      <c r="KH59">
        <v>19.838</v>
      </c>
      <c r="KI59">
        <v>101.89</v>
      </c>
      <c r="KJ59">
        <v>91.46810000000001</v>
      </c>
    </row>
    <row r="60" spans="1:296">
      <c r="A60">
        <v>42</v>
      </c>
      <c r="B60">
        <v>1758987547</v>
      </c>
      <c r="C60">
        <v>296.4000000953674</v>
      </c>
      <c r="D60" t="s">
        <v>527</v>
      </c>
      <c r="E60" t="s">
        <v>528</v>
      </c>
      <c r="F60">
        <v>5</v>
      </c>
      <c r="G60" t="s">
        <v>436</v>
      </c>
      <c r="H60">
        <v>1758987539.214286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687.0383704636363</v>
      </c>
      <c r="AJ60">
        <v>659.4982787878786</v>
      </c>
      <c r="AK60">
        <v>3.426377402597473</v>
      </c>
      <c r="AL60">
        <v>65.16</v>
      </c>
      <c r="AM60">
        <f>(AO60 - AN60 + DX60*1E3/(8.314*(DZ60+273.15)) * AQ60/DW60 * AP60) * DW60/(100*DK60) * 1000/(1000 - AO60)</f>
        <v>0</v>
      </c>
      <c r="AN60">
        <v>19.83988274782994</v>
      </c>
      <c r="AO60">
        <v>21.75787696969697</v>
      </c>
      <c r="AP60">
        <v>2.448842855165839E-05</v>
      </c>
      <c r="AQ60">
        <v>105.492575613607</v>
      </c>
      <c r="AR60">
        <v>6</v>
      </c>
      <c r="AS60">
        <v>1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437</v>
      </c>
      <c r="AX60" t="s">
        <v>437</v>
      </c>
      <c r="AY60">
        <v>0</v>
      </c>
      <c r="AZ60">
        <v>0</v>
      </c>
      <c r="BA60">
        <f>1-AY60/AZ60</f>
        <v>0</v>
      </c>
      <c r="BB60">
        <v>0</v>
      </c>
      <c r="BC60" t="s">
        <v>437</v>
      </c>
      <c r="BD60" t="s">
        <v>437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437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3.21</v>
      </c>
      <c r="DL60">
        <v>0.5</v>
      </c>
      <c r="DM60" t="s">
        <v>438</v>
      </c>
      <c r="DN60">
        <v>2</v>
      </c>
      <c r="DO60" t="b">
        <v>1</v>
      </c>
      <c r="DP60">
        <v>1758987539.214286</v>
      </c>
      <c r="DQ60">
        <v>620.7373928571429</v>
      </c>
      <c r="DR60">
        <v>657.5901071428571</v>
      </c>
      <c r="DS60">
        <v>21.76220714285714</v>
      </c>
      <c r="DT60">
        <v>19.803275</v>
      </c>
      <c r="DU60">
        <v>622.2886428571429</v>
      </c>
      <c r="DV60">
        <v>21.48146071428572</v>
      </c>
      <c r="DW60">
        <v>499.9788214285714</v>
      </c>
      <c r="DX60">
        <v>90.50146428571431</v>
      </c>
      <c r="DY60">
        <v>0.06774419285714285</v>
      </c>
      <c r="DZ60">
        <v>28.64913214285714</v>
      </c>
      <c r="EA60">
        <v>30.03915714285714</v>
      </c>
      <c r="EB60">
        <v>999.9000000000002</v>
      </c>
      <c r="EC60">
        <v>0</v>
      </c>
      <c r="ED60">
        <v>0</v>
      </c>
      <c r="EE60">
        <v>10007.2125</v>
      </c>
      <c r="EF60">
        <v>0</v>
      </c>
      <c r="EG60">
        <v>11.34544642857142</v>
      </c>
      <c r="EH60">
        <v>-36.85281785714285</v>
      </c>
      <c r="EI60">
        <v>634.5462857142858</v>
      </c>
      <c r="EJ60">
        <v>670.8759642857142</v>
      </c>
      <c r="EK60">
        <v>1.958942142857143</v>
      </c>
      <c r="EL60">
        <v>657.5901071428571</v>
      </c>
      <c r="EM60">
        <v>19.803275</v>
      </c>
      <c r="EN60">
        <v>1.969512857142857</v>
      </c>
      <c r="EO60">
        <v>1.792225</v>
      </c>
      <c r="EP60">
        <v>17.20133214285715</v>
      </c>
      <c r="EQ60">
        <v>15.71913214285714</v>
      </c>
      <c r="ER60">
        <v>1999.989285714286</v>
      </c>
      <c r="ES60">
        <v>0.9800069642857142</v>
      </c>
      <c r="ET60">
        <v>0.01999344642857143</v>
      </c>
      <c r="EU60">
        <v>0</v>
      </c>
      <c r="EV60">
        <v>444.5708571428572</v>
      </c>
      <c r="EW60">
        <v>5.00078</v>
      </c>
      <c r="EX60">
        <v>8769.869642857144</v>
      </c>
      <c r="EY60">
        <v>16379.58214285714</v>
      </c>
      <c r="EZ60">
        <v>39.48635714285714</v>
      </c>
      <c r="FA60">
        <v>40.37039285714286</v>
      </c>
      <c r="FB60">
        <v>40.00875</v>
      </c>
      <c r="FC60">
        <v>39.99296428571428</v>
      </c>
      <c r="FD60">
        <v>40.66714285714285</v>
      </c>
      <c r="FE60">
        <v>1955.099285714286</v>
      </c>
      <c r="FF60">
        <v>39.89000000000001</v>
      </c>
      <c r="FG60">
        <v>0</v>
      </c>
      <c r="FH60">
        <v>1758987540.9</v>
      </c>
      <c r="FI60">
        <v>0</v>
      </c>
      <c r="FJ60">
        <v>444.54512</v>
      </c>
      <c r="FK60">
        <v>-1.382615395879668</v>
      </c>
      <c r="FL60">
        <v>-9.899999988055431</v>
      </c>
      <c r="FM60">
        <v>8769.882000000001</v>
      </c>
      <c r="FN60">
        <v>15</v>
      </c>
      <c r="FO60">
        <v>0</v>
      </c>
      <c r="FP60" t="s">
        <v>439</v>
      </c>
      <c r="FQ60">
        <v>1746989605.5</v>
      </c>
      <c r="FR60">
        <v>1746989593.5</v>
      </c>
      <c r="FS60">
        <v>0</v>
      </c>
      <c r="FT60">
        <v>-0.274</v>
      </c>
      <c r="FU60">
        <v>-0.002</v>
      </c>
      <c r="FV60">
        <v>2.549</v>
      </c>
      <c r="FW60">
        <v>0.129</v>
      </c>
      <c r="FX60">
        <v>420</v>
      </c>
      <c r="FY60">
        <v>17</v>
      </c>
      <c r="FZ60">
        <v>0.02</v>
      </c>
      <c r="GA60">
        <v>0.04</v>
      </c>
      <c r="GB60">
        <v>-36.79759268292683</v>
      </c>
      <c r="GC60">
        <v>-0.9538933797909454</v>
      </c>
      <c r="GD60">
        <v>0.1103708325517558</v>
      </c>
      <c r="GE60">
        <v>0</v>
      </c>
      <c r="GF60">
        <v>444.5640588235294</v>
      </c>
      <c r="GG60">
        <v>-0.7821848828330035</v>
      </c>
      <c r="GH60">
        <v>0.260375175149072</v>
      </c>
      <c r="GI60">
        <v>1</v>
      </c>
      <c r="GJ60">
        <v>1.967332926829268</v>
      </c>
      <c r="GK60">
        <v>-0.2423454355400668</v>
      </c>
      <c r="GL60">
        <v>0.02645043337225332</v>
      </c>
      <c r="GM60">
        <v>0</v>
      </c>
      <c r="GN60">
        <v>1</v>
      </c>
      <c r="GO60">
        <v>3</v>
      </c>
      <c r="GP60" t="s">
        <v>463</v>
      </c>
      <c r="GQ60">
        <v>3.10229</v>
      </c>
      <c r="GR60">
        <v>2.72632</v>
      </c>
      <c r="GS60">
        <v>0.12028</v>
      </c>
      <c r="GT60">
        <v>0.124791</v>
      </c>
      <c r="GU60">
        <v>0.100497</v>
      </c>
      <c r="GV60">
        <v>0.09546250000000001</v>
      </c>
      <c r="GW60">
        <v>22980.9</v>
      </c>
      <c r="GX60">
        <v>20783.5</v>
      </c>
      <c r="GY60">
        <v>26688.4</v>
      </c>
      <c r="GZ60">
        <v>23970.7</v>
      </c>
      <c r="HA60">
        <v>38416</v>
      </c>
      <c r="HB60">
        <v>32062.8</v>
      </c>
      <c r="HC60">
        <v>46600.9</v>
      </c>
      <c r="HD60">
        <v>37929.9</v>
      </c>
      <c r="HE60">
        <v>1.84892</v>
      </c>
      <c r="HF60">
        <v>1.86005</v>
      </c>
      <c r="HG60">
        <v>0.13886</v>
      </c>
      <c r="HH60">
        <v>0</v>
      </c>
      <c r="HI60">
        <v>27.761</v>
      </c>
      <c r="HJ60">
        <v>999.9</v>
      </c>
      <c r="HK60">
        <v>51.5</v>
      </c>
      <c r="HL60">
        <v>30.5</v>
      </c>
      <c r="HM60">
        <v>24.9479</v>
      </c>
      <c r="HN60">
        <v>60.5446</v>
      </c>
      <c r="HO60">
        <v>22.1995</v>
      </c>
      <c r="HP60">
        <v>1</v>
      </c>
      <c r="HQ60">
        <v>0.165053</v>
      </c>
      <c r="HR60">
        <v>0.606569</v>
      </c>
      <c r="HS60">
        <v>20.3158</v>
      </c>
      <c r="HT60">
        <v>5.21175</v>
      </c>
      <c r="HU60">
        <v>11.98</v>
      </c>
      <c r="HV60">
        <v>4.96345</v>
      </c>
      <c r="HW60">
        <v>3.27438</v>
      </c>
      <c r="HX60">
        <v>9999</v>
      </c>
      <c r="HY60">
        <v>9999</v>
      </c>
      <c r="HZ60">
        <v>9999</v>
      </c>
      <c r="IA60">
        <v>21.8</v>
      </c>
      <c r="IB60">
        <v>1.86371</v>
      </c>
      <c r="IC60">
        <v>1.85989</v>
      </c>
      <c r="ID60">
        <v>1.85821</v>
      </c>
      <c r="IE60">
        <v>1.85956</v>
      </c>
      <c r="IF60">
        <v>1.85962</v>
      </c>
      <c r="IG60">
        <v>1.85819</v>
      </c>
      <c r="IH60">
        <v>1.85715</v>
      </c>
      <c r="II60">
        <v>1.85212</v>
      </c>
      <c r="IJ60">
        <v>0</v>
      </c>
      <c r="IK60">
        <v>0</v>
      </c>
      <c r="IL60">
        <v>0</v>
      </c>
      <c r="IM60">
        <v>0</v>
      </c>
      <c r="IN60" t="s">
        <v>441</v>
      </c>
      <c r="IO60" t="s">
        <v>442</v>
      </c>
      <c r="IP60" t="s">
        <v>443</v>
      </c>
      <c r="IQ60" t="s">
        <v>443</v>
      </c>
      <c r="IR60" t="s">
        <v>443</v>
      </c>
      <c r="IS60" t="s">
        <v>443</v>
      </c>
      <c r="IT60">
        <v>0</v>
      </c>
      <c r="IU60">
        <v>100</v>
      </c>
      <c r="IV60">
        <v>100</v>
      </c>
      <c r="IW60">
        <v>-1.543</v>
      </c>
      <c r="IX60">
        <v>0.2806</v>
      </c>
      <c r="IY60">
        <v>-1.253408397979514</v>
      </c>
      <c r="IZ60">
        <v>-0.001407418860664216</v>
      </c>
      <c r="JA60">
        <v>1.761737584914558E-06</v>
      </c>
      <c r="JB60">
        <v>-4.339940373715102E-10</v>
      </c>
      <c r="JC60">
        <v>0.01386544786166931</v>
      </c>
      <c r="JD60">
        <v>0.003157371658100305</v>
      </c>
      <c r="JE60">
        <v>0.0004353711720169284</v>
      </c>
      <c r="JF60">
        <v>-1.853048844677345E-07</v>
      </c>
      <c r="JG60">
        <v>2</v>
      </c>
      <c r="JH60">
        <v>1968</v>
      </c>
      <c r="JI60">
        <v>1</v>
      </c>
      <c r="JJ60">
        <v>26</v>
      </c>
      <c r="JK60">
        <v>199965.7</v>
      </c>
      <c r="JL60">
        <v>199965.9</v>
      </c>
      <c r="JM60">
        <v>1.71509</v>
      </c>
      <c r="JN60">
        <v>2.6123</v>
      </c>
      <c r="JO60">
        <v>1.49658</v>
      </c>
      <c r="JP60">
        <v>2.34619</v>
      </c>
      <c r="JQ60">
        <v>1.54907</v>
      </c>
      <c r="JR60">
        <v>2.46704</v>
      </c>
      <c r="JS60">
        <v>35.0134</v>
      </c>
      <c r="JT60">
        <v>14.8763</v>
      </c>
      <c r="JU60">
        <v>18</v>
      </c>
      <c r="JV60">
        <v>474.765</v>
      </c>
      <c r="JW60">
        <v>495.946</v>
      </c>
      <c r="JX60">
        <v>26.9013</v>
      </c>
      <c r="JY60">
        <v>29.3921</v>
      </c>
      <c r="JZ60">
        <v>29.9998</v>
      </c>
      <c r="KA60">
        <v>29.6781</v>
      </c>
      <c r="KB60">
        <v>29.6882</v>
      </c>
      <c r="KC60">
        <v>34.574</v>
      </c>
      <c r="KD60">
        <v>22.6924</v>
      </c>
      <c r="KE60">
        <v>86.2004</v>
      </c>
      <c r="KF60">
        <v>26.8854</v>
      </c>
      <c r="KG60">
        <v>707.5650000000001</v>
      </c>
      <c r="KH60">
        <v>19.838</v>
      </c>
      <c r="KI60">
        <v>101.891</v>
      </c>
      <c r="KJ60">
        <v>91.4674</v>
      </c>
    </row>
    <row r="61" spans="1:296">
      <c r="A61">
        <v>43</v>
      </c>
      <c r="B61">
        <v>1758987552</v>
      </c>
      <c r="C61">
        <v>301.4000000953674</v>
      </c>
      <c r="D61" t="s">
        <v>529</v>
      </c>
      <c r="E61" t="s">
        <v>530</v>
      </c>
      <c r="F61">
        <v>5</v>
      </c>
      <c r="G61" t="s">
        <v>436</v>
      </c>
      <c r="H61">
        <v>1758987544.5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704.0675018545456</v>
      </c>
      <c r="AJ61">
        <v>676.6833696969695</v>
      </c>
      <c r="AK61">
        <v>3.450351255411147</v>
      </c>
      <c r="AL61">
        <v>65.16</v>
      </c>
      <c r="AM61">
        <f>(AO61 - AN61 + DX61*1E3/(8.314*(DZ61+273.15)) * AQ61/DW61 * AP61) * DW61/(100*DK61) * 1000/(1000 - AO61)</f>
        <v>0</v>
      </c>
      <c r="AN61">
        <v>19.84554218275358</v>
      </c>
      <c r="AO61">
        <v>21.7593909090909</v>
      </c>
      <c r="AP61">
        <v>-1.62031067402429E-07</v>
      </c>
      <c r="AQ61">
        <v>105.492575613607</v>
      </c>
      <c r="AR61">
        <v>6</v>
      </c>
      <c r="AS61">
        <v>1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437</v>
      </c>
      <c r="AX61" t="s">
        <v>437</v>
      </c>
      <c r="AY61">
        <v>0</v>
      </c>
      <c r="AZ61">
        <v>0</v>
      </c>
      <c r="BA61">
        <f>1-AY61/AZ61</f>
        <v>0</v>
      </c>
      <c r="BB61">
        <v>0</v>
      </c>
      <c r="BC61" t="s">
        <v>437</v>
      </c>
      <c r="BD61" t="s">
        <v>437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437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3.21</v>
      </c>
      <c r="DL61">
        <v>0.5</v>
      </c>
      <c r="DM61" t="s">
        <v>438</v>
      </c>
      <c r="DN61">
        <v>2</v>
      </c>
      <c r="DO61" t="b">
        <v>1</v>
      </c>
      <c r="DP61">
        <v>1758987544.5</v>
      </c>
      <c r="DQ61">
        <v>638.4508518518519</v>
      </c>
      <c r="DR61">
        <v>675.3278148148149</v>
      </c>
      <c r="DS61">
        <v>21.759</v>
      </c>
      <c r="DT61">
        <v>19.8240925925926</v>
      </c>
      <c r="DU61">
        <v>639.9969259259261</v>
      </c>
      <c r="DV61">
        <v>21.47831851851852</v>
      </c>
      <c r="DW61">
        <v>500.0564814814815</v>
      </c>
      <c r="DX61">
        <v>90.50124444444444</v>
      </c>
      <c r="DY61">
        <v>0.06769121481481483</v>
      </c>
      <c r="DZ61">
        <v>28.6329</v>
      </c>
      <c r="EA61">
        <v>30.03385925925926</v>
      </c>
      <c r="EB61">
        <v>999.9000000000001</v>
      </c>
      <c r="EC61">
        <v>0</v>
      </c>
      <c r="ED61">
        <v>0</v>
      </c>
      <c r="EE61">
        <v>10015.11962962963</v>
      </c>
      <c r="EF61">
        <v>0</v>
      </c>
      <c r="EG61">
        <v>11.34347037037037</v>
      </c>
      <c r="EH61">
        <v>-36.87701851851851</v>
      </c>
      <c r="EI61">
        <v>652.6518518518518</v>
      </c>
      <c r="EJ61">
        <v>688.9867407407407</v>
      </c>
      <c r="EK61">
        <v>1.934912962962963</v>
      </c>
      <c r="EL61">
        <v>675.3278148148149</v>
      </c>
      <c r="EM61">
        <v>19.8240925925926</v>
      </c>
      <c r="EN61">
        <v>1.969217037037037</v>
      </c>
      <c r="EO61">
        <v>1.794104444444444</v>
      </c>
      <c r="EP61">
        <v>17.19895925925926</v>
      </c>
      <c r="EQ61">
        <v>15.73551111111111</v>
      </c>
      <c r="ER61">
        <v>2000.004444444444</v>
      </c>
      <c r="ES61">
        <v>0.9800070740740742</v>
      </c>
      <c r="ET61">
        <v>0.01999330370370371</v>
      </c>
      <c r="EU61">
        <v>0</v>
      </c>
      <c r="EV61">
        <v>444.4918518518519</v>
      </c>
      <c r="EW61">
        <v>5.00078</v>
      </c>
      <c r="EX61">
        <v>8768.986666666666</v>
      </c>
      <c r="EY61">
        <v>16379.6962962963</v>
      </c>
      <c r="EZ61">
        <v>39.48118518518518</v>
      </c>
      <c r="FA61">
        <v>40.36555555555555</v>
      </c>
      <c r="FB61">
        <v>39.95588888888889</v>
      </c>
      <c r="FC61">
        <v>39.99040740740741</v>
      </c>
      <c r="FD61">
        <v>40.63629629629629</v>
      </c>
      <c r="FE61">
        <v>1955.114444444444</v>
      </c>
      <c r="FF61">
        <v>39.89000000000001</v>
      </c>
      <c r="FG61">
        <v>0</v>
      </c>
      <c r="FH61">
        <v>1758987546.3</v>
      </c>
      <c r="FI61">
        <v>0</v>
      </c>
      <c r="FJ61">
        <v>444.4775769230769</v>
      </c>
      <c r="FK61">
        <v>-0.7866324967662133</v>
      </c>
      <c r="FL61">
        <v>-6.197264946429075</v>
      </c>
      <c r="FM61">
        <v>8769.042692307692</v>
      </c>
      <c r="FN61">
        <v>15</v>
      </c>
      <c r="FO61">
        <v>0</v>
      </c>
      <c r="FP61" t="s">
        <v>439</v>
      </c>
      <c r="FQ61">
        <v>1746989605.5</v>
      </c>
      <c r="FR61">
        <v>1746989593.5</v>
      </c>
      <c r="FS61">
        <v>0</v>
      </c>
      <c r="FT61">
        <v>-0.274</v>
      </c>
      <c r="FU61">
        <v>-0.002</v>
      </c>
      <c r="FV61">
        <v>2.549</v>
      </c>
      <c r="FW61">
        <v>0.129</v>
      </c>
      <c r="FX61">
        <v>420</v>
      </c>
      <c r="FY61">
        <v>17</v>
      </c>
      <c r="FZ61">
        <v>0.02</v>
      </c>
      <c r="GA61">
        <v>0.04</v>
      </c>
      <c r="GB61">
        <v>-36.85248780487805</v>
      </c>
      <c r="GC61">
        <v>-0.4532926829268707</v>
      </c>
      <c r="GD61">
        <v>0.06417410082839207</v>
      </c>
      <c r="GE61">
        <v>1</v>
      </c>
      <c r="GF61">
        <v>444.5378235294118</v>
      </c>
      <c r="GG61">
        <v>-1.117494280556024</v>
      </c>
      <c r="GH61">
        <v>0.2436347882273845</v>
      </c>
      <c r="GI61">
        <v>0</v>
      </c>
      <c r="GJ61">
        <v>1.952918536585366</v>
      </c>
      <c r="GK61">
        <v>-0.2953657839721196</v>
      </c>
      <c r="GL61">
        <v>0.03030971280862528</v>
      </c>
      <c r="GM61">
        <v>0</v>
      </c>
      <c r="GN61">
        <v>1</v>
      </c>
      <c r="GO61">
        <v>3</v>
      </c>
      <c r="GP61" t="s">
        <v>463</v>
      </c>
      <c r="GQ61">
        <v>3.10215</v>
      </c>
      <c r="GR61">
        <v>2.72553</v>
      </c>
      <c r="GS61">
        <v>0.122427</v>
      </c>
      <c r="GT61">
        <v>0.126896</v>
      </c>
      <c r="GU61">
        <v>0.100497</v>
      </c>
      <c r="GV61">
        <v>0.0954829</v>
      </c>
      <c r="GW61">
        <v>22925</v>
      </c>
      <c r="GX61">
        <v>20733.9</v>
      </c>
      <c r="GY61">
        <v>26688.5</v>
      </c>
      <c r="GZ61">
        <v>23971.2</v>
      </c>
      <c r="HA61">
        <v>38416.2</v>
      </c>
      <c r="HB61">
        <v>32062.8</v>
      </c>
      <c r="HC61">
        <v>46600.9</v>
      </c>
      <c r="HD61">
        <v>37930.4</v>
      </c>
      <c r="HE61">
        <v>1.849</v>
      </c>
      <c r="HF61">
        <v>1.86005</v>
      </c>
      <c r="HG61">
        <v>0.139698</v>
      </c>
      <c r="HH61">
        <v>0</v>
      </c>
      <c r="HI61">
        <v>27.7539</v>
      </c>
      <c r="HJ61">
        <v>999.9</v>
      </c>
      <c r="HK61">
        <v>51.5</v>
      </c>
      <c r="HL61">
        <v>30.5</v>
      </c>
      <c r="HM61">
        <v>24.9499</v>
      </c>
      <c r="HN61">
        <v>60.8846</v>
      </c>
      <c r="HO61">
        <v>22.3317</v>
      </c>
      <c r="HP61">
        <v>1</v>
      </c>
      <c r="HQ61">
        <v>0.164578</v>
      </c>
      <c r="HR61">
        <v>0.596928</v>
      </c>
      <c r="HS61">
        <v>20.316</v>
      </c>
      <c r="HT61">
        <v>5.2125</v>
      </c>
      <c r="HU61">
        <v>11.98</v>
      </c>
      <c r="HV61">
        <v>4.9636</v>
      </c>
      <c r="HW61">
        <v>3.27435</v>
      </c>
      <c r="HX61">
        <v>9999</v>
      </c>
      <c r="HY61">
        <v>9999</v>
      </c>
      <c r="HZ61">
        <v>9999</v>
      </c>
      <c r="IA61">
        <v>21.8</v>
      </c>
      <c r="IB61">
        <v>1.86371</v>
      </c>
      <c r="IC61">
        <v>1.85989</v>
      </c>
      <c r="ID61">
        <v>1.85819</v>
      </c>
      <c r="IE61">
        <v>1.85958</v>
      </c>
      <c r="IF61">
        <v>1.85962</v>
      </c>
      <c r="IG61">
        <v>1.85818</v>
      </c>
      <c r="IH61">
        <v>1.85716</v>
      </c>
      <c r="II61">
        <v>1.85213</v>
      </c>
      <c r="IJ61">
        <v>0</v>
      </c>
      <c r="IK61">
        <v>0</v>
      </c>
      <c r="IL61">
        <v>0</v>
      </c>
      <c r="IM61">
        <v>0</v>
      </c>
      <c r="IN61" t="s">
        <v>441</v>
      </c>
      <c r="IO61" t="s">
        <v>442</v>
      </c>
      <c r="IP61" t="s">
        <v>443</v>
      </c>
      <c r="IQ61" t="s">
        <v>443</v>
      </c>
      <c r="IR61" t="s">
        <v>443</v>
      </c>
      <c r="IS61" t="s">
        <v>443</v>
      </c>
      <c r="IT61">
        <v>0</v>
      </c>
      <c r="IU61">
        <v>100</v>
      </c>
      <c r="IV61">
        <v>100</v>
      </c>
      <c r="IW61">
        <v>-1.538</v>
      </c>
      <c r="IX61">
        <v>0.2807</v>
      </c>
      <c r="IY61">
        <v>-1.253408397979514</v>
      </c>
      <c r="IZ61">
        <v>-0.001407418860664216</v>
      </c>
      <c r="JA61">
        <v>1.761737584914558E-06</v>
      </c>
      <c r="JB61">
        <v>-4.339940373715102E-10</v>
      </c>
      <c r="JC61">
        <v>0.01386544786166931</v>
      </c>
      <c r="JD61">
        <v>0.003157371658100305</v>
      </c>
      <c r="JE61">
        <v>0.0004353711720169284</v>
      </c>
      <c r="JF61">
        <v>-1.853048844677345E-07</v>
      </c>
      <c r="JG61">
        <v>2</v>
      </c>
      <c r="JH61">
        <v>1968</v>
      </c>
      <c r="JI61">
        <v>1</v>
      </c>
      <c r="JJ61">
        <v>26</v>
      </c>
      <c r="JK61">
        <v>199965.8</v>
      </c>
      <c r="JL61">
        <v>199966</v>
      </c>
      <c r="JM61">
        <v>1.75293</v>
      </c>
      <c r="JN61">
        <v>2.60742</v>
      </c>
      <c r="JO61">
        <v>1.49658</v>
      </c>
      <c r="JP61">
        <v>2.34619</v>
      </c>
      <c r="JQ61">
        <v>1.54907</v>
      </c>
      <c r="JR61">
        <v>2.44751</v>
      </c>
      <c r="JS61">
        <v>35.0134</v>
      </c>
      <c r="JT61">
        <v>14.8588</v>
      </c>
      <c r="JU61">
        <v>18</v>
      </c>
      <c r="JV61">
        <v>474.785</v>
      </c>
      <c r="JW61">
        <v>495.916</v>
      </c>
      <c r="JX61">
        <v>26.8664</v>
      </c>
      <c r="JY61">
        <v>29.3889</v>
      </c>
      <c r="JZ61">
        <v>29.9998</v>
      </c>
      <c r="KA61">
        <v>29.6749</v>
      </c>
      <c r="KB61">
        <v>29.6846</v>
      </c>
      <c r="KC61">
        <v>35.2083</v>
      </c>
      <c r="KD61">
        <v>22.6924</v>
      </c>
      <c r="KE61">
        <v>86.2004</v>
      </c>
      <c r="KF61">
        <v>26.8569</v>
      </c>
      <c r="KG61">
        <v>720.921</v>
      </c>
      <c r="KH61">
        <v>19.838</v>
      </c>
      <c r="KI61">
        <v>101.892</v>
      </c>
      <c r="KJ61">
        <v>91.4689</v>
      </c>
    </row>
    <row r="62" spans="1:296">
      <c r="A62">
        <v>44</v>
      </c>
      <c r="B62">
        <v>1758987557</v>
      </c>
      <c r="C62">
        <v>306.4000000953674</v>
      </c>
      <c r="D62" t="s">
        <v>531</v>
      </c>
      <c r="E62" t="s">
        <v>532</v>
      </c>
      <c r="F62">
        <v>5</v>
      </c>
      <c r="G62" t="s">
        <v>436</v>
      </c>
      <c r="H62">
        <v>1758987549.214286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721.4081139727272</v>
      </c>
      <c r="AJ62">
        <v>693.811503030303</v>
      </c>
      <c r="AK62">
        <v>3.425999826839802</v>
      </c>
      <c r="AL62">
        <v>65.16</v>
      </c>
      <c r="AM62">
        <f>(AO62 - AN62 + DX62*1E3/(8.314*(DZ62+273.15)) * AQ62/DW62 * AP62) * DW62/(100*DK62) * 1000/(1000 - AO62)</f>
        <v>0</v>
      </c>
      <c r="AN62">
        <v>19.85208914026588</v>
      </c>
      <c r="AO62">
        <v>21.75489999999999</v>
      </c>
      <c r="AP62">
        <v>-3.121449105426591E-05</v>
      </c>
      <c r="AQ62">
        <v>105.492575613607</v>
      </c>
      <c r="AR62">
        <v>6</v>
      </c>
      <c r="AS62">
        <v>1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437</v>
      </c>
      <c r="AX62" t="s">
        <v>437</v>
      </c>
      <c r="AY62">
        <v>0</v>
      </c>
      <c r="AZ62">
        <v>0</v>
      </c>
      <c r="BA62">
        <f>1-AY62/AZ62</f>
        <v>0</v>
      </c>
      <c r="BB62">
        <v>0</v>
      </c>
      <c r="BC62" t="s">
        <v>437</v>
      </c>
      <c r="BD62" t="s">
        <v>437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437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3.21</v>
      </c>
      <c r="DL62">
        <v>0.5</v>
      </c>
      <c r="DM62" t="s">
        <v>438</v>
      </c>
      <c r="DN62">
        <v>2</v>
      </c>
      <c r="DO62" t="b">
        <v>1</v>
      </c>
      <c r="DP62">
        <v>1758987549.214286</v>
      </c>
      <c r="DQ62">
        <v>654.2654642857144</v>
      </c>
      <c r="DR62">
        <v>691.2120714285714</v>
      </c>
      <c r="DS62">
        <v>21.75764285714286</v>
      </c>
      <c r="DT62">
        <v>19.84215</v>
      </c>
      <c r="DU62">
        <v>655.8063214285714</v>
      </c>
      <c r="DV62">
        <v>21.47698214285714</v>
      </c>
      <c r="DW62">
        <v>500.0103928571428</v>
      </c>
      <c r="DX62">
        <v>90.50104999999999</v>
      </c>
      <c r="DY62">
        <v>0.06778631428571429</v>
      </c>
      <c r="DZ62">
        <v>28.61889285714286</v>
      </c>
      <c r="EA62">
        <v>30.03072142857143</v>
      </c>
      <c r="EB62">
        <v>999.9000000000002</v>
      </c>
      <c r="EC62">
        <v>0</v>
      </c>
      <c r="ED62">
        <v>0</v>
      </c>
      <c r="EE62">
        <v>9996.517142857145</v>
      </c>
      <c r="EF62">
        <v>0</v>
      </c>
      <c r="EG62">
        <v>11.34016071428571</v>
      </c>
      <c r="EH62">
        <v>-36.94666785714286</v>
      </c>
      <c r="EI62">
        <v>668.8173214285715</v>
      </c>
      <c r="EJ62">
        <v>705.2050714285715</v>
      </c>
      <c r="EK62">
        <v>1.915479642857143</v>
      </c>
      <c r="EL62">
        <v>691.2120714285714</v>
      </c>
      <c r="EM62">
        <v>19.84215</v>
      </c>
      <c r="EN62">
        <v>1.969088928571429</v>
      </c>
      <c r="EO62">
        <v>1.795736428571429</v>
      </c>
      <c r="EP62">
        <v>17.19793928571429</v>
      </c>
      <c r="EQ62">
        <v>15.749725</v>
      </c>
      <c r="ER62">
        <v>2000.026071428572</v>
      </c>
      <c r="ES62">
        <v>0.9800072499999999</v>
      </c>
      <c r="ET62">
        <v>0.01999313571428572</v>
      </c>
      <c r="EU62">
        <v>0</v>
      </c>
      <c r="EV62">
        <v>444.4496071428571</v>
      </c>
      <c r="EW62">
        <v>5.00078</v>
      </c>
      <c r="EX62">
        <v>8768.679999999998</v>
      </c>
      <c r="EY62">
        <v>16379.875</v>
      </c>
      <c r="EZ62">
        <v>39.4685</v>
      </c>
      <c r="FA62">
        <v>40.37035714285714</v>
      </c>
      <c r="FB62">
        <v>39.91953571428571</v>
      </c>
      <c r="FC62">
        <v>39.98849999999999</v>
      </c>
      <c r="FD62">
        <v>40.61807142857142</v>
      </c>
      <c r="FE62">
        <v>1955.136071428571</v>
      </c>
      <c r="FF62">
        <v>39.89000000000001</v>
      </c>
      <c r="FG62">
        <v>0</v>
      </c>
      <c r="FH62">
        <v>1758987551.1</v>
      </c>
      <c r="FI62">
        <v>0</v>
      </c>
      <c r="FJ62">
        <v>444.4708076923077</v>
      </c>
      <c r="FK62">
        <v>0.367487161774054</v>
      </c>
      <c r="FL62">
        <v>-4.885470077390852</v>
      </c>
      <c r="FM62">
        <v>8768.67923076923</v>
      </c>
      <c r="FN62">
        <v>15</v>
      </c>
      <c r="FO62">
        <v>0</v>
      </c>
      <c r="FP62" t="s">
        <v>439</v>
      </c>
      <c r="FQ62">
        <v>1746989605.5</v>
      </c>
      <c r="FR62">
        <v>1746989593.5</v>
      </c>
      <c r="FS62">
        <v>0</v>
      </c>
      <c r="FT62">
        <v>-0.274</v>
      </c>
      <c r="FU62">
        <v>-0.002</v>
      </c>
      <c r="FV62">
        <v>2.549</v>
      </c>
      <c r="FW62">
        <v>0.129</v>
      </c>
      <c r="FX62">
        <v>420</v>
      </c>
      <c r="FY62">
        <v>17</v>
      </c>
      <c r="FZ62">
        <v>0.02</v>
      </c>
      <c r="GA62">
        <v>0.04</v>
      </c>
      <c r="GB62">
        <v>-36.9114375</v>
      </c>
      <c r="GC62">
        <v>-0.6957061913695174</v>
      </c>
      <c r="GD62">
        <v>0.07930324611105175</v>
      </c>
      <c r="GE62">
        <v>0</v>
      </c>
      <c r="GF62">
        <v>444.5133235294118</v>
      </c>
      <c r="GG62">
        <v>-0.602490456749038</v>
      </c>
      <c r="GH62">
        <v>0.2507381714514931</v>
      </c>
      <c r="GI62">
        <v>1</v>
      </c>
      <c r="GJ62">
        <v>1.93053575</v>
      </c>
      <c r="GK62">
        <v>-0.2457213883677331</v>
      </c>
      <c r="GL62">
        <v>0.02586054068339448</v>
      </c>
      <c r="GM62">
        <v>0</v>
      </c>
      <c r="GN62">
        <v>1</v>
      </c>
      <c r="GO62">
        <v>3</v>
      </c>
      <c r="GP62" t="s">
        <v>463</v>
      </c>
      <c r="GQ62">
        <v>3.10199</v>
      </c>
      <c r="GR62">
        <v>2.72608</v>
      </c>
      <c r="GS62">
        <v>0.124534</v>
      </c>
      <c r="GT62">
        <v>0.128947</v>
      </c>
      <c r="GU62">
        <v>0.10048</v>
      </c>
      <c r="GV62">
        <v>0.0954965</v>
      </c>
      <c r="GW62">
        <v>22870.2</v>
      </c>
      <c r="GX62">
        <v>20685.4</v>
      </c>
      <c r="GY62">
        <v>26688.8</v>
      </c>
      <c r="GZ62">
        <v>23971.4</v>
      </c>
      <c r="HA62">
        <v>38417.5</v>
      </c>
      <c r="HB62">
        <v>32062.7</v>
      </c>
      <c r="HC62">
        <v>46601.3</v>
      </c>
      <c r="HD62">
        <v>37930.7</v>
      </c>
      <c r="HE62">
        <v>1.84835</v>
      </c>
      <c r="HF62">
        <v>1.8607</v>
      </c>
      <c r="HG62">
        <v>0.139903</v>
      </c>
      <c r="HH62">
        <v>0</v>
      </c>
      <c r="HI62">
        <v>27.748</v>
      </c>
      <c r="HJ62">
        <v>999.9</v>
      </c>
      <c r="HK62">
        <v>51.5</v>
      </c>
      <c r="HL62">
        <v>30.5</v>
      </c>
      <c r="HM62">
        <v>24.9511</v>
      </c>
      <c r="HN62">
        <v>61.2546</v>
      </c>
      <c r="HO62">
        <v>22.2837</v>
      </c>
      <c r="HP62">
        <v>1</v>
      </c>
      <c r="HQ62">
        <v>0.164515</v>
      </c>
      <c r="HR62">
        <v>0.603486</v>
      </c>
      <c r="HS62">
        <v>20.3159</v>
      </c>
      <c r="HT62">
        <v>5.2125</v>
      </c>
      <c r="HU62">
        <v>11.98</v>
      </c>
      <c r="HV62">
        <v>4.96345</v>
      </c>
      <c r="HW62">
        <v>3.27443</v>
      </c>
      <c r="HX62">
        <v>9999</v>
      </c>
      <c r="HY62">
        <v>9999</v>
      </c>
      <c r="HZ62">
        <v>9999</v>
      </c>
      <c r="IA62">
        <v>21.8</v>
      </c>
      <c r="IB62">
        <v>1.86371</v>
      </c>
      <c r="IC62">
        <v>1.85989</v>
      </c>
      <c r="ID62">
        <v>1.85816</v>
      </c>
      <c r="IE62">
        <v>1.85957</v>
      </c>
      <c r="IF62">
        <v>1.85962</v>
      </c>
      <c r="IG62">
        <v>1.85819</v>
      </c>
      <c r="IH62">
        <v>1.85715</v>
      </c>
      <c r="II62">
        <v>1.85211</v>
      </c>
      <c r="IJ62">
        <v>0</v>
      </c>
      <c r="IK62">
        <v>0</v>
      </c>
      <c r="IL62">
        <v>0</v>
      </c>
      <c r="IM62">
        <v>0</v>
      </c>
      <c r="IN62" t="s">
        <v>441</v>
      </c>
      <c r="IO62" t="s">
        <v>442</v>
      </c>
      <c r="IP62" t="s">
        <v>443</v>
      </c>
      <c r="IQ62" t="s">
        <v>443</v>
      </c>
      <c r="IR62" t="s">
        <v>443</v>
      </c>
      <c r="IS62" t="s">
        <v>443</v>
      </c>
      <c r="IT62">
        <v>0</v>
      </c>
      <c r="IU62">
        <v>100</v>
      </c>
      <c r="IV62">
        <v>100</v>
      </c>
      <c r="IW62">
        <v>-1.531</v>
      </c>
      <c r="IX62">
        <v>0.2806</v>
      </c>
      <c r="IY62">
        <v>-1.253408397979514</v>
      </c>
      <c r="IZ62">
        <v>-0.001407418860664216</v>
      </c>
      <c r="JA62">
        <v>1.761737584914558E-06</v>
      </c>
      <c r="JB62">
        <v>-4.339940373715102E-10</v>
      </c>
      <c r="JC62">
        <v>0.01386544786166931</v>
      </c>
      <c r="JD62">
        <v>0.003157371658100305</v>
      </c>
      <c r="JE62">
        <v>0.0004353711720169284</v>
      </c>
      <c r="JF62">
        <v>-1.853048844677345E-07</v>
      </c>
      <c r="JG62">
        <v>2</v>
      </c>
      <c r="JH62">
        <v>1968</v>
      </c>
      <c r="JI62">
        <v>1</v>
      </c>
      <c r="JJ62">
        <v>26</v>
      </c>
      <c r="JK62">
        <v>199965.9</v>
      </c>
      <c r="JL62">
        <v>199966.1</v>
      </c>
      <c r="JM62">
        <v>1.78223</v>
      </c>
      <c r="JN62">
        <v>2.6123</v>
      </c>
      <c r="JO62">
        <v>1.49658</v>
      </c>
      <c r="JP62">
        <v>2.34619</v>
      </c>
      <c r="JQ62">
        <v>1.54907</v>
      </c>
      <c r="JR62">
        <v>2.40234</v>
      </c>
      <c r="JS62">
        <v>35.0134</v>
      </c>
      <c r="JT62">
        <v>14.8675</v>
      </c>
      <c r="JU62">
        <v>18</v>
      </c>
      <c r="JV62">
        <v>474.386</v>
      </c>
      <c r="JW62">
        <v>496.322</v>
      </c>
      <c r="JX62">
        <v>26.8374</v>
      </c>
      <c r="JY62">
        <v>29.3858</v>
      </c>
      <c r="JZ62">
        <v>29.9998</v>
      </c>
      <c r="KA62">
        <v>29.6717</v>
      </c>
      <c r="KB62">
        <v>29.6814</v>
      </c>
      <c r="KC62">
        <v>35.903</v>
      </c>
      <c r="KD62">
        <v>22.6924</v>
      </c>
      <c r="KE62">
        <v>86.2004</v>
      </c>
      <c r="KF62">
        <v>26.8263</v>
      </c>
      <c r="KG62">
        <v>740.958</v>
      </c>
      <c r="KH62">
        <v>19.838</v>
      </c>
      <c r="KI62">
        <v>101.893</v>
      </c>
      <c r="KJ62">
        <v>91.4696</v>
      </c>
    </row>
    <row r="63" spans="1:296">
      <c r="A63">
        <v>45</v>
      </c>
      <c r="B63">
        <v>1758987562</v>
      </c>
      <c r="C63">
        <v>311.4000000953674</v>
      </c>
      <c r="D63" t="s">
        <v>533</v>
      </c>
      <c r="E63" t="s">
        <v>534</v>
      </c>
      <c r="F63">
        <v>5</v>
      </c>
      <c r="G63" t="s">
        <v>436</v>
      </c>
      <c r="H63">
        <v>1758987554.5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738.3257436303035</v>
      </c>
      <c r="AJ63">
        <v>710.8851393939394</v>
      </c>
      <c r="AK63">
        <v>3.407576796536768</v>
      </c>
      <c r="AL63">
        <v>65.16</v>
      </c>
      <c r="AM63">
        <f>(AO63 - AN63 + DX63*1E3/(8.314*(DZ63+273.15)) * AQ63/DW63 * AP63) * DW63/(100*DK63) * 1000/(1000 - AO63)</f>
        <v>0</v>
      </c>
      <c r="AN63">
        <v>19.85566733477817</v>
      </c>
      <c r="AO63">
        <v>21.75021272727271</v>
      </c>
      <c r="AP63">
        <v>-3.25879152762326E-05</v>
      </c>
      <c r="AQ63">
        <v>105.492575613607</v>
      </c>
      <c r="AR63">
        <v>6</v>
      </c>
      <c r="AS63">
        <v>1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437</v>
      </c>
      <c r="AX63" t="s">
        <v>437</v>
      </c>
      <c r="AY63">
        <v>0</v>
      </c>
      <c r="AZ63">
        <v>0</v>
      </c>
      <c r="BA63">
        <f>1-AY63/AZ63</f>
        <v>0</v>
      </c>
      <c r="BB63">
        <v>0</v>
      </c>
      <c r="BC63" t="s">
        <v>437</v>
      </c>
      <c r="BD63" t="s">
        <v>437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437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3.21</v>
      </c>
      <c r="DL63">
        <v>0.5</v>
      </c>
      <c r="DM63" t="s">
        <v>438</v>
      </c>
      <c r="DN63">
        <v>2</v>
      </c>
      <c r="DO63" t="b">
        <v>1</v>
      </c>
      <c r="DP63">
        <v>1758987554.5</v>
      </c>
      <c r="DQ63">
        <v>671.9932222222222</v>
      </c>
      <c r="DR63">
        <v>708.9315555555555</v>
      </c>
      <c r="DS63">
        <v>21.75652962962963</v>
      </c>
      <c r="DT63">
        <v>19.85052222222223</v>
      </c>
      <c r="DU63">
        <v>673.5278148148149</v>
      </c>
      <c r="DV63">
        <v>21.47589259259259</v>
      </c>
      <c r="DW63">
        <v>500.0425185185185</v>
      </c>
      <c r="DX63">
        <v>90.49954444444444</v>
      </c>
      <c r="DY63">
        <v>0.0677201962962963</v>
      </c>
      <c r="DZ63">
        <v>28.60291851851852</v>
      </c>
      <c r="EA63">
        <v>30.02623333333333</v>
      </c>
      <c r="EB63">
        <v>999.9000000000001</v>
      </c>
      <c r="EC63">
        <v>0</v>
      </c>
      <c r="ED63">
        <v>0</v>
      </c>
      <c r="EE63">
        <v>9998.913703703704</v>
      </c>
      <c r="EF63">
        <v>0</v>
      </c>
      <c r="EG63">
        <v>11.34006296296296</v>
      </c>
      <c r="EH63">
        <v>-36.93826666666667</v>
      </c>
      <c r="EI63">
        <v>686.9386666666666</v>
      </c>
      <c r="EJ63">
        <v>723.2893333333334</v>
      </c>
      <c r="EK63">
        <v>1.906</v>
      </c>
      <c r="EL63">
        <v>708.9315555555555</v>
      </c>
      <c r="EM63">
        <v>19.85052222222223</v>
      </c>
      <c r="EN63">
        <v>1.968954814814815</v>
      </c>
      <c r="EO63">
        <v>1.796463703703704</v>
      </c>
      <c r="EP63">
        <v>17.19686666666666</v>
      </c>
      <c r="EQ63">
        <v>15.75605925925926</v>
      </c>
      <c r="ER63">
        <v>2000.000370370371</v>
      </c>
      <c r="ES63">
        <v>0.9800068518518518</v>
      </c>
      <c r="ET63">
        <v>0.01999352222222222</v>
      </c>
      <c r="EU63">
        <v>0</v>
      </c>
      <c r="EV63">
        <v>444.438851851852</v>
      </c>
      <c r="EW63">
        <v>5.00078</v>
      </c>
      <c r="EX63">
        <v>8767.920740740739</v>
      </c>
      <c r="EY63">
        <v>16379.65555555555</v>
      </c>
      <c r="EZ63">
        <v>39.44885185185186</v>
      </c>
      <c r="FA63">
        <v>40.36318518518518</v>
      </c>
      <c r="FB63">
        <v>39.93037037037037</v>
      </c>
      <c r="FC63">
        <v>39.97666666666666</v>
      </c>
      <c r="FD63">
        <v>40.61325925925926</v>
      </c>
      <c r="FE63">
        <v>1955.11037037037</v>
      </c>
      <c r="FF63">
        <v>39.89000000000001</v>
      </c>
      <c r="FG63">
        <v>0</v>
      </c>
      <c r="FH63">
        <v>1758987555.9</v>
      </c>
      <c r="FI63">
        <v>0</v>
      </c>
      <c r="FJ63">
        <v>444.4819230769231</v>
      </c>
      <c r="FK63">
        <v>0.3067350276245807</v>
      </c>
      <c r="FL63">
        <v>-9.48444444117851</v>
      </c>
      <c r="FM63">
        <v>8767.957692307693</v>
      </c>
      <c r="FN63">
        <v>15</v>
      </c>
      <c r="FO63">
        <v>0</v>
      </c>
      <c r="FP63" t="s">
        <v>439</v>
      </c>
      <c r="FQ63">
        <v>1746989605.5</v>
      </c>
      <c r="FR63">
        <v>1746989593.5</v>
      </c>
      <c r="FS63">
        <v>0</v>
      </c>
      <c r="FT63">
        <v>-0.274</v>
      </c>
      <c r="FU63">
        <v>-0.002</v>
      </c>
      <c r="FV63">
        <v>2.549</v>
      </c>
      <c r="FW63">
        <v>0.129</v>
      </c>
      <c r="FX63">
        <v>420</v>
      </c>
      <c r="FY63">
        <v>17</v>
      </c>
      <c r="FZ63">
        <v>0.02</v>
      </c>
      <c r="GA63">
        <v>0.04</v>
      </c>
      <c r="GB63">
        <v>-36.931595</v>
      </c>
      <c r="GC63">
        <v>-0.0875302063789556</v>
      </c>
      <c r="GD63">
        <v>0.06345548813932514</v>
      </c>
      <c r="GE63">
        <v>1</v>
      </c>
      <c r="GF63">
        <v>444.4692941176471</v>
      </c>
      <c r="GG63">
        <v>0.1111077071888856</v>
      </c>
      <c r="GH63">
        <v>0.2366621480472511</v>
      </c>
      <c r="GI63">
        <v>1</v>
      </c>
      <c r="GJ63">
        <v>1.91228</v>
      </c>
      <c r="GK63">
        <v>-0.1187716322701678</v>
      </c>
      <c r="GL63">
        <v>0.01247025982086981</v>
      </c>
      <c r="GM63">
        <v>0</v>
      </c>
      <c r="GN63">
        <v>2</v>
      </c>
      <c r="GO63">
        <v>3</v>
      </c>
      <c r="GP63" t="s">
        <v>446</v>
      </c>
      <c r="GQ63">
        <v>3.10233</v>
      </c>
      <c r="GR63">
        <v>2.72575</v>
      </c>
      <c r="GS63">
        <v>0.126613</v>
      </c>
      <c r="GT63">
        <v>0.130971</v>
      </c>
      <c r="GU63">
        <v>0.100463</v>
      </c>
      <c r="GV63">
        <v>0.09550930000000001</v>
      </c>
      <c r="GW63">
        <v>22816</v>
      </c>
      <c r="GX63">
        <v>20637.4</v>
      </c>
      <c r="GY63">
        <v>26688.9</v>
      </c>
      <c r="GZ63">
        <v>23971.4</v>
      </c>
      <c r="HA63">
        <v>38418.6</v>
      </c>
      <c r="HB63">
        <v>32062.6</v>
      </c>
      <c r="HC63">
        <v>46601.5</v>
      </c>
      <c r="HD63">
        <v>37930.9</v>
      </c>
      <c r="HE63">
        <v>1.84915</v>
      </c>
      <c r="HF63">
        <v>1.86007</v>
      </c>
      <c r="HG63">
        <v>0.139084</v>
      </c>
      <c r="HH63">
        <v>0</v>
      </c>
      <c r="HI63">
        <v>27.7407</v>
      </c>
      <c r="HJ63">
        <v>999.9</v>
      </c>
      <c r="HK63">
        <v>51.5</v>
      </c>
      <c r="HL63">
        <v>30.5</v>
      </c>
      <c r="HM63">
        <v>24.9497</v>
      </c>
      <c r="HN63">
        <v>61.2346</v>
      </c>
      <c r="HO63">
        <v>22.2476</v>
      </c>
      <c r="HP63">
        <v>1</v>
      </c>
      <c r="HQ63">
        <v>0.163958</v>
      </c>
      <c r="HR63">
        <v>0.608366</v>
      </c>
      <c r="HS63">
        <v>20.3157</v>
      </c>
      <c r="HT63">
        <v>5.21205</v>
      </c>
      <c r="HU63">
        <v>11.98</v>
      </c>
      <c r="HV63">
        <v>4.96335</v>
      </c>
      <c r="HW63">
        <v>3.27438</v>
      </c>
      <c r="HX63">
        <v>9999</v>
      </c>
      <c r="HY63">
        <v>9999</v>
      </c>
      <c r="HZ63">
        <v>9999</v>
      </c>
      <c r="IA63">
        <v>21.8</v>
      </c>
      <c r="IB63">
        <v>1.86371</v>
      </c>
      <c r="IC63">
        <v>1.85989</v>
      </c>
      <c r="ID63">
        <v>1.85816</v>
      </c>
      <c r="IE63">
        <v>1.85955</v>
      </c>
      <c r="IF63">
        <v>1.85961</v>
      </c>
      <c r="IG63">
        <v>1.8582</v>
      </c>
      <c r="IH63">
        <v>1.85716</v>
      </c>
      <c r="II63">
        <v>1.85211</v>
      </c>
      <c r="IJ63">
        <v>0</v>
      </c>
      <c r="IK63">
        <v>0</v>
      </c>
      <c r="IL63">
        <v>0</v>
      </c>
      <c r="IM63">
        <v>0</v>
      </c>
      <c r="IN63" t="s">
        <v>441</v>
      </c>
      <c r="IO63" t="s">
        <v>442</v>
      </c>
      <c r="IP63" t="s">
        <v>443</v>
      </c>
      <c r="IQ63" t="s">
        <v>443</v>
      </c>
      <c r="IR63" t="s">
        <v>443</v>
      </c>
      <c r="IS63" t="s">
        <v>443</v>
      </c>
      <c r="IT63">
        <v>0</v>
      </c>
      <c r="IU63">
        <v>100</v>
      </c>
      <c r="IV63">
        <v>100</v>
      </c>
      <c r="IW63">
        <v>-1.525</v>
      </c>
      <c r="IX63">
        <v>0.2805</v>
      </c>
      <c r="IY63">
        <v>-1.253408397979514</v>
      </c>
      <c r="IZ63">
        <v>-0.001407418860664216</v>
      </c>
      <c r="JA63">
        <v>1.761737584914558E-06</v>
      </c>
      <c r="JB63">
        <v>-4.339940373715102E-10</v>
      </c>
      <c r="JC63">
        <v>0.01386544786166931</v>
      </c>
      <c r="JD63">
        <v>0.003157371658100305</v>
      </c>
      <c r="JE63">
        <v>0.0004353711720169284</v>
      </c>
      <c r="JF63">
        <v>-1.853048844677345E-07</v>
      </c>
      <c r="JG63">
        <v>2</v>
      </c>
      <c r="JH63">
        <v>1968</v>
      </c>
      <c r="JI63">
        <v>1</v>
      </c>
      <c r="JJ63">
        <v>26</v>
      </c>
      <c r="JK63">
        <v>199965.9</v>
      </c>
      <c r="JL63">
        <v>199966.1</v>
      </c>
      <c r="JM63">
        <v>1.81763</v>
      </c>
      <c r="JN63">
        <v>2.61597</v>
      </c>
      <c r="JO63">
        <v>1.49658</v>
      </c>
      <c r="JP63">
        <v>2.34619</v>
      </c>
      <c r="JQ63">
        <v>1.54907</v>
      </c>
      <c r="JR63">
        <v>2.46338</v>
      </c>
      <c r="JS63">
        <v>35.0134</v>
      </c>
      <c r="JT63">
        <v>14.8763</v>
      </c>
      <c r="JU63">
        <v>18</v>
      </c>
      <c r="JV63">
        <v>474.825</v>
      </c>
      <c r="JW63">
        <v>495.879</v>
      </c>
      <c r="JX63">
        <v>26.8089</v>
      </c>
      <c r="JY63">
        <v>29.3826</v>
      </c>
      <c r="JZ63">
        <v>29.9998</v>
      </c>
      <c r="KA63">
        <v>29.6686</v>
      </c>
      <c r="KB63">
        <v>29.6781</v>
      </c>
      <c r="KC63">
        <v>36.5378</v>
      </c>
      <c r="KD63">
        <v>22.6924</v>
      </c>
      <c r="KE63">
        <v>86.2004</v>
      </c>
      <c r="KF63">
        <v>26.7992</v>
      </c>
      <c r="KG63">
        <v>754.3150000000001</v>
      </c>
      <c r="KH63">
        <v>19.838</v>
      </c>
      <c r="KI63">
        <v>101.893</v>
      </c>
      <c r="KJ63">
        <v>91.4699</v>
      </c>
    </row>
    <row r="64" spans="1:296">
      <c r="A64">
        <v>46</v>
      </c>
      <c r="B64">
        <v>1758987567</v>
      </c>
      <c r="C64">
        <v>316.4000000953674</v>
      </c>
      <c r="D64" t="s">
        <v>535</v>
      </c>
      <c r="E64" t="s">
        <v>536</v>
      </c>
      <c r="F64">
        <v>5</v>
      </c>
      <c r="G64" t="s">
        <v>436</v>
      </c>
      <c r="H64">
        <v>1758987559.214286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755.3978632424244</v>
      </c>
      <c r="AJ64">
        <v>727.9309636363632</v>
      </c>
      <c r="AK64">
        <v>3.40480398268391</v>
      </c>
      <c r="AL64">
        <v>65.16</v>
      </c>
      <c r="AM64">
        <f>(AO64 - AN64 + DX64*1E3/(8.314*(DZ64+273.15)) * AQ64/DW64 * AP64) * DW64/(100*DK64) * 1000/(1000 - AO64)</f>
        <v>0</v>
      </c>
      <c r="AN64">
        <v>19.85978996452929</v>
      </c>
      <c r="AO64">
        <v>21.74571575757575</v>
      </c>
      <c r="AP64">
        <v>-2.135511887128907E-05</v>
      </c>
      <c r="AQ64">
        <v>105.492575613607</v>
      </c>
      <c r="AR64">
        <v>6</v>
      </c>
      <c r="AS64">
        <v>1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437</v>
      </c>
      <c r="AX64" t="s">
        <v>437</v>
      </c>
      <c r="AY64">
        <v>0</v>
      </c>
      <c r="AZ64">
        <v>0</v>
      </c>
      <c r="BA64">
        <f>1-AY64/AZ64</f>
        <v>0</v>
      </c>
      <c r="BB64">
        <v>0</v>
      </c>
      <c r="BC64" t="s">
        <v>437</v>
      </c>
      <c r="BD64" t="s">
        <v>437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437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3.21</v>
      </c>
      <c r="DL64">
        <v>0.5</v>
      </c>
      <c r="DM64" t="s">
        <v>438</v>
      </c>
      <c r="DN64">
        <v>2</v>
      </c>
      <c r="DO64" t="b">
        <v>1</v>
      </c>
      <c r="DP64">
        <v>1758987559.214286</v>
      </c>
      <c r="DQ64">
        <v>687.78525</v>
      </c>
      <c r="DR64">
        <v>724.728892857143</v>
      </c>
      <c r="DS64">
        <v>21.75281428571429</v>
      </c>
      <c r="DT64">
        <v>19.855</v>
      </c>
      <c r="DU64">
        <v>689.3136071428571</v>
      </c>
      <c r="DV64">
        <v>21.47226071428571</v>
      </c>
      <c r="DW64">
        <v>499.9471071428571</v>
      </c>
      <c r="DX64">
        <v>90.49869285714284</v>
      </c>
      <c r="DY64">
        <v>0.06780075714285715</v>
      </c>
      <c r="DZ64">
        <v>28.58677857142857</v>
      </c>
      <c r="EA64">
        <v>30.01888214285714</v>
      </c>
      <c r="EB64">
        <v>999.9000000000002</v>
      </c>
      <c r="EC64">
        <v>0</v>
      </c>
      <c r="ED64">
        <v>0</v>
      </c>
      <c r="EE64">
        <v>9994.931785714287</v>
      </c>
      <c r="EF64">
        <v>0</v>
      </c>
      <c r="EG64">
        <v>11.334375</v>
      </c>
      <c r="EH64">
        <v>-36.94367142857143</v>
      </c>
      <c r="EI64">
        <v>703.0791785714284</v>
      </c>
      <c r="EJ64">
        <v>739.4100357142859</v>
      </c>
      <c r="EK64">
        <v>1.897806428571428</v>
      </c>
      <c r="EL64">
        <v>724.728892857143</v>
      </c>
      <c r="EM64">
        <v>19.855</v>
      </c>
      <c r="EN64">
        <v>1.968600714285714</v>
      </c>
      <c r="EO64">
        <v>1.796852142857143</v>
      </c>
      <c r="EP64">
        <v>17.194025</v>
      </c>
      <c r="EQ64">
        <v>15.75942857142857</v>
      </c>
      <c r="ER64">
        <v>2000.007857142857</v>
      </c>
      <c r="ES64">
        <v>0.9800068571428572</v>
      </c>
      <c r="ET64">
        <v>0.01999354642857143</v>
      </c>
      <c r="EU64">
        <v>0</v>
      </c>
      <c r="EV64">
        <v>444.3997857142858</v>
      </c>
      <c r="EW64">
        <v>5.00078</v>
      </c>
      <c r="EX64">
        <v>8767.515357142858</v>
      </c>
      <c r="EY64">
        <v>16379.73214285714</v>
      </c>
      <c r="EZ64">
        <v>39.45060714285713</v>
      </c>
      <c r="FA64">
        <v>40.35917857142857</v>
      </c>
      <c r="FB64">
        <v>39.9775</v>
      </c>
      <c r="FC64">
        <v>39.96189285714286</v>
      </c>
      <c r="FD64">
        <v>40.62482142857142</v>
      </c>
      <c r="FE64">
        <v>1955.117857142857</v>
      </c>
      <c r="FF64">
        <v>39.89000000000001</v>
      </c>
      <c r="FG64">
        <v>0</v>
      </c>
      <c r="FH64">
        <v>1758987561.3</v>
      </c>
      <c r="FI64">
        <v>0</v>
      </c>
      <c r="FJ64">
        <v>444.46248</v>
      </c>
      <c r="FK64">
        <v>-0.3820769277892237</v>
      </c>
      <c r="FL64">
        <v>-8.06076924476832</v>
      </c>
      <c r="FM64">
        <v>8767.388800000001</v>
      </c>
      <c r="FN64">
        <v>15</v>
      </c>
      <c r="FO64">
        <v>0</v>
      </c>
      <c r="FP64" t="s">
        <v>439</v>
      </c>
      <c r="FQ64">
        <v>1746989605.5</v>
      </c>
      <c r="FR64">
        <v>1746989593.5</v>
      </c>
      <c r="FS64">
        <v>0</v>
      </c>
      <c r="FT64">
        <v>-0.274</v>
      </c>
      <c r="FU64">
        <v>-0.002</v>
      </c>
      <c r="FV64">
        <v>2.549</v>
      </c>
      <c r="FW64">
        <v>0.129</v>
      </c>
      <c r="FX64">
        <v>420</v>
      </c>
      <c r="FY64">
        <v>17</v>
      </c>
      <c r="FZ64">
        <v>0.02</v>
      </c>
      <c r="GA64">
        <v>0.04</v>
      </c>
      <c r="GB64">
        <v>-36.9314375</v>
      </c>
      <c r="GC64">
        <v>0.08187354596625679</v>
      </c>
      <c r="GD64">
        <v>0.06215605235011312</v>
      </c>
      <c r="GE64">
        <v>1</v>
      </c>
      <c r="GF64">
        <v>444.4471176470589</v>
      </c>
      <c r="GG64">
        <v>-0.01766234348270784</v>
      </c>
      <c r="GH64">
        <v>0.2802749453352871</v>
      </c>
      <c r="GI64">
        <v>1</v>
      </c>
      <c r="GJ64">
        <v>1.90273075</v>
      </c>
      <c r="GK64">
        <v>-0.1014620262664226</v>
      </c>
      <c r="GL64">
        <v>0.009806832920851671</v>
      </c>
      <c r="GM64">
        <v>0</v>
      </c>
      <c r="GN64">
        <v>2</v>
      </c>
      <c r="GO64">
        <v>3</v>
      </c>
      <c r="GP64" t="s">
        <v>446</v>
      </c>
      <c r="GQ64">
        <v>3.1022</v>
      </c>
      <c r="GR64">
        <v>2.72606</v>
      </c>
      <c r="GS64">
        <v>0.128666</v>
      </c>
      <c r="GT64">
        <v>0.132981</v>
      </c>
      <c r="GU64">
        <v>0.100453</v>
      </c>
      <c r="GV64">
        <v>0.09551510000000001</v>
      </c>
      <c r="GW64">
        <v>22762.4</v>
      </c>
      <c r="GX64">
        <v>20589.7</v>
      </c>
      <c r="GY64">
        <v>26689</v>
      </c>
      <c r="GZ64">
        <v>23971.5</v>
      </c>
      <c r="HA64">
        <v>38419.7</v>
      </c>
      <c r="HB64">
        <v>32062.6</v>
      </c>
      <c r="HC64">
        <v>46601.9</v>
      </c>
      <c r="HD64">
        <v>37930.9</v>
      </c>
      <c r="HE64">
        <v>1.84865</v>
      </c>
      <c r="HF64">
        <v>1.86033</v>
      </c>
      <c r="HG64">
        <v>0.139195</v>
      </c>
      <c r="HH64">
        <v>0</v>
      </c>
      <c r="HI64">
        <v>27.7338</v>
      </c>
      <c r="HJ64">
        <v>999.9</v>
      </c>
      <c r="HK64">
        <v>51.5</v>
      </c>
      <c r="HL64">
        <v>30.5</v>
      </c>
      <c r="HM64">
        <v>24.9493</v>
      </c>
      <c r="HN64">
        <v>61.2146</v>
      </c>
      <c r="HO64">
        <v>22.3478</v>
      </c>
      <c r="HP64">
        <v>1</v>
      </c>
      <c r="HQ64">
        <v>0.163908</v>
      </c>
      <c r="HR64">
        <v>0.567505</v>
      </c>
      <c r="HS64">
        <v>20.316</v>
      </c>
      <c r="HT64">
        <v>5.21235</v>
      </c>
      <c r="HU64">
        <v>11.98</v>
      </c>
      <c r="HV64">
        <v>4.9636</v>
      </c>
      <c r="HW64">
        <v>3.27445</v>
      </c>
      <c r="HX64">
        <v>9999</v>
      </c>
      <c r="HY64">
        <v>9999</v>
      </c>
      <c r="HZ64">
        <v>9999</v>
      </c>
      <c r="IA64">
        <v>21.8</v>
      </c>
      <c r="IB64">
        <v>1.86371</v>
      </c>
      <c r="IC64">
        <v>1.85989</v>
      </c>
      <c r="ID64">
        <v>1.85818</v>
      </c>
      <c r="IE64">
        <v>1.85956</v>
      </c>
      <c r="IF64">
        <v>1.85963</v>
      </c>
      <c r="IG64">
        <v>1.85818</v>
      </c>
      <c r="IH64">
        <v>1.85717</v>
      </c>
      <c r="II64">
        <v>1.85212</v>
      </c>
      <c r="IJ64">
        <v>0</v>
      </c>
      <c r="IK64">
        <v>0</v>
      </c>
      <c r="IL64">
        <v>0</v>
      </c>
      <c r="IM64">
        <v>0</v>
      </c>
      <c r="IN64" t="s">
        <v>441</v>
      </c>
      <c r="IO64" t="s">
        <v>442</v>
      </c>
      <c r="IP64" t="s">
        <v>443</v>
      </c>
      <c r="IQ64" t="s">
        <v>443</v>
      </c>
      <c r="IR64" t="s">
        <v>443</v>
      </c>
      <c r="IS64" t="s">
        <v>443</v>
      </c>
      <c r="IT64">
        <v>0</v>
      </c>
      <c r="IU64">
        <v>100</v>
      </c>
      <c r="IV64">
        <v>100</v>
      </c>
      <c r="IW64">
        <v>-1.518</v>
      </c>
      <c r="IX64">
        <v>0.2804</v>
      </c>
      <c r="IY64">
        <v>-1.253408397979514</v>
      </c>
      <c r="IZ64">
        <v>-0.001407418860664216</v>
      </c>
      <c r="JA64">
        <v>1.761737584914558E-06</v>
      </c>
      <c r="JB64">
        <v>-4.339940373715102E-10</v>
      </c>
      <c r="JC64">
        <v>0.01386544786166931</v>
      </c>
      <c r="JD64">
        <v>0.003157371658100305</v>
      </c>
      <c r="JE64">
        <v>0.0004353711720169284</v>
      </c>
      <c r="JF64">
        <v>-1.853048844677345E-07</v>
      </c>
      <c r="JG64">
        <v>2</v>
      </c>
      <c r="JH64">
        <v>1968</v>
      </c>
      <c r="JI64">
        <v>1</v>
      </c>
      <c r="JJ64">
        <v>26</v>
      </c>
      <c r="JK64">
        <v>199966</v>
      </c>
      <c r="JL64">
        <v>199966.2</v>
      </c>
      <c r="JM64">
        <v>1.85425</v>
      </c>
      <c r="JN64">
        <v>2.60986</v>
      </c>
      <c r="JO64">
        <v>1.49658</v>
      </c>
      <c r="JP64">
        <v>2.34619</v>
      </c>
      <c r="JQ64">
        <v>1.54907</v>
      </c>
      <c r="JR64">
        <v>2.45728</v>
      </c>
      <c r="JS64">
        <v>35.0134</v>
      </c>
      <c r="JT64">
        <v>14.8588</v>
      </c>
      <c r="JU64">
        <v>18</v>
      </c>
      <c r="JV64">
        <v>474.509</v>
      </c>
      <c r="JW64">
        <v>496.015</v>
      </c>
      <c r="JX64">
        <v>26.7863</v>
      </c>
      <c r="JY64">
        <v>29.3794</v>
      </c>
      <c r="JZ64">
        <v>29.9998</v>
      </c>
      <c r="KA64">
        <v>29.6647</v>
      </c>
      <c r="KB64">
        <v>29.6745</v>
      </c>
      <c r="KC64">
        <v>37.2329</v>
      </c>
      <c r="KD64">
        <v>22.6924</v>
      </c>
      <c r="KE64">
        <v>85.8293</v>
      </c>
      <c r="KF64">
        <v>26.7867</v>
      </c>
      <c r="KG64">
        <v>774.35</v>
      </c>
      <c r="KH64">
        <v>19.838</v>
      </c>
      <c r="KI64">
        <v>101.894</v>
      </c>
      <c r="KJ64">
        <v>91.4701</v>
      </c>
    </row>
    <row r="65" spans="1:296">
      <c r="A65">
        <v>47</v>
      </c>
      <c r="B65">
        <v>1758987572</v>
      </c>
      <c r="C65">
        <v>321.4000000953674</v>
      </c>
      <c r="D65" t="s">
        <v>537</v>
      </c>
      <c r="E65" t="s">
        <v>538</v>
      </c>
      <c r="F65">
        <v>5</v>
      </c>
      <c r="G65" t="s">
        <v>436</v>
      </c>
      <c r="H65">
        <v>1758987564.5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772.5922843181819</v>
      </c>
      <c r="AJ65">
        <v>745.1048424242422</v>
      </c>
      <c r="AK65">
        <v>3.444518528138503</v>
      </c>
      <c r="AL65">
        <v>65.16</v>
      </c>
      <c r="AM65">
        <f>(AO65 - AN65 + DX65*1E3/(8.314*(DZ65+273.15)) * AQ65/DW65 * AP65) * DW65/(100*DK65) * 1000/(1000 - AO65)</f>
        <v>0</v>
      </c>
      <c r="AN65">
        <v>19.84615179060123</v>
      </c>
      <c r="AO65">
        <v>21.73676242424242</v>
      </c>
      <c r="AP65">
        <v>-5.203393811909232E-05</v>
      </c>
      <c r="AQ65">
        <v>105.492575613607</v>
      </c>
      <c r="AR65">
        <v>6</v>
      </c>
      <c r="AS65">
        <v>1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437</v>
      </c>
      <c r="AX65" t="s">
        <v>437</v>
      </c>
      <c r="AY65">
        <v>0</v>
      </c>
      <c r="AZ65">
        <v>0</v>
      </c>
      <c r="BA65">
        <f>1-AY65/AZ65</f>
        <v>0</v>
      </c>
      <c r="BB65">
        <v>0</v>
      </c>
      <c r="BC65" t="s">
        <v>437</v>
      </c>
      <c r="BD65" t="s">
        <v>437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437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3.21</v>
      </c>
      <c r="DL65">
        <v>0.5</v>
      </c>
      <c r="DM65" t="s">
        <v>438</v>
      </c>
      <c r="DN65">
        <v>2</v>
      </c>
      <c r="DO65" t="b">
        <v>1</v>
      </c>
      <c r="DP65">
        <v>1758987564.5</v>
      </c>
      <c r="DQ65">
        <v>705.4617407407407</v>
      </c>
      <c r="DR65">
        <v>742.4227407407408</v>
      </c>
      <c r="DS65">
        <v>21.74731111111111</v>
      </c>
      <c r="DT65">
        <v>19.85436296296296</v>
      </c>
      <c r="DU65">
        <v>706.9826666666668</v>
      </c>
      <c r="DV65">
        <v>21.46687037037037</v>
      </c>
      <c r="DW65">
        <v>500.032</v>
      </c>
      <c r="DX65">
        <v>90.49830740740741</v>
      </c>
      <c r="DY65">
        <v>0.0676639962962963</v>
      </c>
      <c r="DZ65">
        <v>28.57008518518519</v>
      </c>
      <c r="EA65">
        <v>30.0097962962963</v>
      </c>
      <c r="EB65">
        <v>999.9000000000001</v>
      </c>
      <c r="EC65">
        <v>0</v>
      </c>
      <c r="ED65">
        <v>0</v>
      </c>
      <c r="EE65">
        <v>10007.7762962963</v>
      </c>
      <c r="EF65">
        <v>0</v>
      </c>
      <c r="EG65">
        <v>11.32864814814815</v>
      </c>
      <c r="EH65">
        <v>-36.96102962962963</v>
      </c>
      <c r="EI65">
        <v>721.1446666666665</v>
      </c>
      <c r="EJ65">
        <v>757.4616666666667</v>
      </c>
      <c r="EK65">
        <v>1.892941111111111</v>
      </c>
      <c r="EL65">
        <v>742.4227407407408</v>
      </c>
      <c r="EM65">
        <v>19.85436296296296</v>
      </c>
      <c r="EN65">
        <v>1.968094444444444</v>
      </c>
      <c r="EO65">
        <v>1.796786296296296</v>
      </c>
      <c r="EP65">
        <v>17.18995925925926</v>
      </c>
      <c r="EQ65">
        <v>15.75885925925926</v>
      </c>
      <c r="ER65">
        <v>1999.977407407408</v>
      </c>
      <c r="ES65">
        <v>0.9800064444444444</v>
      </c>
      <c r="ET65">
        <v>0.01999394814814815</v>
      </c>
      <c r="EU65">
        <v>0</v>
      </c>
      <c r="EV65">
        <v>444.4318518518517</v>
      </c>
      <c r="EW65">
        <v>5.00078</v>
      </c>
      <c r="EX65">
        <v>8767.004444444445</v>
      </c>
      <c r="EY65">
        <v>16379.48148148148</v>
      </c>
      <c r="EZ65">
        <v>39.43718518518519</v>
      </c>
      <c r="FA65">
        <v>40.34699999999999</v>
      </c>
      <c r="FB65">
        <v>40.0137037037037</v>
      </c>
      <c r="FC65">
        <v>39.94662962962963</v>
      </c>
      <c r="FD65">
        <v>40.63877777777778</v>
      </c>
      <c r="FE65">
        <v>1955.087407407408</v>
      </c>
      <c r="FF65">
        <v>39.89000000000001</v>
      </c>
      <c r="FG65">
        <v>0</v>
      </c>
      <c r="FH65">
        <v>1758987566.1</v>
      </c>
      <c r="FI65">
        <v>0</v>
      </c>
      <c r="FJ65">
        <v>444.4449999999999</v>
      </c>
      <c r="FK65">
        <v>0.5177692267749922</v>
      </c>
      <c r="FL65">
        <v>0.2107692582533398</v>
      </c>
      <c r="FM65">
        <v>8766.996399999998</v>
      </c>
      <c r="FN65">
        <v>15</v>
      </c>
      <c r="FO65">
        <v>0</v>
      </c>
      <c r="FP65" t="s">
        <v>439</v>
      </c>
      <c r="FQ65">
        <v>1746989605.5</v>
      </c>
      <c r="FR65">
        <v>1746989593.5</v>
      </c>
      <c r="FS65">
        <v>0</v>
      </c>
      <c r="FT65">
        <v>-0.274</v>
      </c>
      <c r="FU65">
        <v>-0.002</v>
      </c>
      <c r="FV65">
        <v>2.549</v>
      </c>
      <c r="FW65">
        <v>0.129</v>
      </c>
      <c r="FX65">
        <v>420</v>
      </c>
      <c r="FY65">
        <v>17</v>
      </c>
      <c r="FZ65">
        <v>0.02</v>
      </c>
      <c r="GA65">
        <v>0.04</v>
      </c>
      <c r="GB65">
        <v>-36.97614390243903</v>
      </c>
      <c r="GC65">
        <v>-0.2278662020906046</v>
      </c>
      <c r="GD65">
        <v>0.08408720226509425</v>
      </c>
      <c r="GE65">
        <v>1</v>
      </c>
      <c r="GF65">
        <v>444.4625</v>
      </c>
      <c r="GG65">
        <v>-0.06482811708623118</v>
      </c>
      <c r="GH65">
        <v>0.2711496493690167</v>
      </c>
      <c r="GI65">
        <v>1</v>
      </c>
      <c r="GJ65">
        <v>1.896761707317073</v>
      </c>
      <c r="GK65">
        <v>-0.06230090592334693</v>
      </c>
      <c r="GL65">
        <v>0.007405862839814242</v>
      </c>
      <c r="GM65">
        <v>1</v>
      </c>
      <c r="GN65">
        <v>3</v>
      </c>
      <c r="GO65">
        <v>3</v>
      </c>
      <c r="GP65" t="s">
        <v>440</v>
      </c>
      <c r="GQ65">
        <v>3.10231</v>
      </c>
      <c r="GR65">
        <v>2.7256</v>
      </c>
      <c r="GS65">
        <v>0.130708</v>
      </c>
      <c r="GT65">
        <v>0.134989</v>
      </c>
      <c r="GU65">
        <v>0.100418</v>
      </c>
      <c r="GV65">
        <v>0.0954556</v>
      </c>
      <c r="GW65">
        <v>22709.4</v>
      </c>
      <c r="GX65">
        <v>20542.1</v>
      </c>
      <c r="GY65">
        <v>26689.3</v>
      </c>
      <c r="GZ65">
        <v>23971.6</v>
      </c>
      <c r="HA65">
        <v>38421.5</v>
      </c>
      <c r="HB65">
        <v>32064.8</v>
      </c>
      <c r="HC65">
        <v>46602</v>
      </c>
      <c r="HD65">
        <v>37930.8</v>
      </c>
      <c r="HE65">
        <v>1.84875</v>
      </c>
      <c r="HF65">
        <v>1.8604</v>
      </c>
      <c r="HG65">
        <v>0.139121</v>
      </c>
      <c r="HH65">
        <v>0</v>
      </c>
      <c r="HI65">
        <v>27.7273</v>
      </c>
      <c r="HJ65">
        <v>999.9</v>
      </c>
      <c r="HK65">
        <v>51.5</v>
      </c>
      <c r="HL65">
        <v>30.5</v>
      </c>
      <c r="HM65">
        <v>24.9524</v>
      </c>
      <c r="HN65">
        <v>61.3146</v>
      </c>
      <c r="HO65">
        <v>22.1835</v>
      </c>
      <c r="HP65">
        <v>1</v>
      </c>
      <c r="HQ65">
        <v>0.163359</v>
      </c>
      <c r="HR65">
        <v>0.520057</v>
      </c>
      <c r="HS65">
        <v>20.3163</v>
      </c>
      <c r="HT65">
        <v>5.21295</v>
      </c>
      <c r="HU65">
        <v>11.98</v>
      </c>
      <c r="HV65">
        <v>4.9636</v>
      </c>
      <c r="HW65">
        <v>3.27435</v>
      </c>
      <c r="HX65">
        <v>9999</v>
      </c>
      <c r="HY65">
        <v>9999</v>
      </c>
      <c r="HZ65">
        <v>9999</v>
      </c>
      <c r="IA65">
        <v>21.8</v>
      </c>
      <c r="IB65">
        <v>1.86371</v>
      </c>
      <c r="IC65">
        <v>1.85989</v>
      </c>
      <c r="ID65">
        <v>1.85819</v>
      </c>
      <c r="IE65">
        <v>1.85958</v>
      </c>
      <c r="IF65">
        <v>1.85965</v>
      </c>
      <c r="IG65">
        <v>1.85814</v>
      </c>
      <c r="IH65">
        <v>1.85716</v>
      </c>
      <c r="II65">
        <v>1.85212</v>
      </c>
      <c r="IJ65">
        <v>0</v>
      </c>
      <c r="IK65">
        <v>0</v>
      </c>
      <c r="IL65">
        <v>0</v>
      </c>
      <c r="IM65">
        <v>0</v>
      </c>
      <c r="IN65" t="s">
        <v>441</v>
      </c>
      <c r="IO65" t="s">
        <v>442</v>
      </c>
      <c r="IP65" t="s">
        <v>443</v>
      </c>
      <c r="IQ65" t="s">
        <v>443</v>
      </c>
      <c r="IR65" t="s">
        <v>443</v>
      </c>
      <c r="IS65" t="s">
        <v>443</v>
      </c>
      <c r="IT65">
        <v>0</v>
      </c>
      <c r="IU65">
        <v>100</v>
      </c>
      <c r="IV65">
        <v>100</v>
      </c>
      <c r="IW65">
        <v>-1.509</v>
      </c>
      <c r="IX65">
        <v>0.2801</v>
      </c>
      <c r="IY65">
        <v>-1.253408397979514</v>
      </c>
      <c r="IZ65">
        <v>-0.001407418860664216</v>
      </c>
      <c r="JA65">
        <v>1.761737584914558E-06</v>
      </c>
      <c r="JB65">
        <v>-4.339940373715102E-10</v>
      </c>
      <c r="JC65">
        <v>0.01386544786166931</v>
      </c>
      <c r="JD65">
        <v>0.003157371658100305</v>
      </c>
      <c r="JE65">
        <v>0.0004353711720169284</v>
      </c>
      <c r="JF65">
        <v>-1.853048844677345E-07</v>
      </c>
      <c r="JG65">
        <v>2</v>
      </c>
      <c r="JH65">
        <v>1968</v>
      </c>
      <c r="JI65">
        <v>1</v>
      </c>
      <c r="JJ65">
        <v>26</v>
      </c>
      <c r="JK65">
        <v>199966.1</v>
      </c>
      <c r="JL65">
        <v>199966.3</v>
      </c>
      <c r="JM65">
        <v>1.88232</v>
      </c>
      <c r="JN65">
        <v>2.61108</v>
      </c>
      <c r="JO65">
        <v>1.49658</v>
      </c>
      <c r="JP65">
        <v>2.34619</v>
      </c>
      <c r="JQ65">
        <v>1.54907</v>
      </c>
      <c r="JR65">
        <v>2.43408</v>
      </c>
      <c r="JS65">
        <v>35.0134</v>
      </c>
      <c r="JT65">
        <v>14.8763</v>
      </c>
      <c r="JU65">
        <v>18</v>
      </c>
      <c r="JV65">
        <v>474.543</v>
      </c>
      <c r="JW65">
        <v>496.039</v>
      </c>
      <c r="JX65">
        <v>26.7759</v>
      </c>
      <c r="JY65">
        <v>29.3769</v>
      </c>
      <c r="JZ65">
        <v>29.9998</v>
      </c>
      <c r="KA65">
        <v>29.6615</v>
      </c>
      <c r="KB65">
        <v>29.6713</v>
      </c>
      <c r="KC65">
        <v>37.8565</v>
      </c>
      <c r="KD65">
        <v>22.6924</v>
      </c>
      <c r="KE65">
        <v>85.8293</v>
      </c>
      <c r="KF65">
        <v>26.7827</v>
      </c>
      <c r="KG65">
        <v>787.708</v>
      </c>
      <c r="KH65">
        <v>19.7781</v>
      </c>
      <c r="KI65">
        <v>101.894</v>
      </c>
      <c r="KJ65">
        <v>91.47</v>
      </c>
    </row>
    <row r="66" spans="1:296">
      <c r="A66">
        <v>48</v>
      </c>
      <c r="B66">
        <v>1758987577</v>
      </c>
      <c r="C66">
        <v>326.4000000953674</v>
      </c>
      <c r="D66" t="s">
        <v>539</v>
      </c>
      <c r="E66" t="s">
        <v>540</v>
      </c>
      <c r="F66">
        <v>5</v>
      </c>
      <c r="G66" t="s">
        <v>436</v>
      </c>
      <c r="H66">
        <v>1758987569.214286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789.6508326636366</v>
      </c>
      <c r="AJ66">
        <v>762.1099636363634</v>
      </c>
      <c r="AK66">
        <v>3.39864683982677</v>
      </c>
      <c r="AL66">
        <v>65.16</v>
      </c>
      <c r="AM66">
        <f>(AO66 - AN66 + DX66*1E3/(8.314*(DZ66+273.15)) * AQ66/DW66 * AP66) * DW66/(100*DK66) * 1000/(1000 - AO66)</f>
        <v>0</v>
      </c>
      <c r="AN66">
        <v>19.84320234289635</v>
      </c>
      <c r="AO66">
        <v>21.72372181818181</v>
      </c>
      <c r="AP66">
        <v>-4.880605284553412E-05</v>
      </c>
      <c r="AQ66">
        <v>105.492575613607</v>
      </c>
      <c r="AR66">
        <v>6</v>
      </c>
      <c r="AS66">
        <v>1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437</v>
      </c>
      <c r="AX66" t="s">
        <v>437</v>
      </c>
      <c r="AY66">
        <v>0</v>
      </c>
      <c r="AZ66">
        <v>0</v>
      </c>
      <c r="BA66">
        <f>1-AY66/AZ66</f>
        <v>0</v>
      </c>
      <c r="BB66">
        <v>0</v>
      </c>
      <c r="BC66" t="s">
        <v>437</v>
      </c>
      <c r="BD66" t="s">
        <v>437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437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3.21</v>
      </c>
      <c r="DL66">
        <v>0.5</v>
      </c>
      <c r="DM66" t="s">
        <v>438</v>
      </c>
      <c r="DN66">
        <v>2</v>
      </c>
      <c r="DO66" t="b">
        <v>1</v>
      </c>
      <c r="DP66">
        <v>1758987569.214286</v>
      </c>
      <c r="DQ66">
        <v>721.2216785714287</v>
      </c>
      <c r="DR66">
        <v>758.2364285714284</v>
      </c>
      <c r="DS66">
        <v>21.73950714285714</v>
      </c>
      <c r="DT66">
        <v>19.85033571428571</v>
      </c>
      <c r="DU66">
        <v>722.7355357142858</v>
      </c>
      <c r="DV66">
        <v>21.45923214285714</v>
      </c>
      <c r="DW66">
        <v>499.95525</v>
      </c>
      <c r="DX66">
        <v>90.49791428571427</v>
      </c>
      <c r="DY66">
        <v>0.06771589285714287</v>
      </c>
      <c r="DZ66">
        <v>28.55633928571428</v>
      </c>
      <c r="EA66">
        <v>29.999025</v>
      </c>
      <c r="EB66">
        <v>999.9000000000002</v>
      </c>
      <c r="EC66">
        <v>0</v>
      </c>
      <c r="ED66">
        <v>0</v>
      </c>
      <c r="EE66">
        <v>9995.553214285714</v>
      </c>
      <c r="EF66">
        <v>0</v>
      </c>
      <c r="EG66">
        <v>11.32405714285714</v>
      </c>
      <c r="EH66">
        <v>-37.01483928571429</v>
      </c>
      <c r="EI66">
        <v>737.2489999999999</v>
      </c>
      <c r="EJ66">
        <v>773.5924642857143</v>
      </c>
      <c r="EK66">
        <v>1.889159642857143</v>
      </c>
      <c r="EL66">
        <v>758.2364285714284</v>
      </c>
      <c r="EM66">
        <v>19.85033571428571</v>
      </c>
      <c r="EN66">
        <v>1.967380357142857</v>
      </c>
      <c r="EO66">
        <v>1.796415357142857</v>
      </c>
      <c r="EP66">
        <v>17.18423214285714</v>
      </c>
      <c r="EQ66">
        <v>15.75562142857143</v>
      </c>
      <c r="ER66">
        <v>1999.981785714286</v>
      </c>
      <c r="ES66">
        <v>0.9800064285714285</v>
      </c>
      <c r="ET66">
        <v>0.01999396428571429</v>
      </c>
      <c r="EU66">
        <v>0</v>
      </c>
      <c r="EV66">
        <v>444.4092142857143</v>
      </c>
      <c r="EW66">
        <v>5.00078</v>
      </c>
      <c r="EX66">
        <v>8767.041071428572</v>
      </c>
      <c r="EY66">
        <v>16379.525</v>
      </c>
      <c r="EZ66">
        <v>39.455</v>
      </c>
      <c r="FA66">
        <v>40.33674999999999</v>
      </c>
      <c r="FB66">
        <v>39.9775</v>
      </c>
      <c r="FC66">
        <v>39.95064285714285</v>
      </c>
      <c r="FD66">
        <v>40.63146428571428</v>
      </c>
      <c r="FE66">
        <v>1955.091785714286</v>
      </c>
      <c r="FF66">
        <v>39.89000000000001</v>
      </c>
      <c r="FG66">
        <v>0</v>
      </c>
      <c r="FH66">
        <v>1758987570.9</v>
      </c>
      <c r="FI66">
        <v>0</v>
      </c>
      <c r="FJ66">
        <v>444.4226</v>
      </c>
      <c r="FK66">
        <v>0.3691538389860214</v>
      </c>
      <c r="FL66">
        <v>0.1630769747409009</v>
      </c>
      <c r="FM66">
        <v>8767.078800000001</v>
      </c>
      <c r="FN66">
        <v>15</v>
      </c>
      <c r="FO66">
        <v>0</v>
      </c>
      <c r="FP66" t="s">
        <v>439</v>
      </c>
      <c r="FQ66">
        <v>1746989605.5</v>
      </c>
      <c r="FR66">
        <v>1746989593.5</v>
      </c>
      <c r="FS66">
        <v>0</v>
      </c>
      <c r="FT66">
        <v>-0.274</v>
      </c>
      <c r="FU66">
        <v>-0.002</v>
      </c>
      <c r="FV66">
        <v>2.549</v>
      </c>
      <c r="FW66">
        <v>0.129</v>
      </c>
      <c r="FX66">
        <v>420</v>
      </c>
      <c r="FY66">
        <v>17</v>
      </c>
      <c r="FZ66">
        <v>0.02</v>
      </c>
      <c r="GA66">
        <v>0.04</v>
      </c>
      <c r="GB66">
        <v>-36.98488048780487</v>
      </c>
      <c r="GC66">
        <v>-0.7277895470383823</v>
      </c>
      <c r="GD66">
        <v>0.08963404791764897</v>
      </c>
      <c r="GE66">
        <v>0</v>
      </c>
      <c r="GF66">
        <v>444.4545294117647</v>
      </c>
      <c r="GG66">
        <v>-0.2884339237695822</v>
      </c>
      <c r="GH66">
        <v>0.2685086519905238</v>
      </c>
      <c r="GI66">
        <v>1</v>
      </c>
      <c r="GJ66">
        <v>1.891690487804878</v>
      </c>
      <c r="GK66">
        <v>-0.04040508710801519</v>
      </c>
      <c r="GL66">
        <v>0.005597786562221981</v>
      </c>
      <c r="GM66">
        <v>1</v>
      </c>
      <c r="GN66">
        <v>2</v>
      </c>
      <c r="GO66">
        <v>3</v>
      </c>
      <c r="GP66" t="s">
        <v>446</v>
      </c>
      <c r="GQ66">
        <v>3.10202</v>
      </c>
      <c r="GR66">
        <v>2.72628</v>
      </c>
      <c r="GS66">
        <v>0.132703</v>
      </c>
      <c r="GT66">
        <v>0.136943</v>
      </c>
      <c r="GU66">
        <v>0.100376</v>
      </c>
      <c r="GV66">
        <v>0.09546399999999999</v>
      </c>
      <c r="GW66">
        <v>22657.2</v>
      </c>
      <c r="GX66">
        <v>20495.7</v>
      </c>
      <c r="GY66">
        <v>26689.2</v>
      </c>
      <c r="GZ66">
        <v>23971.6</v>
      </c>
      <c r="HA66">
        <v>38423.8</v>
      </c>
      <c r="HB66">
        <v>32064.7</v>
      </c>
      <c r="HC66">
        <v>46602.3</v>
      </c>
      <c r="HD66">
        <v>37930.8</v>
      </c>
      <c r="HE66">
        <v>1.8486</v>
      </c>
      <c r="HF66">
        <v>1.8607</v>
      </c>
      <c r="HG66">
        <v>0.138544</v>
      </c>
      <c r="HH66">
        <v>0</v>
      </c>
      <c r="HI66">
        <v>27.7208</v>
      </c>
      <c r="HJ66">
        <v>999.9</v>
      </c>
      <c r="HK66">
        <v>51.5</v>
      </c>
      <c r="HL66">
        <v>30.5</v>
      </c>
      <c r="HM66">
        <v>24.9485</v>
      </c>
      <c r="HN66">
        <v>61.4446</v>
      </c>
      <c r="HO66">
        <v>22.4038</v>
      </c>
      <c r="HP66">
        <v>1</v>
      </c>
      <c r="HQ66">
        <v>0.163361</v>
      </c>
      <c r="HR66">
        <v>-0.746577</v>
      </c>
      <c r="HS66">
        <v>20.3125</v>
      </c>
      <c r="HT66">
        <v>5.2128</v>
      </c>
      <c r="HU66">
        <v>11.98</v>
      </c>
      <c r="HV66">
        <v>4.9635</v>
      </c>
      <c r="HW66">
        <v>3.2745</v>
      </c>
      <c r="HX66">
        <v>9999</v>
      </c>
      <c r="HY66">
        <v>9999</v>
      </c>
      <c r="HZ66">
        <v>9999</v>
      </c>
      <c r="IA66">
        <v>21.8</v>
      </c>
      <c r="IB66">
        <v>1.86371</v>
      </c>
      <c r="IC66">
        <v>1.85988</v>
      </c>
      <c r="ID66">
        <v>1.85817</v>
      </c>
      <c r="IE66">
        <v>1.85957</v>
      </c>
      <c r="IF66">
        <v>1.85965</v>
      </c>
      <c r="IG66">
        <v>1.85817</v>
      </c>
      <c r="IH66">
        <v>1.85716</v>
      </c>
      <c r="II66">
        <v>1.85212</v>
      </c>
      <c r="IJ66">
        <v>0</v>
      </c>
      <c r="IK66">
        <v>0</v>
      </c>
      <c r="IL66">
        <v>0</v>
      </c>
      <c r="IM66">
        <v>0</v>
      </c>
      <c r="IN66" t="s">
        <v>441</v>
      </c>
      <c r="IO66" t="s">
        <v>442</v>
      </c>
      <c r="IP66" t="s">
        <v>443</v>
      </c>
      <c r="IQ66" t="s">
        <v>443</v>
      </c>
      <c r="IR66" t="s">
        <v>443</v>
      </c>
      <c r="IS66" t="s">
        <v>443</v>
      </c>
      <c r="IT66">
        <v>0</v>
      </c>
      <c r="IU66">
        <v>100</v>
      </c>
      <c r="IV66">
        <v>100</v>
      </c>
      <c r="IW66">
        <v>-1.502</v>
      </c>
      <c r="IX66">
        <v>0.28</v>
      </c>
      <c r="IY66">
        <v>-1.253408397979514</v>
      </c>
      <c r="IZ66">
        <v>-0.001407418860664216</v>
      </c>
      <c r="JA66">
        <v>1.761737584914558E-06</v>
      </c>
      <c r="JB66">
        <v>-4.339940373715102E-10</v>
      </c>
      <c r="JC66">
        <v>0.01386544786166931</v>
      </c>
      <c r="JD66">
        <v>0.003157371658100305</v>
      </c>
      <c r="JE66">
        <v>0.0004353711720169284</v>
      </c>
      <c r="JF66">
        <v>-1.853048844677345E-07</v>
      </c>
      <c r="JG66">
        <v>2</v>
      </c>
      <c r="JH66">
        <v>1968</v>
      </c>
      <c r="JI66">
        <v>1</v>
      </c>
      <c r="JJ66">
        <v>26</v>
      </c>
      <c r="JK66">
        <v>199966.2</v>
      </c>
      <c r="JL66">
        <v>199966.4</v>
      </c>
      <c r="JM66">
        <v>1.91406</v>
      </c>
      <c r="JN66">
        <v>2.61841</v>
      </c>
      <c r="JO66">
        <v>1.49658</v>
      </c>
      <c r="JP66">
        <v>2.34619</v>
      </c>
      <c r="JQ66">
        <v>1.54907</v>
      </c>
      <c r="JR66">
        <v>2.44995</v>
      </c>
      <c r="JS66">
        <v>35.0134</v>
      </c>
      <c r="JT66">
        <v>14.8588</v>
      </c>
      <c r="JU66">
        <v>18</v>
      </c>
      <c r="JV66">
        <v>474.433</v>
      </c>
      <c r="JW66">
        <v>496.206</v>
      </c>
      <c r="JX66">
        <v>26.8647</v>
      </c>
      <c r="JY66">
        <v>29.3738</v>
      </c>
      <c r="JZ66">
        <v>29.9999</v>
      </c>
      <c r="KA66">
        <v>29.6584</v>
      </c>
      <c r="KB66">
        <v>29.6675</v>
      </c>
      <c r="KC66">
        <v>38.5425</v>
      </c>
      <c r="KD66">
        <v>22.6924</v>
      </c>
      <c r="KE66">
        <v>85.8293</v>
      </c>
      <c r="KF66">
        <v>27.1643</v>
      </c>
      <c r="KG66">
        <v>807.744</v>
      </c>
      <c r="KH66">
        <v>19.7701</v>
      </c>
      <c r="KI66">
        <v>101.895</v>
      </c>
      <c r="KJ66">
        <v>91.4701</v>
      </c>
    </row>
    <row r="67" spans="1:296">
      <c r="A67">
        <v>49</v>
      </c>
      <c r="B67">
        <v>1758987582</v>
      </c>
      <c r="C67">
        <v>331.4000000953674</v>
      </c>
      <c r="D67" t="s">
        <v>541</v>
      </c>
      <c r="E67" t="s">
        <v>542</v>
      </c>
      <c r="F67">
        <v>5</v>
      </c>
      <c r="G67" t="s">
        <v>436</v>
      </c>
      <c r="H67">
        <v>1758987574.5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806.6954614515153</v>
      </c>
      <c r="AJ67">
        <v>779.264624242424</v>
      </c>
      <c r="AK67">
        <v>3.446579567099387</v>
      </c>
      <c r="AL67">
        <v>65.16</v>
      </c>
      <c r="AM67">
        <f>(AO67 - AN67 + DX67*1E3/(8.314*(DZ67+273.15)) * AQ67/DW67 * AP67) * DW67/(100*DK67) * 1000/(1000 - AO67)</f>
        <v>0</v>
      </c>
      <c r="AN67">
        <v>19.8438218836438</v>
      </c>
      <c r="AO67">
        <v>21.72210848484848</v>
      </c>
      <c r="AP67">
        <v>-3.617678984449302E-06</v>
      </c>
      <c r="AQ67">
        <v>105.492575613607</v>
      </c>
      <c r="AR67">
        <v>6</v>
      </c>
      <c r="AS67">
        <v>1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437</v>
      </c>
      <c r="AX67" t="s">
        <v>437</v>
      </c>
      <c r="AY67">
        <v>0</v>
      </c>
      <c r="AZ67">
        <v>0</v>
      </c>
      <c r="BA67">
        <f>1-AY67/AZ67</f>
        <v>0</v>
      </c>
      <c r="BB67">
        <v>0</v>
      </c>
      <c r="BC67" t="s">
        <v>437</v>
      </c>
      <c r="BD67" t="s">
        <v>437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437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3.21</v>
      </c>
      <c r="DL67">
        <v>0.5</v>
      </c>
      <c r="DM67" t="s">
        <v>438</v>
      </c>
      <c r="DN67">
        <v>2</v>
      </c>
      <c r="DO67" t="b">
        <v>1</v>
      </c>
      <c r="DP67">
        <v>1758987574.5</v>
      </c>
      <c r="DQ67">
        <v>738.8832222222222</v>
      </c>
      <c r="DR67">
        <v>775.9647407407407</v>
      </c>
      <c r="DS67">
        <v>21.73076296296296</v>
      </c>
      <c r="DT67">
        <v>19.84512962962963</v>
      </c>
      <c r="DU67">
        <v>740.3887777777777</v>
      </c>
      <c r="DV67">
        <v>21.45066666666667</v>
      </c>
      <c r="DW67">
        <v>499.9912222222222</v>
      </c>
      <c r="DX67">
        <v>90.49724444444443</v>
      </c>
      <c r="DY67">
        <v>0.06781001851851852</v>
      </c>
      <c r="DZ67">
        <v>28.54393703703704</v>
      </c>
      <c r="EA67">
        <v>29.98811481481481</v>
      </c>
      <c r="EB67">
        <v>999.9000000000001</v>
      </c>
      <c r="EC67">
        <v>0</v>
      </c>
      <c r="ED67">
        <v>0</v>
      </c>
      <c r="EE67">
        <v>9999.740740740741</v>
      </c>
      <c r="EF67">
        <v>0</v>
      </c>
      <c r="EG67">
        <v>11.58183703703704</v>
      </c>
      <c r="EH67">
        <v>-37.08163333333334</v>
      </c>
      <c r="EI67">
        <v>755.2962962962963</v>
      </c>
      <c r="EJ67">
        <v>791.6756296296296</v>
      </c>
      <c r="EK67">
        <v>1.885627407407408</v>
      </c>
      <c r="EL67">
        <v>775.9647407407407</v>
      </c>
      <c r="EM67">
        <v>19.84512962962963</v>
      </c>
      <c r="EN67">
        <v>1.966574444444444</v>
      </c>
      <c r="EO67">
        <v>1.795930740740741</v>
      </c>
      <c r="EP67">
        <v>17.17775925925926</v>
      </c>
      <c r="EQ67">
        <v>15.75141481481481</v>
      </c>
      <c r="ER67">
        <v>1999.976296296296</v>
      </c>
      <c r="ES67">
        <v>0.9800063333333333</v>
      </c>
      <c r="ET67">
        <v>0.01999406296296296</v>
      </c>
      <c r="EU67">
        <v>0</v>
      </c>
      <c r="EV67">
        <v>444.4172962962963</v>
      </c>
      <c r="EW67">
        <v>5.00078</v>
      </c>
      <c r="EX67">
        <v>8766.914814814814</v>
      </c>
      <c r="EY67">
        <v>16379.47037037037</v>
      </c>
      <c r="EZ67">
        <v>39.44418518518518</v>
      </c>
      <c r="FA67">
        <v>40.32833333333333</v>
      </c>
      <c r="FB67">
        <v>39.93962962962963</v>
      </c>
      <c r="FC67">
        <v>39.94655555555555</v>
      </c>
      <c r="FD67">
        <v>40.62711111111111</v>
      </c>
      <c r="FE67">
        <v>1955.086296296297</v>
      </c>
      <c r="FF67">
        <v>39.89000000000001</v>
      </c>
      <c r="FG67">
        <v>0</v>
      </c>
      <c r="FH67">
        <v>1758987576.3</v>
      </c>
      <c r="FI67">
        <v>0</v>
      </c>
      <c r="FJ67">
        <v>444.4223846153846</v>
      </c>
      <c r="FK67">
        <v>-0.8936068467094651</v>
      </c>
      <c r="FL67">
        <v>-2.381880305861185</v>
      </c>
      <c r="FM67">
        <v>8766.929615384615</v>
      </c>
      <c r="FN67">
        <v>15</v>
      </c>
      <c r="FO67">
        <v>0</v>
      </c>
      <c r="FP67" t="s">
        <v>439</v>
      </c>
      <c r="FQ67">
        <v>1746989605.5</v>
      </c>
      <c r="FR67">
        <v>1746989593.5</v>
      </c>
      <c r="FS67">
        <v>0</v>
      </c>
      <c r="FT67">
        <v>-0.274</v>
      </c>
      <c r="FU67">
        <v>-0.002</v>
      </c>
      <c r="FV67">
        <v>2.549</v>
      </c>
      <c r="FW67">
        <v>0.129</v>
      </c>
      <c r="FX67">
        <v>420</v>
      </c>
      <c r="FY67">
        <v>17</v>
      </c>
      <c r="FZ67">
        <v>0.02</v>
      </c>
      <c r="GA67">
        <v>0.04</v>
      </c>
      <c r="GB67">
        <v>-37.02820731707317</v>
      </c>
      <c r="GC67">
        <v>-0.7771275261323694</v>
      </c>
      <c r="GD67">
        <v>0.09111842037604817</v>
      </c>
      <c r="GE67">
        <v>0</v>
      </c>
      <c r="GF67">
        <v>444.4203823529411</v>
      </c>
      <c r="GG67">
        <v>-0.1950038222193639</v>
      </c>
      <c r="GH67">
        <v>0.2441833947606082</v>
      </c>
      <c r="GI67">
        <v>1</v>
      </c>
      <c r="GJ67">
        <v>1.887677804878048</v>
      </c>
      <c r="GK67">
        <v>-0.04380564459929817</v>
      </c>
      <c r="GL67">
        <v>0.005948924277505012</v>
      </c>
      <c r="GM67">
        <v>1</v>
      </c>
      <c r="GN67">
        <v>2</v>
      </c>
      <c r="GO67">
        <v>3</v>
      </c>
      <c r="GP67" t="s">
        <v>446</v>
      </c>
      <c r="GQ67">
        <v>3.10229</v>
      </c>
      <c r="GR67">
        <v>2.72589</v>
      </c>
      <c r="GS67">
        <v>0.134702</v>
      </c>
      <c r="GT67">
        <v>0.138892</v>
      </c>
      <c r="GU67">
        <v>0.100375</v>
      </c>
      <c r="GV67">
        <v>0.0954755</v>
      </c>
      <c r="GW67">
        <v>22605.3</v>
      </c>
      <c r="GX67">
        <v>20449.2</v>
      </c>
      <c r="GY67">
        <v>26689.6</v>
      </c>
      <c r="GZ67">
        <v>23971.3</v>
      </c>
      <c r="HA67">
        <v>38424.3</v>
      </c>
      <c r="HB67">
        <v>32064.4</v>
      </c>
      <c r="HC67">
        <v>46602.6</v>
      </c>
      <c r="HD67">
        <v>37930.7</v>
      </c>
      <c r="HE67">
        <v>1.84905</v>
      </c>
      <c r="HF67">
        <v>1.86027</v>
      </c>
      <c r="HG67">
        <v>0.138562</v>
      </c>
      <c r="HH67">
        <v>0</v>
      </c>
      <c r="HI67">
        <v>27.7138</v>
      </c>
      <c r="HJ67">
        <v>999.9</v>
      </c>
      <c r="HK67">
        <v>51.5</v>
      </c>
      <c r="HL67">
        <v>30.5</v>
      </c>
      <c r="HM67">
        <v>24.95</v>
      </c>
      <c r="HN67">
        <v>61.4246</v>
      </c>
      <c r="HO67">
        <v>22.4319</v>
      </c>
      <c r="HP67">
        <v>1</v>
      </c>
      <c r="HQ67">
        <v>0.162086</v>
      </c>
      <c r="HR67">
        <v>-0.377388</v>
      </c>
      <c r="HS67">
        <v>20.3163</v>
      </c>
      <c r="HT67">
        <v>5.2128</v>
      </c>
      <c r="HU67">
        <v>11.98</v>
      </c>
      <c r="HV67">
        <v>4.96365</v>
      </c>
      <c r="HW67">
        <v>3.27455</v>
      </c>
      <c r="HX67">
        <v>9999</v>
      </c>
      <c r="HY67">
        <v>9999</v>
      </c>
      <c r="HZ67">
        <v>9999</v>
      </c>
      <c r="IA67">
        <v>21.9</v>
      </c>
      <c r="IB67">
        <v>1.86371</v>
      </c>
      <c r="IC67">
        <v>1.85989</v>
      </c>
      <c r="ID67">
        <v>1.85818</v>
      </c>
      <c r="IE67">
        <v>1.85959</v>
      </c>
      <c r="IF67">
        <v>1.85964</v>
      </c>
      <c r="IG67">
        <v>1.85818</v>
      </c>
      <c r="IH67">
        <v>1.85716</v>
      </c>
      <c r="II67">
        <v>1.85213</v>
      </c>
      <c r="IJ67">
        <v>0</v>
      </c>
      <c r="IK67">
        <v>0</v>
      </c>
      <c r="IL67">
        <v>0</v>
      </c>
      <c r="IM67">
        <v>0</v>
      </c>
      <c r="IN67" t="s">
        <v>441</v>
      </c>
      <c r="IO67" t="s">
        <v>442</v>
      </c>
      <c r="IP67" t="s">
        <v>443</v>
      </c>
      <c r="IQ67" t="s">
        <v>443</v>
      </c>
      <c r="IR67" t="s">
        <v>443</v>
      </c>
      <c r="IS67" t="s">
        <v>443</v>
      </c>
      <c r="IT67">
        <v>0</v>
      </c>
      <c r="IU67">
        <v>100</v>
      </c>
      <c r="IV67">
        <v>100</v>
      </c>
      <c r="IW67">
        <v>-1.493</v>
      </c>
      <c r="IX67">
        <v>0.2799</v>
      </c>
      <c r="IY67">
        <v>-1.253408397979514</v>
      </c>
      <c r="IZ67">
        <v>-0.001407418860664216</v>
      </c>
      <c r="JA67">
        <v>1.761737584914558E-06</v>
      </c>
      <c r="JB67">
        <v>-4.339940373715102E-10</v>
      </c>
      <c r="JC67">
        <v>0.01386544786166931</v>
      </c>
      <c r="JD67">
        <v>0.003157371658100305</v>
      </c>
      <c r="JE67">
        <v>0.0004353711720169284</v>
      </c>
      <c r="JF67">
        <v>-1.853048844677345E-07</v>
      </c>
      <c r="JG67">
        <v>2</v>
      </c>
      <c r="JH67">
        <v>1968</v>
      </c>
      <c r="JI67">
        <v>1</v>
      </c>
      <c r="JJ67">
        <v>26</v>
      </c>
      <c r="JK67">
        <v>199966.3</v>
      </c>
      <c r="JL67">
        <v>199966.5</v>
      </c>
      <c r="JM67">
        <v>1.95068</v>
      </c>
      <c r="JN67">
        <v>2.6123</v>
      </c>
      <c r="JO67">
        <v>1.49658</v>
      </c>
      <c r="JP67">
        <v>2.34619</v>
      </c>
      <c r="JQ67">
        <v>1.54907</v>
      </c>
      <c r="JR67">
        <v>2.47681</v>
      </c>
      <c r="JS67">
        <v>35.0134</v>
      </c>
      <c r="JT67">
        <v>14.8675</v>
      </c>
      <c r="JU67">
        <v>18</v>
      </c>
      <c r="JV67">
        <v>474.665</v>
      </c>
      <c r="JW67">
        <v>495.898</v>
      </c>
      <c r="JX67">
        <v>27.1635</v>
      </c>
      <c r="JY67">
        <v>29.3706</v>
      </c>
      <c r="JZ67">
        <v>29.9992</v>
      </c>
      <c r="KA67">
        <v>29.6545</v>
      </c>
      <c r="KB67">
        <v>29.6643</v>
      </c>
      <c r="KC67">
        <v>39.1625</v>
      </c>
      <c r="KD67">
        <v>22.9647</v>
      </c>
      <c r="KE67">
        <v>85.8293</v>
      </c>
      <c r="KF67">
        <v>27.1776</v>
      </c>
      <c r="KG67">
        <v>821.102</v>
      </c>
      <c r="KH67">
        <v>19.7532</v>
      </c>
      <c r="KI67">
        <v>101.896</v>
      </c>
      <c r="KJ67">
        <v>91.4696</v>
      </c>
    </row>
    <row r="68" spans="1:296">
      <c r="A68">
        <v>50</v>
      </c>
      <c r="B68">
        <v>1758987587</v>
      </c>
      <c r="C68">
        <v>336.4000000953674</v>
      </c>
      <c r="D68" t="s">
        <v>543</v>
      </c>
      <c r="E68" t="s">
        <v>544</v>
      </c>
      <c r="F68">
        <v>5</v>
      </c>
      <c r="G68" t="s">
        <v>436</v>
      </c>
      <c r="H68">
        <v>1758987579.214286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823.9975130969701</v>
      </c>
      <c r="AJ68">
        <v>796.2832424242429</v>
      </c>
      <c r="AK68">
        <v>3.393707099567293</v>
      </c>
      <c r="AL68">
        <v>65.16</v>
      </c>
      <c r="AM68">
        <f>(AO68 - AN68 + DX68*1E3/(8.314*(DZ68+273.15)) * AQ68/DW68 * AP68) * DW68/(100*DK68) * 1000/(1000 - AO68)</f>
        <v>0</v>
      </c>
      <c r="AN68">
        <v>19.8333284365536</v>
      </c>
      <c r="AO68">
        <v>21.71875575757575</v>
      </c>
      <c r="AP68">
        <v>-1.095344912499827E-05</v>
      </c>
      <c r="AQ68">
        <v>105.492575613607</v>
      </c>
      <c r="AR68">
        <v>6</v>
      </c>
      <c r="AS68">
        <v>1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437</v>
      </c>
      <c r="AX68" t="s">
        <v>437</v>
      </c>
      <c r="AY68">
        <v>0</v>
      </c>
      <c r="AZ68">
        <v>0</v>
      </c>
      <c r="BA68">
        <f>1-AY68/AZ68</f>
        <v>0</v>
      </c>
      <c r="BB68">
        <v>0</v>
      </c>
      <c r="BC68" t="s">
        <v>437</v>
      </c>
      <c r="BD68" t="s">
        <v>437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437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3.21</v>
      </c>
      <c r="DL68">
        <v>0.5</v>
      </c>
      <c r="DM68" t="s">
        <v>438</v>
      </c>
      <c r="DN68">
        <v>2</v>
      </c>
      <c r="DO68" t="b">
        <v>1</v>
      </c>
      <c r="DP68">
        <v>1758987579.214286</v>
      </c>
      <c r="DQ68">
        <v>754.6542857142857</v>
      </c>
      <c r="DR68">
        <v>791.7974285714284</v>
      </c>
      <c r="DS68">
        <v>21.72402857142857</v>
      </c>
      <c r="DT68">
        <v>19.84075714285714</v>
      </c>
      <c r="DU68">
        <v>756.1520714285714</v>
      </c>
      <c r="DV68">
        <v>21.44407857142857</v>
      </c>
      <c r="DW68">
        <v>499.9533571428572</v>
      </c>
      <c r="DX68">
        <v>90.49695714285714</v>
      </c>
      <c r="DY68">
        <v>0.06790301071428571</v>
      </c>
      <c r="DZ68">
        <v>28.53626071428571</v>
      </c>
      <c r="EA68">
        <v>29.97939285714286</v>
      </c>
      <c r="EB68">
        <v>999.9000000000002</v>
      </c>
      <c r="EC68">
        <v>0</v>
      </c>
      <c r="ED68">
        <v>0</v>
      </c>
      <c r="EE68">
        <v>9998.092142857144</v>
      </c>
      <c r="EF68">
        <v>0</v>
      </c>
      <c r="EG68">
        <v>12.17398928571429</v>
      </c>
      <c r="EH68">
        <v>-37.14328928571428</v>
      </c>
      <c r="EI68">
        <v>771.4124285714286</v>
      </c>
      <c r="EJ68">
        <v>807.8252142857143</v>
      </c>
      <c r="EK68">
        <v>1.883267857142857</v>
      </c>
      <c r="EL68">
        <v>791.7974285714284</v>
      </c>
      <c r="EM68">
        <v>19.84075714285714</v>
      </c>
      <c r="EN68">
        <v>1.965958214285714</v>
      </c>
      <c r="EO68">
        <v>1.795529285714285</v>
      </c>
      <c r="EP68">
        <v>17.17280714285714</v>
      </c>
      <c r="EQ68">
        <v>15.74792142857143</v>
      </c>
      <c r="ER68">
        <v>1999.991071428571</v>
      </c>
      <c r="ES68">
        <v>0.9800065357142856</v>
      </c>
      <c r="ET68">
        <v>0.01999386428571429</v>
      </c>
      <c r="EU68">
        <v>0</v>
      </c>
      <c r="EV68">
        <v>444.3946071428572</v>
      </c>
      <c r="EW68">
        <v>5.00078</v>
      </c>
      <c r="EX68">
        <v>8766.59392857143</v>
      </c>
      <c r="EY68">
        <v>16379.6</v>
      </c>
      <c r="EZ68">
        <v>39.4485</v>
      </c>
      <c r="FA68">
        <v>40.32549999999999</v>
      </c>
      <c r="FB68">
        <v>39.90599999999999</v>
      </c>
      <c r="FC68">
        <v>39.93510714285714</v>
      </c>
      <c r="FD68">
        <v>40.62692857142856</v>
      </c>
      <c r="FE68">
        <v>1955.101071428571</v>
      </c>
      <c r="FF68">
        <v>39.89000000000001</v>
      </c>
      <c r="FG68">
        <v>0</v>
      </c>
      <c r="FH68">
        <v>1758987581.1</v>
      </c>
      <c r="FI68">
        <v>0</v>
      </c>
      <c r="FJ68">
        <v>444.4005384615385</v>
      </c>
      <c r="FK68">
        <v>-0.1246495802902781</v>
      </c>
      <c r="FL68">
        <v>-6.220170879889015</v>
      </c>
      <c r="FM68">
        <v>8766.553846153847</v>
      </c>
      <c r="FN68">
        <v>15</v>
      </c>
      <c r="FO68">
        <v>0</v>
      </c>
      <c r="FP68" t="s">
        <v>439</v>
      </c>
      <c r="FQ68">
        <v>1746989605.5</v>
      </c>
      <c r="FR68">
        <v>1746989593.5</v>
      </c>
      <c r="FS68">
        <v>0</v>
      </c>
      <c r="FT68">
        <v>-0.274</v>
      </c>
      <c r="FU68">
        <v>-0.002</v>
      </c>
      <c r="FV68">
        <v>2.549</v>
      </c>
      <c r="FW68">
        <v>0.129</v>
      </c>
      <c r="FX68">
        <v>420</v>
      </c>
      <c r="FY68">
        <v>17</v>
      </c>
      <c r="FZ68">
        <v>0.02</v>
      </c>
      <c r="GA68">
        <v>0.04</v>
      </c>
      <c r="GB68">
        <v>-37.115875</v>
      </c>
      <c r="GC68">
        <v>-0.7002776735459366</v>
      </c>
      <c r="GD68">
        <v>0.09363607411142394</v>
      </c>
      <c r="GE68">
        <v>0</v>
      </c>
      <c r="GF68">
        <v>444.4295882352941</v>
      </c>
      <c r="GG68">
        <v>-0.5519022213729998</v>
      </c>
      <c r="GH68">
        <v>0.2005909090730846</v>
      </c>
      <c r="GI68">
        <v>1</v>
      </c>
      <c r="GJ68">
        <v>1.88487025</v>
      </c>
      <c r="GK68">
        <v>-0.04264401500937946</v>
      </c>
      <c r="GL68">
        <v>0.007008226768412973</v>
      </c>
      <c r="GM68">
        <v>1</v>
      </c>
      <c r="GN68">
        <v>2</v>
      </c>
      <c r="GO68">
        <v>3</v>
      </c>
      <c r="GP68" t="s">
        <v>446</v>
      </c>
      <c r="GQ68">
        <v>3.10222</v>
      </c>
      <c r="GR68">
        <v>2.72602</v>
      </c>
      <c r="GS68">
        <v>0.136662</v>
      </c>
      <c r="GT68">
        <v>0.140828</v>
      </c>
      <c r="GU68">
        <v>0.100364</v>
      </c>
      <c r="GV68">
        <v>0.0953611</v>
      </c>
      <c r="GW68">
        <v>22554.3</v>
      </c>
      <c r="GX68">
        <v>20403.5</v>
      </c>
      <c r="GY68">
        <v>26689.8</v>
      </c>
      <c r="GZ68">
        <v>23971.6</v>
      </c>
      <c r="HA68">
        <v>38425.1</v>
      </c>
      <c r="HB68">
        <v>32069</v>
      </c>
      <c r="HC68">
        <v>46602.6</v>
      </c>
      <c r="HD68">
        <v>37931</v>
      </c>
      <c r="HE68">
        <v>1.84885</v>
      </c>
      <c r="HF68">
        <v>1.86062</v>
      </c>
      <c r="HG68">
        <v>0.138879</v>
      </c>
      <c r="HH68">
        <v>0</v>
      </c>
      <c r="HI68">
        <v>27.7067</v>
      </c>
      <c r="HJ68">
        <v>999.9</v>
      </c>
      <c r="HK68">
        <v>51.5</v>
      </c>
      <c r="HL68">
        <v>30.5</v>
      </c>
      <c r="HM68">
        <v>24.9491</v>
      </c>
      <c r="HN68">
        <v>61.2546</v>
      </c>
      <c r="HO68">
        <v>22.2356</v>
      </c>
      <c r="HP68">
        <v>1</v>
      </c>
      <c r="HQ68">
        <v>0.161893</v>
      </c>
      <c r="HR68">
        <v>-0.106639</v>
      </c>
      <c r="HS68">
        <v>20.3173</v>
      </c>
      <c r="HT68">
        <v>5.2122</v>
      </c>
      <c r="HU68">
        <v>11.98</v>
      </c>
      <c r="HV68">
        <v>4.96355</v>
      </c>
      <c r="HW68">
        <v>3.27448</v>
      </c>
      <c r="HX68">
        <v>9999</v>
      </c>
      <c r="HY68">
        <v>9999</v>
      </c>
      <c r="HZ68">
        <v>9999</v>
      </c>
      <c r="IA68">
        <v>21.9</v>
      </c>
      <c r="IB68">
        <v>1.86373</v>
      </c>
      <c r="IC68">
        <v>1.85989</v>
      </c>
      <c r="ID68">
        <v>1.85818</v>
      </c>
      <c r="IE68">
        <v>1.85958</v>
      </c>
      <c r="IF68">
        <v>1.85961</v>
      </c>
      <c r="IG68">
        <v>1.8582</v>
      </c>
      <c r="IH68">
        <v>1.85716</v>
      </c>
      <c r="II68">
        <v>1.85211</v>
      </c>
      <c r="IJ68">
        <v>0</v>
      </c>
      <c r="IK68">
        <v>0</v>
      </c>
      <c r="IL68">
        <v>0</v>
      </c>
      <c r="IM68">
        <v>0</v>
      </c>
      <c r="IN68" t="s">
        <v>441</v>
      </c>
      <c r="IO68" t="s">
        <v>442</v>
      </c>
      <c r="IP68" t="s">
        <v>443</v>
      </c>
      <c r="IQ68" t="s">
        <v>443</v>
      </c>
      <c r="IR68" t="s">
        <v>443</v>
      </c>
      <c r="IS68" t="s">
        <v>443</v>
      </c>
      <c r="IT68">
        <v>0</v>
      </c>
      <c r="IU68">
        <v>100</v>
      </c>
      <c r="IV68">
        <v>100</v>
      </c>
      <c r="IW68">
        <v>-1.484</v>
      </c>
      <c r="IX68">
        <v>0.2798</v>
      </c>
      <c r="IY68">
        <v>-1.253408397979514</v>
      </c>
      <c r="IZ68">
        <v>-0.001407418860664216</v>
      </c>
      <c r="JA68">
        <v>1.761737584914558E-06</v>
      </c>
      <c r="JB68">
        <v>-4.339940373715102E-10</v>
      </c>
      <c r="JC68">
        <v>0.01386544786166931</v>
      </c>
      <c r="JD68">
        <v>0.003157371658100305</v>
      </c>
      <c r="JE68">
        <v>0.0004353711720169284</v>
      </c>
      <c r="JF68">
        <v>-1.853048844677345E-07</v>
      </c>
      <c r="JG68">
        <v>2</v>
      </c>
      <c r="JH68">
        <v>1968</v>
      </c>
      <c r="JI68">
        <v>1</v>
      </c>
      <c r="JJ68">
        <v>26</v>
      </c>
      <c r="JK68">
        <v>199966.4</v>
      </c>
      <c r="JL68">
        <v>199966.6</v>
      </c>
      <c r="JM68">
        <v>1.97876</v>
      </c>
      <c r="JN68">
        <v>2.6062</v>
      </c>
      <c r="JO68">
        <v>1.49658</v>
      </c>
      <c r="JP68">
        <v>2.34619</v>
      </c>
      <c r="JQ68">
        <v>1.54907</v>
      </c>
      <c r="JR68">
        <v>2.44141</v>
      </c>
      <c r="JS68">
        <v>35.0134</v>
      </c>
      <c r="JT68">
        <v>14.8675</v>
      </c>
      <c r="JU68">
        <v>18</v>
      </c>
      <c r="JV68">
        <v>474.527</v>
      </c>
      <c r="JW68">
        <v>496.099</v>
      </c>
      <c r="JX68">
        <v>27.2217</v>
      </c>
      <c r="JY68">
        <v>29.3674</v>
      </c>
      <c r="JZ68">
        <v>29.9997</v>
      </c>
      <c r="KA68">
        <v>29.6514</v>
      </c>
      <c r="KB68">
        <v>29.6606</v>
      </c>
      <c r="KC68">
        <v>39.8402</v>
      </c>
      <c r="KD68">
        <v>22.9647</v>
      </c>
      <c r="KE68">
        <v>85.8293</v>
      </c>
      <c r="KF68">
        <v>27.1962</v>
      </c>
      <c r="KG68">
        <v>841.14</v>
      </c>
      <c r="KH68">
        <v>19.7426</v>
      </c>
      <c r="KI68">
        <v>101.896</v>
      </c>
      <c r="KJ68">
        <v>91.4704</v>
      </c>
    </row>
    <row r="69" spans="1:296">
      <c r="A69">
        <v>51</v>
      </c>
      <c r="B69">
        <v>1758987592</v>
      </c>
      <c r="C69">
        <v>341.4000000953674</v>
      </c>
      <c r="D69" t="s">
        <v>545</v>
      </c>
      <c r="E69" t="s">
        <v>546</v>
      </c>
      <c r="F69">
        <v>5</v>
      </c>
      <c r="G69" t="s">
        <v>436</v>
      </c>
      <c r="H69">
        <v>1758987584.5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840.9621953363635</v>
      </c>
      <c r="AJ69">
        <v>813.4431333333332</v>
      </c>
      <c r="AK69">
        <v>3.431519047619056</v>
      </c>
      <c r="AL69">
        <v>65.16</v>
      </c>
      <c r="AM69">
        <f>(AO69 - AN69 + DX69*1E3/(8.314*(DZ69+273.15)) * AQ69/DW69 * AP69) * DW69/(100*DK69) * 1000/(1000 - AO69)</f>
        <v>0</v>
      </c>
      <c r="AN69">
        <v>19.80162636694494</v>
      </c>
      <c r="AO69">
        <v>21.70054242424242</v>
      </c>
      <c r="AP69">
        <v>-7.715537593643717E-05</v>
      </c>
      <c r="AQ69">
        <v>105.492575613607</v>
      </c>
      <c r="AR69">
        <v>6</v>
      </c>
      <c r="AS69">
        <v>1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437</v>
      </c>
      <c r="AX69" t="s">
        <v>437</v>
      </c>
      <c r="AY69">
        <v>0</v>
      </c>
      <c r="AZ69">
        <v>0</v>
      </c>
      <c r="BA69">
        <f>1-AY69/AZ69</f>
        <v>0</v>
      </c>
      <c r="BB69">
        <v>0</v>
      </c>
      <c r="BC69" t="s">
        <v>437</v>
      </c>
      <c r="BD69" t="s">
        <v>437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437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3.21</v>
      </c>
      <c r="DL69">
        <v>0.5</v>
      </c>
      <c r="DM69" t="s">
        <v>438</v>
      </c>
      <c r="DN69">
        <v>2</v>
      </c>
      <c r="DO69" t="b">
        <v>1</v>
      </c>
      <c r="DP69">
        <v>1758987584.5</v>
      </c>
      <c r="DQ69">
        <v>772.3353703703702</v>
      </c>
      <c r="DR69">
        <v>809.524</v>
      </c>
      <c r="DS69">
        <v>21.71713703703703</v>
      </c>
      <c r="DT69">
        <v>19.82755925925926</v>
      </c>
      <c r="DU69">
        <v>773.8239259259259</v>
      </c>
      <c r="DV69">
        <v>21.43734074074074</v>
      </c>
      <c r="DW69">
        <v>500.0257777777778</v>
      </c>
      <c r="DX69">
        <v>90.49787037037038</v>
      </c>
      <c r="DY69">
        <v>0.0678605037037037</v>
      </c>
      <c r="DZ69">
        <v>28.53316296296296</v>
      </c>
      <c r="EA69">
        <v>29.97029259259259</v>
      </c>
      <c r="EB69">
        <v>999.9000000000001</v>
      </c>
      <c r="EC69">
        <v>0</v>
      </c>
      <c r="ED69">
        <v>0</v>
      </c>
      <c r="EE69">
        <v>10011.37962962963</v>
      </c>
      <c r="EF69">
        <v>0</v>
      </c>
      <c r="EG69">
        <v>12.75294074074074</v>
      </c>
      <c r="EH69">
        <v>-37.1887962962963</v>
      </c>
      <c r="EI69">
        <v>789.4804814814814</v>
      </c>
      <c r="EJ69">
        <v>825.8993333333333</v>
      </c>
      <c r="EK69">
        <v>1.889578148148148</v>
      </c>
      <c r="EL69">
        <v>809.524</v>
      </c>
      <c r="EM69">
        <v>19.82755925925926</v>
      </c>
      <c r="EN69">
        <v>1.965354444444444</v>
      </c>
      <c r="EO69">
        <v>1.794352592592593</v>
      </c>
      <c r="EP69">
        <v>17.16795185185185</v>
      </c>
      <c r="EQ69">
        <v>15.73767777777778</v>
      </c>
      <c r="ER69">
        <v>2000.017407407408</v>
      </c>
      <c r="ES69">
        <v>0.9800068888888888</v>
      </c>
      <c r="ET69">
        <v>0.01999350740740741</v>
      </c>
      <c r="EU69">
        <v>0</v>
      </c>
      <c r="EV69">
        <v>444.3298888888889</v>
      </c>
      <c r="EW69">
        <v>5.00078</v>
      </c>
      <c r="EX69">
        <v>8765.887777777778</v>
      </c>
      <c r="EY69">
        <v>16379.81111111111</v>
      </c>
      <c r="EZ69">
        <v>39.43511111111111</v>
      </c>
      <c r="FA69">
        <v>40.32599999999999</v>
      </c>
      <c r="FB69">
        <v>39.89551851851851</v>
      </c>
      <c r="FC69">
        <v>39.92122222222223</v>
      </c>
      <c r="FD69">
        <v>40.62711111111111</v>
      </c>
      <c r="FE69">
        <v>1955.127407407407</v>
      </c>
      <c r="FF69">
        <v>39.89000000000001</v>
      </c>
      <c r="FG69">
        <v>0</v>
      </c>
      <c r="FH69">
        <v>1758987585.9</v>
      </c>
      <c r="FI69">
        <v>0</v>
      </c>
      <c r="FJ69">
        <v>444.3238461538461</v>
      </c>
      <c r="FK69">
        <v>-0.419487192596783</v>
      </c>
      <c r="FL69">
        <v>-10.71692303130297</v>
      </c>
      <c r="FM69">
        <v>8765.820384615385</v>
      </c>
      <c r="FN69">
        <v>15</v>
      </c>
      <c r="FO69">
        <v>0</v>
      </c>
      <c r="FP69" t="s">
        <v>439</v>
      </c>
      <c r="FQ69">
        <v>1746989605.5</v>
      </c>
      <c r="FR69">
        <v>1746989593.5</v>
      </c>
      <c r="FS69">
        <v>0</v>
      </c>
      <c r="FT69">
        <v>-0.274</v>
      </c>
      <c r="FU69">
        <v>-0.002</v>
      </c>
      <c r="FV69">
        <v>2.549</v>
      </c>
      <c r="FW69">
        <v>0.129</v>
      </c>
      <c r="FX69">
        <v>420</v>
      </c>
      <c r="FY69">
        <v>17</v>
      </c>
      <c r="FZ69">
        <v>0.02</v>
      </c>
      <c r="GA69">
        <v>0.04</v>
      </c>
      <c r="GB69">
        <v>-37.15481951219513</v>
      </c>
      <c r="GC69">
        <v>-0.5872390243902542</v>
      </c>
      <c r="GD69">
        <v>0.09449300972858773</v>
      </c>
      <c r="GE69">
        <v>0</v>
      </c>
      <c r="GF69">
        <v>444.368705882353</v>
      </c>
      <c r="GG69">
        <v>-0.7053934340398584</v>
      </c>
      <c r="GH69">
        <v>0.2285560208598277</v>
      </c>
      <c r="GI69">
        <v>1</v>
      </c>
      <c r="GJ69">
        <v>1.888779756097561</v>
      </c>
      <c r="GK69">
        <v>0.06327825783972532</v>
      </c>
      <c r="GL69">
        <v>0.01167122884992582</v>
      </c>
      <c r="GM69">
        <v>1</v>
      </c>
      <c r="GN69">
        <v>2</v>
      </c>
      <c r="GO69">
        <v>3</v>
      </c>
      <c r="GP69" t="s">
        <v>446</v>
      </c>
      <c r="GQ69">
        <v>3.10206</v>
      </c>
      <c r="GR69">
        <v>2.72631</v>
      </c>
      <c r="GS69">
        <v>0.138606</v>
      </c>
      <c r="GT69">
        <v>0.142721</v>
      </c>
      <c r="GU69">
        <v>0.100305</v>
      </c>
      <c r="GV69">
        <v>0.0953257</v>
      </c>
      <c r="GW69">
        <v>22503.5</v>
      </c>
      <c r="GX69">
        <v>20358.9</v>
      </c>
      <c r="GY69">
        <v>26689.8</v>
      </c>
      <c r="GZ69">
        <v>23972</v>
      </c>
      <c r="HA69">
        <v>38428</v>
      </c>
      <c r="HB69">
        <v>32070.6</v>
      </c>
      <c r="HC69">
        <v>46602.8</v>
      </c>
      <c r="HD69">
        <v>37931.2</v>
      </c>
      <c r="HE69">
        <v>1.84892</v>
      </c>
      <c r="HF69">
        <v>1.86068</v>
      </c>
      <c r="HG69">
        <v>0.138748</v>
      </c>
      <c r="HH69">
        <v>0</v>
      </c>
      <c r="HI69">
        <v>27.6998</v>
      </c>
      <c r="HJ69">
        <v>999.9</v>
      </c>
      <c r="HK69">
        <v>51.5</v>
      </c>
      <c r="HL69">
        <v>30.5</v>
      </c>
      <c r="HM69">
        <v>24.9491</v>
      </c>
      <c r="HN69">
        <v>61.5946</v>
      </c>
      <c r="HO69">
        <v>22.3357</v>
      </c>
      <c r="HP69">
        <v>1</v>
      </c>
      <c r="HQ69">
        <v>0.16128</v>
      </c>
      <c r="HR69">
        <v>0.0053622</v>
      </c>
      <c r="HS69">
        <v>20.3175</v>
      </c>
      <c r="HT69">
        <v>5.21205</v>
      </c>
      <c r="HU69">
        <v>11.98</v>
      </c>
      <c r="HV69">
        <v>4.9635</v>
      </c>
      <c r="HW69">
        <v>3.27428</v>
      </c>
      <c r="HX69">
        <v>9999</v>
      </c>
      <c r="HY69">
        <v>9999</v>
      </c>
      <c r="HZ69">
        <v>9999</v>
      </c>
      <c r="IA69">
        <v>21.9</v>
      </c>
      <c r="IB69">
        <v>1.86372</v>
      </c>
      <c r="IC69">
        <v>1.85989</v>
      </c>
      <c r="ID69">
        <v>1.85819</v>
      </c>
      <c r="IE69">
        <v>1.85958</v>
      </c>
      <c r="IF69">
        <v>1.85966</v>
      </c>
      <c r="IG69">
        <v>1.85821</v>
      </c>
      <c r="IH69">
        <v>1.85716</v>
      </c>
      <c r="II69">
        <v>1.85212</v>
      </c>
      <c r="IJ69">
        <v>0</v>
      </c>
      <c r="IK69">
        <v>0</v>
      </c>
      <c r="IL69">
        <v>0</v>
      </c>
      <c r="IM69">
        <v>0</v>
      </c>
      <c r="IN69" t="s">
        <v>441</v>
      </c>
      <c r="IO69" t="s">
        <v>442</v>
      </c>
      <c r="IP69" t="s">
        <v>443</v>
      </c>
      <c r="IQ69" t="s">
        <v>443</v>
      </c>
      <c r="IR69" t="s">
        <v>443</v>
      </c>
      <c r="IS69" t="s">
        <v>443</v>
      </c>
      <c r="IT69">
        <v>0</v>
      </c>
      <c r="IU69">
        <v>100</v>
      </c>
      <c r="IV69">
        <v>100</v>
      </c>
      <c r="IW69">
        <v>-1.474</v>
      </c>
      <c r="IX69">
        <v>0.2795</v>
      </c>
      <c r="IY69">
        <v>-1.253408397979514</v>
      </c>
      <c r="IZ69">
        <v>-0.001407418860664216</v>
      </c>
      <c r="JA69">
        <v>1.761737584914558E-06</v>
      </c>
      <c r="JB69">
        <v>-4.339940373715102E-10</v>
      </c>
      <c r="JC69">
        <v>0.01386544786166931</v>
      </c>
      <c r="JD69">
        <v>0.003157371658100305</v>
      </c>
      <c r="JE69">
        <v>0.0004353711720169284</v>
      </c>
      <c r="JF69">
        <v>-1.853048844677345E-07</v>
      </c>
      <c r="JG69">
        <v>2</v>
      </c>
      <c r="JH69">
        <v>1968</v>
      </c>
      <c r="JI69">
        <v>1</v>
      </c>
      <c r="JJ69">
        <v>26</v>
      </c>
      <c r="JK69">
        <v>199966.4</v>
      </c>
      <c r="JL69">
        <v>199966.6</v>
      </c>
      <c r="JM69">
        <v>2.01294</v>
      </c>
      <c r="JN69">
        <v>2.61475</v>
      </c>
      <c r="JO69">
        <v>1.49658</v>
      </c>
      <c r="JP69">
        <v>2.34619</v>
      </c>
      <c r="JQ69">
        <v>1.54907</v>
      </c>
      <c r="JR69">
        <v>2.45239</v>
      </c>
      <c r="JS69">
        <v>35.0134</v>
      </c>
      <c r="JT69">
        <v>14.8675</v>
      </c>
      <c r="JU69">
        <v>18</v>
      </c>
      <c r="JV69">
        <v>474.547</v>
      </c>
      <c r="JW69">
        <v>496.106</v>
      </c>
      <c r="JX69">
        <v>27.236</v>
      </c>
      <c r="JY69">
        <v>29.3643</v>
      </c>
      <c r="JZ69">
        <v>29.9996</v>
      </c>
      <c r="KA69">
        <v>29.6482</v>
      </c>
      <c r="KB69">
        <v>29.6574</v>
      </c>
      <c r="KC69">
        <v>40.4573</v>
      </c>
      <c r="KD69">
        <v>22.9647</v>
      </c>
      <c r="KE69">
        <v>85.8293</v>
      </c>
      <c r="KF69">
        <v>27.2175</v>
      </c>
      <c r="KG69">
        <v>854.502</v>
      </c>
      <c r="KH69">
        <v>19.7462</v>
      </c>
      <c r="KI69">
        <v>101.896</v>
      </c>
      <c r="KJ69">
        <v>91.4713</v>
      </c>
    </row>
    <row r="70" spans="1:296">
      <c r="A70">
        <v>52</v>
      </c>
      <c r="B70">
        <v>1758987597</v>
      </c>
      <c r="C70">
        <v>346.4000000953674</v>
      </c>
      <c r="D70" t="s">
        <v>547</v>
      </c>
      <c r="E70" t="s">
        <v>548</v>
      </c>
      <c r="F70">
        <v>5</v>
      </c>
      <c r="G70" t="s">
        <v>436</v>
      </c>
      <c r="H70">
        <v>1758987589.214286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858.0599769363637</v>
      </c>
      <c r="AJ70">
        <v>830.3155454545454</v>
      </c>
      <c r="AK70">
        <v>3.382014545454431</v>
      </c>
      <c r="AL70">
        <v>65.16</v>
      </c>
      <c r="AM70">
        <f>(AO70 - AN70 + DX70*1E3/(8.314*(DZ70+273.15)) * AQ70/DW70 * AP70) * DW70/(100*DK70) * 1000/(1000 - AO70)</f>
        <v>0</v>
      </c>
      <c r="AN70">
        <v>19.80090467668505</v>
      </c>
      <c r="AO70">
        <v>21.68758484848485</v>
      </c>
      <c r="AP70">
        <v>-4.254206806006061E-05</v>
      </c>
      <c r="AQ70">
        <v>105.492575613607</v>
      </c>
      <c r="AR70">
        <v>6</v>
      </c>
      <c r="AS70">
        <v>1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437</v>
      </c>
      <c r="AX70" t="s">
        <v>437</v>
      </c>
      <c r="AY70">
        <v>0</v>
      </c>
      <c r="AZ70">
        <v>0</v>
      </c>
      <c r="BA70">
        <f>1-AY70/AZ70</f>
        <v>0</v>
      </c>
      <c r="BB70">
        <v>0</v>
      </c>
      <c r="BC70" t="s">
        <v>437</v>
      </c>
      <c r="BD70" t="s">
        <v>437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437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3.21</v>
      </c>
      <c r="DL70">
        <v>0.5</v>
      </c>
      <c r="DM70" t="s">
        <v>438</v>
      </c>
      <c r="DN70">
        <v>2</v>
      </c>
      <c r="DO70" t="b">
        <v>1</v>
      </c>
      <c r="DP70">
        <v>1758987589.214286</v>
      </c>
      <c r="DQ70">
        <v>788.0816785714285</v>
      </c>
      <c r="DR70">
        <v>825.352892857143</v>
      </c>
      <c r="DS70">
        <v>21.70765357142857</v>
      </c>
      <c r="DT70">
        <v>19.81435</v>
      </c>
      <c r="DU70">
        <v>789.5615714285714</v>
      </c>
      <c r="DV70">
        <v>21.42805357142857</v>
      </c>
      <c r="DW70">
        <v>499.9839642857143</v>
      </c>
      <c r="DX70">
        <v>90.49893928571429</v>
      </c>
      <c r="DY70">
        <v>0.06792426785714285</v>
      </c>
      <c r="DZ70">
        <v>28.534675</v>
      </c>
      <c r="EA70">
        <v>29.96815714285714</v>
      </c>
      <c r="EB70">
        <v>999.9000000000002</v>
      </c>
      <c r="EC70">
        <v>0</v>
      </c>
      <c r="ED70">
        <v>0</v>
      </c>
      <c r="EE70">
        <v>10009.83928571429</v>
      </c>
      <c r="EF70">
        <v>0</v>
      </c>
      <c r="EG70">
        <v>12.5411</v>
      </c>
      <c r="EH70">
        <v>-37.2713</v>
      </c>
      <c r="EI70">
        <v>805.5684642857142</v>
      </c>
      <c r="EJ70">
        <v>842.0370714285713</v>
      </c>
      <c r="EK70">
        <v>1.893297142857143</v>
      </c>
      <c r="EL70">
        <v>825.352892857143</v>
      </c>
      <c r="EM70">
        <v>19.81435</v>
      </c>
      <c r="EN70">
        <v>1.964518928571428</v>
      </c>
      <c r="EO70">
        <v>1.793179285714286</v>
      </c>
      <c r="EP70">
        <v>17.16123214285714</v>
      </c>
      <c r="EQ70">
        <v>15.72744642857143</v>
      </c>
      <c r="ER70">
        <v>2000.025714285715</v>
      </c>
      <c r="ES70">
        <v>0.9800070714285715</v>
      </c>
      <c r="ET70">
        <v>0.01999332857142857</v>
      </c>
      <c r="EU70">
        <v>0</v>
      </c>
      <c r="EV70">
        <v>444.3239285714286</v>
      </c>
      <c r="EW70">
        <v>5.00078</v>
      </c>
      <c r="EX70">
        <v>8765.265714285715</v>
      </c>
      <c r="EY70">
        <v>16379.88928571429</v>
      </c>
      <c r="EZ70">
        <v>39.42178571428571</v>
      </c>
      <c r="FA70">
        <v>40.32549999999999</v>
      </c>
      <c r="FB70">
        <v>39.88360714285714</v>
      </c>
      <c r="FC70">
        <v>39.91953571428571</v>
      </c>
      <c r="FD70">
        <v>40.60689285714285</v>
      </c>
      <c r="FE70">
        <v>1955.135714285714</v>
      </c>
      <c r="FF70">
        <v>39.89000000000001</v>
      </c>
      <c r="FG70">
        <v>0</v>
      </c>
      <c r="FH70">
        <v>1758987591.3</v>
      </c>
      <c r="FI70">
        <v>0</v>
      </c>
      <c r="FJ70">
        <v>444.33392</v>
      </c>
      <c r="FK70">
        <v>-0.7427692344393819</v>
      </c>
      <c r="FL70">
        <v>-8.774615341783326</v>
      </c>
      <c r="FM70">
        <v>8764.969999999999</v>
      </c>
      <c r="FN70">
        <v>15</v>
      </c>
      <c r="FO70">
        <v>0</v>
      </c>
      <c r="FP70" t="s">
        <v>439</v>
      </c>
      <c r="FQ70">
        <v>1746989605.5</v>
      </c>
      <c r="FR70">
        <v>1746989593.5</v>
      </c>
      <c r="FS70">
        <v>0</v>
      </c>
      <c r="FT70">
        <v>-0.274</v>
      </c>
      <c r="FU70">
        <v>-0.002</v>
      </c>
      <c r="FV70">
        <v>2.549</v>
      </c>
      <c r="FW70">
        <v>0.129</v>
      </c>
      <c r="FX70">
        <v>420</v>
      </c>
      <c r="FY70">
        <v>17</v>
      </c>
      <c r="FZ70">
        <v>0.02</v>
      </c>
      <c r="GA70">
        <v>0.04</v>
      </c>
      <c r="GB70">
        <v>-37.22687560975609</v>
      </c>
      <c r="GC70">
        <v>-0.8090132404181498</v>
      </c>
      <c r="GD70">
        <v>0.1128599407867307</v>
      </c>
      <c r="GE70">
        <v>0</v>
      </c>
      <c r="GF70">
        <v>444.3305294117647</v>
      </c>
      <c r="GG70">
        <v>-0.1298090189418254</v>
      </c>
      <c r="GH70">
        <v>0.1934229190285768</v>
      </c>
      <c r="GI70">
        <v>1</v>
      </c>
      <c r="GJ70">
        <v>1.889755365853658</v>
      </c>
      <c r="GK70">
        <v>0.07091351916376032</v>
      </c>
      <c r="GL70">
        <v>0.01166639181739079</v>
      </c>
      <c r="GM70">
        <v>1</v>
      </c>
      <c r="GN70">
        <v>2</v>
      </c>
      <c r="GO70">
        <v>3</v>
      </c>
      <c r="GP70" t="s">
        <v>446</v>
      </c>
      <c r="GQ70">
        <v>3.10229</v>
      </c>
      <c r="GR70">
        <v>2.72628</v>
      </c>
      <c r="GS70">
        <v>0.140514</v>
      </c>
      <c r="GT70">
        <v>0.144604</v>
      </c>
      <c r="GU70">
        <v>0.100266</v>
      </c>
      <c r="GV70">
        <v>0.0953336</v>
      </c>
      <c r="GW70">
        <v>22453.6</v>
      </c>
      <c r="GX70">
        <v>20313.9</v>
      </c>
      <c r="GY70">
        <v>26689.7</v>
      </c>
      <c r="GZ70">
        <v>23971.6</v>
      </c>
      <c r="HA70">
        <v>38429.8</v>
      </c>
      <c r="HB70">
        <v>32070.4</v>
      </c>
      <c r="HC70">
        <v>46602.7</v>
      </c>
      <c r="HD70">
        <v>37931.1</v>
      </c>
      <c r="HE70">
        <v>1.84923</v>
      </c>
      <c r="HF70">
        <v>1.86038</v>
      </c>
      <c r="HG70">
        <v>0.13968</v>
      </c>
      <c r="HH70">
        <v>0</v>
      </c>
      <c r="HI70">
        <v>27.6937</v>
      </c>
      <c r="HJ70">
        <v>999.9</v>
      </c>
      <c r="HK70">
        <v>51.4</v>
      </c>
      <c r="HL70">
        <v>30.5</v>
      </c>
      <c r="HM70">
        <v>24.9006</v>
      </c>
      <c r="HN70">
        <v>61.3346</v>
      </c>
      <c r="HO70">
        <v>22.492</v>
      </c>
      <c r="HP70">
        <v>1</v>
      </c>
      <c r="HQ70">
        <v>0.16091</v>
      </c>
      <c r="HR70">
        <v>0.0184532</v>
      </c>
      <c r="HS70">
        <v>20.3175</v>
      </c>
      <c r="HT70">
        <v>5.21235</v>
      </c>
      <c r="HU70">
        <v>11.98</v>
      </c>
      <c r="HV70">
        <v>4.96365</v>
      </c>
      <c r="HW70">
        <v>3.27423</v>
      </c>
      <c r="HX70">
        <v>9999</v>
      </c>
      <c r="HY70">
        <v>9999</v>
      </c>
      <c r="HZ70">
        <v>9999</v>
      </c>
      <c r="IA70">
        <v>21.9</v>
      </c>
      <c r="IB70">
        <v>1.86371</v>
      </c>
      <c r="IC70">
        <v>1.85989</v>
      </c>
      <c r="ID70">
        <v>1.85821</v>
      </c>
      <c r="IE70">
        <v>1.85957</v>
      </c>
      <c r="IF70">
        <v>1.85965</v>
      </c>
      <c r="IG70">
        <v>1.85821</v>
      </c>
      <c r="IH70">
        <v>1.85717</v>
      </c>
      <c r="II70">
        <v>1.85213</v>
      </c>
      <c r="IJ70">
        <v>0</v>
      </c>
      <c r="IK70">
        <v>0</v>
      </c>
      <c r="IL70">
        <v>0</v>
      </c>
      <c r="IM70">
        <v>0</v>
      </c>
      <c r="IN70" t="s">
        <v>441</v>
      </c>
      <c r="IO70" t="s">
        <v>442</v>
      </c>
      <c r="IP70" t="s">
        <v>443</v>
      </c>
      <c r="IQ70" t="s">
        <v>443</v>
      </c>
      <c r="IR70" t="s">
        <v>443</v>
      </c>
      <c r="IS70" t="s">
        <v>443</v>
      </c>
      <c r="IT70">
        <v>0</v>
      </c>
      <c r="IU70">
        <v>100</v>
      </c>
      <c r="IV70">
        <v>100</v>
      </c>
      <c r="IW70">
        <v>-1.464</v>
      </c>
      <c r="IX70">
        <v>0.2791</v>
      </c>
      <c r="IY70">
        <v>-1.253408397979514</v>
      </c>
      <c r="IZ70">
        <v>-0.001407418860664216</v>
      </c>
      <c r="JA70">
        <v>1.761737584914558E-06</v>
      </c>
      <c r="JB70">
        <v>-4.339940373715102E-10</v>
      </c>
      <c r="JC70">
        <v>0.01386544786166931</v>
      </c>
      <c r="JD70">
        <v>0.003157371658100305</v>
      </c>
      <c r="JE70">
        <v>0.0004353711720169284</v>
      </c>
      <c r="JF70">
        <v>-1.853048844677345E-07</v>
      </c>
      <c r="JG70">
        <v>2</v>
      </c>
      <c r="JH70">
        <v>1968</v>
      </c>
      <c r="JI70">
        <v>1</v>
      </c>
      <c r="JJ70">
        <v>26</v>
      </c>
      <c r="JK70">
        <v>199966.5</v>
      </c>
      <c r="JL70">
        <v>199966.7</v>
      </c>
      <c r="JM70">
        <v>2.04956</v>
      </c>
      <c r="JN70">
        <v>2.60376</v>
      </c>
      <c r="JO70">
        <v>1.49658</v>
      </c>
      <c r="JP70">
        <v>2.34619</v>
      </c>
      <c r="JQ70">
        <v>1.54907</v>
      </c>
      <c r="JR70">
        <v>2.46338</v>
      </c>
      <c r="JS70">
        <v>35.0134</v>
      </c>
      <c r="JT70">
        <v>14.8588</v>
      </c>
      <c r="JU70">
        <v>18</v>
      </c>
      <c r="JV70">
        <v>474.697</v>
      </c>
      <c r="JW70">
        <v>495.88</v>
      </c>
      <c r="JX70">
        <v>27.2457</v>
      </c>
      <c r="JY70">
        <v>29.3612</v>
      </c>
      <c r="JZ70">
        <v>29.9997</v>
      </c>
      <c r="KA70">
        <v>29.645</v>
      </c>
      <c r="KB70">
        <v>29.6542</v>
      </c>
      <c r="KC70">
        <v>41.1363</v>
      </c>
      <c r="KD70">
        <v>22.9647</v>
      </c>
      <c r="KE70">
        <v>85.8293</v>
      </c>
      <c r="KF70">
        <v>27.2435</v>
      </c>
      <c r="KG70">
        <v>874.537</v>
      </c>
      <c r="KH70">
        <v>19.7534</v>
      </c>
      <c r="KI70">
        <v>101.896</v>
      </c>
      <c r="KJ70">
        <v>91.4705</v>
      </c>
    </row>
    <row r="71" spans="1:296">
      <c r="A71">
        <v>53</v>
      </c>
      <c r="B71">
        <v>1758987602</v>
      </c>
      <c r="C71">
        <v>351.4000000953674</v>
      </c>
      <c r="D71" t="s">
        <v>549</v>
      </c>
      <c r="E71" t="s">
        <v>550</v>
      </c>
      <c r="F71">
        <v>5</v>
      </c>
      <c r="G71" t="s">
        <v>436</v>
      </c>
      <c r="H71">
        <v>1758987594.5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875.0869411454547</v>
      </c>
      <c r="AJ71">
        <v>847.418036363636</v>
      </c>
      <c r="AK71">
        <v>3.409141731601555</v>
      </c>
      <c r="AL71">
        <v>65.16</v>
      </c>
      <c r="AM71">
        <f>(AO71 - AN71 + DX71*1E3/(8.314*(DZ71+273.15)) * AQ71/DW71 * AP71) * DW71/(100*DK71) * 1000/(1000 - AO71)</f>
        <v>0</v>
      </c>
      <c r="AN71">
        <v>19.80459857141683</v>
      </c>
      <c r="AO71">
        <v>21.67837757575758</v>
      </c>
      <c r="AP71">
        <v>-2.183708718143183E-05</v>
      </c>
      <c r="AQ71">
        <v>105.492575613607</v>
      </c>
      <c r="AR71">
        <v>6</v>
      </c>
      <c r="AS71">
        <v>1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437</v>
      </c>
      <c r="AX71" t="s">
        <v>437</v>
      </c>
      <c r="AY71">
        <v>0</v>
      </c>
      <c r="AZ71">
        <v>0</v>
      </c>
      <c r="BA71">
        <f>1-AY71/AZ71</f>
        <v>0</v>
      </c>
      <c r="BB71">
        <v>0</v>
      </c>
      <c r="BC71" t="s">
        <v>437</v>
      </c>
      <c r="BD71" t="s">
        <v>437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437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3.21</v>
      </c>
      <c r="DL71">
        <v>0.5</v>
      </c>
      <c r="DM71" t="s">
        <v>438</v>
      </c>
      <c r="DN71">
        <v>2</v>
      </c>
      <c r="DO71" t="b">
        <v>1</v>
      </c>
      <c r="DP71">
        <v>1758987594.5</v>
      </c>
      <c r="DQ71">
        <v>805.7197777777777</v>
      </c>
      <c r="DR71">
        <v>843.0242962962963</v>
      </c>
      <c r="DS71">
        <v>21.69412222222222</v>
      </c>
      <c r="DT71">
        <v>19.8027925925926</v>
      </c>
      <c r="DU71">
        <v>807.1894444444445</v>
      </c>
      <c r="DV71">
        <v>21.41480740740741</v>
      </c>
      <c r="DW71">
        <v>499.9981481481481</v>
      </c>
      <c r="DX71">
        <v>90.50036296296295</v>
      </c>
      <c r="DY71">
        <v>0.06800202592592591</v>
      </c>
      <c r="DZ71">
        <v>28.53517037037037</v>
      </c>
      <c r="EA71">
        <v>29.96818888888889</v>
      </c>
      <c r="EB71">
        <v>999.9000000000001</v>
      </c>
      <c r="EC71">
        <v>0</v>
      </c>
      <c r="ED71">
        <v>0</v>
      </c>
      <c r="EE71">
        <v>10011.24814814815</v>
      </c>
      <c r="EF71">
        <v>0</v>
      </c>
      <c r="EG71">
        <v>11.91142962962963</v>
      </c>
      <c r="EH71">
        <v>-37.30454074074074</v>
      </c>
      <c r="EI71">
        <v>823.5865925925928</v>
      </c>
      <c r="EJ71">
        <v>860.0558148148149</v>
      </c>
      <c r="EK71">
        <v>1.891328148148148</v>
      </c>
      <c r="EL71">
        <v>843.0242962962963</v>
      </c>
      <c r="EM71">
        <v>19.8027925925926</v>
      </c>
      <c r="EN71">
        <v>1.963326296296296</v>
      </c>
      <c r="EO71">
        <v>1.792161481481481</v>
      </c>
      <c r="EP71">
        <v>17.15163703703704</v>
      </c>
      <c r="EQ71">
        <v>15.71858518518519</v>
      </c>
      <c r="ER71">
        <v>2000.031851851852</v>
      </c>
      <c r="ES71">
        <v>0.9800071111111111</v>
      </c>
      <c r="ET71">
        <v>0.01999328518518519</v>
      </c>
      <c r="EU71">
        <v>0</v>
      </c>
      <c r="EV71">
        <v>444.2523333333334</v>
      </c>
      <c r="EW71">
        <v>5.00078</v>
      </c>
      <c r="EX71">
        <v>8764.487777777778</v>
      </c>
      <c r="EY71">
        <v>16379.93703703704</v>
      </c>
      <c r="EZ71">
        <v>39.41877777777777</v>
      </c>
      <c r="FA71">
        <v>40.32599999999999</v>
      </c>
      <c r="FB71">
        <v>39.82844444444444</v>
      </c>
      <c r="FC71">
        <v>39.9327037037037</v>
      </c>
      <c r="FD71">
        <v>40.58303703703703</v>
      </c>
      <c r="FE71">
        <v>1955.141851851851</v>
      </c>
      <c r="FF71">
        <v>39.89000000000001</v>
      </c>
      <c r="FG71">
        <v>0</v>
      </c>
      <c r="FH71">
        <v>1758987596.1</v>
      </c>
      <c r="FI71">
        <v>0</v>
      </c>
      <c r="FJ71">
        <v>444.28</v>
      </c>
      <c r="FK71">
        <v>0.09399999390436677</v>
      </c>
      <c r="FL71">
        <v>-6.610769168166925</v>
      </c>
      <c r="FM71">
        <v>8764.2392</v>
      </c>
      <c r="FN71">
        <v>15</v>
      </c>
      <c r="FO71">
        <v>0</v>
      </c>
      <c r="FP71" t="s">
        <v>439</v>
      </c>
      <c r="FQ71">
        <v>1746989605.5</v>
      </c>
      <c r="FR71">
        <v>1746989593.5</v>
      </c>
      <c r="FS71">
        <v>0</v>
      </c>
      <c r="FT71">
        <v>-0.274</v>
      </c>
      <c r="FU71">
        <v>-0.002</v>
      </c>
      <c r="FV71">
        <v>2.549</v>
      </c>
      <c r="FW71">
        <v>0.129</v>
      </c>
      <c r="FX71">
        <v>420</v>
      </c>
      <c r="FY71">
        <v>17</v>
      </c>
      <c r="FZ71">
        <v>0.02</v>
      </c>
      <c r="GA71">
        <v>0.04</v>
      </c>
      <c r="GB71">
        <v>-37.26646829268293</v>
      </c>
      <c r="GC71">
        <v>-0.6827268292682835</v>
      </c>
      <c r="GD71">
        <v>0.1065384241666564</v>
      </c>
      <c r="GE71">
        <v>0</v>
      </c>
      <c r="GF71">
        <v>444.303205882353</v>
      </c>
      <c r="GG71">
        <v>-0.7888006123205983</v>
      </c>
      <c r="GH71">
        <v>0.1854244382985656</v>
      </c>
      <c r="GI71">
        <v>1</v>
      </c>
      <c r="GJ71">
        <v>1.88962243902439</v>
      </c>
      <c r="GK71">
        <v>-0.00571358885016881</v>
      </c>
      <c r="GL71">
        <v>0.01185897041977143</v>
      </c>
      <c r="GM71">
        <v>1</v>
      </c>
      <c r="GN71">
        <v>2</v>
      </c>
      <c r="GO71">
        <v>3</v>
      </c>
      <c r="GP71" t="s">
        <v>446</v>
      </c>
      <c r="GQ71">
        <v>3.10232</v>
      </c>
      <c r="GR71">
        <v>2.72603</v>
      </c>
      <c r="GS71">
        <v>0.142417</v>
      </c>
      <c r="GT71">
        <v>0.146479</v>
      </c>
      <c r="GU71">
        <v>0.100242</v>
      </c>
      <c r="GV71">
        <v>0.0953476</v>
      </c>
      <c r="GW71">
        <v>22404.1</v>
      </c>
      <c r="GX71">
        <v>20269.6</v>
      </c>
      <c r="GY71">
        <v>26689.9</v>
      </c>
      <c r="GZ71">
        <v>23971.9</v>
      </c>
      <c r="HA71">
        <v>38431.7</v>
      </c>
      <c r="HB71">
        <v>32070.5</v>
      </c>
      <c r="HC71">
        <v>46603.4</v>
      </c>
      <c r="HD71">
        <v>37931.5</v>
      </c>
      <c r="HE71">
        <v>1.8492</v>
      </c>
      <c r="HF71">
        <v>1.86045</v>
      </c>
      <c r="HG71">
        <v>0.140164</v>
      </c>
      <c r="HH71">
        <v>0</v>
      </c>
      <c r="HI71">
        <v>27.6878</v>
      </c>
      <c r="HJ71">
        <v>999.9</v>
      </c>
      <c r="HK71">
        <v>51.4</v>
      </c>
      <c r="HL71">
        <v>30.5</v>
      </c>
      <c r="HM71">
        <v>24.9005</v>
      </c>
      <c r="HN71">
        <v>61.1646</v>
      </c>
      <c r="HO71">
        <v>22.2316</v>
      </c>
      <c r="HP71">
        <v>1</v>
      </c>
      <c r="HQ71">
        <v>0.160869</v>
      </c>
      <c r="HR71">
        <v>0.0140414</v>
      </c>
      <c r="HS71">
        <v>20.3175</v>
      </c>
      <c r="HT71">
        <v>5.2119</v>
      </c>
      <c r="HU71">
        <v>11.98</v>
      </c>
      <c r="HV71">
        <v>4.9636</v>
      </c>
      <c r="HW71">
        <v>3.27443</v>
      </c>
      <c r="HX71">
        <v>9999</v>
      </c>
      <c r="HY71">
        <v>9999</v>
      </c>
      <c r="HZ71">
        <v>9999</v>
      </c>
      <c r="IA71">
        <v>21.9</v>
      </c>
      <c r="IB71">
        <v>1.86371</v>
      </c>
      <c r="IC71">
        <v>1.85989</v>
      </c>
      <c r="ID71">
        <v>1.85819</v>
      </c>
      <c r="IE71">
        <v>1.85954</v>
      </c>
      <c r="IF71">
        <v>1.85964</v>
      </c>
      <c r="IG71">
        <v>1.85822</v>
      </c>
      <c r="IH71">
        <v>1.85718</v>
      </c>
      <c r="II71">
        <v>1.85212</v>
      </c>
      <c r="IJ71">
        <v>0</v>
      </c>
      <c r="IK71">
        <v>0</v>
      </c>
      <c r="IL71">
        <v>0</v>
      </c>
      <c r="IM71">
        <v>0</v>
      </c>
      <c r="IN71" t="s">
        <v>441</v>
      </c>
      <c r="IO71" t="s">
        <v>442</v>
      </c>
      <c r="IP71" t="s">
        <v>443</v>
      </c>
      <c r="IQ71" t="s">
        <v>443</v>
      </c>
      <c r="IR71" t="s">
        <v>443</v>
      </c>
      <c r="IS71" t="s">
        <v>443</v>
      </c>
      <c r="IT71">
        <v>0</v>
      </c>
      <c r="IU71">
        <v>100</v>
      </c>
      <c r="IV71">
        <v>100</v>
      </c>
      <c r="IW71">
        <v>-1.455</v>
      </c>
      <c r="IX71">
        <v>0.279</v>
      </c>
      <c r="IY71">
        <v>-1.253408397979514</v>
      </c>
      <c r="IZ71">
        <v>-0.001407418860664216</v>
      </c>
      <c r="JA71">
        <v>1.761737584914558E-06</v>
      </c>
      <c r="JB71">
        <v>-4.339940373715102E-10</v>
      </c>
      <c r="JC71">
        <v>0.01386544786166931</v>
      </c>
      <c r="JD71">
        <v>0.003157371658100305</v>
      </c>
      <c r="JE71">
        <v>0.0004353711720169284</v>
      </c>
      <c r="JF71">
        <v>-1.853048844677345E-07</v>
      </c>
      <c r="JG71">
        <v>2</v>
      </c>
      <c r="JH71">
        <v>1968</v>
      </c>
      <c r="JI71">
        <v>1</v>
      </c>
      <c r="JJ71">
        <v>26</v>
      </c>
      <c r="JK71">
        <v>199966.6</v>
      </c>
      <c r="JL71">
        <v>199966.8</v>
      </c>
      <c r="JM71">
        <v>2.07764</v>
      </c>
      <c r="JN71">
        <v>2.60376</v>
      </c>
      <c r="JO71">
        <v>1.49658</v>
      </c>
      <c r="JP71">
        <v>2.34619</v>
      </c>
      <c r="JQ71">
        <v>1.54785</v>
      </c>
      <c r="JR71">
        <v>2.45117</v>
      </c>
      <c r="JS71">
        <v>35.0134</v>
      </c>
      <c r="JT71">
        <v>14.8675</v>
      </c>
      <c r="JU71">
        <v>18</v>
      </c>
      <c r="JV71">
        <v>474.659</v>
      </c>
      <c r="JW71">
        <v>495.904</v>
      </c>
      <c r="JX71">
        <v>27.2603</v>
      </c>
      <c r="JY71">
        <v>29.3586</v>
      </c>
      <c r="JZ71">
        <v>29.9998</v>
      </c>
      <c r="KA71">
        <v>29.6418</v>
      </c>
      <c r="KB71">
        <v>29.6511</v>
      </c>
      <c r="KC71">
        <v>41.7459</v>
      </c>
      <c r="KD71">
        <v>22.9647</v>
      </c>
      <c r="KE71">
        <v>85.8293</v>
      </c>
      <c r="KF71">
        <v>27.2638</v>
      </c>
      <c r="KG71">
        <v>887.893</v>
      </c>
      <c r="KH71">
        <v>19.7537</v>
      </c>
      <c r="KI71">
        <v>101.897</v>
      </c>
      <c r="KJ71">
        <v>91.4716</v>
      </c>
    </row>
    <row r="72" spans="1:296">
      <c r="A72">
        <v>54</v>
      </c>
      <c r="B72">
        <v>1758987607</v>
      </c>
      <c r="C72">
        <v>356.4000000953674</v>
      </c>
      <c r="D72" t="s">
        <v>551</v>
      </c>
      <c r="E72" t="s">
        <v>552</v>
      </c>
      <c r="F72">
        <v>5</v>
      </c>
      <c r="G72" t="s">
        <v>436</v>
      </c>
      <c r="H72">
        <v>1758987599.214286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892.3976312878784</v>
      </c>
      <c r="AJ72">
        <v>864.6542545454545</v>
      </c>
      <c r="AK72">
        <v>3.452688311688323</v>
      </c>
      <c r="AL72">
        <v>65.16</v>
      </c>
      <c r="AM72">
        <f>(AO72 - AN72 + DX72*1E3/(8.314*(DZ72+273.15)) * AQ72/DW72 * AP72) * DW72/(100*DK72) * 1000/(1000 - AO72)</f>
        <v>0</v>
      </c>
      <c r="AN72">
        <v>19.80834092378981</v>
      </c>
      <c r="AO72">
        <v>21.67647454545454</v>
      </c>
      <c r="AP72">
        <v>-3.178824401689813E-06</v>
      </c>
      <c r="AQ72">
        <v>105.492575613607</v>
      </c>
      <c r="AR72">
        <v>6</v>
      </c>
      <c r="AS72">
        <v>1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437</v>
      </c>
      <c r="AX72" t="s">
        <v>437</v>
      </c>
      <c r="AY72">
        <v>0</v>
      </c>
      <c r="AZ72">
        <v>0</v>
      </c>
      <c r="BA72">
        <f>1-AY72/AZ72</f>
        <v>0</v>
      </c>
      <c r="BB72">
        <v>0</v>
      </c>
      <c r="BC72" t="s">
        <v>437</v>
      </c>
      <c r="BD72" t="s">
        <v>437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437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3.21</v>
      </c>
      <c r="DL72">
        <v>0.5</v>
      </c>
      <c r="DM72" t="s">
        <v>438</v>
      </c>
      <c r="DN72">
        <v>2</v>
      </c>
      <c r="DO72" t="b">
        <v>1</v>
      </c>
      <c r="DP72">
        <v>1758987599.214286</v>
      </c>
      <c r="DQ72">
        <v>821.4628214285715</v>
      </c>
      <c r="DR72">
        <v>858.8646071428573</v>
      </c>
      <c r="DS72">
        <v>21.68402142857142</v>
      </c>
      <c r="DT72">
        <v>19.80423214285714</v>
      </c>
      <c r="DU72">
        <v>822.9231071428572</v>
      </c>
      <c r="DV72">
        <v>21.40491428571429</v>
      </c>
      <c r="DW72">
        <v>500.0257500000001</v>
      </c>
      <c r="DX72">
        <v>90.50114642857143</v>
      </c>
      <c r="DY72">
        <v>0.06788229999999999</v>
      </c>
      <c r="DZ72">
        <v>28.53410357142857</v>
      </c>
      <c r="EA72">
        <v>29.96945357142857</v>
      </c>
      <c r="EB72">
        <v>999.9000000000002</v>
      </c>
      <c r="EC72">
        <v>0</v>
      </c>
      <c r="ED72">
        <v>0</v>
      </c>
      <c r="EE72">
        <v>10015.73857142857</v>
      </c>
      <c r="EF72">
        <v>0</v>
      </c>
      <c r="EG72">
        <v>11.40665714285714</v>
      </c>
      <c r="EH72">
        <v>-37.401725</v>
      </c>
      <c r="EI72">
        <v>839.6702142857142</v>
      </c>
      <c r="EJ72">
        <v>876.2173928571428</v>
      </c>
      <c r="EK72">
        <v>1.879783571428572</v>
      </c>
      <c r="EL72">
        <v>858.8646071428573</v>
      </c>
      <c r="EM72">
        <v>19.80423214285714</v>
      </c>
      <c r="EN72">
        <v>1.962428571428571</v>
      </c>
      <c r="EO72">
        <v>1.792307142857143</v>
      </c>
      <c r="EP72">
        <v>17.14441428571428</v>
      </c>
      <c r="EQ72">
        <v>15.71985</v>
      </c>
      <c r="ER72">
        <v>2000.023571428572</v>
      </c>
      <c r="ES72">
        <v>0.9800069642857144</v>
      </c>
      <c r="ET72">
        <v>0.01999343928571428</v>
      </c>
      <c r="EU72">
        <v>0</v>
      </c>
      <c r="EV72">
        <v>444.2447142857144</v>
      </c>
      <c r="EW72">
        <v>5.00078</v>
      </c>
      <c r="EX72">
        <v>8763.799999999999</v>
      </c>
      <c r="EY72">
        <v>16379.86428571429</v>
      </c>
      <c r="EZ72">
        <v>39.41721428571428</v>
      </c>
      <c r="FA72">
        <v>40.32549999999999</v>
      </c>
      <c r="FB72">
        <v>39.79210714285714</v>
      </c>
      <c r="FC72">
        <v>39.93289285714285</v>
      </c>
      <c r="FD72">
        <v>40.57771428571429</v>
      </c>
      <c r="FE72">
        <v>1955.133571428571</v>
      </c>
      <c r="FF72">
        <v>39.89000000000001</v>
      </c>
      <c r="FG72">
        <v>0</v>
      </c>
      <c r="FH72">
        <v>1758987600.9</v>
      </c>
      <c r="FI72">
        <v>0</v>
      </c>
      <c r="FJ72">
        <v>444.2886</v>
      </c>
      <c r="FK72">
        <v>-0.1516923157008678</v>
      </c>
      <c r="FL72">
        <v>-10.44999991588131</v>
      </c>
      <c r="FM72">
        <v>8763.617200000001</v>
      </c>
      <c r="FN72">
        <v>15</v>
      </c>
      <c r="FO72">
        <v>0</v>
      </c>
      <c r="FP72" t="s">
        <v>439</v>
      </c>
      <c r="FQ72">
        <v>1746989605.5</v>
      </c>
      <c r="FR72">
        <v>1746989593.5</v>
      </c>
      <c r="FS72">
        <v>0</v>
      </c>
      <c r="FT72">
        <v>-0.274</v>
      </c>
      <c r="FU72">
        <v>-0.002</v>
      </c>
      <c r="FV72">
        <v>2.549</v>
      </c>
      <c r="FW72">
        <v>0.129</v>
      </c>
      <c r="FX72">
        <v>420</v>
      </c>
      <c r="FY72">
        <v>17</v>
      </c>
      <c r="FZ72">
        <v>0.02</v>
      </c>
      <c r="GA72">
        <v>0.04</v>
      </c>
      <c r="GB72">
        <v>-37.348265</v>
      </c>
      <c r="GC72">
        <v>-1.012637898686605</v>
      </c>
      <c r="GD72">
        <v>0.1202746805233761</v>
      </c>
      <c r="GE72">
        <v>0</v>
      </c>
      <c r="GF72">
        <v>444.2799117647059</v>
      </c>
      <c r="GG72">
        <v>-0.2322230768926971</v>
      </c>
      <c r="GH72">
        <v>0.2209713007246506</v>
      </c>
      <c r="GI72">
        <v>1</v>
      </c>
      <c r="GJ72">
        <v>1.8869725</v>
      </c>
      <c r="GK72">
        <v>-0.1456962101313357</v>
      </c>
      <c r="GL72">
        <v>0.0142777091562337</v>
      </c>
      <c r="GM72">
        <v>0</v>
      </c>
      <c r="GN72">
        <v>1</v>
      </c>
      <c r="GO72">
        <v>3</v>
      </c>
      <c r="GP72" t="s">
        <v>463</v>
      </c>
      <c r="GQ72">
        <v>3.10213</v>
      </c>
      <c r="GR72">
        <v>2.72584</v>
      </c>
      <c r="GS72">
        <v>0.144309</v>
      </c>
      <c r="GT72">
        <v>0.148329</v>
      </c>
      <c r="GU72">
        <v>0.100238</v>
      </c>
      <c r="GV72">
        <v>0.0953492</v>
      </c>
      <c r="GW72">
        <v>22354.8</v>
      </c>
      <c r="GX72">
        <v>20225.9</v>
      </c>
      <c r="GY72">
        <v>26690</v>
      </c>
      <c r="GZ72">
        <v>23972.1</v>
      </c>
      <c r="HA72">
        <v>38432.1</v>
      </c>
      <c r="HB72">
        <v>32070.6</v>
      </c>
      <c r="HC72">
        <v>46603.5</v>
      </c>
      <c r="HD72">
        <v>37931.5</v>
      </c>
      <c r="HE72">
        <v>1.849</v>
      </c>
      <c r="HF72">
        <v>1.8608</v>
      </c>
      <c r="HG72">
        <v>0.14009</v>
      </c>
      <c r="HH72">
        <v>0</v>
      </c>
      <c r="HI72">
        <v>27.6819</v>
      </c>
      <c r="HJ72">
        <v>999.9</v>
      </c>
      <c r="HK72">
        <v>51.4</v>
      </c>
      <c r="HL72">
        <v>30.5</v>
      </c>
      <c r="HM72">
        <v>24.9004</v>
      </c>
      <c r="HN72">
        <v>61.5346</v>
      </c>
      <c r="HO72">
        <v>22.3037</v>
      </c>
      <c r="HP72">
        <v>1</v>
      </c>
      <c r="HQ72">
        <v>0.0946087</v>
      </c>
      <c r="HR72">
        <v>0.06548470000000001</v>
      </c>
      <c r="HS72">
        <v>20.3176</v>
      </c>
      <c r="HT72">
        <v>5.2128</v>
      </c>
      <c r="HU72">
        <v>11.98</v>
      </c>
      <c r="HV72">
        <v>4.9635</v>
      </c>
      <c r="HW72">
        <v>3.27443</v>
      </c>
      <c r="HX72">
        <v>9999</v>
      </c>
      <c r="HY72">
        <v>9999</v>
      </c>
      <c r="HZ72">
        <v>9999</v>
      </c>
      <c r="IA72">
        <v>21.9</v>
      </c>
      <c r="IB72">
        <v>1.86371</v>
      </c>
      <c r="IC72">
        <v>1.85989</v>
      </c>
      <c r="ID72">
        <v>1.85819</v>
      </c>
      <c r="IE72">
        <v>1.85953</v>
      </c>
      <c r="IF72">
        <v>1.85961</v>
      </c>
      <c r="IG72">
        <v>1.8582</v>
      </c>
      <c r="IH72">
        <v>1.85716</v>
      </c>
      <c r="II72">
        <v>1.85212</v>
      </c>
      <c r="IJ72">
        <v>0</v>
      </c>
      <c r="IK72">
        <v>0</v>
      </c>
      <c r="IL72">
        <v>0</v>
      </c>
      <c r="IM72">
        <v>0</v>
      </c>
      <c r="IN72" t="s">
        <v>441</v>
      </c>
      <c r="IO72" t="s">
        <v>442</v>
      </c>
      <c r="IP72" t="s">
        <v>443</v>
      </c>
      <c r="IQ72" t="s">
        <v>443</v>
      </c>
      <c r="IR72" t="s">
        <v>443</v>
      </c>
      <c r="IS72" t="s">
        <v>443</v>
      </c>
      <c r="IT72">
        <v>0</v>
      </c>
      <c r="IU72">
        <v>100</v>
      </c>
      <c r="IV72">
        <v>100</v>
      </c>
      <c r="IW72">
        <v>-1.444</v>
      </c>
      <c r="IX72">
        <v>0.2789</v>
      </c>
      <c r="IY72">
        <v>-1.253408397979514</v>
      </c>
      <c r="IZ72">
        <v>-0.001407418860664216</v>
      </c>
      <c r="JA72">
        <v>1.761737584914558E-06</v>
      </c>
      <c r="JB72">
        <v>-4.339940373715102E-10</v>
      </c>
      <c r="JC72">
        <v>0.01386544786166931</v>
      </c>
      <c r="JD72">
        <v>0.003157371658100305</v>
      </c>
      <c r="JE72">
        <v>0.0004353711720169284</v>
      </c>
      <c r="JF72">
        <v>-1.853048844677345E-07</v>
      </c>
      <c r="JG72">
        <v>2</v>
      </c>
      <c r="JH72">
        <v>1968</v>
      </c>
      <c r="JI72">
        <v>1</v>
      </c>
      <c r="JJ72">
        <v>26</v>
      </c>
      <c r="JK72">
        <v>199966.7</v>
      </c>
      <c r="JL72">
        <v>199966.9</v>
      </c>
      <c r="JM72">
        <v>2.10693</v>
      </c>
      <c r="JN72">
        <v>2.60986</v>
      </c>
      <c r="JO72">
        <v>1.49658</v>
      </c>
      <c r="JP72">
        <v>2.34619</v>
      </c>
      <c r="JQ72">
        <v>1.54907</v>
      </c>
      <c r="JR72">
        <v>2.46338</v>
      </c>
      <c r="JS72">
        <v>35.0364</v>
      </c>
      <c r="JT72">
        <v>14.8675</v>
      </c>
      <c r="JU72">
        <v>18</v>
      </c>
      <c r="JV72">
        <v>474.521</v>
      </c>
      <c r="JW72">
        <v>496.11</v>
      </c>
      <c r="JX72">
        <v>27.2754</v>
      </c>
      <c r="JY72">
        <v>29.3554</v>
      </c>
      <c r="JZ72">
        <v>29.9999</v>
      </c>
      <c r="KA72">
        <v>29.6387</v>
      </c>
      <c r="KB72">
        <v>29.6479</v>
      </c>
      <c r="KC72">
        <v>42.4119</v>
      </c>
      <c r="KD72">
        <v>22.9647</v>
      </c>
      <c r="KE72">
        <v>85.8293</v>
      </c>
      <c r="KF72">
        <v>27.2833</v>
      </c>
      <c r="KG72">
        <v>907.928</v>
      </c>
      <c r="KH72">
        <v>19.7518</v>
      </c>
      <c r="KI72">
        <v>101.897</v>
      </c>
      <c r="KJ72">
        <v>91.47190000000001</v>
      </c>
    </row>
    <row r="73" spans="1:296">
      <c r="A73">
        <v>55</v>
      </c>
      <c r="B73">
        <v>1758987612</v>
      </c>
      <c r="C73">
        <v>361.4000000953674</v>
      </c>
      <c r="D73" t="s">
        <v>553</v>
      </c>
      <c r="E73" t="s">
        <v>554</v>
      </c>
      <c r="F73">
        <v>5</v>
      </c>
      <c r="G73" t="s">
        <v>436</v>
      </c>
      <c r="H73">
        <v>1758987604.5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909.3595899121212</v>
      </c>
      <c r="AJ73">
        <v>881.6231878787881</v>
      </c>
      <c r="AK73">
        <v>3.391567359307382</v>
      </c>
      <c r="AL73">
        <v>65.16</v>
      </c>
      <c r="AM73">
        <f>(AO73 - AN73 + DX73*1E3/(8.314*(DZ73+273.15)) * AQ73/DW73 * AP73) * DW73/(100*DK73) * 1000/(1000 - AO73)</f>
        <v>0</v>
      </c>
      <c r="AN73">
        <v>19.80854840740346</v>
      </c>
      <c r="AO73">
        <v>21.67575333333334</v>
      </c>
      <c r="AP73">
        <v>-2.38491319882981E-06</v>
      </c>
      <c r="AQ73">
        <v>105.492575613607</v>
      </c>
      <c r="AR73">
        <v>6</v>
      </c>
      <c r="AS73">
        <v>1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437</v>
      </c>
      <c r="AX73" t="s">
        <v>437</v>
      </c>
      <c r="AY73">
        <v>0</v>
      </c>
      <c r="AZ73">
        <v>0</v>
      </c>
      <c r="BA73">
        <f>1-AY73/AZ73</f>
        <v>0</v>
      </c>
      <c r="BB73">
        <v>0</v>
      </c>
      <c r="BC73" t="s">
        <v>437</v>
      </c>
      <c r="BD73" t="s">
        <v>437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437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3.21</v>
      </c>
      <c r="DL73">
        <v>0.5</v>
      </c>
      <c r="DM73" t="s">
        <v>438</v>
      </c>
      <c r="DN73">
        <v>2</v>
      </c>
      <c r="DO73" t="b">
        <v>1</v>
      </c>
      <c r="DP73">
        <v>1758987604.5</v>
      </c>
      <c r="DQ73">
        <v>839.1470370370371</v>
      </c>
      <c r="DR73">
        <v>876.587</v>
      </c>
      <c r="DS73">
        <v>21.67794444444444</v>
      </c>
      <c r="DT73">
        <v>19.80666296296297</v>
      </c>
      <c r="DU73">
        <v>840.5962592592592</v>
      </c>
      <c r="DV73">
        <v>21.39897777777778</v>
      </c>
      <c r="DW73">
        <v>499.9782592592592</v>
      </c>
      <c r="DX73">
        <v>90.50144814814816</v>
      </c>
      <c r="DY73">
        <v>0.06786065555555557</v>
      </c>
      <c r="DZ73">
        <v>28.53421481481482</v>
      </c>
      <c r="EA73">
        <v>29.96592592592592</v>
      </c>
      <c r="EB73">
        <v>999.9000000000001</v>
      </c>
      <c r="EC73">
        <v>0</v>
      </c>
      <c r="ED73">
        <v>0</v>
      </c>
      <c r="EE73">
        <v>10003.32962962963</v>
      </c>
      <c r="EF73">
        <v>0</v>
      </c>
      <c r="EG73">
        <v>11.34561481481481</v>
      </c>
      <c r="EH73">
        <v>-37.43994444444444</v>
      </c>
      <c r="EI73">
        <v>857.7410370370371</v>
      </c>
      <c r="EJ73">
        <v>894.2999629629629</v>
      </c>
      <c r="EK73">
        <v>1.871281481481482</v>
      </c>
      <c r="EL73">
        <v>876.587</v>
      </c>
      <c r="EM73">
        <v>19.80666296296297</v>
      </c>
      <c r="EN73">
        <v>1.961885925925926</v>
      </c>
      <c r="EO73">
        <v>1.792532592592592</v>
      </c>
      <c r="EP73">
        <v>17.14004814814815</v>
      </c>
      <c r="EQ73">
        <v>15.72182222222222</v>
      </c>
      <c r="ER73">
        <v>2000.004814814815</v>
      </c>
      <c r="ES73">
        <v>0.9800066666666666</v>
      </c>
      <c r="ET73">
        <v>0.01999372962962963</v>
      </c>
      <c r="EU73">
        <v>0</v>
      </c>
      <c r="EV73">
        <v>444.1679999999999</v>
      </c>
      <c r="EW73">
        <v>5.00078</v>
      </c>
      <c r="EX73">
        <v>8762.875925925928</v>
      </c>
      <c r="EY73">
        <v>16379.70740740741</v>
      </c>
      <c r="EZ73">
        <v>39.41414814814815</v>
      </c>
      <c r="FA73">
        <v>40.32599999999999</v>
      </c>
      <c r="FB73">
        <v>39.75655555555555</v>
      </c>
      <c r="FC73">
        <v>39.93040740740741</v>
      </c>
      <c r="FD73">
        <v>40.58533333333334</v>
      </c>
      <c r="FE73">
        <v>1955.114814814815</v>
      </c>
      <c r="FF73">
        <v>39.89000000000001</v>
      </c>
      <c r="FG73">
        <v>0</v>
      </c>
      <c r="FH73">
        <v>1758987606.3</v>
      </c>
      <c r="FI73">
        <v>0</v>
      </c>
      <c r="FJ73">
        <v>444.1970769230769</v>
      </c>
      <c r="FK73">
        <v>-0.6901196758007119</v>
      </c>
      <c r="FL73">
        <v>-10.53709398848478</v>
      </c>
      <c r="FM73">
        <v>8762.788076923078</v>
      </c>
      <c r="FN73">
        <v>15</v>
      </c>
      <c r="FO73">
        <v>0</v>
      </c>
      <c r="FP73" t="s">
        <v>439</v>
      </c>
      <c r="FQ73">
        <v>1746989605.5</v>
      </c>
      <c r="FR73">
        <v>1746989593.5</v>
      </c>
      <c r="FS73">
        <v>0</v>
      </c>
      <c r="FT73">
        <v>-0.274</v>
      </c>
      <c r="FU73">
        <v>-0.002</v>
      </c>
      <c r="FV73">
        <v>2.549</v>
      </c>
      <c r="FW73">
        <v>0.129</v>
      </c>
      <c r="FX73">
        <v>420</v>
      </c>
      <c r="FY73">
        <v>17</v>
      </c>
      <c r="FZ73">
        <v>0.02</v>
      </c>
      <c r="GA73">
        <v>0.04</v>
      </c>
      <c r="GB73">
        <v>-37.41025609756098</v>
      </c>
      <c r="GC73">
        <v>-0.6580202090593047</v>
      </c>
      <c r="GD73">
        <v>0.09255505691414584</v>
      </c>
      <c r="GE73">
        <v>0</v>
      </c>
      <c r="GF73">
        <v>444.2358529411765</v>
      </c>
      <c r="GG73">
        <v>-0.7975706715211768</v>
      </c>
      <c r="GH73">
        <v>0.2189100180913616</v>
      </c>
      <c r="GI73">
        <v>1</v>
      </c>
      <c r="GJ73">
        <v>1.877335365853658</v>
      </c>
      <c r="GK73">
        <v>-0.09789428571427981</v>
      </c>
      <c r="GL73">
        <v>0.01038496030208625</v>
      </c>
      <c r="GM73">
        <v>1</v>
      </c>
      <c r="GN73">
        <v>2</v>
      </c>
      <c r="GO73">
        <v>3</v>
      </c>
      <c r="GP73" t="s">
        <v>446</v>
      </c>
      <c r="GQ73">
        <v>3.10191</v>
      </c>
      <c r="GR73">
        <v>2.72635</v>
      </c>
      <c r="GS73">
        <v>0.146159</v>
      </c>
      <c r="GT73">
        <v>0.150151</v>
      </c>
      <c r="GU73">
        <v>0.100236</v>
      </c>
      <c r="GV73">
        <v>0.0953441</v>
      </c>
      <c r="GW73">
        <v>22306.3</v>
      </c>
      <c r="GX73">
        <v>20182.9</v>
      </c>
      <c r="GY73">
        <v>26689.8</v>
      </c>
      <c r="GZ73">
        <v>23972.4</v>
      </c>
      <c r="HA73">
        <v>38432.3</v>
      </c>
      <c r="HB73">
        <v>32071.2</v>
      </c>
      <c r="HC73">
        <v>46603.4</v>
      </c>
      <c r="HD73">
        <v>37931.8</v>
      </c>
      <c r="HE73">
        <v>1.84883</v>
      </c>
      <c r="HF73">
        <v>1.86105</v>
      </c>
      <c r="HG73">
        <v>0.14009</v>
      </c>
      <c r="HH73">
        <v>0</v>
      </c>
      <c r="HI73">
        <v>27.6762</v>
      </c>
      <c r="HJ73">
        <v>999.9</v>
      </c>
      <c r="HK73">
        <v>51.4</v>
      </c>
      <c r="HL73">
        <v>30.5</v>
      </c>
      <c r="HM73">
        <v>24.8993</v>
      </c>
      <c r="HN73">
        <v>61.6346</v>
      </c>
      <c r="HO73">
        <v>22.5681</v>
      </c>
      <c r="HP73">
        <v>1</v>
      </c>
      <c r="HQ73">
        <v>0.16033</v>
      </c>
      <c r="HR73">
        <v>-0.0444553</v>
      </c>
      <c r="HS73">
        <v>20.3175</v>
      </c>
      <c r="HT73">
        <v>5.21175</v>
      </c>
      <c r="HU73">
        <v>11.98</v>
      </c>
      <c r="HV73">
        <v>4.9634</v>
      </c>
      <c r="HW73">
        <v>3.27435</v>
      </c>
      <c r="HX73">
        <v>9999</v>
      </c>
      <c r="HY73">
        <v>9999</v>
      </c>
      <c r="HZ73">
        <v>9999</v>
      </c>
      <c r="IA73">
        <v>21.9</v>
      </c>
      <c r="IB73">
        <v>1.86371</v>
      </c>
      <c r="IC73">
        <v>1.85989</v>
      </c>
      <c r="ID73">
        <v>1.85818</v>
      </c>
      <c r="IE73">
        <v>1.85957</v>
      </c>
      <c r="IF73">
        <v>1.85965</v>
      </c>
      <c r="IG73">
        <v>1.85821</v>
      </c>
      <c r="IH73">
        <v>1.85716</v>
      </c>
      <c r="II73">
        <v>1.85213</v>
      </c>
      <c r="IJ73">
        <v>0</v>
      </c>
      <c r="IK73">
        <v>0</v>
      </c>
      <c r="IL73">
        <v>0</v>
      </c>
      <c r="IM73">
        <v>0</v>
      </c>
      <c r="IN73" t="s">
        <v>441</v>
      </c>
      <c r="IO73" t="s">
        <v>442</v>
      </c>
      <c r="IP73" t="s">
        <v>443</v>
      </c>
      <c r="IQ73" t="s">
        <v>443</v>
      </c>
      <c r="IR73" t="s">
        <v>443</v>
      </c>
      <c r="IS73" t="s">
        <v>443</v>
      </c>
      <c r="IT73">
        <v>0</v>
      </c>
      <c r="IU73">
        <v>100</v>
      </c>
      <c r="IV73">
        <v>100</v>
      </c>
      <c r="IW73">
        <v>-1.433</v>
      </c>
      <c r="IX73">
        <v>0.279</v>
      </c>
      <c r="IY73">
        <v>-1.253408397979514</v>
      </c>
      <c r="IZ73">
        <v>-0.001407418860664216</v>
      </c>
      <c r="JA73">
        <v>1.761737584914558E-06</v>
      </c>
      <c r="JB73">
        <v>-4.339940373715102E-10</v>
      </c>
      <c r="JC73">
        <v>0.01386544786166931</v>
      </c>
      <c r="JD73">
        <v>0.003157371658100305</v>
      </c>
      <c r="JE73">
        <v>0.0004353711720169284</v>
      </c>
      <c r="JF73">
        <v>-1.853048844677345E-07</v>
      </c>
      <c r="JG73">
        <v>2</v>
      </c>
      <c r="JH73">
        <v>1968</v>
      </c>
      <c r="JI73">
        <v>1</v>
      </c>
      <c r="JJ73">
        <v>26</v>
      </c>
      <c r="JK73">
        <v>199966.8</v>
      </c>
      <c r="JL73">
        <v>199967</v>
      </c>
      <c r="JM73">
        <v>2.14355</v>
      </c>
      <c r="JN73">
        <v>2.6062</v>
      </c>
      <c r="JO73">
        <v>1.49658</v>
      </c>
      <c r="JP73">
        <v>2.34619</v>
      </c>
      <c r="JQ73">
        <v>1.54907</v>
      </c>
      <c r="JR73">
        <v>2.46338</v>
      </c>
      <c r="JS73">
        <v>35.0364</v>
      </c>
      <c r="JT73">
        <v>14.8675</v>
      </c>
      <c r="JU73">
        <v>18</v>
      </c>
      <c r="JV73">
        <v>474.392</v>
      </c>
      <c r="JW73">
        <v>496.245</v>
      </c>
      <c r="JX73">
        <v>27.2944</v>
      </c>
      <c r="JY73">
        <v>29.3523</v>
      </c>
      <c r="JZ73">
        <v>29.9999</v>
      </c>
      <c r="KA73">
        <v>29.6349</v>
      </c>
      <c r="KB73">
        <v>29.6441</v>
      </c>
      <c r="KC73">
        <v>43.0135</v>
      </c>
      <c r="KD73">
        <v>22.9647</v>
      </c>
      <c r="KE73">
        <v>85.45010000000001</v>
      </c>
      <c r="KF73">
        <v>27.3084</v>
      </c>
      <c r="KG73">
        <v>921.285</v>
      </c>
      <c r="KH73">
        <v>19.7525</v>
      </c>
      <c r="KI73">
        <v>101.897</v>
      </c>
      <c r="KJ73">
        <v>91.47280000000001</v>
      </c>
    </row>
    <row r="74" spans="1:296">
      <c r="A74">
        <v>56</v>
      </c>
      <c r="B74">
        <v>1758987617</v>
      </c>
      <c r="C74">
        <v>366.4000000953674</v>
      </c>
      <c r="D74" t="s">
        <v>555</v>
      </c>
      <c r="E74" t="s">
        <v>556</v>
      </c>
      <c r="F74">
        <v>5</v>
      </c>
      <c r="G74" t="s">
        <v>436</v>
      </c>
      <c r="H74">
        <v>1758987609.214286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926.4591458848488</v>
      </c>
      <c r="AJ74">
        <v>898.7171030303034</v>
      </c>
      <c r="AK74">
        <v>3.424418874458786</v>
      </c>
      <c r="AL74">
        <v>65.16</v>
      </c>
      <c r="AM74">
        <f>(AO74 - AN74 + DX74*1E3/(8.314*(DZ74+273.15)) * AQ74/DW74 * AP74) * DW74/(100*DK74) * 1000/(1000 - AO74)</f>
        <v>0</v>
      </c>
      <c r="AN74">
        <v>19.79313561323438</v>
      </c>
      <c r="AO74">
        <v>21.6735787878788</v>
      </c>
      <c r="AP74">
        <v>-1.825686686833809E-05</v>
      </c>
      <c r="AQ74">
        <v>105.492575613607</v>
      </c>
      <c r="AR74">
        <v>6</v>
      </c>
      <c r="AS74">
        <v>1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437</v>
      </c>
      <c r="AX74" t="s">
        <v>437</v>
      </c>
      <c r="AY74">
        <v>0</v>
      </c>
      <c r="AZ74">
        <v>0</v>
      </c>
      <c r="BA74">
        <f>1-AY74/AZ74</f>
        <v>0</v>
      </c>
      <c r="BB74">
        <v>0</v>
      </c>
      <c r="BC74" t="s">
        <v>437</v>
      </c>
      <c r="BD74" t="s">
        <v>437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437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3.21</v>
      </c>
      <c r="DL74">
        <v>0.5</v>
      </c>
      <c r="DM74" t="s">
        <v>438</v>
      </c>
      <c r="DN74">
        <v>2</v>
      </c>
      <c r="DO74" t="b">
        <v>1</v>
      </c>
      <c r="DP74">
        <v>1758987609.214286</v>
      </c>
      <c r="DQ74">
        <v>854.9033928571429</v>
      </c>
      <c r="DR74">
        <v>892.4031428571431</v>
      </c>
      <c r="DS74">
        <v>21.67644285714286</v>
      </c>
      <c r="DT74">
        <v>19.80396071428572</v>
      </c>
      <c r="DU74">
        <v>856.3425</v>
      </c>
      <c r="DV74">
        <v>21.39750714285714</v>
      </c>
      <c r="DW74">
        <v>499.98825</v>
      </c>
      <c r="DX74">
        <v>90.50093928571427</v>
      </c>
      <c r="DY74">
        <v>0.06785903928571428</v>
      </c>
      <c r="DZ74">
        <v>28.53564642857143</v>
      </c>
      <c r="EA74">
        <v>29.96298571428571</v>
      </c>
      <c r="EB74">
        <v>999.9000000000002</v>
      </c>
      <c r="EC74">
        <v>0</v>
      </c>
      <c r="ED74">
        <v>0</v>
      </c>
      <c r="EE74">
        <v>10012.96857142857</v>
      </c>
      <c r="EF74">
        <v>0</v>
      </c>
      <c r="EG74">
        <v>11.34163571428571</v>
      </c>
      <c r="EH74">
        <v>-37.49978571428572</v>
      </c>
      <c r="EI74">
        <v>873.8451785714286</v>
      </c>
      <c r="EJ74">
        <v>910.4331785714286</v>
      </c>
      <c r="EK74">
        <v>1.872479642857143</v>
      </c>
      <c r="EL74">
        <v>892.4031428571431</v>
      </c>
      <c r="EM74">
        <v>19.80396071428572</v>
      </c>
      <c r="EN74">
        <v>1.961738214285714</v>
      </c>
      <c r="EO74">
        <v>1.792277857142857</v>
      </c>
      <c r="EP74">
        <v>17.13886071428572</v>
      </c>
      <c r="EQ74">
        <v>15.7196</v>
      </c>
      <c r="ER74">
        <v>1999.998928571428</v>
      </c>
      <c r="ES74">
        <v>0.9800065357142856</v>
      </c>
      <c r="ET74">
        <v>0.01999385714285714</v>
      </c>
      <c r="EU74">
        <v>0</v>
      </c>
      <c r="EV74">
        <v>444.1973571428571</v>
      </c>
      <c r="EW74">
        <v>5.00078</v>
      </c>
      <c r="EX74">
        <v>8762.158214285713</v>
      </c>
      <c r="EY74">
        <v>16379.66071428571</v>
      </c>
      <c r="EZ74">
        <v>39.40828571428572</v>
      </c>
      <c r="FA74">
        <v>40.31664285714286</v>
      </c>
      <c r="FB74">
        <v>39.75407142857142</v>
      </c>
      <c r="FC74">
        <v>39.91282142857143</v>
      </c>
      <c r="FD74">
        <v>40.57785714285713</v>
      </c>
      <c r="FE74">
        <v>1955.108928571428</v>
      </c>
      <c r="FF74">
        <v>39.89000000000001</v>
      </c>
      <c r="FG74">
        <v>0</v>
      </c>
      <c r="FH74">
        <v>1758987611.1</v>
      </c>
      <c r="FI74">
        <v>0</v>
      </c>
      <c r="FJ74">
        <v>444.2009230769232</v>
      </c>
      <c r="FK74">
        <v>-0.7375726511614935</v>
      </c>
      <c r="FL74">
        <v>-9.323076903858105</v>
      </c>
      <c r="FM74">
        <v>8762.046153846153</v>
      </c>
      <c r="FN74">
        <v>15</v>
      </c>
      <c r="FO74">
        <v>0</v>
      </c>
      <c r="FP74" t="s">
        <v>439</v>
      </c>
      <c r="FQ74">
        <v>1746989605.5</v>
      </c>
      <c r="FR74">
        <v>1746989593.5</v>
      </c>
      <c r="FS74">
        <v>0</v>
      </c>
      <c r="FT74">
        <v>-0.274</v>
      </c>
      <c r="FU74">
        <v>-0.002</v>
      </c>
      <c r="FV74">
        <v>2.549</v>
      </c>
      <c r="FW74">
        <v>0.129</v>
      </c>
      <c r="FX74">
        <v>420</v>
      </c>
      <c r="FY74">
        <v>17</v>
      </c>
      <c r="FZ74">
        <v>0.02</v>
      </c>
      <c r="GA74">
        <v>0.04</v>
      </c>
      <c r="GB74">
        <v>-37.45986097560976</v>
      </c>
      <c r="GC74">
        <v>-0.5908933797910527</v>
      </c>
      <c r="GD74">
        <v>0.07979906435678899</v>
      </c>
      <c r="GE74">
        <v>0</v>
      </c>
      <c r="GF74">
        <v>444.2096470588235</v>
      </c>
      <c r="GG74">
        <v>-0.2166539368377396</v>
      </c>
      <c r="GH74">
        <v>0.2214188049765187</v>
      </c>
      <c r="GI74">
        <v>1</v>
      </c>
      <c r="GJ74">
        <v>1.873840975609756</v>
      </c>
      <c r="GK74">
        <v>-0.0006403484320526598</v>
      </c>
      <c r="GL74">
        <v>0.005707716986197469</v>
      </c>
      <c r="GM74">
        <v>1</v>
      </c>
      <c r="GN74">
        <v>2</v>
      </c>
      <c r="GO74">
        <v>3</v>
      </c>
      <c r="GP74" t="s">
        <v>446</v>
      </c>
      <c r="GQ74">
        <v>3.10253</v>
      </c>
      <c r="GR74">
        <v>2.72606</v>
      </c>
      <c r="GS74">
        <v>0.148003</v>
      </c>
      <c r="GT74">
        <v>0.151952</v>
      </c>
      <c r="GU74">
        <v>0.100222</v>
      </c>
      <c r="GV74">
        <v>0.0953007</v>
      </c>
      <c r="GW74">
        <v>22258.2</v>
      </c>
      <c r="GX74">
        <v>20140</v>
      </c>
      <c r="GY74">
        <v>26689.9</v>
      </c>
      <c r="GZ74">
        <v>23972.3</v>
      </c>
      <c r="HA74">
        <v>38433.5</v>
      </c>
      <c r="HB74">
        <v>32072.8</v>
      </c>
      <c r="HC74">
        <v>46603.8</v>
      </c>
      <c r="HD74">
        <v>37931.6</v>
      </c>
      <c r="HE74">
        <v>1.8498</v>
      </c>
      <c r="HF74">
        <v>1.86062</v>
      </c>
      <c r="HG74">
        <v>0.140816</v>
      </c>
      <c r="HH74">
        <v>0</v>
      </c>
      <c r="HI74">
        <v>27.6727</v>
      </c>
      <c r="HJ74">
        <v>999.9</v>
      </c>
      <c r="HK74">
        <v>51.4</v>
      </c>
      <c r="HL74">
        <v>30.5</v>
      </c>
      <c r="HM74">
        <v>24.9008</v>
      </c>
      <c r="HN74">
        <v>61.4046</v>
      </c>
      <c r="HO74">
        <v>22.2075</v>
      </c>
      <c r="HP74">
        <v>1</v>
      </c>
      <c r="HQ74">
        <v>0.160226</v>
      </c>
      <c r="HR74">
        <v>-0.08729580000000001</v>
      </c>
      <c r="HS74">
        <v>20.3176</v>
      </c>
      <c r="HT74">
        <v>5.21235</v>
      </c>
      <c r="HU74">
        <v>11.98</v>
      </c>
      <c r="HV74">
        <v>4.96345</v>
      </c>
      <c r="HW74">
        <v>3.2743</v>
      </c>
      <c r="HX74">
        <v>9999</v>
      </c>
      <c r="HY74">
        <v>9999</v>
      </c>
      <c r="HZ74">
        <v>9999</v>
      </c>
      <c r="IA74">
        <v>21.9</v>
      </c>
      <c r="IB74">
        <v>1.86371</v>
      </c>
      <c r="IC74">
        <v>1.85989</v>
      </c>
      <c r="ID74">
        <v>1.85816</v>
      </c>
      <c r="IE74">
        <v>1.85957</v>
      </c>
      <c r="IF74">
        <v>1.85965</v>
      </c>
      <c r="IG74">
        <v>1.85819</v>
      </c>
      <c r="IH74">
        <v>1.85718</v>
      </c>
      <c r="II74">
        <v>1.85211</v>
      </c>
      <c r="IJ74">
        <v>0</v>
      </c>
      <c r="IK74">
        <v>0</v>
      </c>
      <c r="IL74">
        <v>0</v>
      </c>
      <c r="IM74">
        <v>0</v>
      </c>
      <c r="IN74" t="s">
        <v>441</v>
      </c>
      <c r="IO74" t="s">
        <v>442</v>
      </c>
      <c r="IP74" t="s">
        <v>443</v>
      </c>
      <c r="IQ74" t="s">
        <v>443</v>
      </c>
      <c r="IR74" t="s">
        <v>443</v>
      </c>
      <c r="IS74" t="s">
        <v>443</v>
      </c>
      <c r="IT74">
        <v>0</v>
      </c>
      <c r="IU74">
        <v>100</v>
      </c>
      <c r="IV74">
        <v>100</v>
      </c>
      <c r="IW74">
        <v>-1.422</v>
      </c>
      <c r="IX74">
        <v>0.2789</v>
      </c>
      <c r="IY74">
        <v>-1.253408397979514</v>
      </c>
      <c r="IZ74">
        <v>-0.001407418860664216</v>
      </c>
      <c r="JA74">
        <v>1.761737584914558E-06</v>
      </c>
      <c r="JB74">
        <v>-4.339940373715102E-10</v>
      </c>
      <c r="JC74">
        <v>0.01386544786166931</v>
      </c>
      <c r="JD74">
        <v>0.003157371658100305</v>
      </c>
      <c r="JE74">
        <v>0.0004353711720169284</v>
      </c>
      <c r="JF74">
        <v>-1.853048844677345E-07</v>
      </c>
      <c r="JG74">
        <v>2</v>
      </c>
      <c r="JH74">
        <v>1968</v>
      </c>
      <c r="JI74">
        <v>1</v>
      </c>
      <c r="JJ74">
        <v>26</v>
      </c>
      <c r="JK74">
        <v>199966.9</v>
      </c>
      <c r="JL74">
        <v>199967.1</v>
      </c>
      <c r="JM74">
        <v>2.17041</v>
      </c>
      <c r="JN74">
        <v>2.6001</v>
      </c>
      <c r="JO74">
        <v>1.49658</v>
      </c>
      <c r="JP74">
        <v>2.34619</v>
      </c>
      <c r="JQ74">
        <v>1.54907</v>
      </c>
      <c r="JR74">
        <v>2.44263</v>
      </c>
      <c r="JS74">
        <v>35.0134</v>
      </c>
      <c r="JT74">
        <v>14.8675</v>
      </c>
      <c r="JU74">
        <v>18</v>
      </c>
      <c r="JV74">
        <v>474.932</v>
      </c>
      <c r="JW74">
        <v>495.936</v>
      </c>
      <c r="JX74">
        <v>27.3201</v>
      </c>
      <c r="JY74">
        <v>29.3492</v>
      </c>
      <c r="JZ74">
        <v>29.9998</v>
      </c>
      <c r="KA74">
        <v>29.6317</v>
      </c>
      <c r="KB74">
        <v>29.6409</v>
      </c>
      <c r="KC74">
        <v>43.6816</v>
      </c>
      <c r="KD74">
        <v>22.9647</v>
      </c>
      <c r="KE74">
        <v>85.45010000000001</v>
      </c>
      <c r="KF74">
        <v>27.3378</v>
      </c>
      <c r="KG74">
        <v>941.3200000000001</v>
      </c>
      <c r="KH74">
        <v>19.7536</v>
      </c>
      <c r="KI74">
        <v>101.898</v>
      </c>
      <c r="KJ74">
        <v>91.47239999999999</v>
      </c>
    </row>
    <row r="75" spans="1:296">
      <c r="A75">
        <v>57</v>
      </c>
      <c r="B75">
        <v>1758987622</v>
      </c>
      <c r="C75">
        <v>371.4000000953674</v>
      </c>
      <c r="D75" t="s">
        <v>557</v>
      </c>
      <c r="E75" t="s">
        <v>558</v>
      </c>
      <c r="F75">
        <v>5</v>
      </c>
      <c r="G75" t="s">
        <v>436</v>
      </c>
      <c r="H75">
        <v>1758987614.5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943.4098171636363</v>
      </c>
      <c r="AJ75">
        <v>915.8723575757576</v>
      </c>
      <c r="AK75">
        <v>3.437296709956671</v>
      </c>
      <c r="AL75">
        <v>65.16</v>
      </c>
      <c r="AM75">
        <f>(AO75 - AN75 + DX75*1E3/(8.314*(DZ75+273.15)) * AQ75/DW75 * AP75) * DW75/(100*DK75) * 1000/(1000 - AO75)</f>
        <v>0</v>
      </c>
      <c r="AN75">
        <v>19.79296589434704</v>
      </c>
      <c r="AO75">
        <v>21.66712242424242</v>
      </c>
      <c r="AP75">
        <v>-1.355405408216197E-05</v>
      </c>
      <c r="AQ75">
        <v>105.492575613607</v>
      </c>
      <c r="AR75">
        <v>6</v>
      </c>
      <c r="AS75">
        <v>1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437</v>
      </c>
      <c r="AX75" t="s">
        <v>437</v>
      </c>
      <c r="AY75">
        <v>0</v>
      </c>
      <c r="AZ75">
        <v>0</v>
      </c>
      <c r="BA75">
        <f>1-AY75/AZ75</f>
        <v>0</v>
      </c>
      <c r="BB75">
        <v>0</v>
      </c>
      <c r="BC75" t="s">
        <v>437</v>
      </c>
      <c r="BD75" t="s">
        <v>437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437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3.21</v>
      </c>
      <c r="DL75">
        <v>0.5</v>
      </c>
      <c r="DM75" t="s">
        <v>438</v>
      </c>
      <c r="DN75">
        <v>2</v>
      </c>
      <c r="DO75" t="b">
        <v>1</v>
      </c>
      <c r="DP75">
        <v>1758987614.5</v>
      </c>
      <c r="DQ75">
        <v>872.5664074074075</v>
      </c>
      <c r="DR75">
        <v>910.0473703703702</v>
      </c>
      <c r="DS75">
        <v>21.67372592592593</v>
      </c>
      <c r="DT75">
        <v>19.7989037037037</v>
      </c>
      <c r="DU75">
        <v>873.9936296296296</v>
      </c>
      <c r="DV75">
        <v>21.39484814814815</v>
      </c>
      <c r="DW75">
        <v>499.9586666666667</v>
      </c>
      <c r="DX75">
        <v>90.50079259259262</v>
      </c>
      <c r="DY75">
        <v>0.06802445555555556</v>
      </c>
      <c r="DZ75">
        <v>28.54062592592593</v>
      </c>
      <c r="EA75">
        <v>29.9672925925926</v>
      </c>
      <c r="EB75">
        <v>999.9000000000001</v>
      </c>
      <c r="EC75">
        <v>0</v>
      </c>
      <c r="ED75">
        <v>0</v>
      </c>
      <c r="EE75">
        <v>10003.12555555556</v>
      </c>
      <c r="EF75">
        <v>0</v>
      </c>
      <c r="EG75">
        <v>11.34404814814815</v>
      </c>
      <c r="EH75">
        <v>-37.48116296296297</v>
      </c>
      <c r="EI75">
        <v>891.896925925926</v>
      </c>
      <c r="EJ75">
        <v>928.4292222222224</v>
      </c>
      <c r="EK75">
        <v>1.874819259259259</v>
      </c>
      <c r="EL75">
        <v>910.0473703703702</v>
      </c>
      <c r="EM75">
        <v>19.7989037037037</v>
      </c>
      <c r="EN75">
        <v>1.96148962962963</v>
      </c>
      <c r="EO75">
        <v>1.791817037037037</v>
      </c>
      <c r="EP75">
        <v>17.13685185185185</v>
      </c>
      <c r="EQ75">
        <v>15.71558518518518</v>
      </c>
      <c r="ER75">
        <v>1999.994444444444</v>
      </c>
      <c r="ES75">
        <v>0.9800064444444444</v>
      </c>
      <c r="ET75">
        <v>0.01999394444444444</v>
      </c>
      <c r="EU75">
        <v>0</v>
      </c>
      <c r="EV75">
        <v>444.145037037037</v>
      </c>
      <c r="EW75">
        <v>5.00078</v>
      </c>
      <c r="EX75">
        <v>8761.230370370371</v>
      </c>
      <c r="EY75">
        <v>16379.63703703704</v>
      </c>
      <c r="EZ75">
        <v>39.39088888888888</v>
      </c>
      <c r="FA75">
        <v>40.31451851851851</v>
      </c>
      <c r="FB75">
        <v>39.74266666666666</v>
      </c>
      <c r="FC75">
        <v>39.90488888888888</v>
      </c>
      <c r="FD75">
        <v>40.53907407407407</v>
      </c>
      <c r="FE75">
        <v>1955.104444444444</v>
      </c>
      <c r="FF75">
        <v>39.89000000000001</v>
      </c>
      <c r="FG75">
        <v>0</v>
      </c>
      <c r="FH75">
        <v>1758987615.9</v>
      </c>
      <c r="FI75">
        <v>0</v>
      </c>
      <c r="FJ75">
        <v>444.1381538461538</v>
      </c>
      <c r="FK75">
        <v>-0.4093675164672001</v>
      </c>
      <c r="FL75">
        <v>-11.23863247106102</v>
      </c>
      <c r="FM75">
        <v>8761.207307692308</v>
      </c>
      <c r="FN75">
        <v>15</v>
      </c>
      <c r="FO75">
        <v>0</v>
      </c>
      <c r="FP75" t="s">
        <v>439</v>
      </c>
      <c r="FQ75">
        <v>1746989605.5</v>
      </c>
      <c r="FR75">
        <v>1746989593.5</v>
      </c>
      <c r="FS75">
        <v>0</v>
      </c>
      <c r="FT75">
        <v>-0.274</v>
      </c>
      <c r="FU75">
        <v>-0.002</v>
      </c>
      <c r="FV75">
        <v>2.549</v>
      </c>
      <c r="FW75">
        <v>0.129</v>
      </c>
      <c r="FX75">
        <v>420</v>
      </c>
      <c r="FY75">
        <v>17</v>
      </c>
      <c r="FZ75">
        <v>0.02</v>
      </c>
      <c r="GA75">
        <v>0.04</v>
      </c>
      <c r="GB75">
        <v>-37.48109756097561</v>
      </c>
      <c r="GC75">
        <v>-0.05965505226490186</v>
      </c>
      <c r="GD75">
        <v>0.05471691889684016</v>
      </c>
      <c r="GE75">
        <v>1</v>
      </c>
      <c r="GF75">
        <v>444.1832941176471</v>
      </c>
      <c r="GG75">
        <v>-0.7682811340835242</v>
      </c>
      <c r="GH75">
        <v>0.2341483352632945</v>
      </c>
      <c r="GI75">
        <v>1</v>
      </c>
      <c r="GJ75">
        <v>1.873380487804878</v>
      </c>
      <c r="GK75">
        <v>0.03263121951219411</v>
      </c>
      <c r="GL75">
        <v>0.005187007667483671</v>
      </c>
      <c r="GM75">
        <v>1</v>
      </c>
      <c r="GN75">
        <v>3</v>
      </c>
      <c r="GO75">
        <v>3</v>
      </c>
      <c r="GP75" t="s">
        <v>440</v>
      </c>
      <c r="GQ75">
        <v>3.10239</v>
      </c>
      <c r="GR75">
        <v>2.72582</v>
      </c>
      <c r="GS75">
        <v>0.149836</v>
      </c>
      <c r="GT75">
        <v>0.153754</v>
      </c>
      <c r="GU75">
        <v>0.100204</v>
      </c>
      <c r="GV75">
        <v>0.0953088</v>
      </c>
      <c r="GW75">
        <v>22210.5</v>
      </c>
      <c r="GX75">
        <v>20097.2</v>
      </c>
      <c r="GY75">
        <v>26690.2</v>
      </c>
      <c r="GZ75">
        <v>23972.2</v>
      </c>
      <c r="HA75">
        <v>38434.7</v>
      </c>
      <c r="HB75">
        <v>32072.5</v>
      </c>
      <c r="HC75">
        <v>46604</v>
      </c>
      <c r="HD75">
        <v>37931.4</v>
      </c>
      <c r="HE75">
        <v>1.84977</v>
      </c>
      <c r="HF75">
        <v>1.86065</v>
      </c>
      <c r="HG75">
        <v>0.141878</v>
      </c>
      <c r="HH75">
        <v>0</v>
      </c>
      <c r="HI75">
        <v>27.6705</v>
      </c>
      <c r="HJ75">
        <v>999.9</v>
      </c>
      <c r="HK75">
        <v>51.4</v>
      </c>
      <c r="HL75">
        <v>30.5</v>
      </c>
      <c r="HM75">
        <v>24.901</v>
      </c>
      <c r="HN75">
        <v>61.1446</v>
      </c>
      <c r="HO75">
        <v>22.2476</v>
      </c>
      <c r="HP75">
        <v>1</v>
      </c>
      <c r="HQ75">
        <v>0.159754</v>
      </c>
      <c r="HR75">
        <v>-0.0903404</v>
      </c>
      <c r="HS75">
        <v>20.3174</v>
      </c>
      <c r="HT75">
        <v>5.21235</v>
      </c>
      <c r="HU75">
        <v>11.98</v>
      </c>
      <c r="HV75">
        <v>4.96365</v>
      </c>
      <c r="HW75">
        <v>3.27448</v>
      </c>
      <c r="HX75">
        <v>9999</v>
      </c>
      <c r="HY75">
        <v>9999</v>
      </c>
      <c r="HZ75">
        <v>9999</v>
      </c>
      <c r="IA75">
        <v>21.9</v>
      </c>
      <c r="IB75">
        <v>1.86371</v>
      </c>
      <c r="IC75">
        <v>1.85989</v>
      </c>
      <c r="ID75">
        <v>1.85816</v>
      </c>
      <c r="IE75">
        <v>1.85958</v>
      </c>
      <c r="IF75">
        <v>1.85965</v>
      </c>
      <c r="IG75">
        <v>1.85816</v>
      </c>
      <c r="IH75">
        <v>1.85716</v>
      </c>
      <c r="II75">
        <v>1.85211</v>
      </c>
      <c r="IJ75">
        <v>0</v>
      </c>
      <c r="IK75">
        <v>0</v>
      </c>
      <c r="IL75">
        <v>0</v>
      </c>
      <c r="IM75">
        <v>0</v>
      </c>
      <c r="IN75" t="s">
        <v>441</v>
      </c>
      <c r="IO75" t="s">
        <v>442</v>
      </c>
      <c r="IP75" t="s">
        <v>443</v>
      </c>
      <c r="IQ75" t="s">
        <v>443</v>
      </c>
      <c r="IR75" t="s">
        <v>443</v>
      </c>
      <c r="IS75" t="s">
        <v>443</v>
      </c>
      <c r="IT75">
        <v>0</v>
      </c>
      <c r="IU75">
        <v>100</v>
      </c>
      <c r="IV75">
        <v>100</v>
      </c>
      <c r="IW75">
        <v>-1.411</v>
      </c>
      <c r="IX75">
        <v>0.2788</v>
      </c>
      <c r="IY75">
        <v>-1.253408397979514</v>
      </c>
      <c r="IZ75">
        <v>-0.001407418860664216</v>
      </c>
      <c r="JA75">
        <v>1.761737584914558E-06</v>
      </c>
      <c r="JB75">
        <v>-4.339940373715102E-10</v>
      </c>
      <c r="JC75">
        <v>0.01386544786166931</v>
      </c>
      <c r="JD75">
        <v>0.003157371658100305</v>
      </c>
      <c r="JE75">
        <v>0.0004353711720169284</v>
      </c>
      <c r="JF75">
        <v>-1.853048844677345E-07</v>
      </c>
      <c r="JG75">
        <v>2</v>
      </c>
      <c r="JH75">
        <v>1968</v>
      </c>
      <c r="JI75">
        <v>1</v>
      </c>
      <c r="JJ75">
        <v>26</v>
      </c>
      <c r="JK75">
        <v>199966.9</v>
      </c>
      <c r="JL75">
        <v>199967.1</v>
      </c>
      <c r="JM75">
        <v>2.20459</v>
      </c>
      <c r="JN75">
        <v>2.61108</v>
      </c>
      <c r="JO75">
        <v>1.49658</v>
      </c>
      <c r="JP75">
        <v>2.34619</v>
      </c>
      <c r="JQ75">
        <v>1.54907</v>
      </c>
      <c r="JR75">
        <v>2.44873</v>
      </c>
      <c r="JS75">
        <v>35.0364</v>
      </c>
      <c r="JT75">
        <v>14.8588</v>
      </c>
      <c r="JU75">
        <v>18</v>
      </c>
      <c r="JV75">
        <v>474.894</v>
      </c>
      <c r="JW75">
        <v>495.927</v>
      </c>
      <c r="JX75">
        <v>27.3488</v>
      </c>
      <c r="JY75">
        <v>29.346</v>
      </c>
      <c r="JZ75">
        <v>29.9999</v>
      </c>
      <c r="KA75">
        <v>29.6285</v>
      </c>
      <c r="KB75">
        <v>29.6378</v>
      </c>
      <c r="KC75">
        <v>44.285</v>
      </c>
      <c r="KD75">
        <v>22.9647</v>
      </c>
      <c r="KE75">
        <v>85.45010000000001</v>
      </c>
      <c r="KF75">
        <v>27.3587</v>
      </c>
      <c r="KG75">
        <v>954.677</v>
      </c>
      <c r="KH75">
        <v>19.7536</v>
      </c>
      <c r="KI75">
        <v>101.898</v>
      </c>
      <c r="KJ75">
        <v>91.4718</v>
      </c>
    </row>
    <row r="76" spans="1:296">
      <c r="A76">
        <v>58</v>
      </c>
      <c r="B76">
        <v>1758987627</v>
      </c>
      <c r="C76">
        <v>376.4000000953674</v>
      </c>
      <c r="D76" t="s">
        <v>559</v>
      </c>
      <c r="E76" t="s">
        <v>560</v>
      </c>
      <c r="F76">
        <v>5</v>
      </c>
      <c r="G76" t="s">
        <v>436</v>
      </c>
      <c r="H76">
        <v>1758987619.214286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960.582676627273</v>
      </c>
      <c r="AJ76">
        <v>932.9838303030302</v>
      </c>
      <c r="AK76">
        <v>3.41630683982671</v>
      </c>
      <c r="AL76">
        <v>65.16</v>
      </c>
      <c r="AM76">
        <f>(AO76 - AN76 + DX76*1E3/(8.314*(DZ76+273.15)) * AQ76/DW76 * AP76) * DW76/(100*DK76) * 1000/(1000 - AO76)</f>
        <v>0</v>
      </c>
      <c r="AN76">
        <v>19.79606115280415</v>
      </c>
      <c r="AO76">
        <v>21.66495515151514</v>
      </c>
      <c r="AP76">
        <v>-2.770326115491774E-06</v>
      </c>
      <c r="AQ76">
        <v>105.492575613607</v>
      </c>
      <c r="AR76">
        <v>6</v>
      </c>
      <c r="AS76">
        <v>1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437</v>
      </c>
      <c r="AX76" t="s">
        <v>437</v>
      </c>
      <c r="AY76">
        <v>0</v>
      </c>
      <c r="AZ76">
        <v>0</v>
      </c>
      <c r="BA76">
        <f>1-AY76/AZ76</f>
        <v>0</v>
      </c>
      <c r="BB76">
        <v>0</v>
      </c>
      <c r="BC76" t="s">
        <v>437</v>
      </c>
      <c r="BD76" t="s">
        <v>437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437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3.21</v>
      </c>
      <c r="DL76">
        <v>0.5</v>
      </c>
      <c r="DM76" t="s">
        <v>438</v>
      </c>
      <c r="DN76">
        <v>2</v>
      </c>
      <c r="DO76" t="b">
        <v>1</v>
      </c>
      <c r="DP76">
        <v>1758987619.214286</v>
      </c>
      <c r="DQ76">
        <v>888.3452857142855</v>
      </c>
      <c r="DR76">
        <v>925.827107142857</v>
      </c>
      <c r="DS76">
        <v>21.67035357142857</v>
      </c>
      <c r="DT76">
        <v>19.79526428571429</v>
      </c>
      <c r="DU76">
        <v>889.7617499999999</v>
      </c>
      <c r="DV76">
        <v>21.39153928571428</v>
      </c>
      <c r="DW76">
        <v>500.0643214285714</v>
      </c>
      <c r="DX76">
        <v>90.50021428571426</v>
      </c>
      <c r="DY76">
        <v>0.06784882499999999</v>
      </c>
      <c r="DZ76">
        <v>28.54573571428571</v>
      </c>
      <c r="EA76">
        <v>29.97553571428572</v>
      </c>
      <c r="EB76">
        <v>999.9000000000002</v>
      </c>
      <c r="EC76">
        <v>0</v>
      </c>
      <c r="ED76">
        <v>0</v>
      </c>
      <c r="EE76">
        <v>10006.4275</v>
      </c>
      <c r="EF76">
        <v>0</v>
      </c>
      <c r="EG76">
        <v>11.34009285714286</v>
      </c>
      <c r="EH76">
        <v>-37.48195357142857</v>
      </c>
      <c r="EI76">
        <v>908.0222857142857</v>
      </c>
      <c r="EJ76">
        <v>944.524285714286</v>
      </c>
      <c r="EK76">
        <v>1.875086071428571</v>
      </c>
      <c r="EL76">
        <v>925.827107142857</v>
      </c>
      <c r="EM76">
        <v>19.79526428571429</v>
      </c>
      <c r="EN76">
        <v>1.961171071428571</v>
      </c>
      <c r="EO76">
        <v>1.791475357142857</v>
      </c>
      <c r="EP76">
        <v>17.13428571428571</v>
      </c>
      <c r="EQ76">
        <v>15.71260714285714</v>
      </c>
      <c r="ER76">
        <v>2000.0025</v>
      </c>
      <c r="ES76">
        <v>0.9800065357142856</v>
      </c>
      <c r="ET76">
        <v>0.01999385357142857</v>
      </c>
      <c r="EU76">
        <v>0</v>
      </c>
      <c r="EV76">
        <v>444.0936428571429</v>
      </c>
      <c r="EW76">
        <v>5.00078</v>
      </c>
      <c r="EX76">
        <v>8760.294642857143</v>
      </c>
      <c r="EY76">
        <v>16379.70357142857</v>
      </c>
      <c r="EZ76">
        <v>39.41489285714285</v>
      </c>
      <c r="FA76">
        <v>40.31442857142856</v>
      </c>
      <c r="FB76">
        <v>39.71174999999999</v>
      </c>
      <c r="FC76">
        <v>39.91717857142856</v>
      </c>
      <c r="FD76">
        <v>40.51521428571427</v>
      </c>
      <c r="FE76">
        <v>1955.1125</v>
      </c>
      <c r="FF76">
        <v>39.89000000000001</v>
      </c>
      <c r="FG76">
        <v>0</v>
      </c>
      <c r="FH76">
        <v>1758987621.3</v>
      </c>
      <c r="FI76">
        <v>0</v>
      </c>
      <c r="FJ76">
        <v>444.09988</v>
      </c>
      <c r="FK76">
        <v>-1.061153837562053</v>
      </c>
      <c r="FL76">
        <v>-15.51692306645308</v>
      </c>
      <c r="FM76">
        <v>8760.0784</v>
      </c>
      <c r="FN76">
        <v>15</v>
      </c>
      <c r="FO76">
        <v>0</v>
      </c>
      <c r="FP76" t="s">
        <v>439</v>
      </c>
      <c r="FQ76">
        <v>1746989605.5</v>
      </c>
      <c r="FR76">
        <v>1746989593.5</v>
      </c>
      <c r="FS76">
        <v>0</v>
      </c>
      <c r="FT76">
        <v>-0.274</v>
      </c>
      <c r="FU76">
        <v>-0.002</v>
      </c>
      <c r="FV76">
        <v>2.549</v>
      </c>
      <c r="FW76">
        <v>0.129</v>
      </c>
      <c r="FX76">
        <v>420</v>
      </c>
      <c r="FY76">
        <v>17</v>
      </c>
      <c r="FZ76">
        <v>0.02</v>
      </c>
      <c r="GA76">
        <v>0.04</v>
      </c>
      <c r="GB76">
        <v>-37.4759475</v>
      </c>
      <c r="GC76">
        <v>0.07993958724217143</v>
      </c>
      <c r="GD76">
        <v>0.0463692300318866</v>
      </c>
      <c r="GE76">
        <v>1</v>
      </c>
      <c r="GF76">
        <v>444.1105882352941</v>
      </c>
      <c r="GG76">
        <v>-0.5401680637046261</v>
      </c>
      <c r="GH76">
        <v>0.2174622506317511</v>
      </c>
      <c r="GI76">
        <v>1</v>
      </c>
      <c r="GJ76">
        <v>1.87349625</v>
      </c>
      <c r="GK76">
        <v>0.005998986866789049</v>
      </c>
      <c r="GL76">
        <v>0.005146617669644816</v>
      </c>
      <c r="GM76">
        <v>1</v>
      </c>
      <c r="GN76">
        <v>3</v>
      </c>
      <c r="GO76">
        <v>3</v>
      </c>
      <c r="GP76" t="s">
        <v>440</v>
      </c>
      <c r="GQ76">
        <v>3.10214</v>
      </c>
      <c r="GR76">
        <v>2.72559</v>
      </c>
      <c r="GS76">
        <v>0.151642</v>
      </c>
      <c r="GT76">
        <v>0.155519</v>
      </c>
      <c r="GU76">
        <v>0.100197</v>
      </c>
      <c r="GV76">
        <v>0.0953119</v>
      </c>
      <c r="GW76">
        <v>22163.4</v>
      </c>
      <c r="GX76">
        <v>20055.3</v>
      </c>
      <c r="GY76">
        <v>26690.2</v>
      </c>
      <c r="GZ76">
        <v>23972.3</v>
      </c>
      <c r="HA76">
        <v>38435.4</v>
      </c>
      <c r="HB76">
        <v>32072.6</v>
      </c>
      <c r="HC76">
        <v>46604.3</v>
      </c>
      <c r="HD76">
        <v>37931.4</v>
      </c>
      <c r="HE76">
        <v>1.8495</v>
      </c>
      <c r="HF76">
        <v>1.86108</v>
      </c>
      <c r="HG76">
        <v>0.141785</v>
      </c>
      <c r="HH76">
        <v>0</v>
      </c>
      <c r="HI76">
        <v>27.6692</v>
      </c>
      <c r="HJ76">
        <v>999.9</v>
      </c>
      <c r="HK76">
        <v>51.4</v>
      </c>
      <c r="HL76">
        <v>30.5</v>
      </c>
      <c r="HM76">
        <v>24.9031</v>
      </c>
      <c r="HN76">
        <v>61.0046</v>
      </c>
      <c r="HO76">
        <v>22.3998</v>
      </c>
      <c r="HP76">
        <v>1</v>
      </c>
      <c r="HQ76">
        <v>0.159718</v>
      </c>
      <c r="HR76">
        <v>-0.0659995</v>
      </c>
      <c r="HS76">
        <v>20.3174</v>
      </c>
      <c r="HT76">
        <v>5.21235</v>
      </c>
      <c r="HU76">
        <v>11.98</v>
      </c>
      <c r="HV76">
        <v>4.9636</v>
      </c>
      <c r="HW76">
        <v>3.27435</v>
      </c>
      <c r="HX76">
        <v>9999</v>
      </c>
      <c r="HY76">
        <v>9999</v>
      </c>
      <c r="HZ76">
        <v>9999</v>
      </c>
      <c r="IA76">
        <v>21.9</v>
      </c>
      <c r="IB76">
        <v>1.86371</v>
      </c>
      <c r="IC76">
        <v>1.85989</v>
      </c>
      <c r="ID76">
        <v>1.85818</v>
      </c>
      <c r="IE76">
        <v>1.85958</v>
      </c>
      <c r="IF76">
        <v>1.85962</v>
      </c>
      <c r="IG76">
        <v>1.85816</v>
      </c>
      <c r="IH76">
        <v>1.85716</v>
      </c>
      <c r="II76">
        <v>1.85211</v>
      </c>
      <c r="IJ76">
        <v>0</v>
      </c>
      <c r="IK76">
        <v>0</v>
      </c>
      <c r="IL76">
        <v>0</v>
      </c>
      <c r="IM76">
        <v>0</v>
      </c>
      <c r="IN76" t="s">
        <v>441</v>
      </c>
      <c r="IO76" t="s">
        <v>442</v>
      </c>
      <c r="IP76" t="s">
        <v>443</v>
      </c>
      <c r="IQ76" t="s">
        <v>443</v>
      </c>
      <c r="IR76" t="s">
        <v>443</v>
      </c>
      <c r="IS76" t="s">
        <v>443</v>
      </c>
      <c r="IT76">
        <v>0</v>
      </c>
      <c r="IU76">
        <v>100</v>
      </c>
      <c r="IV76">
        <v>100</v>
      </c>
      <c r="IW76">
        <v>-1.398</v>
      </c>
      <c r="IX76">
        <v>0.2787</v>
      </c>
      <c r="IY76">
        <v>-1.253408397979514</v>
      </c>
      <c r="IZ76">
        <v>-0.001407418860664216</v>
      </c>
      <c r="JA76">
        <v>1.761737584914558E-06</v>
      </c>
      <c r="JB76">
        <v>-4.339940373715102E-10</v>
      </c>
      <c r="JC76">
        <v>0.01386544786166931</v>
      </c>
      <c r="JD76">
        <v>0.003157371658100305</v>
      </c>
      <c r="JE76">
        <v>0.0004353711720169284</v>
      </c>
      <c r="JF76">
        <v>-1.853048844677345E-07</v>
      </c>
      <c r="JG76">
        <v>2</v>
      </c>
      <c r="JH76">
        <v>1968</v>
      </c>
      <c r="JI76">
        <v>1</v>
      </c>
      <c r="JJ76">
        <v>26</v>
      </c>
      <c r="JK76">
        <v>199967</v>
      </c>
      <c r="JL76">
        <v>199967.2</v>
      </c>
      <c r="JM76">
        <v>2.23999</v>
      </c>
      <c r="JN76">
        <v>2.60742</v>
      </c>
      <c r="JO76">
        <v>1.49658</v>
      </c>
      <c r="JP76">
        <v>2.34619</v>
      </c>
      <c r="JQ76">
        <v>1.54907</v>
      </c>
      <c r="JR76">
        <v>2.46704</v>
      </c>
      <c r="JS76">
        <v>35.0364</v>
      </c>
      <c r="JT76">
        <v>14.8588</v>
      </c>
      <c r="JU76">
        <v>18</v>
      </c>
      <c r="JV76">
        <v>474.712</v>
      </c>
      <c r="JW76">
        <v>496.183</v>
      </c>
      <c r="JX76">
        <v>27.368</v>
      </c>
      <c r="JY76">
        <v>29.3428</v>
      </c>
      <c r="JZ76">
        <v>29.9999</v>
      </c>
      <c r="KA76">
        <v>29.6253</v>
      </c>
      <c r="KB76">
        <v>29.6346</v>
      </c>
      <c r="KC76">
        <v>44.9477</v>
      </c>
      <c r="KD76">
        <v>22.9647</v>
      </c>
      <c r="KE76">
        <v>85.45010000000001</v>
      </c>
      <c r="KF76">
        <v>27.3697</v>
      </c>
      <c r="KG76">
        <v>974.713</v>
      </c>
      <c r="KH76">
        <v>19.7536</v>
      </c>
      <c r="KI76">
        <v>101.899</v>
      </c>
      <c r="KJ76">
        <v>91.4721</v>
      </c>
    </row>
    <row r="77" spans="1:296">
      <c r="A77">
        <v>59</v>
      </c>
      <c r="B77">
        <v>1758987632</v>
      </c>
      <c r="C77">
        <v>381.4000000953674</v>
      </c>
      <c r="D77" t="s">
        <v>561</v>
      </c>
      <c r="E77" t="s">
        <v>562</v>
      </c>
      <c r="F77">
        <v>5</v>
      </c>
      <c r="G77" t="s">
        <v>436</v>
      </c>
      <c r="H77">
        <v>1758987624.5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977.6760731121215</v>
      </c>
      <c r="AJ77">
        <v>950.1809272727272</v>
      </c>
      <c r="AK77">
        <v>3.424839393939283</v>
      </c>
      <c r="AL77">
        <v>65.16</v>
      </c>
      <c r="AM77">
        <f>(AO77 - AN77 + DX77*1E3/(8.314*(DZ77+273.15)) * AQ77/DW77 * AP77) * DW77/(100*DK77) * 1000/(1000 - AO77)</f>
        <v>0</v>
      </c>
      <c r="AN77">
        <v>19.79718598660543</v>
      </c>
      <c r="AO77">
        <v>21.66191454545453</v>
      </c>
      <c r="AP77">
        <v>-1.030031871157203E-05</v>
      </c>
      <c r="AQ77">
        <v>105.492575613607</v>
      </c>
      <c r="AR77">
        <v>6</v>
      </c>
      <c r="AS77">
        <v>1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437</v>
      </c>
      <c r="AX77" t="s">
        <v>437</v>
      </c>
      <c r="AY77">
        <v>0</v>
      </c>
      <c r="AZ77">
        <v>0</v>
      </c>
      <c r="BA77">
        <f>1-AY77/AZ77</f>
        <v>0</v>
      </c>
      <c r="BB77">
        <v>0</v>
      </c>
      <c r="BC77" t="s">
        <v>437</v>
      </c>
      <c r="BD77" t="s">
        <v>437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437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3.21</v>
      </c>
      <c r="DL77">
        <v>0.5</v>
      </c>
      <c r="DM77" t="s">
        <v>438</v>
      </c>
      <c r="DN77">
        <v>2</v>
      </c>
      <c r="DO77" t="b">
        <v>1</v>
      </c>
      <c r="DP77">
        <v>1758987624.5</v>
      </c>
      <c r="DQ77">
        <v>906.0983333333335</v>
      </c>
      <c r="DR77">
        <v>943.5201111111113</v>
      </c>
      <c r="DS77">
        <v>21.66592222222222</v>
      </c>
      <c r="DT77">
        <v>19.79512962962963</v>
      </c>
      <c r="DU77">
        <v>907.5022962962963</v>
      </c>
      <c r="DV77">
        <v>21.3871962962963</v>
      </c>
      <c r="DW77">
        <v>500.0241851851851</v>
      </c>
      <c r="DX77">
        <v>90.499</v>
      </c>
      <c r="DY77">
        <v>0.06779207777777778</v>
      </c>
      <c r="DZ77">
        <v>28.55344074074074</v>
      </c>
      <c r="EA77">
        <v>29.98360370370371</v>
      </c>
      <c r="EB77">
        <v>999.9000000000001</v>
      </c>
      <c r="EC77">
        <v>0</v>
      </c>
      <c r="ED77">
        <v>0</v>
      </c>
      <c r="EE77">
        <v>9987.358148148147</v>
      </c>
      <c r="EF77">
        <v>0</v>
      </c>
      <c r="EG77">
        <v>11.33638148148148</v>
      </c>
      <c r="EH77">
        <v>-37.42175185185186</v>
      </c>
      <c r="EI77">
        <v>926.1643703703703</v>
      </c>
      <c r="EJ77">
        <v>962.5744074074073</v>
      </c>
      <c r="EK77">
        <v>1.870791851851852</v>
      </c>
      <c r="EL77">
        <v>943.5201111111113</v>
      </c>
      <c r="EM77">
        <v>19.79512962962963</v>
      </c>
      <c r="EN77">
        <v>1.960744074074074</v>
      </c>
      <c r="EO77">
        <v>1.791438518518518</v>
      </c>
      <c r="EP77">
        <v>17.13084814814815</v>
      </c>
      <c r="EQ77">
        <v>15.71228888888889</v>
      </c>
      <c r="ER77">
        <v>2000.007407407408</v>
      </c>
      <c r="ES77">
        <v>0.9800066666666666</v>
      </c>
      <c r="ET77">
        <v>0.01999373333333333</v>
      </c>
      <c r="EU77">
        <v>0</v>
      </c>
      <c r="EV77">
        <v>444.0164074074074</v>
      </c>
      <c r="EW77">
        <v>5.00078</v>
      </c>
      <c r="EX77">
        <v>8759.053333333333</v>
      </c>
      <c r="EY77">
        <v>16379.74074074074</v>
      </c>
      <c r="EZ77">
        <v>39.42562962962962</v>
      </c>
      <c r="FA77">
        <v>40.31451851851853</v>
      </c>
      <c r="FB77">
        <v>39.68485185185185</v>
      </c>
      <c r="FC77">
        <v>39.93025925925925</v>
      </c>
      <c r="FD77">
        <v>40.55514814814814</v>
      </c>
      <c r="FE77">
        <v>1955.117407407407</v>
      </c>
      <c r="FF77">
        <v>39.89000000000001</v>
      </c>
      <c r="FG77">
        <v>0</v>
      </c>
      <c r="FH77">
        <v>1758987626.1</v>
      </c>
      <c r="FI77">
        <v>0</v>
      </c>
      <c r="FJ77">
        <v>444.02736</v>
      </c>
      <c r="FK77">
        <v>-0.4491538436380361</v>
      </c>
      <c r="FL77">
        <v>-13.18230769439586</v>
      </c>
      <c r="FM77">
        <v>8758.967199999999</v>
      </c>
      <c r="FN77">
        <v>15</v>
      </c>
      <c r="FO77">
        <v>0</v>
      </c>
      <c r="FP77" t="s">
        <v>439</v>
      </c>
      <c r="FQ77">
        <v>1746989605.5</v>
      </c>
      <c r="FR77">
        <v>1746989593.5</v>
      </c>
      <c r="FS77">
        <v>0</v>
      </c>
      <c r="FT77">
        <v>-0.274</v>
      </c>
      <c r="FU77">
        <v>-0.002</v>
      </c>
      <c r="FV77">
        <v>2.549</v>
      </c>
      <c r="FW77">
        <v>0.129</v>
      </c>
      <c r="FX77">
        <v>420</v>
      </c>
      <c r="FY77">
        <v>17</v>
      </c>
      <c r="FZ77">
        <v>0.02</v>
      </c>
      <c r="GA77">
        <v>0.04</v>
      </c>
      <c r="GB77">
        <v>-37.45865249999999</v>
      </c>
      <c r="GC77">
        <v>0.5851148217635919</v>
      </c>
      <c r="GD77">
        <v>0.06489725721284392</v>
      </c>
      <c r="GE77">
        <v>0</v>
      </c>
      <c r="GF77">
        <v>444.0762058823529</v>
      </c>
      <c r="GG77">
        <v>-0.5756302444198403</v>
      </c>
      <c r="GH77">
        <v>0.2293137818658779</v>
      </c>
      <c r="GI77">
        <v>1</v>
      </c>
      <c r="GJ77">
        <v>1.87318375</v>
      </c>
      <c r="GK77">
        <v>-0.04460994371482412</v>
      </c>
      <c r="GL77">
        <v>0.005491473248364244</v>
      </c>
      <c r="GM77">
        <v>1</v>
      </c>
      <c r="GN77">
        <v>2</v>
      </c>
      <c r="GO77">
        <v>3</v>
      </c>
      <c r="GP77" t="s">
        <v>446</v>
      </c>
      <c r="GQ77">
        <v>3.10213</v>
      </c>
      <c r="GR77">
        <v>2.72582</v>
      </c>
      <c r="GS77">
        <v>0.153439</v>
      </c>
      <c r="GT77">
        <v>0.157277</v>
      </c>
      <c r="GU77">
        <v>0.100187</v>
      </c>
      <c r="GV77">
        <v>0.0953181</v>
      </c>
      <c r="GW77">
        <v>22116.5</v>
      </c>
      <c r="GX77">
        <v>20013.5</v>
      </c>
      <c r="GY77">
        <v>26690.2</v>
      </c>
      <c r="GZ77">
        <v>23972.2</v>
      </c>
      <c r="HA77">
        <v>38436.1</v>
      </c>
      <c r="HB77">
        <v>32072.5</v>
      </c>
      <c r="HC77">
        <v>46604.4</v>
      </c>
      <c r="HD77">
        <v>37931.5</v>
      </c>
      <c r="HE77">
        <v>1.84915</v>
      </c>
      <c r="HF77">
        <v>1.86127</v>
      </c>
      <c r="HG77">
        <v>0.142138</v>
      </c>
      <c r="HH77">
        <v>0</v>
      </c>
      <c r="HI77">
        <v>27.6682</v>
      </c>
      <c r="HJ77">
        <v>999.9</v>
      </c>
      <c r="HK77">
        <v>51.4</v>
      </c>
      <c r="HL77">
        <v>30.5</v>
      </c>
      <c r="HM77">
        <v>24.9054</v>
      </c>
      <c r="HN77">
        <v>61.2546</v>
      </c>
      <c r="HO77">
        <v>22.1875</v>
      </c>
      <c r="HP77">
        <v>1</v>
      </c>
      <c r="HQ77">
        <v>0.159164</v>
      </c>
      <c r="HR77">
        <v>-0.0613862</v>
      </c>
      <c r="HS77">
        <v>20.3174</v>
      </c>
      <c r="HT77">
        <v>5.21235</v>
      </c>
      <c r="HU77">
        <v>11.98</v>
      </c>
      <c r="HV77">
        <v>4.9634</v>
      </c>
      <c r="HW77">
        <v>3.27433</v>
      </c>
      <c r="HX77">
        <v>9999</v>
      </c>
      <c r="HY77">
        <v>9999</v>
      </c>
      <c r="HZ77">
        <v>9999</v>
      </c>
      <c r="IA77">
        <v>21.9</v>
      </c>
      <c r="IB77">
        <v>1.86372</v>
      </c>
      <c r="IC77">
        <v>1.85989</v>
      </c>
      <c r="ID77">
        <v>1.85817</v>
      </c>
      <c r="IE77">
        <v>1.85954</v>
      </c>
      <c r="IF77">
        <v>1.85965</v>
      </c>
      <c r="IG77">
        <v>1.8582</v>
      </c>
      <c r="IH77">
        <v>1.85715</v>
      </c>
      <c r="II77">
        <v>1.85214</v>
      </c>
      <c r="IJ77">
        <v>0</v>
      </c>
      <c r="IK77">
        <v>0</v>
      </c>
      <c r="IL77">
        <v>0</v>
      </c>
      <c r="IM77">
        <v>0</v>
      </c>
      <c r="IN77" t="s">
        <v>441</v>
      </c>
      <c r="IO77" t="s">
        <v>442</v>
      </c>
      <c r="IP77" t="s">
        <v>443</v>
      </c>
      <c r="IQ77" t="s">
        <v>443</v>
      </c>
      <c r="IR77" t="s">
        <v>443</v>
      </c>
      <c r="IS77" t="s">
        <v>443</v>
      </c>
      <c r="IT77">
        <v>0</v>
      </c>
      <c r="IU77">
        <v>100</v>
      </c>
      <c r="IV77">
        <v>100</v>
      </c>
      <c r="IW77">
        <v>-1.386</v>
      </c>
      <c r="IX77">
        <v>0.2786</v>
      </c>
      <c r="IY77">
        <v>-1.253408397979514</v>
      </c>
      <c r="IZ77">
        <v>-0.001407418860664216</v>
      </c>
      <c r="JA77">
        <v>1.761737584914558E-06</v>
      </c>
      <c r="JB77">
        <v>-4.339940373715102E-10</v>
      </c>
      <c r="JC77">
        <v>0.01386544786166931</v>
      </c>
      <c r="JD77">
        <v>0.003157371658100305</v>
      </c>
      <c r="JE77">
        <v>0.0004353711720169284</v>
      </c>
      <c r="JF77">
        <v>-1.853048844677345E-07</v>
      </c>
      <c r="JG77">
        <v>2</v>
      </c>
      <c r="JH77">
        <v>1968</v>
      </c>
      <c r="JI77">
        <v>1</v>
      </c>
      <c r="JJ77">
        <v>26</v>
      </c>
      <c r="JK77">
        <v>199967.1</v>
      </c>
      <c r="JL77">
        <v>199967.3</v>
      </c>
      <c r="JM77">
        <v>2.26685</v>
      </c>
      <c r="JN77">
        <v>2.6001</v>
      </c>
      <c r="JO77">
        <v>1.49658</v>
      </c>
      <c r="JP77">
        <v>2.34741</v>
      </c>
      <c r="JQ77">
        <v>1.54907</v>
      </c>
      <c r="JR77">
        <v>2.44751</v>
      </c>
      <c r="JS77">
        <v>35.0134</v>
      </c>
      <c r="JT77">
        <v>14.8588</v>
      </c>
      <c r="JU77">
        <v>18</v>
      </c>
      <c r="JV77">
        <v>474.487</v>
      </c>
      <c r="JW77">
        <v>496.29</v>
      </c>
      <c r="JX77">
        <v>27.3789</v>
      </c>
      <c r="JY77">
        <v>29.3397</v>
      </c>
      <c r="JZ77">
        <v>29.9998</v>
      </c>
      <c r="KA77">
        <v>29.6222</v>
      </c>
      <c r="KB77">
        <v>29.6314</v>
      </c>
      <c r="KC77">
        <v>45.545</v>
      </c>
      <c r="KD77">
        <v>22.9647</v>
      </c>
      <c r="KE77">
        <v>85.45010000000001</v>
      </c>
      <c r="KF77">
        <v>27.3813</v>
      </c>
      <c r="KG77">
        <v>988.077</v>
      </c>
      <c r="KH77">
        <v>19.7536</v>
      </c>
      <c r="KI77">
        <v>101.899</v>
      </c>
      <c r="KJ77">
        <v>91.47190000000001</v>
      </c>
    </row>
    <row r="78" spans="1:296">
      <c r="A78">
        <v>60</v>
      </c>
      <c r="B78">
        <v>1758987637</v>
      </c>
      <c r="C78">
        <v>386.4000000953674</v>
      </c>
      <c r="D78" t="s">
        <v>563</v>
      </c>
      <c r="E78" t="s">
        <v>564</v>
      </c>
      <c r="F78">
        <v>5</v>
      </c>
      <c r="G78" t="s">
        <v>436</v>
      </c>
      <c r="H78">
        <v>1758987629.214286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994.7355324454547</v>
      </c>
      <c r="AJ78">
        <v>967.2963939393939</v>
      </c>
      <c r="AK78">
        <v>3.42525463203464</v>
      </c>
      <c r="AL78">
        <v>65.16</v>
      </c>
      <c r="AM78">
        <f>(AO78 - AN78 + DX78*1E3/(8.314*(DZ78+273.15)) * AQ78/DW78 * AP78) * DW78/(100*DK78) * 1000/(1000 - AO78)</f>
        <v>0</v>
      </c>
      <c r="AN78">
        <v>19.79871960546787</v>
      </c>
      <c r="AO78">
        <v>21.66217575757575</v>
      </c>
      <c r="AP78">
        <v>1.1869049014506E-06</v>
      </c>
      <c r="AQ78">
        <v>105.492575613607</v>
      </c>
      <c r="AR78">
        <v>6</v>
      </c>
      <c r="AS78">
        <v>1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437</v>
      </c>
      <c r="AX78" t="s">
        <v>437</v>
      </c>
      <c r="AY78">
        <v>0</v>
      </c>
      <c r="AZ78">
        <v>0</v>
      </c>
      <c r="BA78">
        <f>1-AY78/AZ78</f>
        <v>0</v>
      </c>
      <c r="BB78">
        <v>0</v>
      </c>
      <c r="BC78" t="s">
        <v>437</v>
      </c>
      <c r="BD78" t="s">
        <v>437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437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3.21</v>
      </c>
      <c r="DL78">
        <v>0.5</v>
      </c>
      <c r="DM78" t="s">
        <v>438</v>
      </c>
      <c r="DN78">
        <v>2</v>
      </c>
      <c r="DO78" t="b">
        <v>1</v>
      </c>
      <c r="DP78">
        <v>1758987629.214286</v>
      </c>
      <c r="DQ78">
        <v>921.9230357142857</v>
      </c>
      <c r="DR78">
        <v>959.3245714285714</v>
      </c>
      <c r="DS78">
        <v>21.66372857142857</v>
      </c>
      <c r="DT78">
        <v>19.79696785714286</v>
      </c>
      <c r="DU78">
        <v>923.3155357142857</v>
      </c>
      <c r="DV78">
        <v>21.38505</v>
      </c>
      <c r="DW78">
        <v>500.0012857142857</v>
      </c>
      <c r="DX78">
        <v>90.49666785714284</v>
      </c>
      <c r="DY78">
        <v>0.06768423928571428</v>
      </c>
      <c r="DZ78">
        <v>28.55808214285713</v>
      </c>
      <c r="EA78">
        <v>29.98648928571429</v>
      </c>
      <c r="EB78">
        <v>999.9000000000002</v>
      </c>
      <c r="EC78">
        <v>0</v>
      </c>
      <c r="ED78">
        <v>0</v>
      </c>
      <c r="EE78">
        <v>9992.792142857143</v>
      </c>
      <c r="EF78">
        <v>0</v>
      </c>
      <c r="EG78">
        <v>11.33381071428571</v>
      </c>
      <c r="EH78">
        <v>-37.40141428571429</v>
      </c>
      <c r="EI78">
        <v>942.3374285714286</v>
      </c>
      <c r="EJ78">
        <v>978.699892857143</v>
      </c>
      <c r="EK78">
        <v>1.866764642857143</v>
      </c>
      <c r="EL78">
        <v>959.3245714285714</v>
      </c>
      <c r="EM78">
        <v>19.79696785714286</v>
      </c>
      <c r="EN78">
        <v>1.960495</v>
      </c>
      <c r="EO78">
        <v>1.791558214285714</v>
      </c>
      <c r="EP78">
        <v>17.12883928571429</v>
      </c>
      <c r="EQ78">
        <v>15.71333214285714</v>
      </c>
      <c r="ER78">
        <v>1999.997857142857</v>
      </c>
      <c r="ES78">
        <v>0.9800066428571428</v>
      </c>
      <c r="ET78">
        <v>0.01999376071428571</v>
      </c>
      <c r="EU78">
        <v>0</v>
      </c>
      <c r="EV78">
        <v>443.9738571428571</v>
      </c>
      <c r="EW78">
        <v>5.00078</v>
      </c>
      <c r="EX78">
        <v>8758.112142857144</v>
      </c>
      <c r="EY78">
        <v>16379.65714285714</v>
      </c>
      <c r="EZ78">
        <v>39.44171428571428</v>
      </c>
      <c r="FA78">
        <v>40.30553571428571</v>
      </c>
      <c r="FB78">
        <v>39.63364285714285</v>
      </c>
      <c r="FC78">
        <v>39.94389285714284</v>
      </c>
      <c r="FD78">
        <v>40.6225</v>
      </c>
      <c r="FE78">
        <v>1955.107857142857</v>
      </c>
      <c r="FF78">
        <v>39.89000000000001</v>
      </c>
      <c r="FG78">
        <v>0</v>
      </c>
      <c r="FH78">
        <v>1758987630.9</v>
      </c>
      <c r="FI78">
        <v>0</v>
      </c>
      <c r="FJ78">
        <v>443.96664</v>
      </c>
      <c r="FK78">
        <v>-0.5489230729630618</v>
      </c>
      <c r="FL78">
        <v>-8.883076858073506</v>
      </c>
      <c r="FM78">
        <v>8758.0772</v>
      </c>
      <c r="FN78">
        <v>15</v>
      </c>
      <c r="FO78">
        <v>0</v>
      </c>
      <c r="FP78" t="s">
        <v>439</v>
      </c>
      <c r="FQ78">
        <v>1746989605.5</v>
      </c>
      <c r="FR78">
        <v>1746989593.5</v>
      </c>
      <c r="FS78">
        <v>0</v>
      </c>
      <c r="FT78">
        <v>-0.274</v>
      </c>
      <c r="FU78">
        <v>-0.002</v>
      </c>
      <c r="FV78">
        <v>2.549</v>
      </c>
      <c r="FW78">
        <v>0.129</v>
      </c>
      <c r="FX78">
        <v>420</v>
      </c>
      <c r="FY78">
        <v>17</v>
      </c>
      <c r="FZ78">
        <v>0.02</v>
      </c>
      <c r="GA78">
        <v>0.04</v>
      </c>
      <c r="GB78">
        <v>-37.41873170731708</v>
      </c>
      <c r="GC78">
        <v>0.3816773519163669</v>
      </c>
      <c r="GD78">
        <v>0.05007286124908854</v>
      </c>
      <c r="GE78">
        <v>1</v>
      </c>
      <c r="GF78">
        <v>444.0029117647059</v>
      </c>
      <c r="GG78">
        <v>-0.7202902983228032</v>
      </c>
      <c r="GH78">
        <v>0.2394070331227799</v>
      </c>
      <c r="GI78">
        <v>1</v>
      </c>
      <c r="GJ78">
        <v>1.869436829268293</v>
      </c>
      <c r="GK78">
        <v>-0.05247198606271158</v>
      </c>
      <c r="GL78">
        <v>0.005340322196831636</v>
      </c>
      <c r="GM78">
        <v>1</v>
      </c>
      <c r="GN78">
        <v>3</v>
      </c>
      <c r="GO78">
        <v>3</v>
      </c>
      <c r="GP78" t="s">
        <v>440</v>
      </c>
      <c r="GQ78">
        <v>3.1022</v>
      </c>
      <c r="GR78">
        <v>2.72578</v>
      </c>
      <c r="GS78">
        <v>0.155208</v>
      </c>
      <c r="GT78">
        <v>0.159006</v>
      </c>
      <c r="GU78">
        <v>0.100183</v>
      </c>
      <c r="GV78">
        <v>0.0953185</v>
      </c>
      <c r="GW78">
        <v>22070.4</v>
      </c>
      <c r="GX78">
        <v>19972.4</v>
      </c>
      <c r="GY78">
        <v>26690.4</v>
      </c>
      <c r="GZ78">
        <v>23972.1</v>
      </c>
      <c r="HA78">
        <v>38436.8</v>
      </c>
      <c r="HB78">
        <v>32072.7</v>
      </c>
      <c r="HC78">
        <v>46604.8</v>
      </c>
      <c r="HD78">
        <v>37931.5</v>
      </c>
      <c r="HE78">
        <v>1.84927</v>
      </c>
      <c r="HF78">
        <v>1.86108</v>
      </c>
      <c r="HG78">
        <v>0.143256</v>
      </c>
      <c r="HH78">
        <v>0</v>
      </c>
      <c r="HI78">
        <v>27.6682</v>
      </c>
      <c r="HJ78">
        <v>999.9</v>
      </c>
      <c r="HK78">
        <v>51.4</v>
      </c>
      <c r="HL78">
        <v>30.5</v>
      </c>
      <c r="HM78">
        <v>24.9017</v>
      </c>
      <c r="HN78">
        <v>61.3546</v>
      </c>
      <c r="HO78">
        <v>22.3357</v>
      </c>
      <c r="HP78">
        <v>1</v>
      </c>
      <c r="HQ78">
        <v>0.159129</v>
      </c>
      <c r="HR78">
        <v>-0.0558061</v>
      </c>
      <c r="HS78">
        <v>20.3174</v>
      </c>
      <c r="HT78">
        <v>5.21205</v>
      </c>
      <c r="HU78">
        <v>11.98</v>
      </c>
      <c r="HV78">
        <v>4.9635</v>
      </c>
      <c r="HW78">
        <v>3.27448</v>
      </c>
      <c r="HX78">
        <v>9999</v>
      </c>
      <c r="HY78">
        <v>9999</v>
      </c>
      <c r="HZ78">
        <v>9999</v>
      </c>
      <c r="IA78">
        <v>21.9</v>
      </c>
      <c r="IB78">
        <v>1.86371</v>
      </c>
      <c r="IC78">
        <v>1.85989</v>
      </c>
      <c r="ID78">
        <v>1.85817</v>
      </c>
      <c r="IE78">
        <v>1.85957</v>
      </c>
      <c r="IF78">
        <v>1.85963</v>
      </c>
      <c r="IG78">
        <v>1.8582</v>
      </c>
      <c r="IH78">
        <v>1.85715</v>
      </c>
      <c r="II78">
        <v>1.85212</v>
      </c>
      <c r="IJ78">
        <v>0</v>
      </c>
      <c r="IK78">
        <v>0</v>
      </c>
      <c r="IL78">
        <v>0</v>
      </c>
      <c r="IM78">
        <v>0</v>
      </c>
      <c r="IN78" t="s">
        <v>441</v>
      </c>
      <c r="IO78" t="s">
        <v>442</v>
      </c>
      <c r="IP78" t="s">
        <v>443</v>
      </c>
      <c r="IQ78" t="s">
        <v>443</v>
      </c>
      <c r="IR78" t="s">
        <v>443</v>
      </c>
      <c r="IS78" t="s">
        <v>443</v>
      </c>
      <c r="IT78">
        <v>0</v>
      </c>
      <c r="IU78">
        <v>100</v>
      </c>
      <c r="IV78">
        <v>100</v>
      </c>
      <c r="IW78">
        <v>-1.373</v>
      </c>
      <c r="IX78">
        <v>0.2786</v>
      </c>
      <c r="IY78">
        <v>-1.253408397979514</v>
      </c>
      <c r="IZ78">
        <v>-0.001407418860664216</v>
      </c>
      <c r="JA78">
        <v>1.761737584914558E-06</v>
      </c>
      <c r="JB78">
        <v>-4.339940373715102E-10</v>
      </c>
      <c r="JC78">
        <v>0.01386544786166931</v>
      </c>
      <c r="JD78">
        <v>0.003157371658100305</v>
      </c>
      <c r="JE78">
        <v>0.0004353711720169284</v>
      </c>
      <c r="JF78">
        <v>-1.853048844677345E-07</v>
      </c>
      <c r="JG78">
        <v>2</v>
      </c>
      <c r="JH78">
        <v>1968</v>
      </c>
      <c r="JI78">
        <v>1</v>
      </c>
      <c r="JJ78">
        <v>26</v>
      </c>
      <c r="JK78">
        <v>199967.2</v>
      </c>
      <c r="JL78">
        <v>199967.4</v>
      </c>
      <c r="JM78">
        <v>2.29736</v>
      </c>
      <c r="JN78">
        <v>2.60742</v>
      </c>
      <c r="JO78">
        <v>1.49658</v>
      </c>
      <c r="JP78">
        <v>2.34619</v>
      </c>
      <c r="JQ78">
        <v>1.54907</v>
      </c>
      <c r="JR78">
        <v>2.43286</v>
      </c>
      <c r="JS78">
        <v>35.0364</v>
      </c>
      <c r="JT78">
        <v>14.8588</v>
      </c>
      <c r="JU78">
        <v>18</v>
      </c>
      <c r="JV78">
        <v>474.536</v>
      </c>
      <c r="JW78">
        <v>496.13</v>
      </c>
      <c r="JX78">
        <v>27.3889</v>
      </c>
      <c r="JY78">
        <v>29.3365</v>
      </c>
      <c r="JZ78">
        <v>29.9999</v>
      </c>
      <c r="KA78">
        <v>29.619</v>
      </c>
      <c r="KB78">
        <v>29.6283</v>
      </c>
      <c r="KC78">
        <v>46.206</v>
      </c>
      <c r="KD78">
        <v>22.9647</v>
      </c>
      <c r="KE78">
        <v>85.45010000000001</v>
      </c>
      <c r="KF78">
        <v>27.3909</v>
      </c>
      <c r="KG78">
        <v>1008.11</v>
      </c>
      <c r="KH78">
        <v>19.7536</v>
      </c>
      <c r="KI78">
        <v>101.9</v>
      </c>
      <c r="KJ78">
        <v>91.4718</v>
      </c>
    </row>
    <row r="79" spans="1:296">
      <c r="A79">
        <v>61</v>
      </c>
      <c r="B79">
        <v>1758987642</v>
      </c>
      <c r="C79">
        <v>391.4000000953674</v>
      </c>
      <c r="D79" t="s">
        <v>565</v>
      </c>
      <c r="E79" t="s">
        <v>566</v>
      </c>
      <c r="F79">
        <v>5</v>
      </c>
      <c r="G79" t="s">
        <v>436</v>
      </c>
      <c r="H79">
        <v>1758987634.5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1011.876310181818</v>
      </c>
      <c r="AJ79">
        <v>984.4460848484849</v>
      </c>
      <c r="AK79">
        <v>3.431282770562742</v>
      </c>
      <c r="AL79">
        <v>65.16</v>
      </c>
      <c r="AM79">
        <f>(AO79 - AN79 + DX79*1E3/(8.314*(DZ79+273.15)) * AQ79/DW79 * AP79) * DW79/(100*DK79) * 1000/(1000 - AO79)</f>
        <v>0</v>
      </c>
      <c r="AN79">
        <v>19.80003560487605</v>
      </c>
      <c r="AO79">
        <v>21.65995212121213</v>
      </c>
      <c r="AP79">
        <v>-5.036813426280109E-06</v>
      </c>
      <c r="AQ79">
        <v>105.492575613607</v>
      </c>
      <c r="AR79">
        <v>6</v>
      </c>
      <c r="AS79">
        <v>1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437</v>
      </c>
      <c r="AX79" t="s">
        <v>437</v>
      </c>
      <c r="AY79">
        <v>0</v>
      </c>
      <c r="AZ79">
        <v>0</v>
      </c>
      <c r="BA79">
        <f>1-AY79/AZ79</f>
        <v>0</v>
      </c>
      <c r="BB79">
        <v>0</v>
      </c>
      <c r="BC79" t="s">
        <v>437</v>
      </c>
      <c r="BD79" t="s">
        <v>437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437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3.21</v>
      </c>
      <c r="DL79">
        <v>0.5</v>
      </c>
      <c r="DM79" t="s">
        <v>438</v>
      </c>
      <c r="DN79">
        <v>2</v>
      </c>
      <c r="DO79" t="b">
        <v>1</v>
      </c>
      <c r="DP79">
        <v>1758987634.5</v>
      </c>
      <c r="DQ79">
        <v>939.6620740740742</v>
      </c>
      <c r="DR79">
        <v>977.0468148148148</v>
      </c>
      <c r="DS79">
        <v>21.66205925925926</v>
      </c>
      <c r="DT79">
        <v>19.79844074074074</v>
      </c>
      <c r="DU79">
        <v>941.0413703703703</v>
      </c>
      <c r="DV79">
        <v>21.38341851851852</v>
      </c>
      <c r="DW79">
        <v>499.9924444444445</v>
      </c>
      <c r="DX79">
        <v>90.49470000000001</v>
      </c>
      <c r="DY79">
        <v>0.06760987407407407</v>
      </c>
      <c r="DZ79">
        <v>28.56194444444445</v>
      </c>
      <c r="EA79">
        <v>29.99788148148148</v>
      </c>
      <c r="EB79">
        <v>999.9000000000001</v>
      </c>
      <c r="EC79">
        <v>0</v>
      </c>
      <c r="ED79">
        <v>0</v>
      </c>
      <c r="EE79">
        <v>10002.13814814815</v>
      </c>
      <c r="EF79">
        <v>0</v>
      </c>
      <c r="EG79">
        <v>11.34027407407407</v>
      </c>
      <c r="EH79">
        <v>-37.38464074074074</v>
      </c>
      <c r="EI79">
        <v>960.4676296296298</v>
      </c>
      <c r="EJ79">
        <v>996.7817407407406</v>
      </c>
      <c r="EK79">
        <v>1.863628518518519</v>
      </c>
      <c r="EL79">
        <v>977.0468148148148</v>
      </c>
      <c r="EM79">
        <v>19.79844074074074</v>
      </c>
      <c r="EN79">
        <v>1.960301481481481</v>
      </c>
      <c r="EO79">
        <v>1.791652592592592</v>
      </c>
      <c r="EP79">
        <v>17.12728518518518</v>
      </c>
      <c r="EQ79">
        <v>15.71415555555556</v>
      </c>
      <c r="ER79">
        <v>1999.994444444444</v>
      </c>
      <c r="ES79">
        <v>0.9800066666666667</v>
      </c>
      <c r="ET79">
        <v>0.01999374074074074</v>
      </c>
      <c r="EU79">
        <v>0</v>
      </c>
      <c r="EV79">
        <v>443.9575185185185</v>
      </c>
      <c r="EW79">
        <v>5.00078</v>
      </c>
      <c r="EX79">
        <v>8757.161111111111</v>
      </c>
      <c r="EY79">
        <v>16379.62592592592</v>
      </c>
      <c r="EZ79">
        <v>39.42792592592593</v>
      </c>
      <c r="FA79">
        <v>40.29381481481482</v>
      </c>
      <c r="FB79">
        <v>39.61544444444444</v>
      </c>
      <c r="FC79">
        <v>39.93025925925926</v>
      </c>
      <c r="FD79">
        <v>40.6387037037037</v>
      </c>
      <c r="FE79">
        <v>1955.104444444444</v>
      </c>
      <c r="FF79">
        <v>39.89000000000001</v>
      </c>
      <c r="FG79">
        <v>0</v>
      </c>
      <c r="FH79">
        <v>1758987636.3</v>
      </c>
      <c r="FI79">
        <v>0</v>
      </c>
      <c r="FJ79">
        <v>443.949576923077</v>
      </c>
      <c r="FK79">
        <v>-0.6162393147649244</v>
      </c>
      <c r="FL79">
        <v>-7.744273439642513</v>
      </c>
      <c r="FM79">
        <v>8757.185384615384</v>
      </c>
      <c r="FN79">
        <v>15</v>
      </c>
      <c r="FO79">
        <v>0</v>
      </c>
      <c r="FP79" t="s">
        <v>439</v>
      </c>
      <c r="FQ79">
        <v>1746989605.5</v>
      </c>
      <c r="FR79">
        <v>1746989593.5</v>
      </c>
      <c r="FS79">
        <v>0</v>
      </c>
      <c r="FT79">
        <v>-0.274</v>
      </c>
      <c r="FU79">
        <v>-0.002</v>
      </c>
      <c r="FV79">
        <v>2.549</v>
      </c>
      <c r="FW79">
        <v>0.129</v>
      </c>
      <c r="FX79">
        <v>420</v>
      </c>
      <c r="FY79">
        <v>17</v>
      </c>
      <c r="FZ79">
        <v>0.02</v>
      </c>
      <c r="GA79">
        <v>0.04</v>
      </c>
      <c r="GB79">
        <v>-37.40512750000001</v>
      </c>
      <c r="GC79">
        <v>0.2405279549719122</v>
      </c>
      <c r="GD79">
        <v>0.04432823021224751</v>
      </c>
      <c r="GE79">
        <v>1</v>
      </c>
      <c r="GF79">
        <v>443.9694411764706</v>
      </c>
      <c r="GG79">
        <v>-0.5358135972030179</v>
      </c>
      <c r="GH79">
        <v>0.236410310213172</v>
      </c>
      <c r="GI79">
        <v>1</v>
      </c>
      <c r="GJ79">
        <v>1.86562475</v>
      </c>
      <c r="GK79">
        <v>-0.03657624765479067</v>
      </c>
      <c r="GL79">
        <v>0.003586248727779482</v>
      </c>
      <c r="GM79">
        <v>1</v>
      </c>
      <c r="GN79">
        <v>3</v>
      </c>
      <c r="GO79">
        <v>3</v>
      </c>
      <c r="GP79" t="s">
        <v>440</v>
      </c>
      <c r="GQ79">
        <v>3.10243</v>
      </c>
      <c r="GR79">
        <v>2.72531</v>
      </c>
      <c r="GS79">
        <v>0.156968</v>
      </c>
      <c r="GT79">
        <v>0.160742</v>
      </c>
      <c r="GU79">
        <v>0.100179</v>
      </c>
      <c r="GV79">
        <v>0.0953273</v>
      </c>
      <c r="GW79">
        <v>22024.6</v>
      </c>
      <c r="GX79">
        <v>19931.3</v>
      </c>
      <c r="GY79">
        <v>26690.5</v>
      </c>
      <c r="GZ79">
        <v>23972.3</v>
      </c>
      <c r="HA79">
        <v>38437.4</v>
      </c>
      <c r="HB79">
        <v>32072.5</v>
      </c>
      <c r="HC79">
        <v>46604.9</v>
      </c>
      <c r="HD79">
        <v>37931.3</v>
      </c>
      <c r="HE79">
        <v>1.8498</v>
      </c>
      <c r="HF79">
        <v>1.86087</v>
      </c>
      <c r="HG79">
        <v>0.143964</v>
      </c>
      <c r="HH79">
        <v>0</v>
      </c>
      <c r="HI79">
        <v>27.668</v>
      </c>
      <c r="HJ79">
        <v>999.9</v>
      </c>
      <c r="HK79">
        <v>51.4</v>
      </c>
      <c r="HL79">
        <v>30.5</v>
      </c>
      <c r="HM79">
        <v>24.9008</v>
      </c>
      <c r="HN79">
        <v>60.7646</v>
      </c>
      <c r="HO79">
        <v>22.3237</v>
      </c>
      <c r="HP79">
        <v>1</v>
      </c>
      <c r="HQ79">
        <v>0.159182</v>
      </c>
      <c r="HR79">
        <v>0.33802</v>
      </c>
      <c r="HS79">
        <v>20.3168</v>
      </c>
      <c r="HT79">
        <v>5.2122</v>
      </c>
      <c r="HU79">
        <v>11.98</v>
      </c>
      <c r="HV79">
        <v>4.9634</v>
      </c>
      <c r="HW79">
        <v>3.27423</v>
      </c>
      <c r="HX79">
        <v>9999</v>
      </c>
      <c r="HY79">
        <v>9999</v>
      </c>
      <c r="HZ79">
        <v>9999</v>
      </c>
      <c r="IA79">
        <v>21.9</v>
      </c>
      <c r="IB79">
        <v>1.86371</v>
      </c>
      <c r="IC79">
        <v>1.85989</v>
      </c>
      <c r="ID79">
        <v>1.85817</v>
      </c>
      <c r="IE79">
        <v>1.85955</v>
      </c>
      <c r="IF79">
        <v>1.85964</v>
      </c>
      <c r="IG79">
        <v>1.85817</v>
      </c>
      <c r="IH79">
        <v>1.85716</v>
      </c>
      <c r="II79">
        <v>1.85212</v>
      </c>
      <c r="IJ79">
        <v>0</v>
      </c>
      <c r="IK79">
        <v>0</v>
      </c>
      <c r="IL79">
        <v>0</v>
      </c>
      <c r="IM79">
        <v>0</v>
      </c>
      <c r="IN79" t="s">
        <v>441</v>
      </c>
      <c r="IO79" t="s">
        <v>442</v>
      </c>
      <c r="IP79" t="s">
        <v>443</v>
      </c>
      <c r="IQ79" t="s">
        <v>443</v>
      </c>
      <c r="IR79" t="s">
        <v>443</v>
      </c>
      <c r="IS79" t="s">
        <v>443</v>
      </c>
      <c r="IT79">
        <v>0</v>
      </c>
      <c r="IU79">
        <v>100</v>
      </c>
      <c r="IV79">
        <v>100</v>
      </c>
      <c r="IW79">
        <v>-1.36</v>
      </c>
      <c r="IX79">
        <v>0.2786</v>
      </c>
      <c r="IY79">
        <v>-1.253408397979514</v>
      </c>
      <c r="IZ79">
        <v>-0.001407418860664216</v>
      </c>
      <c r="JA79">
        <v>1.761737584914558E-06</v>
      </c>
      <c r="JB79">
        <v>-4.339940373715102E-10</v>
      </c>
      <c r="JC79">
        <v>0.01386544786166931</v>
      </c>
      <c r="JD79">
        <v>0.003157371658100305</v>
      </c>
      <c r="JE79">
        <v>0.0004353711720169284</v>
      </c>
      <c r="JF79">
        <v>-1.853048844677345E-07</v>
      </c>
      <c r="JG79">
        <v>2</v>
      </c>
      <c r="JH79">
        <v>1968</v>
      </c>
      <c r="JI79">
        <v>1</v>
      </c>
      <c r="JJ79">
        <v>26</v>
      </c>
      <c r="JK79">
        <v>199967.3</v>
      </c>
      <c r="JL79">
        <v>199967.5</v>
      </c>
      <c r="JM79">
        <v>2.3291</v>
      </c>
      <c r="JN79">
        <v>2.6123</v>
      </c>
      <c r="JO79">
        <v>1.49658</v>
      </c>
      <c r="JP79">
        <v>2.34619</v>
      </c>
      <c r="JQ79">
        <v>1.54907</v>
      </c>
      <c r="JR79">
        <v>2.33765</v>
      </c>
      <c r="JS79">
        <v>35.0364</v>
      </c>
      <c r="JT79">
        <v>14.8413</v>
      </c>
      <c r="JU79">
        <v>18</v>
      </c>
      <c r="JV79">
        <v>474.816</v>
      </c>
      <c r="JW79">
        <v>495.971</v>
      </c>
      <c r="JX79">
        <v>27.3696</v>
      </c>
      <c r="JY79">
        <v>29.3334</v>
      </c>
      <c r="JZ79">
        <v>30</v>
      </c>
      <c r="KA79">
        <v>29.6158</v>
      </c>
      <c r="KB79">
        <v>29.6251</v>
      </c>
      <c r="KC79">
        <v>46.7949</v>
      </c>
      <c r="KD79">
        <v>22.9647</v>
      </c>
      <c r="KE79">
        <v>85.45010000000001</v>
      </c>
      <c r="KF79">
        <v>27.2786</v>
      </c>
      <c r="KG79">
        <v>1021.47</v>
      </c>
      <c r="KH79">
        <v>19.7536</v>
      </c>
      <c r="KI79">
        <v>101.9</v>
      </c>
      <c r="KJ79">
        <v>91.47190000000001</v>
      </c>
    </row>
    <row r="80" spans="1:296">
      <c r="A80">
        <v>62</v>
      </c>
      <c r="B80">
        <v>1758987647</v>
      </c>
      <c r="C80">
        <v>396.4000000953674</v>
      </c>
      <c r="D80" t="s">
        <v>567</v>
      </c>
      <c r="E80" t="s">
        <v>568</v>
      </c>
      <c r="F80">
        <v>5</v>
      </c>
      <c r="G80" t="s">
        <v>436</v>
      </c>
      <c r="H80">
        <v>1758987639.214286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1028.960203363637</v>
      </c>
      <c r="AJ80">
        <v>1001.511727272727</v>
      </c>
      <c r="AK80">
        <v>3.418887965368008</v>
      </c>
      <c r="AL80">
        <v>65.16</v>
      </c>
      <c r="AM80">
        <f>(AO80 - AN80 + DX80*1E3/(8.314*(DZ80+273.15)) * AQ80/DW80 * AP80) * DW80/(100*DK80) * 1000/(1000 - AO80)</f>
        <v>0</v>
      </c>
      <c r="AN80">
        <v>19.80254057134445</v>
      </c>
      <c r="AO80">
        <v>21.65578424242424</v>
      </c>
      <c r="AP80">
        <v>-1.601479186136749E-05</v>
      </c>
      <c r="AQ80">
        <v>105.492575613607</v>
      </c>
      <c r="AR80">
        <v>6</v>
      </c>
      <c r="AS80">
        <v>1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437</v>
      </c>
      <c r="AX80" t="s">
        <v>437</v>
      </c>
      <c r="AY80">
        <v>0</v>
      </c>
      <c r="AZ80">
        <v>0</v>
      </c>
      <c r="BA80">
        <f>1-AY80/AZ80</f>
        <v>0</v>
      </c>
      <c r="BB80">
        <v>0</v>
      </c>
      <c r="BC80" t="s">
        <v>437</v>
      </c>
      <c r="BD80" t="s">
        <v>437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437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3.21</v>
      </c>
      <c r="DL80">
        <v>0.5</v>
      </c>
      <c r="DM80" t="s">
        <v>438</v>
      </c>
      <c r="DN80">
        <v>2</v>
      </c>
      <c r="DO80" t="b">
        <v>1</v>
      </c>
      <c r="DP80">
        <v>1758987639.214286</v>
      </c>
      <c r="DQ80">
        <v>955.4364285714285</v>
      </c>
      <c r="DR80">
        <v>992.8502142857143</v>
      </c>
      <c r="DS80">
        <v>21.66046785714286</v>
      </c>
      <c r="DT80">
        <v>19.80010357142857</v>
      </c>
      <c r="DU80">
        <v>956.8036428571429</v>
      </c>
      <c r="DV80">
        <v>21.38186785714285</v>
      </c>
      <c r="DW80">
        <v>500.0583214285714</v>
      </c>
      <c r="DX80">
        <v>90.49396428571428</v>
      </c>
      <c r="DY80">
        <v>0.06732148214285714</v>
      </c>
      <c r="DZ80">
        <v>28.5646</v>
      </c>
      <c r="EA80">
        <v>30.00355357142857</v>
      </c>
      <c r="EB80">
        <v>999.9000000000002</v>
      </c>
      <c r="EC80">
        <v>0</v>
      </c>
      <c r="ED80">
        <v>0</v>
      </c>
      <c r="EE80">
        <v>10012.53142857143</v>
      </c>
      <c r="EF80">
        <v>0</v>
      </c>
      <c r="EG80">
        <v>11.34600357142857</v>
      </c>
      <c r="EH80">
        <v>-37.41355</v>
      </c>
      <c r="EI80">
        <v>976.5895714285715</v>
      </c>
      <c r="EJ80">
        <v>1012.905964285714</v>
      </c>
      <c r="EK80">
        <v>1.860370357142857</v>
      </c>
      <c r="EL80">
        <v>992.8502142857143</v>
      </c>
      <c r="EM80">
        <v>19.80010357142857</v>
      </c>
      <c r="EN80">
        <v>1.960141785714286</v>
      </c>
      <c r="EO80">
        <v>1.791789285714286</v>
      </c>
      <c r="EP80">
        <v>17.12599285714286</v>
      </c>
      <c r="EQ80">
        <v>15.71533928571428</v>
      </c>
      <c r="ER80">
        <v>1999.9775</v>
      </c>
      <c r="ES80">
        <v>0.9800064285714285</v>
      </c>
      <c r="ET80">
        <v>0.01999397142857143</v>
      </c>
      <c r="EU80">
        <v>0</v>
      </c>
      <c r="EV80">
        <v>443.9159285714287</v>
      </c>
      <c r="EW80">
        <v>5.00078</v>
      </c>
      <c r="EX80">
        <v>8756.498928571427</v>
      </c>
      <c r="EY80">
        <v>16379.48571428571</v>
      </c>
      <c r="EZ80">
        <v>39.43721428571428</v>
      </c>
      <c r="FA80">
        <v>40.28775</v>
      </c>
      <c r="FB80">
        <v>39.59357142857142</v>
      </c>
      <c r="FC80">
        <v>39.93496428571427</v>
      </c>
      <c r="FD80">
        <v>40.63592857142857</v>
      </c>
      <c r="FE80">
        <v>1955.0875</v>
      </c>
      <c r="FF80">
        <v>39.89000000000001</v>
      </c>
      <c r="FG80">
        <v>0</v>
      </c>
      <c r="FH80">
        <v>1758987641.1</v>
      </c>
      <c r="FI80">
        <v>0</v>
      </c>
      <c r="FJ80">
        <v>443.917576923077</v>
      </c>
      <c r="FK80">
        <v>-0.2306666639615726</v>
      </c>
      <c r="FL80">
        <v>-8.921367460648007</v>
      </c>
      <c r="FM80">
        <v>8756.560384615384</v>
      </c>
      <c r="FN80">
        <v>15</v>
      </c>
      <c r="FO80">
        <v>0</v>
      </c>
      <c r="FP80" t="s">
        <v>439</v>
      </c>
      <c r="FQ80">
        <v>1746989605.5</v>
      </c>
      <c r="FR80">
        <v>1746989593.5</v>
      </c>
      <c r="FS80">
        <v>0</v>
      </c>
      <c r="FT80">
        <v>-0.274</v>
      </c>
      <c r="FU80">
        <v>-0.002</v>
      </c>
      <c r="FV80">
        <v>2.549</v>
      </c>
      <c r="FW80">
        <v>0.129</v>
      </c>
      <c r="FX80">
        <v>420</v>
      </c>
      <c r="FY80">
        <v>17</v>
      </c>
      <c r="FZ80">
        <v>0.02</v>
      </c>
      <c r="GA80">
        <v>0.04</v>
      </c>
      <c r="GB80">
        <v>-37.40371219512195</v>
      </c>
      <c r="GC80">
        <v>-0.2429540069686037</v>
      </c>
      <c r="GD80">
        <v>0.04205900150237189</v>
      </c>
      <c r="GE80">
        <v>1</v>
      </c>
      <c r="GF80">
        <v>443.9354411764706</v>
      </c>
      <c r="GG80">
        <v>-0.3599236022076119</v>
      </c>
      <c r="GH80">
        <v>0.2062136515102883</v>
      </c>
      <c r="GI80">
        <v>1</v>
      </c>
      <c r="GJ80">
        <v>1.86211243902439</v>
      </c>
      <c r="GK80">
        <v>-0.04005721254355424</v>
      </c>
      <c r="GL80">
        <v>0.004053033660856763</v>
      </c>
      <c r="GM80">
        <v>1</v>
      </c>
      <c r="GN80">
        <v>3</v>
      </c>
      <c r="GO80">
        <v>3</v>
      </c>
      <c r="GP80" t="s">
        <v>440</v>
      </c>
      <c r="GQ80">
        <v>3.10234</v>
      </c>
      <c r="GR80">
        <v>2.72501</v>
      </c>
      <c r="GS80">
        <v>0.158711</v>
      </c>
      <c r="GT80">
        <v>0.162446</v>
      </c>
      <c r="GU80">
        <v>0.100167</v>
      </c>
      <c r="GV80">
        <v>0.0953358</v>
      </c>
      <c r="GW80">
        <v>21979.3</v>
      </c>
      <c r="GX80">
        <v>19890.8</v>
      </c>
      <c r="GY80">
        <v>26690.7</v>
      </c>
      <c r="GZ80">
        <v>23972.1</v>
      </c>
      <c r="HA80">
        <v>38438.2</v>
      </c>
      <c r="HB80">
        <v>32072.4</v>
      </c>
      <c r="HC80">
        <v>46605.1</v>
      </c>
      <c r="HD80">
        <v>37931.4</v>
      </c>
      <c r="HE80">
        <v>1.84982</v>
      </c>
      <c r="HF80">
        <v>1.86115</v>
      </c>
      <c r="HG80">
        <v>0.143051</v>
      </c>
      <c r="HH80">
        <v>0</v>
      </c>
      <c r="HI80">
        <v>27.6658</v>
      </c>
      <c r="HJ80">
        <v>999.9</v>
      </c>
      <c r="HK80">
        <v>51.4</v>
      </c>
      <c r="HL80">
        <v>30.5</v>
      </c>
      <c r="HM80">
        <v>24.9018</v>
      </c>
      <c r="HN80">
        <v>60.6846</v>
      </c>
      <c r="HO80">
        <v>22.0433</v>
      </c>
      <c r="HP80">
        <v>1</v>
      </c>
      <c r="HQ80">
        <v>0.159436</v>
      </c>
      <c r="HR80">
        <v>0.281182</v>
      </c>
      <c r="HS80">
        <v>20.3169</v>
      </c>
      <c r="HT80">
        <v>5.2131</v>
      </c>
      <c r="HU80">
        <v>11.98</v>
      </c>
      <c r="HV80">
        <v>4.9636</v>
      </c>
      <c r="HW80">
        <v>3.27443</v>
      </c>
      <c r="HX80">
        <v>9999</v>
      </c>
      <c r="HY80">
        <v>9999</v>
      </c>
      <c r="HZ80">
        <v>9999</v>
      </c>
      <c r="IA80">
        <v>21.9</v>
      </c>
      <c r="IB80">
        <v>1.86371</v>
      </c>
      <c r="IC80">
        <v>1.85989</v>
      </c>
      <c r="ID80">
        <v>1.85818</v>
      </c>
      <c r="IE80">
        <v>1.85951</v>
      </c>
      <c r="IF80">
        <v>1.85965</v>
      </c>
      <c r="IG80">
        <v>1.85817</v>
      </c>
      <c r="IH80">
        <v>1.85717</v>
      </c>
      <c r="II80">
        <v>1.85212</v>
      </c>
      <c r="IJ80">
        <v>0</v>
      </c>
      <c r="IK80">
        <v>0</v>
      </c>
      <c r="IL80">
        <v>0</v>
      </c>
      <c r="IM80">
        <v>0</v>
      </c>
      <c r="IN80" t="s">
        <v>441</v>
      </c>
      <c r="IO80" t="s">
        <v>442</v>
      </c>
      <c r="IP80" t="s">
        <v>443</v>
      </c>
      <c r="IQ80" t="s">
        <v>443</v>
      </c>
      <c r="IR80" t="s">
        <v>443</v>
      </c>
      <c r="IS80" t="s">
        <v>443</v>
      </c>
      <c r="IT80">
        <v>0</v>
      </c>
      <c r="IU80">
        <v>100</v>
      </c>
      <c r="IV80">
        <v>100</v>
      </c>
      <c r="IW80">
        <v>-1.346</v>
      </c>
      <c r="IX80">
        <v>0.2786</v>
      </c>
      <c r="IY80">
        <v>-1.253408397979514</v>
      </c>
      <c r="IZ80">
        <v>-0.001407418860664216</v>
      </c>
      <c r="JA80">
        <v>1.761737584914558E-06</v>
      </c>
      <c r="JB80">
        <v>-4.339940373715102E-10</v>
      </c>
      <c r="JC80">
        <v>0.01386544786166931</v>
      </c>
      <c r="JD80">
        <v>0.003157371658100305</v>
      </c>
      <c r="JE80">
        <v>0.0004353711720169284</v>
      </c>
      <c r="JF80">
        <v>-1.853048844677345E-07</v>
      </c>
      <c r="JG80">
        <v>2</v>
      </c>
      <c r="JH80">
        <v>1968</v>
      </c>
      <c r="JI80">
        <v>1</v>
      </c>
      <c r="JJ80">
        <v>26</v>
      </c>
      <c r="JK80">
        <v>199967.4</v>
      </c>
      <c r="JL80">
        <v>199967.6</v>
      </c>
      <c r="JM80">
        <v>2.35718</v>
      </c>
      <c r="JN80">
        <v>2.6001</v>
      </c>
      <c r="JO80">
        <v>1.49658</v>
      </c>
      <c r="JP80">
        <v>2.34619</v>
      </c>
      <c r="JQ80">
        <v>1.54907</v>
      </c>
      <c r="JR80">
        <v>2.44995</v>
      </c>
      <c r="JS80">
        <v>35.0364</v>
      </c>
      <c r="JT80">
        <v>14.85</v>
      </c>
      <c r="JU80">
        <v>18</v>
      </c>
      <c r="JV80">
        <v>474.807</v>
      </c>
      <c r="JW80">
        <v>496.128</v>
      </c>
      <c r="JX80">
        <v>27.2793</v>
      </c>
      <c r="JY80">
        <v>29.3302</v>
      </c>
      <c r="JZ80">
        <v>30.0002</v>
      </c>
      <c r="KA80">
        <v>29.6126</v>
      </c>
      <c r="KB80">
        <v>29.622</v>
      </c>
      <c r="KC80">
        <v>47.3449</v>
      </c>
      <c r="KD80">
        <v>22.9647</v>
      </c>
      <c r="KE80">
        <v>85.45010000000001</v>
      </c>
      <c r="KF80">
        <v>27.2641</v>
      </c>
      <c r="KG80">
        <v>1041.53</v>
      </c>
      <c r="KH80">
        <v>19.7536</v>
      </c>
      <c r="KI80">
        <v>101.901</v>
      </c>
      <c r="KJ80">
        <v>91.4718</v>
      </c>
    </row>
    <row r="81" spans="1:296">
      <c r="A81">
        <v>63</v>
      </c>
      <c r="B81">
        <v>1758987652</v>
      </c>
      <c r="C81">
        <v>401.4000000953674</v>
      </c>
      <c r="D81" t="s">
        <v>569</v>
      </c>
      <c r="E81" t="s">
        <v>570</v>
      </c>
      <c r="F81">
        <v>5</v>
      </c>
      <c r="G81" t="s">
        <v>436</v>
      </c>
      <c r="H81">
        <v>1758987644.5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1045.484021909091</v>
      </c>
      <c r="AJ81">
        <v>1018.430545454545</v>
      </c>
      <c r="AK81">
        <v>3.362006926406793</v>
      </c>
      <c r="AL81">
        <v>65.16</v>
      </c>
      <c r="AM81">
        <f>(AO81 - AN81 + DX81*1E3/(8.314*(DZ81+273.15)) * AQ81/DW81 * AP81) * DW81/(100*DK81) * 1000/(1000 - AO81)</f>
        <v>0</v>
      </c>
      <c r="AN81">
        <v>19.80593739719911</v>
      </c>
      <c r="AO81">
        <v>21.65417151515152</v>
      </c>
      <c r="AP81">
        <v>-5.987302286145986E-06</v>
      </c>
      <c r="AQ81">
        <v>105.492575613607</v>
      </c>
      <c r="AR81">
        <v>6</v>
      </c>
      <c r="AS81">
        <v>1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437</v>
      </c>
      <c r="AX81" t="s">
        <v>437</v>
      </c>
      <c r="AY81">
        <v>0</v>
      </c>
      <c r="AZ81">
        <v>0</v>
      </c>
      <c r="BA81">
        <f>1-AY81/AZ81</f>
        <v>0</v>
      </c>
      <c r="BB81">
        <v>0</v>
      </c>
      <c r="BC81" t="s">
        <v>437</v>
      </c>
      <c r="BD81" t="s">
        <v>437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437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3.21</v>
      </c>
      <c r="DL81">
        <v>0.5</v>
      </c>
      <c r="DM81" t="s">
        <v>438</v>
      </c>
      <c r="DN81">
        <v>2</v>
      </c>
      <c r="DO81" t="b">
        <v>1</v>
      </c>
      <c r="DP81">
        <v>1758987644.5</v>
      </c>
      <c r="DQ81">
        <v>973.1237037037039</v>
      </c>
      <c r="DR81">
        <v>1010.334481481481</v>
      </c>
      <c r="DS81">
        <v>21.65815555555555</v>
      </c>
      <c r="DT81">
        <v>19.80245555555555</v>
      </c>
      <c r="DU81">
        <v>974.4771481481481</v>
      </c>
      <c r="DV81">
        <v>21.3795962962963</v>
      </c>
      <c r="DW81">
        <v>500.070037037037</v>
      </c>
      <c r="DX81">
        <v>90.4938740740741</v>
      </c>
      <c r="DY81">
        <v>0.06717963333333332</v>
      </c>
      <c r="DZ81">
        <v>28.56647407407407</v>
      </c>
      <c r="EA81">
        <v>30.00910740740741</v>
      </c>
      <c r="EB81">
        <v>999.9000000000001</v>
      </c>
      <c r="EC81">
        <v>0</v>
      </c>
      <c r="ED81">
        <v>0</v>
      </c>
      <c r="EE81">
        <v>9993.451851851851</v>
      </c>
      <c r="EF81">
        <v>0</v>
      </c>
      <c r="EG81">
        <v>11.33604444444444</v>
      </c>
      <c r="EH81">
        <v>-37.21037407407408</v>
      </c>
      <c r="EI81">
        <v>994.6656666666668</v>
      </c>
      <c r="EJ81">
        <v>1030.745555555555</v>
      </c>
      <c r="EK81">
        <v>1.855693333333333</v>
      </c>
      <c r="EL81">
        <v>1010.334481481481</v>
      </c>
      <c r="EM81">
        <v>19.80245555555555</v>
      </c>
      <c r="EN81">
        <v>1.959930370370371</v>
      </c>
      <c r="EO81">
        <v>1.792001111111111</v>
      </c>
      <c r="EP81">
        <v>17.12429259259259</v>
      </c>
      <c r="EQ81">
        <v>15.71718518518519</v>
      </c>
      <c r="ER81">
        <v>1999.999259259259</v>
      </c>
      <c r="ES81">
        <v>0.9800065555555555</v>
      </c>
      <c r="ET81">
        <v>0.01999384444444445</v>
      </c>
      <c r="EU81">
        <v>0</v>
      </c>
      <c r="EV81">
        <v>443.8955185185185</v>
      </c>
      <c r="EW81">
        <v>5.00078</v>
      </c>
      <c r="EX81">
        <v>8755.808148148148</v>
      </c>
      <c r="EY81">
        <v>16379.66296296296</v>
      </c>
      <c r="EZ81">
        <v>39.44181481481482</v>
      </c>
      <c r="FA81">
        <v>40.28451851851851</v>
      </c>
      <c r="FB81">
        <v>39.64329629629628</v>
      </c>
      <c r="FC81">
        <v>39.94185185185184</v>
      </c>
      <c r="FD81">
        <v>40.66403703703703</v>
      </c>
      <c r="FE81">
        <v>1955.109259259259</v>
      </c>
      <c r="FF81">
        <v>39.89000000000001</v>
      </c>
      <c r="FG81">
        <v>0</v>
      </c>
      <c r="FH81">
        <v>1758987645.9</v>
      </c>
      <c r="FI81">
        <v>0</v>
      </c>
      <c r="FJ81">
        <v>443.8966538461539</v>
      </c>
      <c r="FK81">
        <v>-0.5932649561475154</v>
      </c>
      <c r="FL81">
        <v>-9.815384594882934</v>
      </c>
      <c r="FM81">
        <v>8755.858461538463</v>
      </c>
      <c r="FN81">
        <v>15</v>
      </c>
      <c r="FO81">
        <v>0</v>
      </c>
      <c r="FP81" t="s">
        <v>439</v>
      </c>
      <c r="FQ81">
        <v>1746989605.5</v>
      </c>
      <c r="FR81">
        <v>1746989593.5</v>
      </c>
      <c r="FS81">
        <v>0</v>
      </c>
      <c r="FT81">
        <v>-0.274</v>
      </c>
      <c r="FU81">
        <v>-0.002</v>
      </c>
      <c r="FV81">
        <v>2.549</v>
      </c>
      <c r="FW81">
        <v>0.129</v>
      </c>
      <c r="FX81">
        <v>420</v>
      </c>
      <c r="FY81">
        <v>17</v>
      </c>
      <c r="FZ81">
        <v>0.02</v>
      </c>
      <c r="GA81">
        <v>0.04</v>
      </c>
      <c r="GB81">
        <v>-37.31410487804877</v>
      </c>
      <c r="GC81">
        <v>1.254056445993057</v>
      </c>
      <c r="GD81">
        <v>0.2345877889147513</v>
      </c>
      <c r="GE81">
        <v>0</v>
      </c>
      <c r="GF81">
        <v>443.9158823529411</v>
      </c>
      <c r="GG81">
        <v>-0.2594041259748103</v>
      </c>
      <c r="GH81">
        <v>0.1795348179742704</v>
      </c>
      <c r="GI81">
        <v>1</v>
      </c>
      <c r="GJ81">
        <v>1.858775853658537</v>
      </c>
      <c r="GK81">
        <v>-0.04930975609756105</v>
      </c>
      <c r="GL81">
        <v>0.005044115129732753</v>
      </c>
      <c r="GM81">
        <v>1</v>
      </c>
      <c r="GN81">
        <v>2</v>
      </c>
      <c r="GO81">
        <v>3</v>
      </c>
      <c r="GP81" t="s">
        <v>446</v>
      </c>
      <c r="GQ81">
        <v>3.10185</v>
      </c>
      <c r="GR81">
        <v>2.72526</v>
      </c>
      <c r="GS81">
        <v>0.160403</v>
      </c>
      <c r="GT81">
        <v>0.16402</v>
      </c>
      <c r="GU81">
        <v>0.10016</v>
      </c>
      <c r="GV81">
        <v>0.0953431</v>
      </c>
      <c r="GW81">
        <v>21934.9</v>
      </c>
      <c r="GX81">
        <v>19853.6</v>
      </c>
      <c r="GY81">
        <v>26690.6</v>
      </c>
      <c r="GZ81">
        <v>23972.4</v>
      </c>
      <c r="HA81">
        <v>38438.7</v>
      </c>
      <c r="HB81">
        <v>32072.4</v>
      </c>
      <c r="HC81">
        <v>46605.1</v>
      </c>
      <c r="HD81">
        <v>37931.5</v>
      </c>
      <c r="HE81">
        <v>1.84903</v>
      </c>
      <c r="HF81">
        <v>1.86213</v>
      </c>
      <c r="HG81">
        <v>0.144038</v>
      </c>
      <c r="HH81">
        <v>0</v>
      </c>
      <c r="HI81">
        <v>27.6656</v>
      </c>
      <c r="HJ81">
        <v>999.9</v>
      </c>
      <c r="HK81">
        <v>51.4</v>
      </c>
      <c r="HL81">
        <v>30.5</v>
      </c>
      <c r="HM81">
        <v>24.901</v>
      </c>
      <c r="HN81">
        <v>61.1146</v>
      </c>
      <c r="HO81">
        <v>22.3718</v>
      </c>
      <c r="HP81">
        <v>1</v>
      </c>
      <c r="HQ81">
        <v>0.159139</v>
      </c>
      <c r="HR81">
        <v>0.167141</v>
      </c>
      <c r="HS81">
        <v>20.317</v>
      </c>
      <c r="HT81">
        <v>5.21235</v>
      </c>
      <c r="HU81">
        <v>11.98</v>
      </c>
      <c r="HV81">
        <v>4.96345</v>
      </c>
      <c r="HW81">
        <v>3.27448</v>
      </c>
      <c r="HX81">
        <v>9999</v>
      </c>
      <c r="HY81">
        <v>9999</v>
      </c>
      <c r="HZ81">
        <v>9999</v>
      </c>
      <c r="IA81">
        <v>21.9</v>
      </c>
      <c r="IB81">
        <v>1.86371</v>
      </c>
      <c r="IC81">
        <v>1.85989</v>
      </c>
      <c r="ID81">
        <v>1.85817</v>
      </c>
      <c r="IE81">
        <v>1.8595</v>
      </c>
      <c r="IF81">
        <v>1.85963</v>
      </c>
      <c r="IG81">
        <v>1.85815</v>
      </c>
      <c r="IH81">
        <v>1.85716</v>
      </c>
      <c r="II81">
        <v>1.85212</v>
      </c>
      <c r="IJ81">
        <v>0</v>
      </c>
      <c r="IK81">
        <v>0</v>
      </c>
      <c r="IL81">
        <v>0</v>
      </c>
      <c r="IM81">
        <v>0</v>
      </c>
      <c r="IN81" t="s">
        <v>441</v>
      </c>
      <c r="IO81" t="s">
        <v>442</v>
      </c>
      <c r="IP81" t="s">
        <v>443</v>
      </c>
      <c r="IQ81" t="s">
        <v>443</v>
      </c>
      <c r="IR81" t="s">
        <v>443</v>
      </c>
      <c r="IS81" t="s">
        <v>443</v>
      </c>
      <c r="IT81">
        <v>0</v>
      </c>
      <c r="IU81">
        <v>100</v>
      </c>
      <c r="IV81">
        <v>100</v>
      </c>
      <c r="IW81">
        <v>-1.333</v>
      </c>
      <c r="IX81">
        <v>0.2784</v>
      </c>
      <c r="IY81">
        <v>-1.253408397979514</v>
      </c>
      <c r="IZ81">
        <v>-0.001407418860664216</v>
      </c>
      <c r="JA81">
        <v>1.761737584914558E-06</v>
      </c>
      <c r="JB81">
        <v>-4.339940373715102E-10</v>
      </c>
      <c r="JC81">
        <v>0.01386544786166931</v>
      </c>
      <c r="JD81">
        <v>0.003157371658100305</v>
      </c>
      <c r="JE81">
        <v>0.0004353711720169284</v>
      </c>
      <c r="JF81">
        <v>-1.853048844677345E-07</v>
      </c>
      <c r="JG81">
        <v>2</v>
      </c>
      <c r="JH81">
        <v>1968</v>
      </c>
      <c r="JI81">
        <v>1</v>
      </c>
      <c r="JJ81">
        <v>26</v>
      </c>
      <c r="JK81">
        <v>199967.4</v>
      </c>
      <c r="JL81">
        <v>199967.6</v>
      </c>
      <c r="JM81">
        <v>2.39014</v>
      </c>
      <c r="JN81">
        <v>2.60986</v>
      </c>
      <c r="JO81">
        <v>1.49658</v>
      </c>
      <c r="JP81">
        <v>2.34619</v>
      </c>
      <c r="JQ81">
        <v>1.54907</v>
      </c>
      <c r="JR81">
        <v>2.41821</v>
      </c>
      <c r="JS81">
        <v>35.0364</v>
      </c>
      <c r="JT81">
        <v>14.8413</v>
      </c>
      <c r="JU81">
        <v>18</v>
      </c>
      <c r="JV81">
        <v>474.322</v>
      </c>
      <c r="JW81">
        <v>496.745</v>
      </c>
      <c r="JX81">
        <v>27.2524</v>
      </c>
      <c r="JY81">
        <v>29.3271</v>
      </c>
      <c r="JZ81">
        <v>29.9999</v>
      </c>
      <c r="KA81">
        <v>29.6094</v>
      </c>
      <c r="KB81">
        <v>29.6182</v>
      </c>
      <c r="KC81">
        <v>47.9981</v>
      </c>
      <c r="KD81">
        <v>22.9647</v>
      </c>
      <c r="KE81">
        <v>85.45010000000001</v>
      </c>
      <c r="KF81">
        <v>27.2638</v>
      </c>
      <c r="KG81">
        <v>1054.98</v>
      </c>
      <c r="KH81">
        <v>19.7536</v>
      </c>
      <c r="KI81">
        <v>101.9</v>
      </c>
      <c r="KJ81">
        <v>91.47239999999999</v>
      </c>
    </row>
    <row r="82" spans="1:296">
      <c r="A82">
        <v>64</v>
      </c>
      <c r="B82">
        <v>1758987657</v>
      </c>
      <c r="C82">
        <v>406.4000000953674</v>
      </c>
      <c r="D82" t="s">
        <v>571</v>
      </c>
      <c r="E82" t="s">
        <v>572</v>
      </c>
      <c r="F82">
        <v>5</v>
      </c>
      <c r="G82" t="s">
        <v>436</v>
      </c>
      <c r="H82">
        <v>1758987649.214286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1061.762770727273</v>
      </c>
      <c r="AJ82">
        <v>1034.848848484848</v>
      </c>
      <c r="AK82">
        <v>3.29226580086585</v>
      </c>
      <c r="AL82">
        <v>65.16</v>
      </c>
      <c r="AM82">
        <f>(AO82 - AN82 + DX82*1E3/(8.314*(DZ82+273.15)) * AQ82/DW82 * AP82) * DW82/(100*DK82) * 1000/(1000 - AO82)</f>
        <v>0</v>
      </c>
      <c r="AN82">
        <v>19.80662140979915</v>
      </c>
      <c r="AO82">
        <v>21.65178121212121</v>
      </c>
      <c r="AP82">
        <v>-5.967567383336736E-06</v>
      </c>
      <c r="AQ82">
        <v>105.492575613607</v>
      </c>
      <c r="AR82">
        <v>6</v>
      </c>
      <c r="AS82">
        <v>1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437</v>
      </c>
      <c r="AX82" t="s">
        <v>437</v>
      </c>
      <c r="AY82">
        <v>0</v>
      </c>
      <c r="AZ82">
        <v>0</v>
      </c>
      <c r="BA82">
        <f>1-AY82/AZ82</f>
        <v>0</v>
      </c>
      <c r="BB82">
        <v>0</v>
      </c>
      <c r="BC82" t="s">
        <v>437</v>
      </c>
      <c r="BD82" t="s">
        <v>437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437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3.21</v>
      </c>
      <c r="DL82">
        <v>0.5</v>
      </c>
      <c r="DM82" t="s">
        <v>438</v>
      </c>
      <c r="DN82">
        <v>2</v>
      </c>
      <c r="DO82" t="b">
        <v>1</v>
      </c>
      <c r="DP82">
        <v>1758987649.214286</v>
      </c>
      <c r="DQ82">
        <v>988.6955357142858</v>
      </c>
      <c r="DR82">
        <v>1025.728214285714</v>
      </c>
      <c r="DS82">
        <v>21.65568571428572</v>
      </c>
      <c r="DT82">
        <v>19.80454285714285</v>
      </c>
      <c r="DU82">
        <v>990.0369642857142</v>
      </c>
      <c r="DV82">
        <v>21.377175</v>
      </c>
      <c r="DW82">
        <v>500.0146071428571</v>
      </c>
      <c r="DX82">
        <v>90.49479642857141</v>
      </c>
      <c r="DY82">
        <v>0.06723314642857144</v>
      </c>
      <c r="DZ82">
        <v>28.56557499999999</v>
      </c>
      <c r="EA82">
        <v>30.007625</v>
      </c>
      <c r="EB82">
        <v>999.9000000000002</v>
      </c>
      <c r="EC82">
        <v>0</v>
      </c>
      <c r="ED82">
        <v>0</v>
      </c>
      <c r="EE82">
        <v>9984.530357142856</v>
      </c>
      <c r="EF82">
        <v>0</v>
      </c>
      <c r="EG82">
        <v>11.33135714285714</v>
      </c>
      <c r="EH82">
        <v>-37.03250357142857</v>
      </c>
      <c r="EI82">
        <v>1010.579607142857</v>
      </c>
      <c r="EJ82">
        <v>1046.453214285714</v>
      </c>
      <c r="EK82">
        <v>1.851131785714286</v>
      </c>
      <c r="EL82">
        <v>1025.728214285714</v>
      </c>
      <c r="EM82">
        <v>19.80454285714285</v>
      </c>
      <c r="EN82">
        <v>1.959726428571429</v>
      </c>
      <c r="EO82">
        <v>1.792208214285714</v>
      </c>
      <c r="EP82">
        <v>17.12263928571429</v>
      </c>
      <c r="EQ82">
        <v>15.71899285714285</v>
      </c>
      <c r="ER82">
        <v>1999.996428571429</v>
      </c>
      <c r="ES82">
        <v>0.9800064285714285</v>
      </c>
      <c r="ET82">
        <v>0.01999396428571429</v>
      </c>
      <c r="EU82">
        <v>0</v>
      </c>
      <c r="EV82">
        <v>443.8849285714285</v>
      </c>
      <c r="EW82">
        <v>5.00078</v>
      </c>
      <c r="EX82">
        <v>8755.23</v>
      </c>
      <c r="EY82">
        <v>16379.63214285714</v>
      </c>
      <c r="EZ82">
        <v>39.45057142857142</v>
      </c>
      <c r="FA82">
        <v>40.28099999999999</v>
      </c>
      <c r="FB82">
        <v>39.63596428571428</v>
      </c>
      <c r="FC82">
        <v>39.94835714285714</v>
      </c>
      <c r="FD82">
        <v>40.71846428571428</v>
      </c>
      <c r="FE82">
        <v>1955.106428571429</v>
      </c>
      <c r="FF82">
        <v>39.89000000000001</v>
      </c>
      <c r="FG82">
        <v>0</v>
      </c>
      <c r="FH82">
        <v>1758987651.3</v>
      </c>
      <c r="FI82">
        <v>0</v>
      </c>
      <c r="FJ82">
        <v>443.88596</v>
      </c>
      <c r="FK82">
        <v>0.2187692339385606</v>
      </c>
      <c r="FL82">
        <v>-9.167692338759691</v>
      </c>
      <c r="FM82">
        <v>8755.077200000002</v>
      </c>
      <c r="FN82">
        <v>15</v>
      </c>
      <c r="FO82">
        <v>0</v>
      </c>
      <c r="FP82" t="s">
        <v>439</v>
      </c>
      <c r="FQ82">
        <v>1746989605.5</v>
      </c>
      <c r="FR82">
        <v>1746989593.5</v>
      </c>
      <c r="FS82">
        <v>0</v>
      </c>
      <c r="FT82">
        <v>-0.274</v>
      </c>
      <c r="FU82">
        <v>-0.002</v>
      </c>
      <c r="FV82">
        <v>2.549</v>
      </c>
      <c r="FW82">
        <v>0.129</v>
      </c>
      <c r="FX82">
        <v>420</v>
      </c>
      <c r="FY82">
        <v>17</v>
      </c>
      <c r="FZ82">
        <v>0.02</v>
      </c>
      <c r="GA82">
        <v>0.04</v>
      </c>
      <c r="GB82">
        <v>-37.1247731707317</v>
      </c>
      <c r="GC82">
        <v>2.669422996515726</v>
      </c>
      <c r="GD82">
        <v>0.3773827752246882</v>
      </c>
      <c r="GE82">
        <v>0</v>
      </c>
      <c r="GF82">
        <v>443.8979411764706</v>
      </c>
      <c r="GG82">
        <v>-0.1928189436113333</v>
      </c>
      <c r="GH82">
        <v>0.1914168443593727</v>
      </c>
      <c r="GI82">
        <v>1</v>
      </c>
      <c r="GJ82">
        <v>1.853790487804878</v>
      </c>
      <c r="GK82">
        <v>-0.05980076655052733</v>
      </c>
      <c r="GL82">
        <v>0.00595223833742074</v>
      </c>
      <c r="GM82">
        <v>1</v>
      </c>
      <c r="GN82">
        <v>2</v>
      </c>
      <c r="GO82">
        <v>3</v>
      </c>
      <c r="GP82" t="s">
        <v>446</v>
      </c>
      <c r="GQ82">
        <v>3.10207</v>
      </c>
      <c r="GR82">
        <v>2.72586</v>
      </c>
      <c r="GS82">
        <v>0.162056</v>
      </c>
      <c r="GT82">
        <v>0.165743</v>
      </c>
      <c r="GU82">
        <v>0.100155</v>
      </c>
      <c r="GV82">
        <v>0.0953571</v>
      </c>
      <c r="GW82">
        <v>21891.8</v>
      </c>
      <c r="GX82">
        <v>19812.7</v>
      </c>
      <c r="GY82">
        <v>26690.6</v>
      </c>
      <c r="GZ82">
        <v>23972.4</v>
      </c>
      <c r="HA82">
        <v>38439.2</v>
      </c>
      <c r="HB82">
        <v>32072.1</v>
      </c>
      <c r="HC82">
        <v>46605.1</v>
      </c>
      <c r="HD82">
        <v>37931.5</v>
      </c>
      <c r="HE82">
        <v>1.84947</v>
      </c>
      <c r="HF82">
        <v>1.86175</v>
      </c>
      <c r="HG82">
        <v>0.143778</v>
      </c>
      <c r="HH82">
        <v>0</v>
      </c>
      <c r="HI82">
        <v>27.6635</v>
      </c>
      <c r="HJ82">
        <v>999.9</v>
      </c>
      <c r="HK82">
        <v>51.4</v>
      </c>
      <c r="HL82">
        <v>30.5</v>
      </c>
      <c r="HM82">
        <v>24.9018</v>
      </c>
      <c r="HN82">
        <v>61.2746</v>
      </c>
      <c r="HO82">
        <v>22.4079</v>
      </c>
      <c r="HP82">
        <v>1</v>
      </c>
      <c r="HQ82">
        <v>0.158463</v>
      </c>
      <c r="HR82">
        <v>0.139376</v>
      </c>
      <c r="HS82">
        <v>20.3171</v>
      </c>
      <c r="HT82">
        <v>5.2128</v>
      </c>
      <c r="HU82">
        <v>11.98</v>
      </c>
      <c r="HV82">
        <v>4.96355</v>
      </c>
      <c r="HW82">
        <v>3.27453</v>
      </c>
      <c r="HX82">
        <v>9999</v>
      </c>
      <c r="HY82">
        <v>9999</v>
      </c>
      <c r="HZ82">
        <v>9999</v>
      </c>
      <c r="IA82">
        <v>21.9</v>
      </c>
      <c r="IB82">
        <v>1.86371</v>
      </c>
      <c r="IC82">
        <v>1.85989</v>
      </c>
      <c r="ID82">
        <v>1.85817</v>
      </c>
      <c r="IE82">
        <v>1.85953</v>
      </c>
      <c r="IF82">
        <v>1.85961</v>
      </c>
      <c r="IG82">
        <v>1.85814</v>
      </c>
      <c r="IH82">
        <v>1.85717</v>
      </c>
      <c r="II82">
        <v>1.85212</v>
      </c>
      <c r="IJ82">
        <v>0</v>
      </c>
      <c r="IK82">
        <v>0</v>
      </c>
      <c r="IL82">
        <v>0</v>
      </c>
      <c r="IM82">
        <v>0</v>
      </c>
      <c r="IN82" t="s">
        <v>441</v>
      </c>
      <c r="IO82" t="s">
        <v>442</v>
      </c>
      <c r="IP82" t="s">
        <v>443</v>
      </c>
      <c r="IQ82" t="s">
        <v>443</v>
      </c>
      <c r="IR82" t="s">
        <v>443</v>
      </c>
      <c r="IS82" t="s">
        <v>443</v>
      </c>
      <c r="IT82">
        <v>0</v>
      </c>
      <c r="IU82">
        <v>100</v>
      </c>
      <c r="IV82">
        <v>100</v>
      </c>
      <c r="IW82">
        <v>-1.32</v>
      </c>
      <c r="IX82">
        <v>0.2784</v>
      </c>
      <c r="IY82">
        <v>-1.253408397979514</v>
      </c>
      <c r="IZ82">
        <v>-0.001407418860664216</v>
      </c>
      <c r="JA82">
        <v>1.761737584914558E-06</v>
      </c>
      <c r="JB82">
        <v>-4.339940373715102E-10</v>
      </c>
      <c r="JC82">
        <v>0.01386544786166931</v>
      </c>
      <c r="JD82">
        <v>0.003157371658100305</v>
      </c>
      <c r="JE82">
        <v>0.0004353711720169284</v>
      </c>
      <c r="JF82">
        <v>-1.853048844677345E-07</v>
      </c>
      <c r="JG82">
        <v>2</v>
      </c>
      <c r="JH82">
        <v>1968</v>
      </c>
      <c r="JI82">
        <v>1</v>
      </c>
      <c r="JJ82">
        <v>26</v>
      </c>
      <c r="JK82">
        <v>199967.5</v>
      </c>
      <c r="JL82">
        <v>199967.7</v>
      </c>
      <c r="JM82">
        <v>2.42188</v>
      </c>
      <c r="JN82">
        <v>2.60742</v>
      </c>
      <c r="JO82">
        <v>1.49658</v>
      </c>
      <c r="JP82">
        <v>2.34619</v>
      </c>
      <c r="JQ82">
        <v>1.54907</v>
      </c>
      <c r="JR82">
        <v>2.44507</v>
      </c>
      <c r="JS82">
        <v>35.0364</v>
      </c>
      <c r="JT82">
        <v>14.85</v>
      </c>
      <c r="JU82">
        <v>18</v>
      </c>
      <c r="JV82">
        <v>474.559</v>
      </c>
      <c r="JW82">
        <v>496.47</v>
      </c>
      <c r="JX82">
        <v>27.2483</v>
      </c>
      <c r="JY82">
        <v>29.3239</v>
      </c>
      <c r="JZ82">
        <v>29.9998</v>
      </c>
      <c r="KA82">
        <v>29.6063</v>
      </c>
      <c r="KB82">
        <v>29.615</v>
      </c>
      <c r="KC82">
        <v>48.6048</v>
      </c>
      <c r="KD82">
        <v>22.9647</v>
      </c>
      <c r="KE82">
        <v>85.08</v>
      </c>
      <c r="KF82">
        <v>27.2519</v>
      </c>
      <c r="KG82">
        <v>1075.03</v>
      </c>
      <c r="KH82">
        <v>19.7536</v>
      </c>
      <c r="KI82">
        <v>101.9</v>
      </c>
      <c r="KJ82">
        <v>91.47239999999999</v>
      </c>
    </row>
    <row r="83" spans="1:296">
      <c r="A83">
        <v>65</v>
      </c>
      <c r="B83">
        <v>1758987662</v>
      </c>
      <c r="C83">
        <v>411.4000000953674</v>
      </c>
      <c r="D83" t="s">
        <v>573</v>
      </c>
      <c r="E83" t="s">
        <v>574</v>
      </c>
      <c r="F83">
        <v>5</v>
      </c>
      <c r="G83" t="s">
        <v>436</v>
      </c>
      <c r="H83">
        <v>1758987654.5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1079.66991639394</v>
      </c>
      <c r="AJ83">
        <v>1051.896848484849</v>
      </c>
      <c r="AK83">
        <v>3.424522943722936</v>
      </c>
      <c r="AL83">
        <v>65.16</v>
      </c>
      <c r="AM83">
        <f>(AO83 - AN83 + DX83*1E3/(8.314*(DZ83+273.15)) * AQ83/DW83 * AP83) * DW83/(100*DK83) * 1000/(1000 - AO83)</f>
        <v>0</v>
      </c>
      <c r="AN83">
        <v>19.80010244034802</v>
      </c>
      <c r="AO83">
        <v>21.64612181818181</v>
      </c>
      <c r="AP83">
        <v>-1.162143445738286E-05</v>
      </c>
      <c r="AQ83">
        <v>105.492575613607</v>
      </c>
      <c r="AR83">
        <v>6</v>
      </c>
      <c r="AS83">
        <v>1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437</v>
      </c>
      <c r="AX83" t="s">
        <v>437</v>
      </c>
      <c r="AY83">
        <v>0</v>
      </c>
      <c r="AZ83">
        <v>0</v>
      </c>
      <c r="BA83">
        <f>1-AY83/AZ83</f>
        <v>0</v>
      </c>
      <c r="BB83">
        <v>0</v>
      </c>
      <c r="BC83" t="s">
        <v>437</v>
      </c>
      <c r="BD83" t="s">
        <v>437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437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3.21</v>
      </c>
      <c r="DL83">
        <v>0.5</v>
      </c>
      <c r="DM83" t="s">
        <v>438</v>
      </c>
      <c r="DN83">
        <v>2</v>
      </c>
      <c r="DO83" t="b">
        <v>1</v>
      </c>
      <c r="DP83">
        <v>1758987654.5</v>
      </c>
      <c r="DQ83">
        <v>1006.069296296296</v>
      </c>
      <c r="DR83">
        <v>1043.208148148148</v>
      </c>
      <c r="DS83">
        <v>21.65211481481481</v>
      </c>
      <c r="DT83">
        <v>19.80447037037037</v>
      </c>
      <c r="DU83">
        <v>1007.397</v>
      </c>
      <c r="DV83">
        <v>21.37368148148148</v>
      </c>
      <c r="DW83">
        <v>499.9358148148148</v>
      </c>
      <c r="DX83">
        <v>90.49603703703706</v>
      </c>
      <c r="DY83">
        <v>0.06756891851851853</v>
      </c>
      <c r="DZ83">
        <v>28.56323333333333</v>
      </c>
      <c r="EA83">
        <v>30.00796296296296</v>
      </c>
      <c r="EB83">
        <v>999.9000000000001</v>
      </c>
      <c r="EC83">
        <v>0</v>
      </c>
      <c r="ED83">
        <v>0</v>
      </c>
      <c r="EE83">
        <v>9984.609259259259</v>
      </c>
      <c r="EF83">
        <v>0</v>
      </c>
      <c r="EG83">
        <v>11.33327777777778</v>
      </c>
      <c r="EH83">
        <v>-37.13822222222223</v>
      </c>
      <c r="EI83">
        <v>1028.334814814815</v>
      </c>
      <c r="EJ83">
        <v>1064.286296296296</v>
      </c>
      <c r="EK83">
        <v>1.847634444444445</v>
      </c>
      <c r="EL83">
        <v>1043.208148148148</v>
      </c>
      <c r="EM83">
        <v>19.80447037037037</v>
      </c>
      <c r="EN83">
        <v>1.959429629629629</v>
      </c>
      <c r="EO83">
        <v>1.792226666666667</v>
      </c>
      <c r="EP83">
        <v>17.12024814814815</v>
      </c>
      <c r="EQ83">
        <v>15.71915185185185</v>
      </c>
      <c r="ER83">
        <v>2000.014814814815</v>
      </c>
      <c r="ES83">
        <v>0.9800065185185185</v>
      </c>
      <c r="ET83">
        <v>0.01999384074074074</v>
      </c>
      <c r="EU83">
        <v>0</v>
      </c>
      <c r="EV83">
        <v>443.8667037037037</v>
      </c>
      <c r="EW83">
        <v>5.00078</v>
      </c>
      <c r="EX83">
        <v>8754.655925925927</v>
      </c>
      <c r="EY83">
        <v>16379.78148148148</v>
      </c>
      <c r="EZ83">
        <v>39.421</v>
      </c>
      <c r="FA83">
        <v>40.27985185185185</v>
      </c>
      <c r="FB83">
        <v>39.64099999999999</v>
      </c>
      <c r="FC83">
        <v>39.93029629629629</v>
      </c>
      <c r="FD83">
        <v>40.71503703703704</v>
      </c>
      <c r="FE83">
        <v>1955.124814814815</v>
      </c>
      <c r="FF83">
        <v>39.89000000000001</v>
      </c>
      <c r="FG83">
        <v>0</v>
      </c>
      <c r="FH83">
        <v>1758987656.1</v>
      </c>
      <c r="FI83">
        <v>0</v>
      </c>
      <c r="FJ83">
        <v>443.85816</v>
      </c>
      <c r="FK83">
        <v>-0.01584614509158675</v>
      </c>
      <c r="FL83">
        <v>-4.616923120243379</v>
      </c>
      <c r="FM83">
        <v>8754.5916</v>
      </c>
      <c r="FN83">
        <v>15</v>
      </c>
      <c r="FO83">
        <v>0</v>
      </c>
      <c r="FP83" t="s">
        <v>439</v>
      </c>
      <c r="FQ83">
        <v>1746989605.5</v>
      </c>
      <c r="FR83">
        <v>1746989593.5</v>
      </c>
      <c r="FS83">
        <v>0</v>
      </c>
      <c r="FT83">
        <v>-0.274</v>
      </c>
      <c r="FU83">
        <v>-0.002</v>
      </c>
      <c r="FV83">
        <v>2.549</v>
      </c>
      <c r="FW83">
        <v>0.129</v>
      </c>
      <c r="FX83">
        <v>420</v>
      </c>
      <c r="FY83">
        <v>17</v>
      </c>
      <c r="FZ83">
        <v>0.02</v>
      </c>
      <c r="GA83">
        <v>0.04</v>
      </c>
      <c r="GB83">
        <v>-37.20526</v>
      </c>
      <c r="GC83">
        <v>-0.7714221388367158</v>
      </c>
      <c r="GD83">
        <v>0.4735341744795192</v>
      </c>
      <c r="GE83">
        <v>0</v>
      </c>
      <c r="GF83">
        <v>443.8856176470588</v>
      </c>
      <c r="GG83">
        <v>0.02537815673911512</v>
      </c>
      <c r="GH83">
        <v>0.2295777472699053</v>
      </c>
      <c r="GI83">
        <v>1</v>
      </c>
      <c r="GJ83">
        <v>1.8500015</v>
      </c>
      <c r="GK83">
        <v>-0.04523166979362838</v>
      </c>
      <c r="GL83">
        <v>0.005069829163788484</v>
      </c>
      <c r="GM83">
        <v>1</v>
      </c>
      <c r="GN83">
        <v>2</v>
      </c>
      <c r="GO83">
        <v>3</v>
      </c>
      <c r="GP83" t="s">
        <v>446</v>
      </c>
      <c r="GQ83">
        <v>3.10228</v>
      </c>
      <c r="GR83">
        <v>2.72605</v>
      </c>
      <c r="GS83">
        <v>0.163755</v>
      </c>
      <c r="GT83">
        <v>0.167429</v>
      </c>
      <c r="GU83">
        <v>0.100138</v>
      </c>
      <c r="GV83">
        <v>0.0952996</v>
      </c>
      <c r="GW83">
        <v>21847.6</v>
      </c>
      <c r="GX83">
        <v>19772.7</v>
      </c>
      <c r="GY83">
        <v>26690.8</v>
      </c>
      <c r="GZ83">
        <v>23972.4</v>
      </c>
      <c r="HA83">
        <v>38440.4</v>
      </c>
      <c r="HB83">
        <v>32074.7</v>
      </c>
      <c r="HC83">
        <v>46605.5</v>
      </c>
      <c r="HD83">
        <v>37932</v>
      </c>
      <c r="HE83">
        <v>1.8496</v>
      </c>
      <c r="HF83">
        <v>1.8615</v>
      </c>
      <c r="HG83">
        <v>0.143442</v>
      </c>
      <c r="HH83">
        <v>0</v>
      </c>
      <c r="HI83">
        <v>27.6621</v>
      </c>
      <c r="HJ83">
        <v>999.9</v>
      </c>
      <c r="HK83">
        <v>51.4</v>
      </c>
      <c r="HL83">
        <v>30.5</v>
      </c>
      <c r="HM83">
        <v>24.9019</v>
      </c>
      <c r="HN83">
        <v>61.3746</v>
      </c>
      <c r="HO83">
        <v>22.1835</v>
      </c>
      <c r="HP83">
        <v>1</v>
      </c>
      <c r="HQ83">
        <v>0.158283</v>
      </c>
      <c r="HR83">
        <v>0.128824</v>
      </c>
      <c r="HS83">
        <v>20.3171</v>
      </c>
      <c r="HT83">
        <v>5.21325</v>
      </c>
      <c r="HU83">
        <v>11.98</v>
      </c>
      <c r="HV83">
        <v>4.96365</v>
      </c>
      <c r="HW83">
        <v>3.27448</v>
      </c>
      <c r="HX83">
        <v>9999</v>
      </c>
      <c r="HY83">
        <v>9999</v>
      </c>
      <c r="HZ83">
        <v>9999</v>
      </c>
      <c r="IA83">
        <v>21.9</v>
      </c>
      <c r="IB83">
        <v>1.86371</v>
      </c>
      <c r="IC83">
        <v>1.85989</v>
      </c>
      <c r="ID83">
        <v>1.85816</v>
      </c>
      <c r="IE83">
        <v>1.85954</v>
      </c>
      <c r="IF83">
        <v>1.85962</v>
      </c>
      <c r="IG83">
        <v>1.85818</v>
      </c>
      <c r="IH83">
        <v>1.85715</v>
      </c>
      <c r="II83">
        <v>1.85211</v>
      </c>
      <c r="IJ83">
        <v>0</v>
      </c>
      <c r="IK83">
        <v>0</v>
      </c>
      <c r="IL83">
        <v>0</v>
      </c>
      <c r="IM83">
        <v>0</v>
      </c>
      <c r="IN83" t="s">
        <v>441</v>
      </c>
      <c r="IO83" t="s">
        <v>442</v>
      </c>
      <c r="IP83" t="s">
        <v>443</v>
      </c>
      <c r="IQ83" t="s">
        <v>443</v>
      </c>
      <c r="IR83" t="s">
        <v>443</v>
      </c>
      <c r="IS83" t="s">
        <v>443</v>
      </c>
      <c r="IT83">
        <v>0</v>
      </c>
      <c r="IU83">
        <v>100</v>
      </c>
      <c r="IV83">
        <v>100</v>
      </c>
      <c r="IW83">
        <v>-1.3</v>
      </c>
      <c r="IX83">
        <v>0.2783</v>
      </c>
      <c r="IY83">
        <v>-1.253408397979514</v>
      </c>
      <c r="IZ83">
        <v>-0.001407418860664216</v>
      </c>
      <c r="JA83">
        <v>1.761737584914558E-06</v>
      </c>
      <c r="JB83">
        <v>-4.339940373715102E-10</v>
      </c>
      <c r="JC83">
        <v>0.01386544786166931</v>
      </c>
      <c r="JD83">
        <v>0.003157371658100305</v>
      </c>
      <c r="JE83">
        <v>0.0004353711720169284</v>
      </c>
      <c r="JF83">
        <v>-1.853048844677345E-07</v>
      </c>
      <c r="JG83">
        <v>2</v>
      </c>
      <c r="JH83">
        <v>1968</v>
      </c>
      <c r="JI83">
        <v>1</v>
      </c>
      <c r="JJ83">
        <v>26</v>
      </c>
      <c r="JK83">
        <v>199967.6</v>
      </c>
      <c r="JL83">
        <v>199967.8</v>
      </c>
      <c r="JM83">
        <v>2.45361</v>
      </c>
      <c r="JN83">
        <v>2.60986</v>
      </c>
      <c r="JO83">
        <v>1.49658</v>
      </c>
      <c r="JP83">
        <v>2.34619</v>
      </c>
      <c r="JQ83">
        <v>1.54907</v>
      </c>
      <c r="JR83">
        <v>2.34863</v>
      </c>
      <c r="JS83">
        <v>35.0364</v>
      </c>
      <c r="JT83">
        <v>14.8413</v>
      </c>
      <c r="JU83">
        <v>18</v>
      </c>
      <c r="JV83">
        <v>474.603</v>
      </c>
      <c r="JW83">
        <v>496.271</v>
      </c>
      <c r="JX83">
        <v>27.2416</v>
      </c>
      <c r="JY83">
        <v>29.3208</v>
      </c>
      <c r="JZ83">
        <v>29.9997</v>
      </c>
      <c r="KA83">
        <v>29.6025</v>
      </c>
      <c r="KB83">
        <v>29.6112</v>
      </c>
      <c r="KC83">
        <v>49.2229</v>
      </c>
      <c r="KD83">
        <v>22.9647</v>
      </c>
      <c r="KE83">
        <v>85.08</v>
      </c>
      <c r="KF83">
        <v>27.2426</v>
      </c>
      <c r="KG83">
        <v>1088.41</v>
      </c>
      <c r="KH83">
        <v>19.7536</v>
      </c>
      <c r="KI83">
        <v>101.901</v>
      </c>
      <c r="KJ83">
        <v>91.47320000000001</v>
      </c>
    </row>
    <row r="84" spans="1:296">
      <c r="A84">
        <v>66</v>
      </c>
      <c r="B84">
        <v>1758987667</v>
      </c>
      <c r="C84">
        <v>416.4000000953674</v>
      </c>
      <c r="D84" t="s">
        <v>575</v>
      </c>
      <c r="E84" t="s">
        <v>576</v>
      </c>
      <c r="F84">
        <v>5</v>
      </c>
      <c r="G84" t="s">
        <v>436</v>
      </c>
      <c r="H84">
        <v>1758987659.214286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1096.299335787879</v>
      </c>
      <c r="AJ84">
        <v>1068.856181818182</v>
      </c>
      <c r="AK84">
        <v>3.37385627705636</v>
      </c>
      <c r="AL84">
        <v>65.16</v>
      </c>
      <c r="AM84">
        <f>(AO84 - AN84 + DX84*1E3/(8.314*(DZ84+273.15)) * AQ84/DW84 * AP84) * DW84/(100*DK84) * 1000/(1000 - AO84)</f>
        <v>0</v>
      </c>
      <c r="AN84">
        <v>19.785858585696</v>
      </c>
      <c r="AO84">
        <v>21.63095515151516</v>
      </c>
      <c r="AP84">
        <v>-3.255937109014835E-05</v>
      </c>
      <c r="AQ84">
        <v>105.492575613607</v>
      </c>
      <c r="AR84">
        <v>6</v>
      </c>
      <c r="AS84">
        <v>1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437</v>
      </c>
      <c r="AX84" t="s">
        <v>437</v>
      </c>
      <c r="AY84">
        <v>0</v>
      </c>
      <c r="AZ84">
        <v>0</v>
      </c>
      <c r="BA84">
        <f>1-AY84/AZ84</f>
        <v>0</v>
      </c>
      <c r="BB84">
        <v>0</v>
      </c>
      <c r="BC84" t="s">
        <v>437</v>
      </c>
      <c r="BD84" t="s">
        <v>437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437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3.21</v>
      </c>
      <c r="DL84">
        <v>0.5</v>
      </c>
      <c r="DM84" t="s">
        <v>438</v>
      </c>
      <c r="DN84">
        <v>2</v>
      </c>
      <c r="DO84" t="b">
        <v>1</v>
      </c>
      <c r="DP84">
        <v>1758987659.214286</v>
      </c>
      <c r="DQ84">
        <v>1021.581714285714</v>
      </c>
      <c r="DR84">
        <v>1058.876785714286</v>
      </c>
      <c r="DS84">
        <v>21.646275</v>
      </c>
      <c r="DT84">
        <v>19.798525</v>
      </c>
      <c r="DU84">
        <v>1022.895678571429</v>
      </c>
      <c r="DV84">
        <v>21.36797142857143</v>
      </c>
      <c r="DW84">
        <v>499.9087142857143</v>
      </c>
      <c r="DX84">
        <v>90.49768928571429</v>
      </c>
      <c r="DY84">
        <v>0.06784024642857142</v>
      </c>
      <c r="DZ84">
        <v>28.56102857142857</v>
      </c>
      <c r="EA84">
        <v>30.00818571428571</v>
      </c>
      <c r="EB84">
        <v>999.9000000000002</v>
      </c>
      <c r="EC84">
        <v>0</v>
      </c>
      <c r="ED84">
        <v>0</v>
      </c>
      <c r="EE84">
        <v>9998.260714285714</v>
      </c>
      <c r="EF84">
        <v>0</v>
      </c>
      <c r="EG84">
        <v>11.34488928571428</v>
      </c>
      <c r="EH84">
        <v>-37.29488571428572</v>
      </c>
      <c r="EI84">
        <v>1044.184642857143</v>
      </c>
      <c r="EJ84">
        <v>1080.265357142857</v>
      </c>
      <c r="EK84">
        <v>1.847753571428571</v>
      </c>
      <c r="EL84">
        <v>1058.876785714286</v>
      </c>
      <c r="EM84">
        <v>19.798525</v>
      </c>
      <c r="EN84">
        <v>1.9589375</v>
      </c>
      <c r="EO84">
        <v>1.791720357142857</v>
      </c>
      <c r="EP84">
        <v>17.116275</v>
      </c>
      <c r="EQ84">
        <v>15.71473928571428</v>
      </c>
      <c r="ER84">
        <v>2000.015714285714</v>
      </c>
      <c r="ES84">
        <v>0.9800065</v>
      </c>
      <c r="ET84">
        <v>0.01999386785714286</v>
      </c>
      <c r="EU84">
        <v>0</v>
      </c>
      <c r="EV84">
        <v>443.8704642857143</v>
      </c>
      <c r="EW84">
        <v>5.00078</v>
      </c>
      <c r="EX84">
        <v>8754.346428571427</v>
      </c>
      <c r="EY84">
        <v>16379.78571428571</v>
      </c>
      <c r="EZ84">
        <v>39.40603571428571</v>
      </c>
      <c r="FA84">
        <v>40.28099999999999</v>
      </c>
      <c r="FB84">
        <v>39.59803571428571</v>
      </c>
      <c r="FC84">
        <v>39.91489285714285</v>
      </c>
      <c r="FD84">
        <v>40.66046428571428</v>
      </c>
      <c r="FE84">
        <v>1955.125714285714</v>
      </c>
      <c r="FF84">
        <v>39.89000000000001</v>
      </c>
      <c r="FG84">
        <v>0</v>
      </c>
      <c r="FH84">
        <v>1758987660.9</v>
      </c>
      <c r="FI84">
        <v>0</v>
      </c>
      <c r="FJ84">
        <v>443.8830399999999</v>
      </c>
      <c r="FK84">
        <v>0.2583846379367635</v>
      </c>
      <c r="FL84">
        <v>-0.7938461608088404</v>
      </c>
      <c r="FM84">
        <v>8754.370800000001</v>
      </c>
      <c r="FN84">
        <v>15</v>
      </c>
      <c r="FO84">
        <v>0</v>
      </c>
      <c r="FP84" t="s">
        <v>439</v>
      </c>
      <c r="FQ84">
        <v>1746989605.5</v>
      </c>
      <c r="FR84">
        <v>1746989593.5</v>
      </c>
      <c r="FS84">
        <v>0</v>
      </c>
      <c r="FT84">
        <v>-0.274</v>
      </c>
      <c r="FU84">
        <v>-0.002</v>
      </c>
      <c r="FV84">
        <v>2.549</v>
      </c>
      <c r="FW84">
        <v>0.129</v>
      </c>
      <c r="FX84">
        <v>420</v>
      </c>
      <c r="FY84">
        <v>17</v>
      </c>
      <c r="FZ84">
        <v>0.02</v>
      </c>
      <c r="GA84">
        <v>0.04</v>
      </c>
      <c r="GB84">
        <v>-37.19777317073171</v>
      </c>
      <c r="GC84">
        <v>-2.550909407665539</v>
      </c>
      <c r="GD84">
        <v>0.4709320607747534</v>
      </c>
      <c r="GE84">
        <v>0</v>
      </c>
      <c r="GF84">
        <v>443.8620588235294</v>
      </c>
      <c r="GG84">
        <v>-0.01228418276351467</v>
      </c>
      <c r="GH84">
        <v>0.232688752120343</v>
      </c>
      <c r="GI84">
        <v>1</v>
      </c>
      <c r="GJ84">
        <v>1.848481219512195</v>
      </c>
      <c r="GK84">
        <v>-0.001587804878052827</v>
      </c>
      <c r="GL84">
        <v>0.003402314990308498</v>
      </c>
      <c r="GM84">
        <v>1</v>
      </c>
      <c r="GN84">
        <v>2</v>
      </c>
      <c r="GO84">
        <v>3</v>
      </c>
      <c r="GP84" t="s">
        <v>446</v>
      </c>
      <c r="GQ84">
        <v>3.10204</v>
      </c>
      <c r="GR84">
        <v>2.72638</v>
      </c>
      <c r="GS84">
        <v>0.165424</v>
      </c>
      <c r="GT84">
        <v>0.169028</v>
      </c>
      <c r="GU84">
        <v>0.100092</v>
      </c>
      <c r="GV84">
        <v>0.0952839</v>
      </c>
      <c r="GW84">
        <v>21804.2</v>
      </c>
      <c r="GX84">
        <v>19734.7</v>
      </c>
      <c r="GY84">
        <v>26691.1</v>
      </c>
      <c r="GZ84">
        <v>23972.4</v>
      </c>
      <c r="HA84">
        <v>38442.7</v>
      </c>
      <c r="HB84">
        <v>32075.3</v>
      </c>
      <c r="HC84">
        <v>46605.7</v>
      </c>
      <c r="HD84">
        <v>37931.9</v>
      </c>
      <c r="HE84">
        <v>1.84932</v>
      </c>
      <c r="HF84">
        <v>1.8619</v>
      </c>
      <c r="HG84">
        <v>0.143442</v>
      </c>
      <c r="HH84">
        <v>0</v>
      </c>
      <c r="HI84">
        <v>27.6603</v>
      </c>
      <c r="HJ84">
        <v>999.9</v>
      </c>
      <c r="HK84">
        <v>51.4</v>
      </c>
      <c r="HL84">
        <v>30.5</v>
      </c>
      <c r="HM84">
        <v>24.8978</v>
      </c>
      <c r="HN84">
        <v>61.2046</v>
      </c>
      <c r="HO84">
        <v>22.476</v>
      </c>
      <c r="HP84">
        <v>1</v>
      </c>
      <c r="HQ84">
        <v>0.157785</v>
      </c>
      <c r="HR84">
        <v>0.116569</v>
      </c>
      <c r="HS84">
        <v>20.3172</v>
      </c>
      <c r="HT84">
        <v>5.2128</v>
      </c>
      <c r="HU84">
        <v>11.98</v>
      </c>
      <c r="HV84">
        <v>4.9636</v>
      </c>
      <c r="HW84">
        <v>3.27425</v>
      </c>
      <c r="HX84">
        <v>9999</v>
      </c>
      <c r="HY84">
        <v>9999</v>
      </c>
      <c r="HZ84">
        <v>9999</v>
      </c>
      <c r="IA84">
        <v>21.9</v>
      </c>
      <c r="IB84">
        <v>1.86371</v>
      </c>
      <c r="IC84">
        <v>1.85989</v>
      </c>
      <c r="ID84">
        <v>1.85818</v>
      </c>
      <c r="IE84">
        <v>1.85956</v>
      </c>
      <c r="IF84">
        <v>1.85962</v>
      </c>
      <c r="IG84">
        <v>1.85815</v>
      </c>
      <c r="IH84">
        <v>1.85715</v>
      </c>
      <c r="II84">
        <v>1.85211</v>
      </c>
      <c r="IJ84">
        <v>0</v>
      </c>
      <c r="IK84">
        <v>0</v>
      </c>
      <c r="IL84">
        <v>0</v>
      </c>
      <c r="IM84">
        <v>0</v>
      </c>
      <c r="IN84" t="s">
        <v>441</v>
      </c>
      <c r="IO84" t="s">
        <v>442</v>
      </c>
      <c r="IP84" t="s">
        <v>443</v>
      </c>
      <c r="IQ84" t="s">
        <v>443</v>
      </c>
      <c r="IR84" t="s">
        <v>443</v>
      </c>
      <c r="IS84" t="s">
        <v>443</v>
      </c>
      <c r="IT84">
        <v>0</v>
      </c>
      <c r="IU84">
        <v>100</v>
      </c>
      <c r="IV84">
        <v>100</v>
      </c>
      <c r="IW84">
        <v>-1.29</v>
      </c>
      <c r="IX84">
        <v>0.2779</v>
      </c>
      <c r="IY84">
        <v>-1.253408397979514</v>
      </c>
      <c r="IZ84">
        <v>-0.001407418860664216</v>
      </c>
      <c r="JA84">
        <v>1.761737584914558E-06</v>
      </c>
      <c r="JB84">
        <v>-4.339940373715102E-10</v>
      </c>
      <c r="JC84">
        <v>0.01386544786166931</v>
      </c>
      <c r="JD84">
        <v>0.003157371658100305</v>
      </c>
      <c r="JE84">
        <v>0.0004353711720169284</v>
      </c>
      <c r="JF84">
        <v>-1.853048844677345E-07</v>
      </c>
      <c r="JG84">
        <v>2</v>
      </c>
      <c r="JH84">
        <v>1968</v>
      </c>
      <c r="JI84">
        <v>1</v>
      </c>
      <c r="JJ84">
        <v>26</v>
      </c>
      <c r="JK84">
        <v>199967.7</v>
      </c>
      <c r="JL84">
        <v>199967.9</v>
      </c>
      <c r="JM84">
        <v>2.47925</v>
      </c>
      <c r="JN84">
        <v>2.6123</v>
      </c>
      <c r="JO84">
        <v>1.49658</v>
      </c>
      <c r="JP84">
        <v>2.34619</v>
      </c>
      <c r="JQ84">
        <v>1.54907</v>
      </c>
      <c r="JR84">
        <v>2.41699</v>
      </c>
      <c r="JS84">
        <v>35.0364</v>
      </c>
      <c r="JT84">
        <v>14.85</v>
      </c>
      <c r="JU84">
        <v>18</v>
      </c>
      <c r="JV84">
        <v>474.422</v>
      </c>
      <c r="JW84">
        <v>496.511</v>
      </c>
      <c r="JX84">
        <v>27.2364</v>
      </c>
      <c r="JY84">
        <v>29.3176</v>
      </c>
      <c r="JZ84">
        <v>29.9998</v>
      </c>
      <c r="KA84">
        <v>29.5993</v>
      </c>
      <c r="KB84">
        <v>29.6081</v>
      </c>
      <c r="KC84">
        <v>49.7937</v>
      </c>
      <c r="KD84">
        <v>22.9647</v>
      </c>
      <c r="KE84">
        <v>85.08</v>
      </c>
      <c r="KF84">
        <v>27.238</v>
      </c>
      <c r="KG84">
        <v>1108.45</v>
      </c>
      <c r="KH84">
        <v>19.7536</v>
      </c>
      <c r="KI84">
        <v>101.902</v>
      </c>
      <c r="KJ84">
        <v>91.4729</v>
      </c>
    </row>
    <row r="85" spans="1:296">
      <c r="A85">
        <v>67</v>
      </c>
      <c r="B85">
        <v>1758987672</v>
      </c>
      <c r="C85">
        <v>421.4000000953674</v>
      </c>
      <c r="D85" t="s">
        <v>577</v>
      </c>
      <c r="E85" t="s">
        <v>578</v>
      </c>
      <c r="F85">
        <v>5</v>
      </c>
      <c r="G85" t="s">
        <v>436</v>
      </c>
      <c r="H85">
        <v>1758987664.5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1112.852826666666</v>
      </c>
      <c r="AJ85">
        <v>1085.656363636363</v>
      </c>
      <c r="AK85">
        <v>3.359531601731494</v>
      </c>
      <c r="AL85">
        <v>65.16</v>
      </c>
      <c r="AM85">
        <f>(AO85 - AN85 + DX85*1E3/(8.314*(DZ85+273.15)) * AQ85/DW85 * AP85) * DW85/(100*DK85) * 1000/(1000 - AO85)</f>
        <v>0</v>
      </c>
      <c r="AN85">
        <v>19.78697143023127</v>
      </c>
      <c r="AO85">
        <v>21.61931818181818</v>
      </c>
      <c r="AP85">
        <v>-2.157200364569219E-05</v>
      </c>
      <c r="AQ85">
        <v>105.492575613607</v>
      </c>
      <c r="AR85">
        <v>6</v>
      </c>
      <c r="AS85">
        <v>1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437</v>
      </c>
      <c r="AX85" t="s">
        <v>437</v>
      </c>
      <c r="AY85">
        <v>0</v>
      </c>
      <c r="AZ85">
        <v>0</v>
      </c>
      <c r="BA85">
        <f>1-AY85/AZ85</f>
        <v>0</v>
      </c>
      <c r="BB85">
        <v>0</v>
      </c>
      <c r="BC85" t="s">
        <v>437</v>
      </c>
      <c r="BD85" t="s">
        <v>437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437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3.21</v>
      </c>
      <c r="DL85">
        <v>0.5</v>
      </c>
      <c r="DM85" t="s">
        <v>438</v>
      </c>
      <c r="DN85">
        <v>2</v>
      </c>
      <c r="DO85" t="b">
        <v>1</v>
      </c>
      <c r="DP85">
        <v>1758987664.5</v>
      </c>
      <c r="DQ85">
        <v>1039.054074074074</v>
      </c>
      <c r="DR85">
        <v>1076.52</v>
      </c>
      <c r="DS85">
        <v>21.63617037037037</v>
      </c>
      <c r="DT85">
        <v>19.79161481481481</v>
      </c>
      <c r="DU85">
        <v>1040.352962962963</v>
      </c>
      <c r="DV85">
        <v>21.35808518518518</v>
      </c>
      <c r="DW85">
        <v>499.9790740740741</v>
      </c>
      <c r="DX85">
        <v>90.50017037037038</v>
      </c>
      <c r="DY85">
        <v>0.06792591851851852</v>
      </c>
      <c r="DZ85">
        <v>28.5591037037037</v>
      </c>
      <c r="EA85">
        <v>30.00137777777778</v>
      </c>
      <c r="EB85">
        <v>999.9000000000001</v>
      </c>
      <c r="EC85">
        <v>0</v>
      </c>
      <c r="ED85">
        <v>0</v>
      </c>
      <c r="EE85">
        <v>10012.17962962963</v>
      </c>
      <c r="EF85">
        <v>0</v>
      </c>
      <c r="EG85">
        <v>11.34919259259259</v>
      </c>
      <c r="EH85">
        <v>-37.46508148148148</v>
      </c>
      <c r="EI85">
        <v>1062.032962962963</v>
      </c>
      <c r="EJ85">
        <v>1098.256296296296</v>
      </c>
      <c r="EK85">
        <v>1.844557777777778</v>
      </c>
      <c r="EL85">
        <v>1076.52</v>
      </c>
      <c r="EM85">
        <v>19.79161481481481</v>
      </c>
      <c r="EN85">
        <v>1.958077777777778</v>
      </c>
      <c r="EO85">
        <v>1.791144814814815</v>
      </c>
      <c r="EP85">
        <v>17.10933703703704</v>
      </c>
      <c r="EQ85">
        <v>15.70971481481481</v>
      </c>
      <c r="ER85">
        <v>2000.008148148148</v>
      </c>
      <c r="ES85">
        <v>0.9800064074074074</v>
      </c>
      <c r="ET85">
        <v>0.01999396666666666</v>
      </c>
      <c r="EU85">
        <v>0</v>
      </c>
      <c r="EV85">
        <v>443.866037037037</v>
      </c>
      <c r="EW85">
        <v>5.00078</v>
      </c>
      <c r="EX85">
        <v>8754.009259259257</v>
      </c>
      <c r="EY85">
        <v>16379.72222222222</v>
      </c>
      <c r="EZ85">
        <v>39.37707407407407</v>
      </c>
      <c r="FA85">
        <v>40.27985185185185</v>
      </c>
      <c r="FB85">
        <v>39.58077777777777</v>
      </c>
      <c r="FC85">
        <v>39.89555555555555</v>
      </c>
      <c r="FD85">
        <v>40.5854074074074</v>
      </c>
      <c r="FE85">
        <v>1955.118148148148</v>
      </c>
      <c r="FF85">
        <v>39.89000000000001</v>
      </c>
      <c r="FG85">
        <v>0</v>
      </c>
      <c r="FH85">
        <v>1758987666.3</v>
      </c>
      <c r="FI85">
        <v>0</v>
      </c>
      <c r="FJ85">
        <v>443.8872307692308</v>
      </c>
      <c r="FK85">
        <v>0.3701196789621036</v>
      </c>
      <c r="FL85">
        <v>-3.463247872942289</v>
      </c>
      <c r="FM85">
        <v>8754.032307692307</v>
      </c>
      <c r="FN85">
        <v>15</v>
      </c>
      <c r="FO85">
        <v>0</v>
      </c>
      <c r="FP85" t="s">
        <v>439</v>
      </c>
      <c r="FQ85">
        <v>1746989605.5</v>
      </c>
      <c r="FR85">
        <v>1746989593.5</v>
      </c>
      <c r="FS85">
        <v>0</v>
      </c>
      <c r="FT85">
        <v>-0.274</v>
      </c>
      <c r="FU85">
        <v>-0.002</v>
      </c>
      <c r="FV85">
        <v>2.549</v>
      </c>
      <c r="FW85">
        <v>0.129</v>
      </c>
      <c r="FX85">
        <v>420</v>
      </c>
      <c r="FY85">
        <v>17</v>
      </c>
      <c r="FZ85">
        <v>0.02</v>
      </c>
      <c r="GA85">
        <v>0.04</v>
      </c>
      <c r="GB85">
        <v>-37.27351219512195</v>
      </c>
      <c r="GC85">
        <v>-1.523941463414714</v>
      </c>
      <c r="GD85">
        <v>0.4126172124349884</v>
      </c>
      <c r="GE85">
        <v>0</v>
      </c>
      <c r="GF85">
        <v>443.8780588235294</v>
      </c>
      <c r="GG85">
        <v>0.1531550908432801</v>
      </c>
      <c r="GH85">
        <v>0.2635088949471421</v>
      </c>
      <c r="GI85">
        <v>1</v>
      </c>
      <c r="GJ85">
        <v>1.845294634146342</v>
      </c>
      <c r="GK85">
        <v>-0.02748919860627295</v>
      </c>
      <c r="GL85">
        <v>0.005798030404669184</v>
      </c>
      <c r="GM85">
        <v>1</v>
      </c>
      <c r="GN85">
        <v>2</v>
      </c>
      <c r="GO85">
        <v>3</v>
      </c>
      <c r="GP85" t="s">
        <v>446</v>
      </c>
      <c r="GQ85">
        <v>3.10233</v>
      </c>
      <c r="GR85">
        <v>2.72565</v>
      </c>
      <c r="GS85">
        <v>0.167055</v>
      </c>
      <c r="GT85">
        <v>0.17067</v>
      </c>
      <c r="GU85">
        <v>0.100056</v>
      </c>
      <c r="GV85">
        <v>0.0952943</v>
      </c>
      <c r="GW85">
        <v>21761.7</v>
      </c>
      <c r="GX85">
        <v>19695.9</v>
      </c>
      <c r="GY85">
        <v>26691.2</v>
      </c>
      <c r="GZ85">
        <v>23972.6</v>
      </c>
      <c r="HA85">
        <v>38444.7</v>
      </c>
      <c r="HB85">
        <v>32075.2</v>
      </c>
      <c r="HC85">
        <v>46606</v>
      </c>
      <c r="HD85">
        <v>37932</v>
      </c>
      <c r="HE85">
        <v>1.84988</v>
      </c>
      <c r="HF85">
        <v>1.8617</v>
      </c>
      <c r="HG85">
        <v>0.143424</v>
      </c>
      <c r="HH85">
        <v>0</v>
      </c>
      <c r="HI85">
        <v>27.6574</v>
      </c>
      <c r="HJ85">
        <v>999.9</v>
      </c>
      <c r="HK85">
        <v>51.3</v>
      </c>
      <c r="HL85">
        <v>30.5</v>
      </c>
      <c r="HM85">
        <v>24.8522</v>
      </c>
      <c r="HN85">
        <v>61.0646</v>
      </c>
      <c r="HO85">
        <v>22.2997</v>
      </c>
      <c r="HP85">
        <v>1</v>
      </c>
      <c r="HQ85">
        <v>0.157378</v>
      </c>
      <c r="HR85">
        <v>0.0373203</v>
      </c>
      <c r="HS85">
        <v>20.3172</v>
      </c>
      <c r="HT85">
        <v>5.2119</v>
      </c>
      <c r="HU85">
        <v>11.98</v>
      </c>
      <c r="HV85">
        <v>4.96345</v>
      </c>
      <c r="HW85">
        <v>3.27415</v>
      </c>
      <c r="HX85">
        <v>9999</v>
      </c>
      <c r="HY85">
        <v>9999</v>
      </c>
      <c r="HZ85">
        <v>9999</v>
      </c>
      <c r="IA85">
        <v>21.9</v>
      </c>
      <c r="IB85">
        <v>1.86371</v>
      </c>
      <c r="IC85">
        <v>1.85988</v>
      </c>
      <c r="ID85">
        <v>1.85815</v>
      </c>
      <c r="IE85">
        <v>1.85954</v>
      </c>
      <c r="IF85">
        <v>1.85962</v>
      </c>
      <c r="IG85">
        <v>1.85816</v>
      </c>
      <c r="IH85">
        <v>1.85715</v>
      </c>
      <c r="II85">
        <v>1.85212</v>
      </c>
      <c r="IJ85">
        <v>0</v>
      </c>
      <c r="IK85">
        <v>0</v>
      </c>
      <c r="IL85">
        <v>0</v>
      </c>
      <c r="IM85">
        <v>0</v>
      </c>
      <c r="IN85" t="s">
        <v>441</v>
      </c>
      <c r="IO85" t="s">
        <v>442</v>
      </c>
      <c r="IP85" t="s">
        <v>443</v>
      </c>
      <c r="IQ85" t="s">
        <v>443</v>
      </c>
      <c r="IR85" t="s">
        <v>443</v>
      </c>
      <c r="IS85" t="s">
        <v>443</v>
      </c>
      <c r="IT85">
        <v>0</v>
      </c>
      <c r="IU85">
        <v>100</v>
      </c>
      <c r="IV85">
        <v>100</v>
      </c>
      <c r="IW85">
        <v>-1.28</v>
      </c>
      <c r="IX85">
        <v>0.2777</v>
      </c>
      <c r="IY85">
        <v>-1.253408397979514</v>
      </c>
      <c r="IZ85">
        <v>-0.001407418860664216</v>
      </c>
      <c r="JA85">
        <v>1.761737584914558E-06</v>
      </c>
      <c r="JB85">
        <v>-4.339940373715102E-10</v>
      </c>
      <c r="JC85">
        <v>0.01386544786166931</v>
      </c>
      <c r="JD85">
        <v>0.003157371658100305</v>
      </c>
      <c r="JE85">
        <v>0.0004353711720169284</v>
      </c>
      <c r="JF85">
        <v>-1.853048844677345E-07</v>
      </c>
      <c r="JG85">
        <v>2</v>
      </c>
      <c r="JH85">
        <v>1968</v>
      </c>
      <c r="JI85">
        <v>1</v>
      </c>
      <c r="JJ85">
        <v>26</v>
      </c>
      <c r="JK85">
        <v>199967.8</v>
      </c>
      <c r="JL85">
        <v>199968</v>
      </c>
      <c r="JM85">
        <v>2.51099</v>
      </c>
      <c r="JN85">
        <v>2.60376</v>
      </c>
      <c r="JO85">
        <v>1.49658</v>
      </c>
      <c r="JP85">
        <v>2.34619</v>
      </c>
      <c r="JQ85">
        <v>1.54907</v>
      </c>
      <c r="JR85">
        <v>2.37915</v>
      </c>
      <c r="JS85">
        <v>35.0364</v>
      </c>
      <c r="JT85">
        <v>14.85</v>
      </c>
      <c r="JU85">
        <v>18</v>
      </c>
      <c r="JV85">
        <v>474.716</v>
      </c>
      <c r="JW85">
        <v>496.352</v>
      </c>
      <c r="JX85">
        <v>27.2386</v>
      </c>
      <c r="JY85">
        <v>29.3139</v>
      </c>
      <c r="JZ85">
        <v>29.9996</v>
      </c>
      <c r="KA85">
        <v>29.5961</v>
      </c>
      <c r="KB85">
        <v>29.6049</v>
      </c>
      <c r="KC85">
        <v>50.4392</v>
      </c>
      <c r="KD85">
        <v>22.9647</v>
      </c>
      <c r="KE85">
        <v>85.08</v>
      </c>
      <c r="KF85">
        <v>27.2571</v>
      </c>
      <c r="KG85">
        <v>1121.96</v>
      </c>
      <c r="KH85">
        <v>19.7536</v>
      </c>
      <c r="KI85">
        <v>101.902</v>
      </c>
      <c r="KJ85">
        <v>91.47329999999999</v>
      </c>
    </row>
    <row r="86" spans="1:296">
      <c r="A86">
        <v>68</v>
      </c>
      <c r="B86">
        <v>1758987677</v>
      </c>
      <c r="C86">
        <v>426.4000000953674</v>
      </c>
      <c r="D86" t="s">
        <v>579</v>
      </c>
      <c r="E86" t="s">
        <v>580</v>
      </c>
      <c r="F86">
        <v>5</v>
      </c>
      <c r="G86" t="s">
        <v>436</v>
      </c>
      <c r="H86">
        <v>1758987669.214286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1130.125806696969</v>
      </c>
      <c r="AJ86">
        <v>1102.704363636364</v>
      </c>
      <c r="AK86">
        <v>3.43117922077906</v>
      </c>
      <c r="AL86">
        <v>65.16</v>
      </c>
      <c r="AM86">
        <f>(AO86 - AN86 + DX86*1E3/(8.314*(DZ86+273.15)) * AQ86/DW86 * AP86) * DW86/(100*DK86) * 1000/(1000 - AO86)</f>
        <v>0</v>
      </c>
      <c r="AN86">
        <v>19.78888951522273</v>
      </c>
      <c r="AO86">
        <v>21.61319515151515</v>
      </c>
      <c r="AP86">
        <v>-1.171589395230438E-05</v>
      </c>
      <c r="AQ86">
        <v>105.492575613607</v>
      </c>
      <c r="AR86">
        <v>6</v>
      </c>
      <c r="AS86">
        <v>1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437</v>
      </c>
      <c r="AX86" t="s">
        <v>437</v>
      </c>
      <c r="AY86">
        <v>0</v>
      </c>
      <c r="AZ86">
        <v>0</v>
      </c>
      <c r="BA86">
        <f>1-AY86/AZ86</f>
        <v>0</v>
      </c>
      <c r="BB86">
        <v>0</v>
      </c>
      <c r="BC86" t="s">
        <v>437</v>
      </c>
      <c r="BD86" t="s">
        <v>437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437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3.21</v>
      </c>
      <c r="DL86">
        <v>0.5</v>
      </c>
      <c r="DM86" t="s">
        <v>438</v>
      </c>
      <c r="DN86">
        <v>2</v>
      </c>
      <c r="DO86" t="b">
        <v>1</v>
      </c>
      <c r="DP86">
        <v>1758987669.214286</v>
      </c>
      <c r="DQ86">
        <v>1054.691071428572</v>
      </c>
      <c r="DR86">
        <v>1092.085</v>
      </c>
      <c r="DS86">
        <v>21.62598214285714</v>
      </c>
      <c r="DT86">
        <v>19.78755714285715</v>
      </c>
      <c r="DU86">
        <v>1055.975714285714</v>
      </c>
      <c r="DV86">
        <v>21.34811071428572</v>
      </c>
      <c r="DW86">
        <v>499.9989999999999</v>
      </c>
      <c r="DX86">
        <v>90.50128928571428</v>
      </c>
      <c r="DY86">
        <v>0.06777735357142857</v>
      </c>
      <c r="DZ86">
        <v>28.55600357142857</v>
      </c>
      <c r="EA86">
        <v>30.00115357142857</v>
      </c>
      <c r="EB86">
        <v>999.9000000000002</v>
      </c>
      <c r="EC86">
        <v>0</v>
      </c>
      <c r="ED86">
        <v>0</v>
      </c>
      <c r="EE86">
        <v>10010.87678571428</v>
      </c>
      <c r="EF86">
        <v>0</v>
      </c>
      <c r="EG86">
        <v>11.34934642857143</v>
      </c>
      <c r="EH86">
        <v>-37.39434285714286</v>
      </c>
      <c r="EI86">
        <v>1078.003214285714</v>
      </c>
      <c r="EJ86">
        <v>1114.131428571429</v>
      </c>
      <c r="EK86">
        <v>1.838431785714286</v>
      </c>
      <c r="EL86">
        <v>1092.085</v>
      </c>
      <c r="EM86">
        <v>19.78755714285715</v>
      </c>
      <c r="EN86">
        <v>1.95718</v>
      </c>
      <c r="EO86">
        <v>1.790798571428571</v>
      </c>
      <c r="EP86">
        <v>17.10209642857142</v>
      </c>
      <c r="EQ86">
        <v>15.7067</v>
      </c>
      <c r="ER86">
        <v>1999.9975</v>
      </c>
      <c r="ES86">
        <v>0.9800063214285714</v>
      </c>
      <c r="ET86">
        <v>0.01999408214285714</v>
      </c>
      <c r="EU86">
        <v>0</v>
      </c>
      <c r="EV86">
        <v>443.8267857142858</v>
      </c>
      <c r="EW86">
        <v>5.00078</v>
      </c>
      <c r="EX86">
        <v>8753.696428571429</v>
      </c>
      <c r="EY86">
        <v>16379.63571428572</v>
      </c>
      <c r="EZ86">
        <v>39.38360714285714</v>
      </c>
      <c r="FA86">
        <v>40.27435714285714</v>
      </c>
      <c r="FB86">
        <v>39.58235714285714</v>
      </c>
      <c r="FC86">
        <v>39.89253571428571</v>
      </c>
      <c r="FD86">
        <v>40.502</v>
      </c>
      <c r="FE86">
        <v>1955.1075</v>
      </c>
      <c r="FF86">
        <v>39.89000000000001</v>
      </c>
      <c r="FG86">
        <v>0</v>
      </c>
      <c r="FH86">
        <v>1758987671.1</v>
      </c>
      <c r="FI86">
        <v>0</v>
      </c>
      <c r="FJ86">
        <v>443.8232307692308</v>
      </c>
      <c r="FK86">
        <v>-1.041299126272354</v>
      </c>
      <c r="FL86">
        <v>-4.580170912234746</v>
      </c>
      <c r="FM86">
        <v>8753.726538461538</v>
      </c>
      <c r="FN86">
        <v>15</v>
      </c>
      <c r="FO86">
        <v>0</v>
      </c>
      <c r="FP86" t="s">
        <v>439</v>
      </c>
      <c r="FQ86">
        <v>1746989605.5</v>
      </c>
      <c r="FR86">
        <v>1746989593.5</v>
      </c>
      <c r="FS86">
        <v>0</v>
      </c>
      <c r="FT86">
        <v>-0.274</v>
      </c>
      <c r="FU86">
        <v>-0.002</v>
      </c>
      <c r="FV86">
        <v>2.549</v>
      </c>
      <c r="FW86">
        <v>0.129</v>
      </c>
      <c r="FX86">
        <v>420</v>
      </c>
      <c r="FY86">
        <v>17</v>
      </c>
      <c r="FZ86">
        <v>0.02</v>
      </c>
      <c r="GA86">
        <v>0.04</v>
      </c>
      <c r="GB86">
        <v>-37.4829725</v>
      </c>
      <c r="GC86">
        <v>0.7743253283303009</v>
      </c>
      <c r="GD86">
        <v>0.235512328751066</v>
      </c>
      <c r="GE86">
        <v>0</v>
      </c>
      <c r="GF86">
        <v>443.8534705882353</v>
      </c>
      <c r="GG86">
        <v>-0.4013445280058467</v>
      </c>
      <c r="GH86">
        <v>0.252579193788701</v>
      </c>
      <c r="GI86">
        <v>1</v>
      </c>
      <c r="GJ86">
        <v>1.840842</v>
      </c>
      <c r="GK86">
        <v>-0.07678514071295162</v>
      </c>
      <c r="GL86">
        <v>0.009312586429129129</v>
      </c>
      <c r="GM86">
        <v>1</v>
      </c>
      <c r="GN86">
        <v>2</v>
      </c>
      <c r="GO86">
        <v>3</v>
      </c>
      <c r="GP86" t="s">
        <v>446</v>
      </c>
      <c r="GQ86">
        <v>3.10213</v>
      </c>
      <c r="GR86">
        <v>2.72573</v>
      </c>
      <c r="GS86">
        <v>0.168711</v>
      </c>
      <c r="GT86">
        <v>0.172287</v>
      </c>
      <c r="GU86">
        <v>0.100038</v>
      </c>
      <c r="GV86">
        <v>0.09530089999999999</v>
      </c>
      <c r="GW86">
        <v>21718.5</v>
      </c>
      <c r="GX86">
        <v>19657.7</v>
      </c>
      <c r="GY86">
        <v>26691.3</v>
      </c>
      <c r="GZ86">
        <v>23972.8</v>
      </c>
      <c r="HA86">
        <v>38445.8</v>
      </c>
      <c r="HB86">
        <v>32075.4</v>
      </c>
      <c r="HC86">
        <v>46606.1</v>
      </c>
      <c r="HD86">
        <v>37932.4</v>
      </c>
      <c r="HE86">
        <v>1.8496</v>
      </c>
      <c r="HF86">
        <v>1.8618</v>
      </c>
      <c r="HG86">
        <v>0.144411</v>
      </c>
      <c r="HH86">
        <v>0</v>
      </c>
      <c r="HI86">
        <v>27.6542</v>
      </c>
      <c r="HJ86">
        <v>999.9</v>
      </c>
      <c r="HK86">
        <v>51.3</v>
      </c>
      <c r="HL86">
        <v>30.5</v>
      </c>
      <c r="HM86">
        <v>24.8521</v>
      </c>
      <c r="HN86">
        <v>61.5246</v>
      </c>
      <c r="HO86">
        <v>22.1995</v>
      </c>
      <c r="HP86">
        <v>1</v>
      </c>
      <c r="HQ86">
        <v>0.156992</v>
      </c>
      <c r="HR86">
        <v>0.0379875</v>
      </c>
      <c r="HS86">
        <v>20.3172</v>
      </c>
      <c r="HT86">
        <v>5.21205</v>
      </c>
      <c r="HU86">
        <v>11.98</v>
      </c>
      <c r="HV86">
        <v>4.96315</v>
      </c>
      <c r="HW86">
        <v>3.27418</v>
      </c>
      <c r="HX86">
        <v>9999</v>
      </c>
      <c r="HY86">
        <v>9999</v>
      </c>
      <c r="HZ86">
        <v>9999</v>
      </c>
      <c r="IA86">
        <v>21.9</v>
      </c>
      <c r="IB86">
        <v>1.86371</v>
      </c>
      <c r="IC86">
        <v>1.85989</v>
      </c>
      <c r="ID86">
        <v>1.85819</v>
      </c>
      <c r="IE86">
        <v>1.85954</v>
      </c>
      <c r="IF86">
        <v>1.85962</v>
      </c>
      <c r="IG86">
        <v>1.85812</v>
      </c>
      <c r="IH86">
        <v>1.85716</v>
      </c>
      <c r="II86">
        <v>1.85212</v>
      </c>
      <c r="IJ86">
        <v>0</v>
      </c>
      <c r="IK86">
        <v>0</v>
      </c>
      <c r="IL86">
        <v>0</v>
      </c>
      <c r="IM86">
        <v>0</v>
      </c>
      <c r="IN86" t="s">
        <v>441</v>
      </c>
      <c r="IO86" t="s">
        <v>442</v>
      </c>
      <c r="IP86" t="s">
        <v>443</v>
      </c>
      <c r="IQ86" t="s">
        <v>443</v>
      </c>
      <c r="IR86" t="s">
        <v>443</v>
      </c>
      <c r="IS86" t="s">
        <v>443</v>
      </c>
      <c r="IT86">
        <v>0</v>
      </c>
      <c r="IU86">
        <v>100</v>
      </c>
      <c r="IV86">
        <v>100</v>
      </c>
      <c r="IW86">
        <v>-1.27</v>
      </c>
      <c r="IX86">
        <v>0.2776</v>
      </c>
      <c r="IY86">
        <v>-1.253408397979514</v>
      </c>
      <c r="IZ86">
        <v>-0.001407418860664216</v>
      </c>
      <c r="JA86">
        <v>1.761737584914558E-06</v>
      </c>
      <c r="JB86">
        <v>-4.339940373715102E-10</v>
      </c>
      <c r="JC86">
        <v>0.01386544786166931</v>
      </c>
      <c r="JD86">
        <v>0.003157371658100305</v>
      </c>
      <c r="JE86">
        <v>0.0004353711720169284</v>
      </c>
      <c r="JF86">
        <v>-1.853048844677345E-07</v>
      </c>
      <c r="JG86">
        <v>2</v>
      </c>
      <c r="JH86">
        <v>1968</v>
      </c>
      <c r="JI86">
        <v>1</v>
      </c>
      <c r="JJ86">
        <v>26</v>
      </c>
      <c r="JK86">
        <v>199967.9</v>
      </c>
      <c r="JL86">
        <v>199968.1</v>
      </c>
      <c r="JM86">
        <v>2.54028</v>
      </c>
      <c r="JN86">
        <v>2.59766</v>
      </c>
      <c r="JO86">
        <v>1.49658</v>
      </c>
      <c r="JP86">
        <v>2.34619</v>
      </c>
      <c r="JQ86">
        <v>1.54907</v>
      </c>
      <c r="JR86">
        <v>2.44995</v>
      </c>
      <c r="JS86">
        <v>35.0364</v>
      </c>
      <c r="JT86">
        <v>14.8588</v>
      </c>
      <c r="JU86">
        <v>18</v>
      </c>
      <c r="JV86">
        <v>474.534</v>
      </c>
      <c r="JW86">
        <v>496.392</v>
      </c>
      <c r="JX86">
        <v>27.2548</v>
      </c>
      <c r="JY86">
        <v>29.3107</v>
      </c>
      <c r="JZ86">
        <v>29.9997</v>
      </c>
      <c r="KA86">
        <v>29.593</v>
      </c>
      <c r="KB86">
        <v>29.6018</v>
      </c>
      <c r="KC86">
        <v>51.0138</v>
      </c>
      <c r="KD86">
        <v>22.9647</v>
      </c>
      <c r="KE86">
        <v>85.08</v>
      </c>
      <c r="KF86">
        <v>27.2595</v>
      </c>
      <c r="KG86">
        <v>1142.02</v>
      </c>
      <c r="KH86">
        <v>19.7575</v>
      </c>
      <c r="KI86">
        <v>101.903</v>
      </c>
      <c r="KJ86">
        <v>91.4742</v>
      </c>
    </row>
    <row r="87" spans="1:296">
      <c r="A87">
        <v>69</v>
      </c>
      <c r="B87">
        <v>1758987682</v>
      </c>
      <c r="C87">
        <v>431.4000000953674</v>
      </c>
      <c r="D87" t="s">
        <v>581</v>
      </c>
      <c r="E87" t="s">
        <v>582</v>
      </c>
      <c r="F87">
        <v>5</v>
      </c>
      <c r="G87" t="s">
        <v>436</v>
      </c>
      <c r="H87">
        <v>1758987674.5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1147.251742454545</v>
      </c>
      <c r="AJ87">
        <v>1119.774242424242</v>
      </c>
      <c r="AK87">
        <v>3.415738528138329</v>
      </c>
      <c r="AL87">
        <v>65.16</v>
      </c>
      <c r="AM87">
        <f>(AO87 - AN87 + DX87*1E3/(8.314*(DZ87+273.15)) * AQ87/DW87 * AP87) * DW87/(100*DK87) * 1000/(1000 - AO87)</f>
        <v>0</v>
      </c>
      <c r="AN87">
        <v>19.79087094083786</v>
      </c>
      <c r="AO87">
        <v>21.60907999999998</v>
      </c>
      <c r="AP87">
        <v>-5.488728672428151E-06</v>
      </c>
      <c r="AQ87">
        <v>105.492575613607</v>
      </c>
      <c r="AR87">
        <v>6</v>
      </c>
      <c r="AS87">
        <v>1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437</v>
      </c>
      <c r="AX87" t="s">
        <v>437</v>
      </c>
      <c r="AY87">
        <v>0</v>
      </c>
      <c r="AZ87">
        <v>0</v>
      </c>
      <c r="BA87">
        <f>1-AY87/AZ87</f>
        <v>0</v>
      </c>
      <c r="BB87">
        <v>0</v>
      </c>
      <c r="BC87" t="s">
        <v>437</v>
      </c>
      <c r="BD87" t="s">
        <v>437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437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3.21</v>
      </c>
      <c r="DL87">
        <v>0.5</v>
      </c>
      <c r="DM87" t="s">
        <v>438</v>
      </c>
      <c r="DN87">
        <v>2</v>
      </c>
      <c r="DO87" t="b">
        <v>1</v>
      </c>
      <c r="DP87">
        <v>1758987674.5</v>
      </c>
      <c r="DQ87">
        <v>1072.215185185185</v>
      </c>
      <c r="DR87">
        <v>1109.684074074074</v>
      </c>
      <c r="DS87">
        <v>21.61629259259259</v>
      </c>
      <c r="DT87">
        <v>19.78868518518518</v>
      </c>
      <c r="DU87">
        <v>1073.485185185185</v>
      </c>
      <c r="DV87">
        <v>21.33862222222222</v>
      </c>
      <c r="DW87">
        <v>500.0403333333333</v>
      </c>
      <c r="DX87">
        <v>90.50222222222222</v>
      </c>
      <c r="DY87">
        <v>0.06761697777777778</v>
      </c>
      <c r="DZ87">
        <v>28.55126296296297</v>
      </c>
      <c r="EA87">
        <v>30.00187407407407</v>
      </c>
      <c r="EB87">
        <v>999.9000000000001</v>
      </c>
      <c r="EC87">
        <v>0</v>
      </c>
      <c r="ED87">
        <v>0</v>
      </c>
      <c r="EE87">
        <v>10016.02592592593</v>
      </c>
      <c r="EF87">
        <v>0</v>
      </c>
      <c r="EG87">
        <v>11.34634074074074</v>
      </c>
      <c r="EH87">
        <v>-37.46928148148148</v>
      </c>
      <c r="EI87">
        <v>1095.904074074074</v>
      </c>
      <c r="EJ87">
        <v>1132.087407407407</v>
      </c>
      <c r="EK87">
        <v>1.827616296296296</v>
      </c>
      <c r="EL87">
        <v>1109.684074074074</v>
      </c>
      <c r="EM87">
        <v>19.78868518518518</v>
      </c>
      <c r="EN87">
        <v>1.956322592592592</v>
      </c>
      <c r="EO87">
        <v>1.790919259259259</v>
      </c>
      <c r="EP87">
        <v>17.09518518518518</v>
      </c>
      <c r="EQ87">
        <v>15.70774814814815</v>
      </c>
      <c r="ER87">
        <v>1999.98</v>
      </c>
      <c r="ES87">
        <v>0.9800061111111111</v>
      </c>
      <c r="ET87">
        <v>0.01999428518518518</v>
      </c>
      <c r="EU87">
        <v>0</v>
      </c>
      <c r="EV87">
        <v>443.7991481481482</v>
      </c>
      <c r="EW87">
        <v>5.00078</v>
      </c>
      <c r="EX87">
        <v>8753.118518518519</v>
      </c>
      <c r="EY87">
        <v>16379.49259259259</v>
      </c>
      <c r="EZ87">
        <v>39.37003703703704</v>
      </c>
      <c r="FA87">
        <v>40.27296296296296</v>
      </c>
      <c r="FB87">
        <v>39.59933333333333</v>
      </c>
      <c r="FC87">
        <v>39.884</v>
      </c>
      <c r="FD87">
        <v>40.43725925925925</v>
      </c>
      <c r="FE87">
        <v>1955.09</v>
      </c>
      <c r="FF87">
        <v>39.89000000000001</v>
      </c>
      <c r="FG87">
        <v>0</v>
      </c>
      <c r="FH87">
        <v>1758987675.9</v>
      </c>
      <c r="FI87">
        <v>0</v>
      </c>
      <c r="FJ87">
        <v>443.8081923076924</v>
      </c>
      <c r="FK87">
        <v>-1.531111095109271</v>
      </c>
      <c r="FL87">
        <v>-7.141196530478372</v>
      </c>
      <c r="FM87">
        <v>8753.293076923075</v>
      </c>
      <c r="FN87">
        <v>15</v>
      </c>
      <c r="FO87">
        <v>0</v>
      </c>
      <c r="FP87" t="s">
        <v>439</v>
      </c>
      <c r="FQ87">
        <v>1746989605.5</v>
      </c>
      <c r="FR87">
        <v>1746989593.5</v>
      </c>
      <c r="FS87">
        <v>0</v>
      </c>
      <c r="FT87">
        <v>-0.274</v>
      </c>
      <c r="FU87">
        <v>-0.002</v>
      </c>
      <c r="FV87">
        <v>2.549</v>
      </c>
      <c r="FW87">
        <v>0.129</v>
      </c>
      <c r="FX87">
        <v>420</v>
      </c>
      <c r="FY87">
        <v>17</v>
      </c>
      <c r="FZ87">
        <v>0.02</v>
      </c>
      <c r="GA87">
        <v>0.04</v>
      </c>
      <c r="GB87">
        <v>-37.44608536585366</v>
      </c>
      <c r="GC87">
        <v>-0.8783916376306418</v>
      </c>
      <c r="GD87">
        <v>0.172573907194507</v>
      </c>
      <c r="GE87">
        <v>0</v>
      </c>
      <c r="GF87">
        <v>443.8184117647059</v>
      </c>
      <c r="GG87">
        <v>-0.530389600439109</v>
      </c>
      <c r="GH87">
        <v>0.2381071332833547</v>
      </c>
      <c r="GI87">
        <v>1</v>
      </c>
      <c r="GJ87">
        <v>1.834208780487805</v>
      </c>
      <c r="GK87">
        <v>-0.1224930313588824</v>
      </c>
      <c r="GL87">
        <v>0.012213507755085</v>
      </c>
      <c r="GM87">
        <v>0</v>
      </c>
      <c r="GN87">
        <v>1</v>
      </c>
      <c r="GO87">
        <v>3</v>
      </c>
      <c r="GP87" t="s">
        <v>463</v>
      </c>
      <c r="GQ87">
        <v>3.10215</v>
      </c>
      <c r="GR87">
        <v>2.72602</v>
      </c>
      <c r="GS87">
        <v>0.170344</v>
      </c>
      <c r="GT87">
        <v>0.173907</v>
      </c>
      <c r="GU87">
        <v>0.100024</v>
      </c>
      <c r="GV87">
        <v>0.09530810000000001</v>
      </c>
      <c r="GW87">
        <v>21676</v>
      </c>
      <c r="GX87">
        <v>19619.1</v>
      </c>
      <c r="GY87">
        <v>26691.5</v>
      </c>
      <c r="GZ87">
        <v>23972.7</v>
      </c>
      <c r="HA87">
        <v>38446.9</v>
      </c>
      <c r="HB87">
        <v>32075.4</v>
      </c>
      <c r="HC87">
        <v>46606.5</v>
      </c>
      <c r="HD87">
        <v>37932.4</v>
      </c>
      <c r="HE87">
        <v>1.84958</v>
      </c>
      <c r="HF87">
        <v>1.86187</v>
      </c>
      <c r="HG87">
        <v>0.143852</v>
      </c>
      <c r="HH87">
        <v>0</v>
      </c>
      <c r="HI87">
        <v>27.6503</v>
      </c>
      <c r="HJ87">
        <v>999.9</v>
      </c>
      <c r="HK87">
        <v>51.3</v>
      </c>
      <c r="HL87">
        <v>30.5</v>
      </c>
      <c r="HM87">
        <v>24.8509</v>
      </c>
      <c r="HN87">
        <v>61.1446</v>
      </c>
      <c r="HO87">
        <v>22.4359</v>
      </c>
      <c r="HP87">
        <v>1</v>
      </c>
      <c r="HQ87">
        <v>0.156654</v>
      </c>
      <c r="HR87">
        <v>0.0600654</v>
      </c>
      <c r="HS87">
        <v>20.3173</v>
      </c>
      <c r="HT87">
        <v>5.21265</v>
      </c>
      <c r="HU87">
        <v>11.98</v>
      </c>
      <c r="HV87">
        <v>4.9636</v>
      </c>
      <c r="HW87">
        <v>3.27443</v>
      </c>
      <c r="HX87">
        <v>9999</v>
      </c>
      <c r="HY87">
        <v>9999</v>
      </c>
      <c r="HZ87">
        <v>9999</v>
      </c>
      <c r="IA87">
        <v>21.9</v>
      </c>
      <c r="IB87">
        <v>1.86371</v>
      </c>
      <c r="IC87">
        <v>1.85989</v>
      </c>
      <c r="ID87">
        <v>1.85818</v>
      </c>
      <c r="IE87">
        <v>1.85955</v>
      </c>
      <c r="IF87">
        <v>1.85963</v>
      </c>
      <c r="IG87">
        <v>1.8581</v>
      </c>
      <c r="IH87">
        <v>1.85715</v>
      </c>
      <c r="II87">
        <v>1.85211</v>
      </c>
      <c r="IJ87">
        <v>0</v>
      </c>
      <c r="IK87">
        <v>0</v>
      </c>
      <c r="IL87">
        <v>0</v>
      </c>
      <c r="IM87">
        <v>0</v>
      </c>
      <c r="IN87" t="s">
        <v>441</v>
      </c>
      <c r="IO87" t="s">
        <v>442</v>
      </c>
      <c r="IP87" t="s">
        <v>443</v>
      </c>
      <c r="IQ87" t="s">
        <v>443</v>
      </c>
      <c r="IR87" t="s">
        <v>443</v>
      </c>
      <c r="IS87" t="s">
        <v>443</v>
      </c>
      <c r="IT87">
        <v>0</v>
      </c>
      <c r="IU87">
        <v>100</v>
      </c>
      <c r="IV87">
        <v>100</v>
      </c>
      <c r="IW87">
        <v>-1.24</v>
      </c>
      <c r="IX87">
        <v>0.2775</v>
      </c>
      <c r="IY87">
        <v>-1.253408397979514</v>
      </c>
      <c r="IZ87">
        <v>-0.001407418860664216</v>
      </c>
      <c r="JA87">
        <v>1.761737584914558E-06</v>
      </c>
      <c r="JB87">
        <v>-4.339940373715102E-10</v>
      </c>
      <c r="JC87">
        <v>0.01386544786166931</v>
      </c>
      <c r="JD87">
        <v>0.003157371658100305</v>
      </c>
      <c r="JE87">
        <v>0.0004353711720169284</v>
      </c>
      <c r="JF87">
        <v>-1.853048844677345E-07</v>
      </c>
      <c r="JG87">
        <v>2</v>
      </c>
      <c r="JH87">
        <v>1968</v>
      </c>
      <c r="JI87">
        <v>1</v>
      </c>
      <c r="JJ87">
        <v>26</v>
      </c>
      <c r="JK87">
        <v>199967.9</v>
      </c>
      <c r="JL87">
        <v>199968.1</v>
      </c>
      <c r="JM87">
        <v>2.57202</v>
      </c>
      <c r="JN87">
        <v>2.60986</v>
      </c>
      <c r="JO87">
        <v>1.49658</v>
      </c>
      <c r="JP87">
        <v>2.34619</v>
      </c>
      <c r="JQ87">
        <v>1.54907</v>
      </c>
      <c r="JR87">
        <v>2.40845</v>
      </c>
      <c r="JS87">
        <v>35.0364</v>
      </c>
      <c r="JT87">
        <v>14.8413</v>
      </c>
      <c r="JU87">
        <v>18</v>
      </c>
      <c r="JV87">
        <v>474.497</v>
      </c>
      <c r="JW87">
        <v>496.411</v>
      </c>
      <c r="JX87">
        <v>27.2596</v>
      </c>
      <c r="JY87">
        <v>29.3076</v>
      </c>
      <c r="JZ87">
        <v>29.9998</v>
      </c>
      <c r="KA87">
        <v>29.5898</v>
      </c>
      <c r="KB87">
        <v>29.598</v>
      </c>
      <c r="KC87">
        <v>51.6604</v>
      </c>
      <c r="KD87">
        <v>22.9647</v>
      </c>
      <c r="KE87">
        <v>85.08</v>
      </c>
      <c r="KF87">
        <v>27.2574</v>
      </c>
      <c r="KG87">
        <v>1155.39</v>
      </c>
      <c r="KH87">
        <v>19.7628</v>
      </c>
      <c r="KI87">
        <v>101.903</v>
      </c>
      <c r="KJ87">
        <v>91.47410000000001</v>
      </c>
    </row>
    <row r="88" spans="1:296">
      <c r="A88">
        <v>70</v>
      </c>
      <c r="B88">
        <v>1758987687</v>
      </c>
      <c r="C88">
        <v>436.4000000953674</v>
      </c>
      <c r="D88" t="s">
        <v>583</v>
      </c>
      <c r="E88" t="s">
        <v>584</v>
      </c>
      <c r="F88">
        <v>5</v>
      </c>
      <c r="G88" t="s">
        <v>436</v>
      </c>
      <c r="H88">
        <v>1758987679.214286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1164.399917454546</v>
      </c>
      <c r="AJ88">
        <v>1136.901818181818</v>
      </c>
      <c r="AK88">
        <v>3.432477056277031</v>
      </c>
      <c r="AL88">
        <v>65.16</v>
      </c>
      <c r="AM88">
        <f>(AO88 - AN88 + DX88*1E3/(8.314*(DZ88+273.15)) * AQ88/DW88 * AP88) * DW88/(100*DK88) * 1000/(1000 - AO88)</f>
        <v>0</v>
      </c>
      <c r="AN88">
        <v>19.79275661399583</v>
      </c>
      <c r="AO88">
        <v>21.60087999999999</v>
      </c>
      <c r="AP88">
        <v>-1.487195585369568E-05</v>
      </c>
      <c r="AQ88">
        <v>105.492575613607</v>
      </c>
      <c r="AR88">
        <v>6</v>
      </c>
      <c r="AS88">
        <v>1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437</v>
      </c>
      <c r="AX88" t="s">
        <v>437</v>
      </c>
      <c r="AY88">
        <v>0</v>
      </c>
      <c r="AZ88">
        <v>0</v>
      </c>
      <c r="BA88">
        <f>1-AY88/AZ88</f>
        <v>0</v>
      </c>
      <c r="BB88">
        <v>0</v>
      </c>
      <c r="BC88" t="s">
        <v>437</v>
      </c>
      <c r="BD88" t="s">
        <v>437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437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3.21</v>
      </c>
      <c r="DL88">
        <v>0.5</v>
      </c>
      <c r="DM88" t="s">
        <v>438</v>
      </c>
      <c r="DN88">
        <v>2</v>
      </c>
      <c r="DO88" t="b">
        <v>1</v>
      </c>
      <c r="DP88">
        <v>1758987679.214286</v>
      </c>
      <c r="DQ88">
        <v>1087.935714285714</v>
      </c>
      <c r="DR88">
        <v>1125.563928571429</v>
      </c>
      <c r="DS88">
        <v>21.61014999999999</v>
      </c>
      <c r="DT88">
        <v>19.79053928571429</v>
      </c>
      <c r="DU88">
        <v>1089.191785714286</v>
      </c>
      <c r="DV88">
        <v>21.33260357142857</v>
      </c>
      <c r="DW88">
        <v>500.0206071428571</v>
      </c>
      <c r="DX88">
        <v>90.50177499999999</v>
      </c>
      <c r="DY88">
        <v>0.06761881785714287</v>
      </c>
      <c r="DZ88">
        <v>28.54889285714286</v>
      </c>
      <c r="EA88">
        <v>30.00036428571429</v>
      </c>
      <c r="EB88">
        <v>999.9000000000002</v>
      </c>
      <c r="EC88">
        <v>0</v>
      </c>
      <c r="ED88">
        <v>0</v>
      </c>
      <c r="EE88">
        <v>10015.98928571428</v>
      </c>
      <c r="EF88">
        <v>0</v>
      </c>
      <c r="EG88">
        <v>11.34410357142857</v>
      </c>
      <c r="EH88">
        <v>-37.62928571428571</v>
      </c>
      <c r="EI88">
        <v>1111.964285714286</v>
      </c>
      <c r="EJ88">
        <v>1148.29</v>
      </c>
      <c r="EK88">
        <v>1.819617142857143</v>
      </c>
      <c r="EL88">
        <v>1125.563928571429</v>
      </c>
      <c r="EM88">
        <v>19.79053928571429</v>
      </c>
      <c r="EN88">
        <v>1.955756428571428</v>
      </c>
      <c r="EO88">
        <v>1.791078214285715</v>
      </c>
      <c r="EP88">
        <v>17.09061785714286</v>
      </c>
      <c r="EQ88">
        <v>15.70913571428572</v>
      </c>
      <c r="ER88">
        <v>1999.9825</v>
      </c>
      <c r="ES88">
        <v>0.9800061071428571</v>
      </c>
      <c r="ET88">
        <v>0.01999428928571428</v>
      </c>
      <c r="EU88">
        <v>0</v>
      </c>
      <c r="EV88">
        <v>443.803</v>
      </c>
      <c r="EW88">
        <v>5.00078</v>
      </c>
      <c r="EX88">
        <v>8752.468928571428</v>
      </c>
      <c r="EY88">
        <v>16379.525</v>
      </c>
      <c r="EZ88">
        <v>39.38142857142857</v>
      </c>
      <c r="FA88">
        <v>40.25428571428572</v>
      </c>
      <c r="FB88">
        <v>39.60475</v>
      </c>
      <c r="FC88">
        <v>39.877</v>
      </c>
      <c r="FD88">
        <v>40.49974999999999</v>
      </c>
      <c r="FE88">
        <v>1955.0925</v>
      </c>
      <c r="FF88">
        <v>39.89000000000001</v>
      </c>
      <c r="FG88">
        <v>0</v>
      </c>
      <c r="FH88">
        <v>1758987681.3</v>
      </c>
      <c r="FI88">
        <v>0</v>
      </c>
      <c r="FJ88">
        <v>443.76932</v>
      </c>
      <c r="FK88">
        <v>0.6296923256150609</v>
      </c>
      <c r="FL88">
        <v>-10.80692306326011</v>
      </c>
      <c r="FM88">
        <v>8752.4488</v>
      </c>
      <c r="FN88">
        <v>15</v>
      </c>
      <c r="FO88">
        <v>0</v>
      </c>
      <c r="FP88" t="s">
        <v>439</v>
      </c>
      <c r="FQ88">
        <v>1746989605.5</v>
      </c>
      <c r="FR88">
        <v>1746989593.5</v>
      </c>
      <c r="FS88">
        <v>0</v>
      </c>
      <c r="FT88">
        <v>-0.274</v>
      </c>
      <c r="FU88">
        <v>-0.002</v>
      </c>
      <c r="FV88">
        <v>2.549</v>
      </c>
      <c r="FW88">
        <v>0.129</v>
      </c>
      <c r="FX88">
        <v>420</v>
      </c>
      <c r="FY88">
        <v>17</v>
      </c>
      <c r="FZ88">
        <v>0.02</v>
      </c>
      <c r="GA88">
        <v>0.04</v>
      </c>
      <c r="GB88">
        <v>-37.52307317073171</v>
      </c>
      <c r="GC88">
        <v>-1.793011149825898</v>
      </c>
      <c r="GD88">
        <v>0.1968425779644806</v>
      </c>
      <c r="GE88">
        <v>0</v>
      </c>
      <c r="GF88">
        <v>443.8272647058824</v>
      </c>
      <c r="GG88">
        <v>-0.3890756213148756</v>
      </c>
      <c r="GH88">
        <v>0.2432668963751031</v>
      </c>
      <c r="GI88">
        <v>1</v>
      </c>
      <c r="GJ88">
        <v>1.824600487804878</v>
      </c>
      <c r="GK88">
        <v>-0.10400843205575</v>
      </c>
      <c r="GL88">
        <v>0.01037821450671608</v>
      </c>
      <c r="GM88">
        <v>0</v>
      </c>
      <c r="GN88">
        <v>1</v>
      </c>
      <c r="GO88">
        <v>3</v>
      </c>
      <c r="GP88" t="s">
        <v>463</v>
      </c>
      <c r="GQ88">
        <v>3.1022</v>
      </c>
      <c r="GR88">
        <v>2.7261</v>
      </c>
      <c r="GS88">
        <v>0.17197</v>
      </c>
      <c r="GT88">
        <v>0.175528</v>
      </c>
      <c r="GU88">
        <v>0.100002</v>
      </c>
      <c r="GV88">
        <v>0.0953143</v>
      </c>
      <c r="GW88">
        <v>21633.7</v>
      </c>
      <c r="GX88">
        <v>19580.9</v>
      </c>
      <c r="GY88">
        <v>26691.6</v>
      </c>
      <c r="GZ88">
        <v>23973</v>
      </c>
      <c r="HA88">
        <v>38448.2</v>
      </c>
      <c r="HB88">
        <v>32075.4</v>
      </c>
      <c r="HC88">
        <v>46606.7</v>
      </c>
      <c r="HD88">
        <v>37932.5</v>
      </c>
      <c r="HE88">
        <v>1.84967</v>
      </c>
      <c r="HF88">
        <v>1.86192</v>
      </c>
      <c r="HG88">
        <v>0.143889</v>
      </c>
      <c r="HH88">
        <v>0</v>
      </c>
      <c r="HI88">
        <v>27.6462</v>
      </c>
      <c r="HJ88">
        <v>999.9</v>
      </c>
      <c r="HK88">
        <v>51.3</v>
      </c>
      <c r="HL88">
        <v>30.5</v>
      </c>
      <c r="HM88">
        <v>24.8507</v>
      </c>
      <c r="HN88">
        <v>61.1246</v>
      </c>
      <c r="HO88">
        <v>22.3317</v>
      </c>
      <c r="HP88">
        <v>1</v>
      </c>
      <c r="HQ88">
        <v>0.156415</v>
      </c>
      <c r="HR88">
        <v>0.06478490000000001</v>
      </c>
      <c r="HS88">
        <v>20.3173</v>
      </c>
      <c r="HT88">
        <v>5.2131</v>
      </c>
      <c r="HU88">
        <v>11.98</v>
      </c>
      <c r="HV88">
        <v>4.96355</v>
      </c>
      <c r="HW88">
        <v>3.27445</v>
      </c>
      <c r="HX88">
        <v>9999</v>
      </c>
      <c r="HY88">
        <v>9999</v>
      </c>
      <c r="HZ88">
        <v>9999</v>
      </c>
      <c r="IA88">
        <v>21.9</v>
      </c>
      <c r="IB88">
        <v>1.86371</v>
      </c>
      <c r="IC88">
        <v>1.85989</v>
      </c>
      <c r="ID88">
        <v>1.8582</v>
      </c>
      <c r="IE88">
        <v>1.85956</v>
      </c>
      <c r="IF88">
        <v>1.85963</v>
      </c>
      <c r="IG88">
        <v>1.85814</v>
      </c>
      <c r="IH88">
        <v>1.85716</v>
      </c>
      <c r="II88">
        <v>1.85214</v>
      </c>
      <c r="IJ88">
        <v>0</v>
      </c>
      <c r="IK88">
        <v>0</v>
      </c>
      <c r="IL88">
        <v>0</v>
      </c>
      <c r="IM88">
        <v>0</v>
      </c>
      <c r="IN88" t="s">
        <v>441</v>
      </c>
      <c r="IO88" t="s">
        <v>442</v>
      </c>
      <c r="IP88" t="s">
        <v>443</v>
      </c>
      <c r="IQ88" t="s">
        <v>443</v>
      </c>
      <c r="IR88" t="s">
        <v>443</v>
      </c>
      <c r="IS88" t="s">
        <v>443</v>
      </c>
      <c r="IT88">
        <v>0</v>
      </c>
      <c r="IU88">
        <v>100</v>
      </c>
      <c r="IV88">
        <v>100</v>
      </c>
      <c r="IW88">
        <v>-1.23</v>
      </c>
      <c r="IX88">
        <v>0.2774</v>
      </c>
      <c r="IY88">
        <v>-1.253408397979514</v>
      </c>
      <c r="IZ88">
        <v>-0.001407418860664216</v>
      </c>
      <c r="JA88">
        <v>1.761737584914558E-06</v>
      </c>
      <c r="JB88">
        <v>-4.339940373715102E-10</v>
      </c>
      <c r="JC88">
        <v>0.01386544786166931</v>
      </c>
      <c r="JD88">
        <v>0.003157371658100305</v>
      </c>
      <c r="JE88">
        <v>0.0004353711720169284</v>
      </c>
      <c r="JF88">
        <v>-1.853048844677345E-07</v>
      </c>
      <c r="JG88">
        <v>2</v>
      </c>
      <c r="JH88">
        <v>1968</v>
      </c>
      <c r="JI88">
        <v>1</v>
      </c>
      <c r="JJ88">
        <v>26</v>
      </c>
      <c r="JK88">
        <v>199968</v>
      </c>
      <c r="JL88">
        <v>199968.2</v>
      </c>
      <c r="JM88">
        <v>2.60254</v>
      </c>
      <c r="JN88">
        <v>2.60742</v>
      </c>
      <c r="JO88">
        <v>1.49658</v>
      </c>
      <c r="JP88">
        <v>2.34619</v>
      </c>
      <c r="JQ88">
        <v>1.54907</v>
      </c>
      <c r="JR88">
        <v>2.45239</v>
      </c>
      <c r="JS88">
        <v>35.0364</v>
      </c>
      <c r="JT88">
        <v>14.8325</v>
      </c>
      <c r="JU88">
        <v>18</v>
      </c>
      <c r="JV88">
        <v>474.527</v>
      </c>
      <c r="JW88">
        <v>496.418</v>
      </c>
      <c r="JX88">
        <v>27.2591</v>
      </c>
      <c r="JY88">
        <v>29.3038</v>
      </c>
      <c r="JZ88">
        <v>29.9998</v>
      </c>
      <c r="KA88">
        <v>29.586</v>
      </c>
      <c r="KB88">
        <v>29.5948</v>
      </c>
      <c r="KC88">
        <v>52.2189</v>
      </c>
      <c r="KD88">
        <v>22.9647</v>
      </c>
      <c r="KE88">
        <v>85.08</v>
      </c>
      <c r="KF88">
        <v>27.2584</v>
      </c>
      <c r="KG88">
        <v>1175.43</v>
      </c>
      <c r="KH88">
        <v>19.7705</v>
      </c>
      <c r="KI88">
        <v>101.904</v>
      </c>
      <c r="KJ88">
        <v>91.4748</v>
      </c>
    </row>
    <row r="89" spans="1:296">
      <c r="A89">
        <v>71</v>
      </c>
      <c r="B89">
        <v>1758987692</v>
      </c>
      <c r="C89">
        <v>441.4000000953674</v>
      </c>
      <c r="D89" t="s">
        <v>585</v>
      </c>
      <c r="E89" t="s">
        <v>586</v>
      </c>
      <c r="F89">
        <v>5</v>
      </c>
      <c r="G89" t="s">
        <v>436</v>
      </c>
      <c r="H89">
        <v>1758987684.5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1181.565004727273</v>
      </c>
      <c r="AJ89">
        <v>1153.898303030303</v>
      </c>
      <c r="AK89">
        <v>3.402506493506456</v>
      </c>
      <c r="AL89">
        <v>65.16</v>
      </c>
      <c r="AM89">
        <f>(AO89 - AN89 + DX89*1E3/(8.314*(DZ89+273.15)) * AQ89/DW89 * AP89) * DW89/(100*DK89) * 1000/(1000 - AO89)</f>
        <v>0</v>
      </c>
      <c r="AN89">
        <v>19.79257614015499</v>
      </c>
      <c r="AO89">
        <v>21.59618666666666</v>
      </c>
      <c r="AP89">
        <v>-8.935502430407163E-06</v>
      </c>
      <c r="AQ89">
        <v>105.492575613607</v>
      </c>
      <c r="AR89">
        <v>6</v>
      </c>
      <c r="AS89">
        <v>1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437</v>
      </c>
      <c r="AX89" t="s">
        <v>437</v>
      </c>
      <c r="AY89">
        <v>0</v>
      </c>
      <c r="AZ89">
        <v>0</v>
      </c>
      <c r="BA89">
        <f>1-AY89/AZ89</f>
        <v>0</v>
      </c>
      <c r="BB89">
        <v>0</v>
      </c>
      <c r="BC89" t="s">
        <v>437</v>
      </c>
      <c r="BD89" t="s">
        <v>437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437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3.21</v>
      </c>
      <c r="DL89">
        <v>0.5</v>
      </c>
      <c r="DM89" t="s">
        <v>438</v>
      </c>
      <c r="DN89">
        <v>2</v>
      </c>
      <c r="DO89" t="b">
        <v>1</v>
      </c>
      <c r="DP89">
        <v>1758987684.5</v>
      </c>
      <c r="DQ89">
        <v>1105.611111111111</v>
      </c>
      <c r="DR89">
        <v>1143.323333333333</v>
      </c>
      <c r="DS89">
        <v>21.60399259259259</v>
      </c>
      <c r="DT89">
        <v>19.79192592592592</v>
      </c>
      <c r="DU89">
        <v>1106.851481481481</v>
      </c>
      <c r="DV89">
        <v>21.32657037037037</v>
      </c>
      <c r="DW89">
        <v>500.0101111111111</v>
      </c>
      <c r="DX89">
        <v>90.50128888888888</v>
      </c>
      <c r="DY89">
        <v>0.06788904814814815</v>
      </c>
      <c r="DZ89">
        <v>28.54862222222222</v>
      </c>
      <c r="EA89">
        <v>30.00054444444445</v>
      </c>
      <c r="EB89">
        <v>999.9000000000001</v>
      </c>
      <c r="EC89">
        <v>0</v>
      </c>
      <c r="ED89">
        <v>0</v>
      </c>
      <c r="EE89">
        <v>10013.12777777778</v>
      </c>
      <c r="EF89">
        <v>0</v>
      </c>
      <c r="EG89">
        <v>11.34157037037037</v>
      </c>
      <c r="EH89">
        <v>-37.71188888888889</v>
      </c>
      <c r="EI89">
        <v>1130.024074074074</v>
      </c>
      <c r="EJ89">
        <v>1166.408518518518</v>
      </c>
      <c r="EK89">
        <v>1.812071851851852</v>
      </c>
      <c r="EL89">
        <v>1143.323333333333</v>
      </c>
      <c r="EM89">
        <v>19.79192592592592</v>
      </c>
      <c r="EN89">
        <v>1.955189259259259</v>
      </c>
      <c r="EO89">
        <v>1.791194444444444</v>
      </c>
      <c r="EP89">
        <v>17.08602962962963</v>
      </c>
      <c r="EQ89">
        <v>15.71014444444445</v>
      </c>
      <c r="ER89">
        <v>1999.98037037037</v>
      </c>
      <c r="ES89">
        <v>0.9800061111111111</v>
      </c>
      <c r="ET89">
        <v>0.01999428148148148</v>
      </c>
      <c r="EU89">
        <v>0</v>
      </c>
      <c r="EV89">
        <v>443.8119259259258</v>
      </c>
      <c r="EW89">
        <v>5.00078</v>
      </c>
      <c r="EX89">
        <v>8751.750740740741</v>
      </c>
      <c r="EY89">
        <v>16379.50370370371</v>
      </c>
      <c r="EZ89">
        <v>39.3632962962963</v>
      </c>
      <c r="FA89">
        <v>40.24518518518518</v>
      </c>
      <c r="FB89">
        <v>39.5854074074074</v>
      </c>
      <c r="FC89">
        <v>39.85629629629629</v>
      </c>
      <c r="FD89">
        <v>40.56225925925926</v>
      </c>
      <c r="FE89">
        <v>1955.09037037037</v>
      </c>
      <c r="FF89">
        <v>39.89000000000001</v>
      </c>
      <c r="FG89">
        <v>0</v>
      </c>
      <c r="FH89">
        <v>1758987686.1</v>
      </c>
      <c r="FI89">
        <v>0</v>
      </c>
      <c r="FJ89">
        <v>443.7764</v>
      </c>
      <c r="FK89">
        <v>-0.8952307659078447</v>
      </c>
      <c r="FL89">
        <v>-8.03230767153763</v>
      </c>
      <c r="FM89">
        <v>8751.788399999999</v>
      </c>
      <c r="FN89">
        <v>15</v>
      </c>
      <c r="FO89">
        <v>0</v>
      </c>
      <c r="FP89" t="s">
        <v>439</v>
      </c>
      <c r="FQ89">
        <v>1746989605.5</v>
      </c>
      <c r="FR89">
        <v>1746989593.5</v>
      </c>
      <c r="FS89">
        <v>0</v>
      </c>
      <c r="FT89">
        <v>-0.274</v>
      </c>
      <c r="FU89">
        <v>-0.002</v>
      </c>
      <c r="FV89">
        <v>2.549</v>
      </c>
      <c r="FW89">
        <v>0.129</v>
      </c>
      <c r="FX89">
        <v>420</v>
      </c>
      <c r="FY89">
        <v>17</v>
      </c>
      <c r="FZ89">
        <v>0.02</v>
      </c>
      <c r="GA89">
        <v>0.04</v>
      </c>
      <c r="GB89">
        <v>-37.6625425</v>
      </c>
      <c r="GC89">
        <v>-1.042089681050558</v>
      </c>
      <c r="GD89">
        <v>0.118692720685601</v>
      </c>
      <c r="GE89">
        <v>0</v>
      </c>
      <c r="GF89">
        <v>443.7616470588235</v>
      </c>
      <c r="GG89">
        <v>0.06163483965740681</v>
      </c>
      <c r="GH89">
        <v>0.2356273082087572</v>
      </c>
      <c r="GI89">
        <v>1</v>
      </c>
      <c r="GJ89">
        <v>1.816801</v>
      </c>
      <c r="GK89">
        <v>-0.08739196998124406</v>
      </c>
      <c r="GL89">
        <v>0.008445369974133761</v>
      </c>
      <c r="GM89">
        <v>1</v>
      </c>
      <c r="GN89">
        <v>2</v>
      </c>
      <c r="GO89">
        <v>3</v>
      </c>
      <c r="GP89" t="s">
        <v>446</v>
      </c>
      <c r="GQ89">
        <v>3.10229</v>
      </c>
      <c r="GR89">
        <v>2.72635</v>
      </c>
      <c r="GS89">
        <v>0.173568</v>
      </c>
      <c r="GT89">
        <v>0.177092</v>
      </c>
      <c r="GU89">
        <v>0.0999813</v>
      </c>
      <c r="GV89">
        <v>0.09531389999999999</v>
      </c>
      <c r="GW89">
        <v>21592</v>
      </c>
      <c r="GX89">
        <v>19543.8</v>
      </c>
      <c r="GY89">
        <v>26691.7</v>
      </c>
      <c r="GZ89">
        <v>23973.1</v>
      </c>
      <c r="HA89">
        <v>38449.5</v>
      </c>
      <c r="HB89">
        <v>32075.8</v>
      </c>
      <c r="HC89">
        <v>46606.9</v>
      </c>
      <c r="HD89">
        <v>37932.8</v>
      </c>
      <c r="HE89">
        <v>1.8499</v>
      </c>
      <c r="HF89">
        <v>1.86217</v>
      </c>
      <c r="HG89">
        <v>0.144411</v>
      </c>
      <c r="HH89">
        <v>0</v>
      </c>
      <c r="HI89">
        <v>27.6425</v>
      </c>
      <c r="HJ89">
        <v>999.9</v>
      </c>
      <c r="HK89">
        <v>51.3</v>
      </c>
      <c r="HL89">
        <v>30.5</v>
      </c>
      <c r="HM89">
        <v>24.8537</v>
      </c>
      <c r="HN89">
        <v>61.2546</v>
      </c>
      <c r="HO89">
        <v>22.2035</v>
      </c>
      <c r="HP89">
        <v>1</v>
      </c>
      <c r="HQ89">
        <v>0.156037</v>
      </c>
      <c r="HR89">
        <v>0.051378</v>
      </c>
      <c r="HS89">
        <v>20.3173</v>
      </c>
      <c r="HT89">
        <v>5.21205</v>
      </c>
      <c r="HU89">
        <v>11.98</v>
      </c>
      <c r="HV89">
        <v>4.96325</v>
      </c>
      <c r="HW89">
        <v>3.27428</v>
      </c>
      <c r="HX89">
        <v>9999</v>
      </c>
      <c r="HY89">
        <v>9999</v>
      </c>
      <c r="HZ89">
        <v>9999</v>
      </c>
      <c r="IA89">
        <v>21.9</v>
      </c>
      <c r="IB89">
        <v>1.86371</v>
      </c>
      <c r="IC89">
        <v>1.85989</v>
      </c>
      <c r="ID89">
        <v>1.85818</v>
      </c>
      <c r="IE89">
        <v>1.85954</v>
      </c>
      <c r="IF89">
        <v>1.85961</v>
      </c>
      <c r="IG89">
        <v>1.85814</v>
      </c>
      <c r="IH89">
        <v>1.85715</v>
      </c>
      <c r="II89">
        <v>1.85212</v>
      </c>
      <c r="IJ89">
        <v>0</v>
      </c>
      <c r="IK89">
        <v>0</v>
      </c>
      <c r="IL89">
        <v>0</v>
      </c>
      <c r="IM89">
        <v>0</v>
      </c>
      <c r="IN89" t="s">
        <v>441</v>
      </c>
      <c r="IO89" t="s">
        <v>442</v>
      </c>
      <c r="IP89" t="s">
        <v>443</v>
      </c>
      <c r="IQ89" t="s">
        <v>443</v>
      </c>
      <c r="IR89" t="s">
        <v>443</v>
      </c>
      <c r="IS89" t="s">
        <v>443</v>
      </c>
      <c r="IT89">
        <v>0</v>
      </c>
      <c r="IU89">
        <v>100</v>
      </c>
      <c r="IV89">
        <v>100</v>
      </c>
      <c r="IW89">
        <v>-1.22</v>
      </c>
      <c r="IX89">
        <v>0.2773</v>
      </c>
      <c r="IY89">
        <v>-1.253408397979514</v>
      </c>
      <c r="IZ89">
        <v>-0.001407418860664216</v>
      </c>
      <c r="JA89">
        <v>1.761737584914558E-06</v>
      </c>
      <c r="JB89">
        <v>-4.339940373715102E-10</v>
      </c>
      <c r="JC89">
        <v>0.01386544786166931</v>
      </c>
      <c r="JD89">
        <v>0.003157371658100305</v>
      </c>
      <c r="JE89">
        <v>0.0004353711720169284</v>
      </c>
      <c r="JF89">
        <v>-1.853048844677345E-07</v>
      </c>
      <c r="JG89">
        <v>2</v>
      </c>
      <c r="JH89">
        <v>1968</v>
      </c>
      <c r="JI89">
        <v>1</v>
      </c>
      <c r="JJ89">
        <v>26</v>
      </c>
      <c r="JK89">
        <v>199968.1</v>
      </c>
      <c r="JL89">
        <v>199968.3</v>
      </c>
      <c r="JM89">
        <v>2.63428</v>
      </c>
      <c r="JN89">
        <v>2.60742</v>
      </c>
      <c r="JO89">
        <v>1.49658</v>
      </c>
      <c r="JP89">
        <v>2.34619</v>
      </c>
      <c r="JQ89">
        <v>1.54907</v>
      </c>
      <c r="JR89">
        <v>2.33276</v>
      </c>
      <c r="JS89">
        <v>35.0364</v>
      </c>
      <c r="JT89">
        <v>14.8413</v>
      </c>
      <c r="JU89">
        <v>18</v>
      </c>
      <c r="JV89">
        <v>474.632</v>
      </c>
      <c r="JW89">
        <v>496.558</v>
      </c>
      <c r="JX89">
        <v>27.2598</v>
      </c>
      <c r="JY89">
        <v>29.3006</v>
      </c>
      <c r="JZ89">
        <v>29.9998</v>
      </c>
      <c r="KA89">
        <v>29.5828</v>
      </c>
      <c r="KB89">
        <v>29.5916</v>
      </c>
      <c r="KC89">
        <v>52.859</v>
      </c>
      <c r="KD89">
        <v>22.9647</v>
      </c>
      <c r="KE89">
        <v>85.08</v>
      </c>
      <c r="KF89">
        <v>27.2628</v>
      </c>
      <c r="KG89">
        <v>1188.8</v>
      </c>
      <c r="KH89">
        <v>19.7847</v>
      </c>
      <c r="KI89">
        <v>101.904</v>
      </c>
      <c r="KJ89">
        <v>91.4752</v>
      </c>
    </row>
    <row r="90" spans="1:296">
      <c r="A90">
        <v>72</v>
      </c>
      <c r="B90">
        <v>1758987697</v>
      </c>
      <c r="C90">
        <v>446.4000000953674</v>
      </c>
      <c r="D90" t="s">
        <v>587</v>
      </c>
      <c r="E90" t="s">
        <v>588</v>
      </c>
      <c r="F90">
        <v>5</v>
      </c>
      <c r="G90" t="s">
        <v>436</v>
      </c>
      <c r="H90">
        <v>1758987689.214286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1198.592037</v>
      </c>
      <c r="AJ90">
        <v>1170.984</v>
      </c>
      <c r="AK90">
        <v>3.410780952380946</v>
      </c>
      <c r="AL90">
        <v>65.16</v>
      </c>
      <c r="AM90">
        <f>(AO90 - AN90 + DX90*1E3/(8.314*(DZ90+273.15)) * AQ90/DW90 * AP90) * DW90/(100*DK90) * 1000/(1000 - AO90)</f>
        <v>0</v>
      </c>
      <c r="AN90">
        <v>19.79587315970021</v>
      </c>
      <c r="AO90">
        <v>21.59058848484848</v>
      </c>
      <c r="AP90">
        <v>-9.107308009661505E-06</v>
      </c>
      <c r="AQ90">
        <v>105.492575613607</v>
      </c>
      <c r="AR90">
        <v>6</v>
      </c>
      <c r="AS90">
        <v>1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437</v>
      </c>
      <c r="AX90" t="s">
        <v>437</v>
      </c>
      <c r="AY90">
        <v>0</v>
      </c>
      <c r="AZ90">
        <v>0</v>
      </c>
      <c r="BA90">
        <f>1-AY90/AZ90</f>
        <v>0</v>
      </c>
      <c r="BB90">
        <v>0</v>
      </c>
      <c r="BC90" t="s">
        <v>437</v>
      </c>
      <c r="BD90" t="s">
        <v>437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437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3.21</v>
      </c>
      <c r="DL90">
        <v>0.5</v>
      </c>
      <c r="DM90" t="s">
        <v>438</v>
      </c>
      <c r="DN90">
        <v>2</v>
      </c>
      <c r="DO90" t="b">
        <v>1</v>
      </c>
      <c r="DP90">
        <v>1758987689.214286</v>
      </c>
      <c r="DQ90">
        <v>1121.3675</v>
      </c>
      <c r="DR90">
        <v>1159.129285714286</v>
      </c>
      <c r="DS90">
        <v>21.59851071428572</v>
      </c>
      <c r="DT90">
        <v>19.79348928571428</v>
      </c>
      <c r="DU90">
        <v>1122.595</v>
      </c>
      <c r="DV90">
        <v>21.3212</v>
      </c>
      <c r="DW90">
        <v>500.0038928571428</v>
      </c>
      <c r="DX90">
        <v>90.50044642857144</v>
      </c>
      <c r="DY90">
        <v>0.068065925</v>
      </c>
      <c r="DZ90">
        <v>28.54941785714285</v>
      </c>
      <c r="EA90">
        <v>29.99635714285714</v>
      </c>
      <c r="EB90">
        <v>999.9000000000002</v>
      </c>
      <c r="EC90">
        <v>0</v>
      </c>
      <c r="ED90">
        <v>0</v>
      </c>
      <c r="EE90">
        <v>10006.78142857143</v>
      </c>
      <c r="EF90">
        <v>0</v>
      </c>
      <c r="EG90">
        <v>11.33977142857143</v>
      </c>
      <c r="EH90">
        <v>-37.76136428571429</v>
      </c>
      <c r="EI90">
        <v>1146.1225</v>
      </c>
      <c r="EJ90">
        <v>1182.535</v>
      </c>
      <c r="EK90">
        <v>1.805014285714286</v>
      </c>
      <c r="EL90">
        <v>1159.129285714286</v>
      </c>
      <c r="EM90">
        <v>19.79348928571428</v>
      </c>
      <c r="EN90">
        <v>1.954675</v>
      </c>
      <c r="EO90">
        <v>1.79132</v>
      </c>
      <c r="EP90">
        <v>17.08186785714286</v>
      </c>
      <c r="EQ90">
        <v>15.71123928571429</v>
      </c>
      <c r="ER90">
        <v>1999.983214285714</v>
      </c>
      <c r="ES90">
        <v>0.9800062142857142</v>
      </c>
      <c r="ET90">
        <v>0.019994175</v>
      </c>
      <c r="EU90">
        <v>0</v>
      </c>
      <c r="EV90">
        <v>443.7816428571429</v>
      </c>
      <c r="EW90">
        <v>5.00078</v>
      </c>
      <c r="EX90">
        <v>8751.19357142857</v>
      </c>
      <c r="EY90">
        <v>16379.525</v>
      </c>
      <c r="EZ90">
        <v>39.36817857142858</v>
      </c>
      <c r="FA90">
        <v>40.23421428571429</v>
      </c>
      <c r="FB90">
        <v>39.56003571428572</v>
      </c>
      <c r="FC90">
        <v>39.85696428571428</v>
      </c>
      <c r="FD90">
        <v>40.59360714285715</v>
      </c>
      <c r="FE90">
        <v>1955.093214285714</v>
      </c>
      <c r="FF90">
        <v>39.89000000000001</v>
      </c>
      <c r="FG90">
        <v>0</v>
      </c>
      <c r="FH90">
        <v>1758987690.9</v>
      </c>
      <c r="FI90">
        <v>0</v>
      </c>
      <c r="FJ90">
        <v>443.77028</v>
      </c>
      <c r="FK90">
        <v>-0.6224615302250699</v>
      </c>
      <c r="FL90">
        <v>-5.746153828142739</v>
      </c>
      <c r="FM90">
        <v>8751.1528</v>
      </c>
      <c r="FN90">
        <v>15</v>
      </c>
      <c r="FO90">
        <v>0</v>
      </c>
      <c r="FP90" t="s">
        <v>439</v>
      </c>
      <c r="FQ90">
        <v>1746989605.5</v>
      </c>
      <c r="FR90">
        <v>1746989593.5</v>
      </c>
      <c r="FS90">
        <v>0</v>
      </c>
      <c r="FT90">
        <v>-0.274</v>
      </c>
      <c r="FU90">
        <v>-0.002</v>
      </c>
      <c r="FV90">
        <v>2.549</v>
      </c>
      <c r="FW90">
        <v>0.129</v>
      </c>
      <c r="FX90">
        <v>420</v>
      </c>
      <c r="FY90">
        <v>17</v>
      </c>
      <c r="FZ90">
        <v>0.02</v>
      </c>
      <c r="GA90">
        <v>0.04</v>
      </c>
      <c r="GB90">
        <v>-37.71298536585366</v>
      </c>
      <c r="GC90">
        <v>-0.7583916376307066</v>
      </c>
      <c r="GD90">
        <v>0.1026157967228312</v>
      </c>
      <c r="GE90">
        <v>0</v>
      </c>
      <c r="GF90">
        <v>443.7626470588235</v>
      </c>
      <c r="GG90">
        <v>-0.1838349838372382</v>
      </c>
      <c r="GH90">
        <v>0.2229968190689721</v>
      </c>
      <c r="GI90">
        <v>1</v>
      </c>
      <c r="GJ90">
        <v>1.809032195121951</v>
      </c>
      <c r="GK90">
        <v>-0.08865114982578651</v>
      </c>
      <c r="GL90">
        <v>0.008779971251743353</v>
      </c>
      <c r="GM90">
        <v>1</v>
      </c>
      <c r="GN90">
        <v>2</v>
      </c>
      <c r="GO90">
        <v>3</v>
      </c>
      <c r="GP90" t="s">
        <v>446</v>
      </c>
      <c r="GQ90">
        <v>3.10217</v>
      </c>
      <c r="GR90">
        <v>2.72623</v>
      </c>
      <c r="GS90">
        <v>0.175168</v>
      </c>
      <c r="GT90">
        <v>0.178664</v>
      </c>
      <c r="GU90">
        <v>0.0999684</v>
      </c>
      <c r="GV90">
        <v>0.0953251</v>
      </c>
      <c r="GW90">
        <v>21550.5</v>
      </c>
      <c r="GX90">
        <v>19506.5</v>
      </c>
      <c r="GY90">
        <v>26692</v>
      </c>
      <c r="GZ90">
        <v>23973.1</v>
      </c>
      <c r="HA90">
        <v>38450.6</v>
      </c>
      <c r="HB90">
        <v>32075.7</v>
      </c>
      <c r="HC90">
        <v>46607.3</v>
      </c>
      <c r="HD90">
        <v>37933</v>
      </c>
      <c r="HE90">
        <v>1.84985</v>
      </c>
      <c r="HF90">
        <v>1.86197</v>
      </c>
      <c r="HG90">
        <v>0.145156</v>
      </c>
      <c r="HH90">
        <v>0</v>
      </c>
      <c r="HI90">
        <v>27.638</v>
      </c>
      <c r="HJ90">
        <v>999.9</v>
      </c>
      <c r="HK90">
        <v>51.3</v>
      </c>
      <c r="HL90">
        <v>30.5</v>
      </c>
      <c r="HM90">
        <v>24.8514</v>
      </c>
      <c r="HN90">
        <v>60.9946</v>
      </c>
      <c r="HO90">
        <v>22.4399</v>
      </c>
      <c r="HP90">
        <v>1</v>
      </c>
      <c r="HQ90">
        <v>0.155986</v>
      </c>
      <c r="HR90">
        <v>0.06336600000000001</v>
      </c>
      <c r="HS90">
        <v>20.3174</v>
      </c>
      <c r="HT90">
        <v>5.2125</v>
      </c>
      <c r="HU90">
        <v>11.98</v>
      </c>
      <c r="HV90">
        <v>4.96355</v>
      </c>
      <c r="HW90">
        <v>3.2743</v>
      </c>
      <c r="HX90">
        <v>9999</v>
      </c>
      <c r="HY90">
        <v>9999</v>
      </c>
      <c r="HZ90">
        <v>9999</v>
      </c>
      <c r="IA90">
        <v>21.9</v>
      </c>
      <c r="IB90">
        <v>1.86371</v>
      </c>
      <c r="IC90">
        <v>1.85989</v>
      </c>
      <c r="ID90">
        <v>1.85818</v>
      </c>
      <c r="IE90">
        <v>1.85954</v>
      </c>
      <c r="IF90">
        <v>1.85961</v>
      </c>
      <c r="IG90">
        <v>1.85815</v>
      </c>
      <c r="IH90">
        <v>1.85715</v>
      </c>
      <c r="II90">
        <v>1.85211</v>
      </c>
      <c r="IJ90">
        <v>0</v>
      </c>
      <c r="IK90">
        <v>0</v>
      </c>
      <c r="IL90">
        <v>0</v>
      </c>
      <c r="IM90">
        <v>0</v>
      </c>
      <c r="IN90" t="s">
        <v>441</v>
      </c>
      <c r="IO90" t="s">
        <v>442</v>
      </c>
      <c r="IP90" t="s">
        <v>443</v>
      </c>
      <c r="IQ90" t="s">
        <v>443</v>
      </c>
      <c r="IR90" t="s">
        <v>443</v>
      </c>
      <c r="IS90" t="s">
        <v>443</v>
      </c>
      <c r="IT90">
        <v>0</v>
      </c>
      <c r="IU90">
        <v>100</v>
      </c>
      <c r="IV90">
        <v>100</v>
      </c>
      <c r="IW90">
        <v>-1.2</v>
      </c>
      <c r="IX90">
        <v>0.2771</v>
      </c>
      <c r="IY90">
        <v>-1.253408397979514</v>
      </c>
      <c r="IZ90">
        <v>-0.001407418860664216</v>
      </c>
      <c r="JA90">
        <v>1.761737584914558E-06</v>
      </c>
      <c r="JB90">
        <v>-4.339940373715102E-10</v>
      </c>
      <c r="JC90">
        <v>0.01386544786166931</v>
      </c>
      <c r="JD90">
        <v>0.003157371658100305</v>
      </c>
      <c r="JE90">
        <v>0.0004353711720169284</v>
      </c>
      <c r="JF90">
        <v>-1.853048844677345E-07</v>
      </c>
      <c r="JG90">
        <v>2</v>
      </c>
      <c r="JH90">
        <v>1968</v>
      </c>
      <c r="JI90">
        <v>1</v>
      </c>
      <c r="JJ90">
        <v>26</v>
      </c>
      <c r="JK90">
        <v>199968.2</v>
      </c>
      <c r="JL90">
        <v>199968.4</v>
      </c>
      <c r="JM90">
        <v>2.66113</v>
      </c>
      <c r="JN90">
        <v>2.60864</v>
      </c>
      <c r="JO90">
        <v>1.49658</v>
      </c>
      <c r="JP90">
        <v>2.34619</v>
      </c>
      <c r="JQ90">
        <v>1.54907</v>
      </c>
      <c r="JR90">
        <v>2.39502</v>
      </c>
      <c r="JS90">
        <v>35.0364</v>
      </c>
      <c r="JT90">
        <v>14.8413</v>
      </c>
      <c r="JU90">
        <v>18</v>
      </c>
      <c r="JV90">
        <v>474.577</v>
      </c>
      <c r="JW90">
        <v>496.394</v>
      </c>
      <c r="JX90">
        <v>27.2621</v>
      </c>
      <c r="JY90">
        <v>29.297</v>
      </c>
      <c r="JZ90">
        <v>29.9998</v>
      </c>
      <c r="KA90">
        <v>29.5792</v>
      </c>
      <c r="KB90">
        <v>29.588</v>
      </c>
      <c r="KC90">
        <v>53.4203</v>
      </c>
      <c r="KD90">
        <v>22.9647</v>
      </c>
      <c r="KE90">
        <v>85.08</v>
      </c>
      <c r="KF90">
        <v>27.2599</v>
      </c>
      <c r="KG90">
        <v>1208.87</v>
      </c>
      <c r="KH90">
        <v>19.7926</v>
      </c>
      <c r="KI90">
        <v>101.905</v>
      </c>
      <c r="KJ90">
        <v>91.4756</v>
      </c>
    </row>
    <row r="91" spans="1:296">
      <c r="A91">
        <v>73</v>
      </c>
      <c r="B91">
        <v>1758987702</v>
      </c>
      <c r="C91">
        <v>451.4000000953674</v>
      </c>
      <c r="D91" t="s">
        <v>589</v>
      </c>
      <c r="E91" t="s">
        <v>590</v>
      </c>
      <c r="F91">
        <v>5</v>
      </c>
      <c r="G91" t="s">
        <v>436</v>
      </c>
      <c r="H91">
        <v>1758987694.5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1215.794768030304</v>
      </c>
      <c r="AJ91">
        <v>1188.291151515151</v>
      </c>
      <c r="AK91">
        <v>3.480172294372142</v>
      </c>
      <c r="AL91">
        <v>65.16</v>
      </c>
      <c r="AM91">
        <f>(AO91 - AN91 + DX91*1E3/(8.314*(DZ91+273.15)) * AQ91/DW91 * AP91) * DW91/(100*DK91) * 1000/(1000 - AO91)</f>
        <v>0</v>
      </c>
      <c r="AN91">
        <v>19.79638039362632</v>
      </c>
      <c r="AO91">
        <v>21.58597575757576</v>
      </c>
      <c r="AP91">
        <v>-7.654877659756103E-06</v>
      </c>
      <c r="AQ91">
        <v>105.492575613607</v>
      </c>
      <c r="AR91">
        <v>6</v>
      </c>
      <c r="AS91">
        <v>1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437</v>
      </c>
      <c r="AX91" t="s">
        <v>437</v>
      </c>
      <c r="AY91">
        <v>0</v>
      </c>
      <c r="AZ91">
        <v>0</v>
      </c>
      <c r="BA91">
        <f>1-AY91/AZ91</f>
        <v>0</v>
      </c>
      <c r="BB91">
        <v>0</v>
      </c>
      <c r="BC91" t="s">
        <v>437</v>
      </c>
      <c r="BD91" t="s">
        <v>437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437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3.21</v>
      </c>
      <c r="DL91">
        <v>0.5</v>
      </c>
      <c r="DM91" t="s">
        <v>438</v>
      </c>
      <c r="DN91">
        <v>2</v>
      </c>
      <c r="DO91" t="b">
        <v>1</v>
      </c>
      <c r="DP91">
        <v>1758987694.5</v>
      </c>
      <c r="DQ91">
        <v>1139.059259259259</v>
      </c>
      <c r="DR91">
        <v>1176.863333333333</v>
      </c>
      <c r="DS91">
        <v>21.59270740740741</v>
      </c>
      <c r="DT91">
        <v>19.79479259259259</v>
      </c>
      <c r="DU91">
        <v>1140.270740740741</v>
      </c>
      <c r="DV91">
        <v>21.31552592592593</v>
      </c>
      <c r="DW91">
        <v>500.0355185185185</v>
      </c>
      <c r="DX91">
        <v>90.49969999999998</v>
      </c>
      <c r="DY91">
        <v>0.06809181851851852</v>
      </c>
      <c r="DZ91">
        <v>28.5495962962963</v>
      </c>
      <c r="EA91">
        <v>30.00212592592593</v>
      </c>
      <c r="EB91">
        <v>999.9000000000001</v>
      </c>
      <c r="EC91">
        <v>0</v>
      </c>
      <c r="ED91">
        <v>0</v>
      </c>
      <c r="EE91">
        <v>9997.562222222223</v>
      </c>
      <c r="EF91">
        <v>0</v>
      </c>
      <c r="EG91">
        <v>11.3383</v>
      </c>
      <c r="EH91">
        <v>-37.80345185185185</v>
      </c>
      <c r="EI91">
        <v>1164.197777777778</v>
      </c>
      <c r="EJ91">
        <v>1200.628888888889</v>
      </c>
      <c r="EK91">
        <v>1.797911851851852</v>
      </c>
      <c r="EL91">
        <v>1176.863333333333</v>
      </c>
      <c r="EM91">
        <v>19.79479259259259</v>
      </c>
      <c r="EN91">
        <v>1.954134074074074</v>
      </c>
      <c r="EO91">
        <v>1.791422962962963</v>
      </c>
      <c r="EP91">
        <v>17.0775037037037</v>
      </c>
      <c r="EQ91">
        <v>15.71214074074074</v>
      </c>
      <c r="ER91">
        <v>1999.992222222222</v>
      </c>
      <c r="ES91">
        <v>0.9800063333333333</v>
      </c>
      <c r="ET91">
        <v>0.01999405555555556</v>
      </c>
      <c r="EU91">
        <v>0</v>
      </c>
      <c r="EV91">
        <v>443.7257407407407</v>
      </c>
      <c r="EW91">
        <v>5.00078</v>
      </c>
      <c r="EX91">
        <v>8750.563703703703</v>
      </c>
      <c r="EY91">
        <v>16379.5962962963</v>
      </c>
      <c r="EZ91">
        <v>39.34718518518519</v>
      </c>
      <c r="FA91">
        <v>40.23129629629629</v>
      </c>
      <c r="FB91">
        <v>39.54137037037036</v>
      </c>
      <c r="FC91">
        <v>39.84699999999999</v>
      </c>
      <c r="FD91">
        <v>40.52766666666667</v>
      </c>
      <c r="FE91">
        <v>1955.102222222222</v>
      </c>
      <c r="FF91">
        <v>39.89000000000001</v>
      </c>
      <c r="FG91">
        <v>0</v>
      </c>
      <c r="FH91">
        <v>1758987696.3</v>
      </c>
      <c r="FI91">
        <v>0</v>
      </c>
      <c r="FJ91">
        <v>443.6976923076923</v>
      </c>
      <c r="FK91">
        <v>-0.2237948666451527</v>
      </c>
      <c r="FL91">
        <v>-9.309059841143959</v>
      </c>
      <c r="FM91">
        <v>8750.547307692308</v>
      </c>
      <c r="FN91">
        <v>15</v>
      </c>
      <c r="FO91">
        <v>0</v>
      </c>
      <c r="FP91" t="s">
        <v>439</v>
      </c>
      <c r="FQ91">
        <v>1746989605.5</v>
      </c>
      <c r="FR91">
        <v>1746989593.5</v>
      </c>
      <c r="FS91">
        <v>0</v>
      </c>
      <c r="FT91">
        <v>-0.274</v>
      </c>
      <c r="FU91">
        <v>-0.002</v>
      </c>
      <c r="FV91">
        <v>2.549</v>
      </c>
      <c r="FW91">
        <v>0.129</v>
      </c>
      <c r="FX91">
        <v>420</v>
      </c>
      <c r="FY91">
        <v>17</v>
      </c>
      <c r="FZ91">
        <v>0.02</v>
      </c>
      <c r="GA91">
        <v>0.04</v>
      </c>
      <c r="GB91">
        <v>-37.76949756097561</v>
      </c>
      <c r="GC91">
        <v>-0.5693080139373361</v>
      </c>
      <c r="GD91">
        <v>0.08757502842595812</v>
      </c>
      <c r="GE91">
        <v>0</v>
      </c>
      <c r="GF91">
        <v>443.7470294117646</v>
      </c>
      <c r="GG91">
        <v>-0.09492742166368395</v>
      </c>
      <c r="GH91">
        <v>0.2025428764040035</v>
      </c>
      <c r="GI91">
        <v>1</v>
      </c>
      <c r="GJ91">
        <v>1.803441951219512</v>
      </c>
      <c r="GK91">
        <v>-0.0858353310104516</v>
      </c>
      <c r="GL91">
        <v>0.008512731704382041</v>
      </c>
      <c r="GM91">
        <v>1</v>
      </c>
      <c r="GN91">
        <v>2</v>
      </c>
      <c r="GO91">
        <v>3</v>
      </c>
      <c r="GP91" t="s">
        <v>446</v>
      </c>
      <c r="GQ91">
        <v>3.10228</v>
      </c>
      <c r="GR91">
        <v>2.72573</v>
      </c>
      <c r="GS91">
        <v>0.176768</v>
      </c>
      <c r="GT91">
        <v>0.180234</v>
      </c>
      <c r="GU91">
        <v>0.09995370000000001</v>
      </c>
      <c r="GV91">
        <v>0.0953275</v>
      </c>
      <c r="GW91">
        <v>21508.7</v>
      </c>
      <c r="GX91">
        <v>19469.2</v>
      </c>
      <c r="GY91">
        <v>26692.1</v>
      </c>
      <c r="GZ91">
        <v>23973</v>
      </c>
      <c r="HA91">
        <v>38451.6</v>
      </c>
      <c r="HB91">
        <v>32075.7</v>
      </c>
      <c r="HC91">
        <v>46607.5</v>
      </c>
      <c r="HD91">
        <v>37932.9</v>
      </c>
      <c r="HE91">
        <v>1.85012</v>
      </c>
      <c r="HF91">
        <v>1.86213</v>
      </c>
      <c r="HG91">
        <v>0.145715</v>
      </c>
      <c r="HH91">
        <v>0</v>
      </c>
      <c r="HI91">
        <v>27.6339</v>
      </c>
      <c r="HJ91">
        <v>999.9</v>
      </c>
      <c r="HK91">
        <v>51.3</v>
      </c>
      <c r="HL91">
        <v>30.5</v>
      </c>
      <c r="HM91">
        <v>24.8526</v>
      </c>
      <c r="HN91">
        <v>61.2446</v>
      </c>
      <c r="HO91">
        <v>22.2196</v>
      </c>
      <c r="HP91">
        <v>1</v>
      </c>
      <c r="HQ91">
        <v>0.155493</v>
      </c>
      <c r="HR91">
        <v>0.0633606</v>
      </c>
      <c r="HS91">
        <v>20.3174</v>
      </c>
      <c r="HT91">
        <v>5.21235</v>
      </c>
      <c r="HU91">
        <v>11.98</v>
      </c>
      <c r="HV91">
        <v>4.96365</v>
      </c>
      <c r="HW91">
        <v>3.2744</v>
      </c>
      <c r="HX91">
        <v>9999</v>
      </c>
      <c r="HY91">
        <v>9999</v>
      </c>
      <c r="HZ91">
        <v>9999</v>
      </c>
      <c r="IA91">
        <v>21.9</v>
      </c>
      <c r="IB91">
        <v>1.86372</v>
      </c>
      <c r="IC91">
        <v>1.85989</v>
      </c>
      <c r="ID91">
        <v>1.85818</v>
      </c>
      <c r="IE91">
        <v>1.85955</v>
      </c>
      <c r="IF91">
        <v>1.8596</v>
      </c>
      <c r="IG91">
        <v>1.8582</v>
      </c>
      <c r="IH91">
        <v>1.85716</v>
      </c>
      <c r="II91">
        <v>1.85212</v>
      </c>
      <c r="IJ91">
        <v>0</v>
      </c>
      <c r="IK91">
        <v>0</v>
      </c>
      <c r="IL91">
        <v>0</v>
      </c>
      <c r="IM91">
        <v>0</v>
      </c>
      <c r="IN91" t="s">
        <v>441</v>
      </c>
      <c r="IO91" t="s">
        <v>442</v>
      </c>
      <c r="IP91" t="s">
        <v>443</v>
      </c>
      <c r="IQ91" t="s">
        <v>443</v>
      </c>
      <c r="IR91" t="s">
        <v>443</v>
      </c>
      <c r="IS91" t="s">
        <v>443</v>
      </c>
      <c r="IT91">
        <v>0</v>
      </c>
      <c r="IU91">
        <v>100</v>
      </c>
      <c r="IV91">
        <v>100</v>
      </c>
      <c r="IW91">
        <v>-1.19</v>
      </c>
      <c r="IX91">
        <v>0.2771</v>
      </c>
      <c r="IY91">
        <v>-1.253408397979514</v>
      </c>
      <c r="IZ91">
        <v>-0.001407418860664216</v>
      </c>
      <c r="JA91">
        <v>1.761737584914558E-06</v>
      </c>
      <c r="JB91">
        <v>-4.339940373715102E-10</v>
      </c>
      <c r="JC91">
        <v>0.01386544786166931</v>
      </c>
      <c r="JD91">
        <v>0.003157371658100305</v>
      </c>
      <c r="JE91">
        <v>0.0004353711720169284</v>
      </c>
      <c r="JF91">
        <v>-1.853048844677345E-07</v>
      </c>
      <c r="JG91">
        <v>2</v>
      </c>
      <c r="JH91">
        <v>1968</v>
      </c>
      <c r="JI91">
        <v>1</v>
      </c>
      <c r="JJ91">
        <v>26</v>
      </c>
      <c r="JK91">
        <v>199968.3</v>
      </c>
      <c r="JL91">
        <v>199968.5</v>
      </c>
      <c r="JM91">
        <v>2.69165</v>
      </c>
      <c r="JN91">
        <v>2.59888</v>
      </c>
      <c r="JO91">
        <v>1.49658</v>
      </c>
      <c r="JP91">
        <v>2.34619</v>
      </c>
      <c r="JQ91">
        <v>1.54907</v>
      </c>
      <c r="JR91">
        <v>2.39624</v>
      </c>
      <c r="JS91">
        <v>35.0364</v>
      </c>
      <c r="JT91">
        <v>14.8413</v>
      </c>
      <c r="JU91">
        <v>18</v>
      </c>
      <c r="JV91">
        <v>474.712</v>
      </c>
      <c r="JW91">
        <v>496.467</v>
      </c>
      <c r="JX91">
        <v>27.2601</v>
      </c>
      <c r="JY91">
        <v>29.2937</v>
      </c>
      <c r="JZ91">
        <v>29.9999</v>
      </c>
      <c r="KA91">
        <v>29.5759</v>
      </c>
      <c r="KB91">
        <v>29.5848</v>
      </c>
      <c r="KC91">
        <v>54.0521</v>
      </c>
      <c r="KD91">
        <v>22.9647</v>
      </c>
      <c r="KE91">
        <v>85.08</v>
      </c>
      <c r="KF91">
        <v>27.2596</v>
      </c>
      <c r="KG91">
        <v>1222.24</v>
      </c>
      <c r="KH91">
        <v>19.8031</v>
      </c>
      <c r="KI91">
        <v>101.906</v>
      </c>
      <c r="KJ91">
        <v>91.4753</v>
      </c>
    </row>
    <row r="92" spans="1:296">
      <c r="A92">
        <v>74</v>
      </c>
      <c r="B92">
        <v>1758987707</v>
      </c>
      <c r="C92">
        <v>456.4000000953674</v>
      </c>
      <c r="D92" t="s">
        <v>591</v>
      </c>
      <c r="E92" t="s">
        <v>592</v>
      </c>
      <c r="F92">
        <v>5</v>
      </c>
      <c r="G92" t="s">
        <v>436</v>
      </c>
      <c r="H92">
        <v>1758987699.214286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1232.777299636364</v>
      </c>
      <c r="AJ92">
        <v>1205.25903030303</v>
      </c>
      <c r="AK92">
        <v>3.399798268398258</v>
      </c>
      <c r="AL92">
        <v>65.16</v>
      </c>
      <c r="AM92">
        <f>(AO92 - AN92 + DX92*1E3/(8.314*(DZ92+273.15)) * AQ92/DW92 * AP92) * DW92/(100*DK92) * 1000/(1000 - AO92)</f>
        <v>0</v>
      </c>
      <c r="AN92">
        <v>19.79531967734313</v>
      </c>
      <c r="AO92">
        <v>21.58161272727272</v>
      </c>
      <c r="AP92">
        <v>-1.147365336821052E-05</v>
      </c>
      <c r="AQ92">
        <v>105.492575613607</v>
      </c>
      <c r="AR92">
        <v>6</v>
      </c>
      <c r="AS92">
        <v>1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437</v>
      </c>
      <c r="AX92" t="s">
        <v>437</v>
      </c>
      <c r="AY92">
        <v>0</v>
      </c>
      <c r="AZ92">
        <v>0</v>
      </c>
      <c r="BA92">
        <f>1-AY92/AZ92</f>
        <v>0</v>
      </c>
      <c r="BB92">
        <v>0</v>
      </c>
      <c r="BC92" t="s">
        <v>437</v>
      </c>
      <c r="BD92" t="s">
        <v>437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437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3.21</v>
      </c>
      <c r="DL92">
        <v>0.5</v>
      </c>
      <c r="DM92" t="s">
        <v>438</v>
      </c>
      <c r="DN92">
        <v>2</v>
      </c>
      <c r="DO92" t="b">
        <v>1</v>
      </c>
      <c r="DP92">
        <v>1758987699.214286</v>
      </c>
      <c r="DQ92">
        <v>1154.858214285714</v>
      </c>
      <c r="DR92">
        <v>1192.661428571428</v>
      </c>
      <c r="DS92">
        <v>21.5884</v>
      </c>
      <c r="DT92">
        <v>19.79568571428571</v>
      </c>
      <c r="DU92">
        <v>1156.055357142857</v>
      </c>
      <c r="DV92">
        <v>21.31130357142857</v>
      </c>
      <c r="DW92">
        <v>500.0116428571428</v>
      </c>
      <c r="DX92">
        <v>90.49915357142856</v>
      </c>
      <c r="DY92">
        <v>0.0680221</v>
      </c>
      <c r="DZ92">
        <v>28.54833571428572</v>
      </c>
      <c r="EA92">
        <v>30.00291428571429</v>
      </c>
      <c r="EB92">
        <v>999.9000000000002</v>
      </c>
      <c r="EC92">
        <v>0</v>
      </c>
      <c r="ED92">
        <v>0</v>
      </c>
      <c r="EE92">
        <v>9988.030714285715</v>
      </c>
      <c r="EF92">
        <v>0</v>
      </c>
      <c r="EG92">
        <v>11.33500357142857</v>
      </c>
      <c r="EH92">
        <v>-37.803425</v>
      </c>
      <c r="EI92">
        <v>1180.340357142857</v>
      </c>
      <c r="EJ92">
        <v>1216.748214285714</v>
      </c>
      <c r="EK92">
        <v>1.792703214285715</v>
      </c>
      <c r="EL92">
        <v>1192.661428571428</v>
      </c>
      <c r="EM92">
        <v>19.79568571428571</v>
      </c>
      <c r="EN92">
        <v>1.953732142857143</v>
      </c>
      <c r="EO92">
        <v>1.791493571428571</v>
      </c>
      <c r="EP92">
        <v>17.07426428571429</v>
      </c>
      <c r="EQ92">
        <v>15.71276071428572</v>
      </c>
      <c r="ER92">
        <v>1999.989642857143</v>
      </c>
      <c r="ES92">
        <v>0.9800062142857142</v>
      </c>
      <c r="ET92">
        <v>0.01999418214285714</v>
      </c>
      <c r="EU92">
        <v>0</v>
      </c>
      <c r="EV92">
        <v>443.6833928571428</v>
      </c>
      <c r="EW92">
        <v>5.00078</v>
      </c>
      <c r="EX92">
        <v>8749.782142857142</v>
      </c>
      <c r="EY92">
        <v>16379.575</v>
      </c>
      <c r="EZ92">
        <v>39.33910714285714</v>
      </c>
      <c r="FA92">
        <v>40.23189285714285</v>
      </c>
      <c r="FB92">
        <v>39.53992857142857</v>
      </c>
      <c r="FC92">
        <v>39.85914285714285</v>
      </c>
      <c r="FD92">
        <v>40.44185714285715</v>
      </c>
      <c r="FE92">
        <v>1955.099642857143</v>
      </c>
      <c r="FF92">
        <v>39.89000000000001</v>
      </c>
      <c r="FG92">
        <v>0</v>
      </c>
      <c r="FH92">
        <v>1758987701.1</v>
      </c>
      <c r="FI92">
        <v>0</v>
      </c>
      <c r="FJ92">
        <v>443.6808846153846</v>
      </c>
      <c r="FK92">
        <v>-0.9681709315892505</v>
      </c>
      <c r="FL92">
        <v>-10.0078632643535</v>
      </c>
      <c r="FM92">
        <v>8749.71423076923</v>
      </c>
      <c r="FN92">
        <v>15</v>
      </c>
      <c r="FO92">
        <v>0</v>
      </c>
      <c r="FP92" t="s">
        <v>439</v>
      </c>
      <c r="FQ92">
        <v>1746989605.5</v>
      </c>
      <c r="FR92">
        <v>1746989593.5</v>
      </c>
      <c r="FS92">
        <v>0</v>
      </c>
      <c r="FT92">
        <v>-0.274</v>
      </c>
      <c r="FU92">
        <v>-0.002</v>
      </c>
      <c r="FV92">
        <v>2.549</v>
      </c>
      <c r="FW92">
        <v>0.129</v>
      </c>
      <c r="FX92">
        <v>420</v>
      </c>
      <c r="FY92">
        <v>17</v>
      </c>
      <c r="FZ92">
        <v>0.02</v>
      </c>
      <c r="GA92">
        <v>0.04</v>
      </c>
      <c r="GB92">
        <v>-37.79163</v>
      </c>
      <c r="GC92">
        <v>-0.02838799249521369</v>
      </c>
      <c r="GD92">
        <v>0.07621424473154646</v>
      </c>
      <c r="GE92">
        <v>1</v>
      </c>
      <c r="GF92">
        <v>443.7131470588235</v>
      </c>
      <c r="GG92">
        <v>-0.4064629448012848</v>
      </c>
      <c r="GH92">
        <v>0.2186576873930041</v>
      </c>
      <c r="GI92">
        <v>1</v>
      </c>
      <c r="GJ92">
        <v>1.79637275</v>
      </c>
      <c r="GK92">
        <v>-0.06852799249531076</v>
      </c>
      <c r="GL92">
        <v>0.006749489605703529</v>
      </c>
      <c r="GM92">
        <v>1</v>
      </c>
      <c r="GN92">
        <v>3</v>
      </c>
      <c r="GO92">
        <v>3</v>
      </c>
      <c r="GP92" t="s">
        <v>440</v>
      </c>
      <c r="GQ92">
        <v>3.10203</v>
      </c>
      <c r="GR92">
        <v>2.72595</v>
      </c>
      <c r="GS92">
        <v>0.178325</v>
      </c>
      <c r="GT92">
        <v>0.181797</v>
      </c>
      <c r="GU92">
        <v>0.0999379</v>
      </c>
      <c r="GV92">
        <v>0.0953232</v>
      </c>
      <c r="GW92">
        <v>21468.2</v>
      </c>
      <c r="GX92">
        <v>19432.5</v>
      </c>
      <c r="GY92">
        <v>26692.2</v>
      </c>
      <c r="GZ92">
        <v>23973.5</v>
      </c>
      <c r="HA92">
        <v>38452.7</v>
      </c>
      <c r="HB92">
        <v>32076.1</v>
      </c>
      <c r="HC92">
        <v>46607.8</v>
      </c>
      <c r="HD92">
        <v>37932.9</v>
      </c>
      <c r="HE92">
        <v>1.8498</v>
      </c>
      <c r="HF92">
        <v>1.86245</v>
      </c>
      <c r="HG92">
        <v>0.145704</v>
      </c>
      <c r="HH92">
        <v>0</v>
      </c>
      <c r="HI92">
        <v>27.631</v>
      </c>
      <c r="HJ92">
        <v>999.9</v>
      </c>
      <c r="HK92">
        <v>51.3</v>
      </c>
      <c r="HL92">
        <v>30.5</v>
      </c>
      <c r="HM92">
        <v>24.8548</v>
      </c>
      <c r="HN92">
        <v>61.3746</v>
      </c>
      <c r="HO92">
        <v>22.4319</v>
      </c>
      <c r="HP92">
        <v>1</v>
      </c>
      <c r="HQ92">
        <v>0.155483</v>
      </c>
      <c r="HR92">
        <v>0.0871596</v>
      </c>
      <c r="HS92">
        <v>20.3174</v>
      </c>
      <c r="HT92">
        <v>5.21175</v>
      </c>
      <c r="HU92">
        <v>11.98</v>
      </c>
      <c r="HV92">
        <v>4.9633</v>
      </c>
      <c r="HW92">
        <v>3.2743</v>
      </c>
      <c r="HX92">
        <v>9999</v>
      </c>
      <c r="HY92">
        <v>9999</v>
      </c>
      <c r="HZ92">
        <v>9999</v>
      </c>
      <c r="IA92">
        <v>21.9</v>
      </c>
      <c r="IB92">
        <v>1.86371</v>
      </c>
      <c r="IC92">
        <v>1.85989</v>
      </c>
      <c r="ID92">
        <v>1.85818</v>
      </c>
      <c r="IE92">
        <v>1.85957</v>
      </c>
      <c r="IF92">
        <v>1.85961</v>
      </c>
      <c r="IG92">
        <v>1.85818</v>
      </c>
      <c r="IH92">
        <v>1.85716</v>
      </c>
      <c r="II92">
        <v>1.85213</v>
      </c>
      <c r="IJ92">
        <v>0</v>
      </c>
      <c r="IK92">
        <v>0</v>
      </c>
      <c r="IL92">
        <v>0</v>
      </c>
      <c r="IM92">
        <v>0</v>
      </c>
      <c r="IN92" t="s">
        <v>441</v>
      </c>
      <c r="IO92" t="s">
        <v>442</v>
      </c>
      <c r="IP92" t="s">
        <v>443</v>
      </c>
      <c r="IQ92" t="s">
        <v>443</v>
      </c>
      <c r="IR92" t="s">
        <v>443</v>
      </c>
      <c r="IS92" t="s">
        <v>443</v>
      </c>
      <c r="IT92">
        <v>0</v>
      </c>
      <c r="IU92">
        <v>100</v>
      </c>
      <c r="IV92">
        <v>100</v>
      </c>
      <c r="IW92">
        <v>-1.17</v>
      </c>
      <c r="IX92">
        <v>0.2769</v>
      </c>
      <c r="IY92">
        <v>-1.253408397979514</v>
      </c>
      <c r="IZ92">
        <v>-0.001407418860664216</v>
      </c>
      <c r="JA92">
        <v>1.761737584914558E-06</v>
      </c>
      <c r="JB92">
        <v>-4.339940373715102E-10</v>
      </c>
      <c r="JC92">
        <v>0.01386544786166931</v>
      </c>
      <c r="JD92">
        <v>0.003157371658100305</v>
      </c>
      <c r="JE92">
        <v>0.0004353711720169284</v>
      </c>
      <c r="JF92">
        <v>-1.853048844677345E-07</v>
      </c>
      <c r="JG92">
        <v>2</v>
      </c>
      <c r="JH92">
        <v>1968</v>
      </c>
      <c r="JI92">
        <v>1</v>
      </c>
      <c r="JJ92">
        <v>26</v>
      </c>
      <c r="JK92">
        <v>199968.4</v>
      </c>
      <c r="JL92">
        <v>199968.6</v>
      </c>
      <c r="JM92">
        <v>2.72217</v>
      </c>
      <c r="JN92">
        <v>2.60742</v>
      </c>
      <c r="JO92">
        <v>1.49658</v>
      </c>
      <c r="JP92">
        <v>2.34619</v>
      </c>
      <c r="JQ92">
        <v>1.54907</v>
      </c>
      <c r="JR92">
        <v>2.33887</v>
      </c>
      <c r="JS92">
        <v>35.0364</v>
      </c>
      <c r="JT92">
        <v>14.8325</v>
      </c>
      <c r="JU92">
        <v>18</v>
      </c>
      <c r="JV92">
        <v>474.502</v>
      </c>
      <c r="JW92">
        <v>496.652</v>
      </c>
      <c r="JX92">
        <v>27.2576</v>
      </c>
      <c r="JY92">
        <v>29.2906</v>
      </c>
      <c r="JZ92">
        <v>29.9999</v>
      </c>
      <c r="KA92">
        <v>29.5728</v>
      </c>
      <c r="KB92">
        <v>29.581</v>
      </c>
      <c r="KC92">
        <v>54.6134</v>
      </c>
      <c r="KD92">
        <v>22.9647</v>
      </c>
      <c r="KE92">
        <v>85.08</v>
      </c>
      <c r="KF92">
        <v>27.251</v>
      </c>
      <c r="KG92">
        <v>1242.48</v>
      </c>
      <c r="KH92">
        <v>19.8184</v>
      </c>
      <c r="KI92">
        <v>101.906</v>
      </c>
      <c r="KJ92">
        <v>91.476</v>
      </c>
    </row>
    <row r="93" spans="1:296">
      <c r="A93">
        <v>75</v>
      </c>
      <c r="B93">
        <v>1758987712</v>
      </c>
      <c r="C93">
        <v>461.4000000953674</v>
      </c>
      <c r="D93" t="s">
        <v>593</v>
      </c>
      <c r="E93" t="s">
        <v>594</v>
      </c>
      <c r="F93">
        <v>5</v>
      </c>
      <c r="G93" t="s">
        <v>436</v>
      </c>
      <c r="H93">
        <v>1758987704.5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1250.009911969697</v>
      </c>
      <c r="AJ93">
        <v>1222.427757575758</v>
      </c>
      <c r="AK93">
        <v>3.440785281385108</v>
      </c>
      <c r="AL93">
        <v>65.16</v>
      </c>
      <c r="AM93">
        <f>(AO93 - AN93 + DX93*1E3/(8.314*(DZ93+273.15)) * AQ93/DW93 * AP93) * DW93/(100*DK93) * 1000/(1000 - AO93)</f>
        <v>0</v>
      </c>
      <c r="AN93">
        <v>19.7980845232786</v>
      </c>
      <c r="AO93">
        <v>21.57625575757576</v>
      </c>
      <c r="AP93">
        <v>-1.20939607779317E-05</v>
      </c>
      <c r="AQ93">
        <v>105.492575613607</v>
      </c>
      <c r="AR93">
        <v>6</v>
      </c>
      <c r="AS93">
        <v>1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437</v>
      </c>
      <c r="AX93" t="s">
        <v>437</v>
      </c>
      <c r="AY93">
        <v>0</v>
      </c>
      <c r="AZ93">
        <v>0</v>
      </c>
      <c r="BA93">
        <f>1-AY93/AZ93</f>
        <v>0</v>
      </c>
      <c r="BB93">
        <v>0</v>
      </c>
      <c r="BC93" t="s">
        <v>437</v>
      </c>
      <c r="BD93" t="s">
        <v>437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437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3.21</v>
      </c>
      <c r="DL93">
        <v>0.5</v>
      </c>
      <c r="DM93" t="s">
        <v>438</v>
      </c>
      <c r="DN93">
        <v>2</v>
      </c>
      <c r="DO93" t="b">
        <v>1</v>
      </c>
      <c r="DP93">
        <v>1758987704.5</v>
      </c>
      <c r="DQ93">
        <v>1172.577407407407</v>
      </c>
      <c r="DR93">
        <v>1210.429259259259</v>
      </c>
      <c r="DS93">
        <v>21.58365555555555</v>
      </c>
      <c r="DT93">
        <v>19.79639999999999</v>
      </c>
      <c r="DU93">
        <v>1173.756666666666</v>
      </c>
      <c r="DV93">
        <v>21.30666296296296</v>
      </c>
      <c r="DW93">
        <v>500.0100370370369</v>
      </c>
      <c r="DX93">
        <v>90.49858518518516</v>
      </c>
      <c r="DY93">
        <v>0.06794307037037038</v>
      </c>
      <c r="DZ93">
        <v>28.54761851851852</v>
      </c>
      <c r="EA93">
        <v>30.00666296296296</v>
      </c>
      <c r="EB93">
        <v>999.9000000000001</v>
      </c>
      <c r="EC93">
        <v>0</v>
      </c>
      <c r="ED93">
        <v>0</v>
      </c>
      <c r="EE93">
        <v>9990.578148148148</v>
      </c>
      <c r="EF93">
        <v>0</v>
      </c>
      <c r="EG93">
        <v>11.33505925925926</v>
      </c>
      <c r="EH93">
        <v>-37.85288148148148</v>
      </c>
      <c r="EI93">
        <v>1198.443703703704</v>
      </c>
      <c r="EJ93">
        <v>1234.876666666667</v>
      </c>
      <c r="EK93">
        <v>1.787248518518518</v>
      </c>
      <c r="EL93">
        <v>1210.429259259259</v>
      </c>
      <c r="EM93">
        <v>19.79639999999999</v>
      </c>
      <c r="EN93">
        <v>1.95329037037037</v>
      </c>
      <c r="EO93">
        <v>1.791545925925926</v>
      </c>
      <c r="EP93">
        <v>17.0707</v>
      </c>
      <c r="EQ93">
        <v>15.71322222222222</v>
      </c>
      <c r="ER93">
        <v>1999.991851851852</v>
      </c>
      <c r="ES93">
        <v>0.9800061111111111</v>
      </c>
      <c r="ET93">
        <v>0.01999428888888889</v>
      </c>
      <c r="EU93">
        <v>0</v>
      </c>
      <c r="EV93">
        <v>443.6472592592593</v>
      </c>
      <c r="EW93">
        <v>5.00078</v>
      </c>
      <c r="EX93">
        <v>8748.895185185185</v>
      </c>
      <c r="EY93">
        <v>16379.6</v>
      </c>
      <c r="EZ93">
        <v>39.32388888888889</v>
      </c>
      <c r="FA93">
        <v>40.22192592592592</v>
      </c>
      <c r="FB93">
        <v>39.51355555555555</v>
      </c>
      <c r="FC93">
        <v>39.84703703703703</v>
      </c>
      <c r="FD93">
        <v>40.38411111111112</v>
      </c>
      <c r="FE93">
        <v>1955.101851851851</v>
      </c>
      <c r="FF93">
        <v>39.89000000000001</v>
      </c>
      <c r="FG93">
        <v>0</v>
      </c>
      <c r="FH93">
        <v>1758987705.9</v>
      </c>
      <c r="FI93">
        <v>0</v>
      </c>
      <c r="FJ93">
        <v>443.6365769230769</v>
      </c>
      <c r="FK93">
        <v>-0.6623931527523937</v>
      </c>
      <c r="FL93">
        <v>-9.686837629623874</v>
      </c>
      <c r="FM93">
        <v>8748.932307692306</v>
      </c>
      <c r="FN93">
        <v>15</v>
      </c>
      <c r="FO93">
        <v>0</v>
      </c>
      <c r="FP93" t="s">
        <v>439</v>
      </c>
      <c r="FQ93">
        <v>1746989605.5</v>
      </c>
      <c r="FR93">
        <v>1746989593.5</v>
      </c>
      <c r="FS93">
        <v>0</v>
      </c>
      <c r="FT93">
        <v>-0.274</v>
      </c>
      <c r="FU93">
        <v>-0.002</v>
      </c>
      <c r="FV93">
        <v>2.549</v>
      </c>
      <c r="FW93">
        <v>0.129</v>
      </c>
      <c r="FX93">
        <v>420</v>
      </c>
      <c r="FY93">
        <v>17</v>
      </c>
      <c r="FZ93">
        <v>0.02</v>
      </c>
      <c r="GA93">
        <v>0.04</v>
      </c>
      <c r="GB93">
        <v>-37.82084</v>
      </c>
      <c r="GC93">
        <v>-0.51531106941828</v>
      </c>
      <c r="GD93">
        <v>0.09714451554256703</v>
      </c>
      <c r="GE93">
        <v>0</v>
      </c>
      <c r="GF93">
        <v>443.6574705882354</v>
      </c>
      <c r="GG93">
        <v>-0.6338579021151547</v>
      </c>
      <c r="GH93">
        <v>0.1938870555540489</v>
      </c>
      <c r="GI93">
        <v>1</v>
      </c>
      <c r="GJ93">
        <v>1.7905735</v>
      </c>
      <c r="GK93">
        <v>-0.06040142589118576</v>
      </c>
      <c r="GL93">
        <v>0.005935188097272074</v>
      </c>
      <c r="GM93">
        <v>1</v>
      </c>
      <c r="GN93">
        <v>2</v>
      </c>
      <c r="GO93">
        <v>3</v>
      </c>
      <c r="GP93" t="s">
        <v>446</v>
      </c>
      <c r="GQ93">
        <v>3.10228</v>
      </c>
      <c r="GR93">
        <v>2.726</v>
      </c>
      <c r="GS93">
        <v>0.179883</v>
      </c>
      <c r="GT93">
        <v>0.183331</v>
      </c>
      <c r="GU93">
        <v>0.09991990000000001</v>
      </c>
      <c r="GV93">
        <v>0.09532640000000001</v>
      </c>
      <c r="GW93">
        <v>21427.5</v>
      </c>
      <c r="GX93">
        <v>19396</v>
      </c>
      <c r="GY93">
        <v>26692.2</v>
      </c>
      <c r="GZ93">
        <v>23973.4</v>
      </c>
      <c r="HA93">
        <v>38453.8</v>
      </c>
      <c r="HB93">
        <v>32076.2</v>
      </c>
      <c r="HC93">
        <v>46608</v>
      </c>
      <c r="HD93">
        <v>37933.1</v>
      </c>
      <c r="HE93">
        <v>1.84993</v>
      </c>
      <c r="HF93">
        <v>1.8624</v>
      </c>
      <c r="HG93">
        <v>0.146087</v>
      </c>
      <c r="HH93">
        <v>0</v>
      </c>
      <c r="HI93">
        <v>27.6286</v>
      </c>
      <c r="HJ93">
        <v>999.9</v>
      </c>
      <c r="HK93">
        <v>51.3</v>
      </c>
      <c r="HL93">
        <v>30.5</v>
      </c>
      <c r="HM93">
        <v>24.8551</v>
      </c>
      <c r="HN93">
        <v>60.9346</v>
      </c>
      <c r="HO93">
        <v>22.3838</v>
      </c>
      <c r="HP93">
        <v>1</v>
      </c>
      <c r="HQ93">
        <v>0.155216</v>
      </c>
      <c r="HR93">
        <v>0.0947331</v>
      </c>
      <c r="HS93">
        <v>20.3174</v>
      </c>
      <c r="HT93">
        <v>5.2122</v>
      </c>
      <c r="HU93">
        <v>11.98</v>
      </c>
      <c r="HV93">
        <v>4.9635</v>
      </c>
      <c r="HW93">
        <v>3.27435</v>
      </c>
      <c r="HX93">
        <v>9999</v>
      </c>
      <c r="HY93">
        <v>9999</v>
      </c>
      <c r="HZ93">
        <v>9999</v>
      </c>
      <c r="IA93">
        <v>21.9</v>
      </c>
      <c r="IB93">
        <v>1.86371</v>
      </c>
      <c r="IC93">
        <v>1.85989</v>
      </c>
      <c r="ID93">
        <v>1.85818</v>
      </c>
      <c r="IE93">
        <v>1.85955</v>
      </c>
      <c r="IF93">
        <v>1.8596</v>
      </c>
      <c r="IG93">
        <v>1.85816</v>
      </c>
      <c r="IH93">
        <v>1.85716</v>
      </c>
      <c r="II93">
        <v>1.85212</v>
      </c>
      <c r="IJ93">
        <v>0</v>
      </c>
      <c r="IK93">
        <v>0</v>
      </c>
      <c r="IL93">
        <v>0</v>
      </c>
      <c r="IM93">
        <v>0</v>
      </c>
      <c r="IN93" t="s">
        <v>441</v>
      </c>
      <c r="IO93" t="s">
        <v>442</v>
      </c>
      <c r="IP93" t="s">
        <v>443</v>
      </c>
      <c r="IQ93" t="s">
        <v>443</v>
      </c>
      <c r="IR93" t="s">
        <v>443</v>
      </c>
      <c r="IS93" t="s">
        <v>443</v>
      </c>
      <c r="IT93">
        <v>0</v>
      </c>
      <c r="IU93">
        <v>100</v>
      </c>
      <c r="IV93">
        <v>100</v>
      </c>
      <c r="IW93">
        <v>-1.15</v>
      </c>
      <c r="IX93">
        <v>0.2768</v>
      </c>
      <c r="IY93">
        <v>-1.253408397979514</v>
      </c>
      <c r="IZ93">
        <v>-0.001407418860664216</v>
      </c>
      <c r="JA93">
        <v>1.761737584914558E-06</v>
      </c>
      <c r="JB93">
        <v>-4.339940373715102E-10</v>
      </c>
      <c r="JC93">
        <v>0.01386544786166931</v>
      </c>
      <c r="JD93">
        <v>0.003157371658100305</v>
      </c>
      <c r="JE93">
        <v>0.0004353711720169284</v>
      </c>
      <c r="JF93">
        <v>-1.853048844677345E-07</v>
      </c>
      <c r="JG93">
        <v>2</v>
      </c>
      <c r="JH93">
        <v>1968</v>
      </c>
      <c r="JI93">
        <v>1</v>
      </c>
      <c r="JJ93">
        <v>26</v>
      </c>
      <c r="JK93">
        <v>199968.4</v>
      </c>
      <c r="JL93">
        <v>199968.6</v>
      </c>
      <c r="JM93">
        <v>2.75146</v>
      </c>
      <c r="JN93">
        <v>2.60742</v>
      </c>
      <c r="JO93">
        <v>1.49658</v>
      </c>
      <c r="JP93">
        <v>2.34619</v>
      </c>
      <c r="JQ93">
        <v>1.54907</v>
      </c>
      <c r="JR93">
        <v>2.38281</v>
      </c>
      <c r="JS93">
        <v>35.0364</v>
      </c>
      <c r="JT93">
        <v>14.8325</v>
      </c>
      <c r="JU93">
        <v>18</v>
      </c>
      <c r="JV93">
        <v>474.546</v>
      </c>
      <c r="JW93">
        <v>496.592</v>
      </c>
      <c r="JX93">
        <v>27.2491</v>
      </c>
      <c r="JY93">
        <v>29.2868</v>
      </c>
      <c r="JZ93">
        <v>29.9998</v>
      </c>
      <c r="KA93">
        <v>29.5689</v>
      </c>
      <c r="KB93">
        <v>29.5778</v>
      </c>
      <c r="KC93">
        <v>55.2446</v>
      </c>
      <c r="KD93">
        <v>22.9647</v>
      </c>
      <c r="KE93">
        <v>84.70650000000001</v>
      </c>
      <c r="KF93">
        <v>27.245</v>
      </c>
      <c r="KG93">
        <v>1255.87</v>
      </c>
      <c r="KH93">
        <v>19.8364</v>
      </c>
      <c r="KI93">
        <v>101.907</v>
      </c>
      <c r="KJ93">
        <v>91.47620000000001</v>
      </c>
    </row>
    <row r="94" spans="1:296">
      <c r="A94">
        <v>76</v>
      </c>
      <c r="B94">
        <v>1758987717</v>
      </c>
      <c r="C94">
        <v>466.4000000953674</v>
      </c>
      <c r="D94" t="s">
        <v>595</v>
      </c>
      <c r="E94" t="s">
        <v>596</v>
      </c>
      <c r="F94">
        <v>5</v>
      </c>
      <c r="G94" t="s">
        <v>436</v>
      </c>
      <c r="H94">
        <v>1758987709.214286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1267.091400121213</v>
      </c>
      <c r="AJ94">
        <v>1239.454181818181</v>
      </c>
      <c r="AK94">
        <v>3.428789610389493</v>
      </c>
      <c r="AL94">
        <v>65.16</v>
      </c>
      <c r="AM94">
        <f>(AO94 - AN94 + DX94*1E3/(8.314*(DZ94+273.15)) * AQ94/DW94 * AP94) * DW94/(100*DK94) * 1000/(1000 - AO94)</f>
        <v>0</v>
      </c>
      <c r="AN94">
        <v>19.78145403825592</v>
      </c>
      <c r="AO94">
        <v>21.56476666666666</v>
      </c>
      <c r="AP94">
        <v>-2.333797480948189E-05</v>
      </c>
      <c r="AQ94">
        <v>105.492575613607</v>
      </c>
      <c r="AR94">
        <v>6</v>
      </c>
      <c r="AS94">
        <v>1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437</v>
      </c>
      <c r="AX94" t="s">
        <v>437</v>
      </c>
      <c r="AY94">
        <v>0</v>
      </c>
      <c r="AZ94">
        <v>0</v>
      </c>
      <c r="BA94">
        <f>1-AY94/AZ94</f>
        <v>0</v>
      </c>
      <c r="BB94">
        <v>0</v>
      </c>
      <c r="BC94" t="s">
        <v>437</v>
      </c>
      <c r="BD94" t="s">
        <v>437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437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3.21</v>
      </c>
      <c r="DL94">
        <v>0.5</v>
      </c>
      <c r="DM94" t="s">
        <v>438</v>
      </c>
      <c r="DN94">
        <v>2</v>
      </c>
      <c r="DO94" t="b">
        <v>1</v>
      </c>
      <c r="DP94">
        <v>1758987709.214286</v>
      </c>
      <c r="DQ94">
        <v>1188.351071428571</v>
      </c>
      <c r="DR94">
        <v>1226.234642857143</v>
      </c>
      <c r="DS94">
        <v>21.57819285714286</v>
      </c>
      <c r="DT94">
        <v>19.79278214285714</v>
      </c>
      <c r="DU94">
        <v>1189.515357142857</v>
      </c>
      <c r="DV94">
        <v>21.30130714285714</v>
      </c>
      <c r="DW94">
        <v>499.9611428571429</v>
      </c>
      <c r="DX94">
        <v>90.49698571428573</v>
      </c>
      <c r="DY94">
        <v>0.06803222499999999</v>
      </c>
      <c r="DZ94">
        <v>28.54474285714285</v>
      </c>
      <c r="EA94">
        <v>30.010275</v>
      </c>
      <c r="EB94">
        <v>999.9000000000002</v>
      </c>
      <c r="EC94">
        <v>0</v>
      </c>
      <c r="ED94">
        <v>0</v>
      </c>
      <c r="EE94">
        <v>9984.309285714287</v>
      </c>
      <c r="EF94">
        <v>0</v>
      </c>
      <c r="EG94">
        <v>11.33392857142857</v>
      </c>
      <c r="EH94">
        <v>-37.88498214285715</v>
      </c>
      <c r="EI94">
        <v>1214.558214285714</v>
      </c>
      <c r="EJ94">
        <v>1250.996071428572</v>
      </c>
      <c r="EK94">
        <v>1.785398928571428</v>
      </c>
      <c r="EL94">
        <v>1226.234642857143</v>
      </c>
      <c r="EM94">
        <v>19.79278214285714</v>
      </c>
      <c r="EN94">
        <v>1.952761428571428</v>
      </c>
      <c r="EO94">
        <v>1.7911875</v>
      </c>
      <c r="EP94">
        <v>17.06641785714286</v>
      </c>
      <c r="EQ94">
        <v>15.71009285714286</v>
      </c>
      <c r="ER94">
        <v>1999.995357142857</v>
      </c>
      <c r="ES94">
        <v>0.9800061071428571</v>
      </c>
      <c r="ET94">
        <v>0.01999429285714286</v>
      </c>
      <c r="EU94">
        <v>0</v>
      </c>
      <c r="EV94">
        <v>443.5903928571429</v>
      </c>
      <c r="EW94">
        <v>5.00078</v>
      </c>
      <c r="EX94">
        <v>8748.384642857143</v>
      </c>
      <c r="EY94">
        <v>16379.625</v>
      </c>
      <c r="EZ94">
        <v>39.31442857142856</v>
      </c>
      <c r="FA94">
        <v>40.22292857142857</v>
      </c>
      <c r="FB94">
        <v>39.48857142857143</v>
      </c>
      <c r="FC94">
        <v>39.85475</v>
      </c>
      <c r="FD94">
        <v>40.40832142857142</v>
      </c>
      <c r="FE94">
        <v>1955.105357142857</v>
      </c>
      <c r="FF94">
        <v>39.89000000000001</v>
      </c>
      <c r="FG94">
        <v>0</v>
      </c>
      <c r="FH94">
        <v>1758987711.3</v>
      </c>
      <c r="FI94">
        <v>0</v>
      </c>
      <c r="FJ94">
        <v>443.5816</v>
      </c>
      <c r="FK94">
        <v>-0.5674615376344144</v>
      </c>
      <c r="FL94">
        <v>-3.856153865159473</v>
      </c>
      <c r="FM94">
        <v>8748.3128</v>
      </c>
      <c r="FN94">
        <v>15</v>
      </c>
      <c r="FO94">
        <v>0</v>
      </c>
      <c r="FP94" t="s">
        <v>439</v>
      </c>
      <c r="FQ94">
        <v>1746989605.5</v>
      </c>
      <c r="FR94">
        <v>1746989593.5</v>
      </c>
      <c r="FS94">
        <v>0</v>
      </c>
      <c r="FT94">
        <v>-0.274</v>
      </c>
      <c r="FU94">
        <v>-0.002</v>
      </c>
      <c r="FV94">
        <v>2.549</v>
      </c>
      <c r="FW94">
        <v>0.129</v>
      </c>
      <c r="FX94">
        <v>420</v>
      </c>
      <c r="FY94">
        <v>17</v>
      </c>
      <c r="FZ94">
        <v>0.02</v>
      </c>
      <c r="GA94">
        <v>0.04</v>
      </c>
      <c r="GB94">
        <v>-37.8727243902439</v>
      </c>
      <c r="GC94">
        <v>-0.6274243902439436</v>
      </c>
      <c r="GD94">
        <v>0.1059240472950309</v>
      </c>
      <c r="GE94">
        <v>0</v>
      </c>
      <c r="GF94">
        <v>443.6110882352941</v>
      </c>
      <c r="GG94">
        <v>-0.5847975531943251</v>
      </c>
      <c r="GH94">
        <v>0.198216217008401</v>
      </c>
      <c r="GI94">
        <v>1</v>
      </c>
      <c r="GJ94">
        <v>1.787004146341463</v>
      </c>
      <c r="GK94">
        <v>-0.03307986062717965</v>
      </c>
      <c r="GL94">
        <v>0.004592497580550772</v>
      </c>
      <c r="GM94">
        <v>1</v>
      </c>
      <c r="GN94">
        <v>2</v>
      </c>
      <c r="GO94">
        <v>3</v>
      </c>
      <c r="GP94" t="s">
        <v>446</v>
      </c>
      <c r="GQ94">
        <v>3.10193</v>
      </c>
      <c r="GR94">
        <v>2.72619</v>
      </c>
      <c r="GS94">
        <v>0.181427</v>
      </c>
      <c r="GT94">
        <v>0.184848</v>
      </c>
      <c r="GU94">
        <v>0.099874</v>
      </c>
      <c r="GV94">
        <v>0.09525069999999999</v>
      </c>
      <c r="GW94">
        <v>21387.4</v>
      </c>
      <c r="GX94">
        <v>19359.9</v>
      </c>
      <c r="GY94">
        <v>26692.5</v>
      </c>
      <c r="GZ94">
        <v>23973.3</v>
      </c>
      <c r="HA94">
        <v>38456.1</v>
      </c>
      <c r="HB94">
        <v>32079</v>
      </c>
      <c r="HC94">
        <v>46608.2</v>
      </c>
      <c r="HD94">
        <v>37933</v>
      </c>
      <c r="HE94">
        <v>1.84955</v>
      </c>
      <c r="HF94">
        <v>1.8628</v>
      </c>
      <c r="HG94">
        <v>0.146776</v>
      </c>
      <c r="HH94">
        <v>0</v>
      </c>
      <c r="HI94">
        <v>27.6269</v>
      </c>
      <c r="HJ94">
        <v>999.9</v>
      </c>
      <c r="HK94">
        <v>51.3</v>
      </c>
      <c r="HL94">
        <v>30.5</v>
      </c>
      <c r="HM94">
        <v>24.8542</v>
      </c>
      <c r="HN94">
        <v>60.9746</v>
      </c>
      <c r="HO94">
        <v>22.3117</v>
      </c>
      <c r="HP94">
        <v>1</v>
      </c>
      <c r="HQ94">
        <v>0.154863</v>
      </c>
      <c r="HR94">
        <v>0.108434</v>
      </c>
      <c r="HS94">
        <v>20.3174</v>
      </c>
      <c r="HT94">
        <v>5.2122</v>
      </c>
      <c r="HU94">
        <v>11.98</v>
      </c>
      <c r="HV94">
        <v>4.9634</v>
      </c>
      <c r="HW94">
        <v>3.27448</v>
      </c>
      <c r="HX94">
        <v>9999</v>
      </c>
      <c r="HY94">
        <v>9999</v>
      </c>
      <c r="HZ94">
        <v>9999</v>
      </c>
      <c r="IA94">
        <v>21.9</v>
      </c>
      <c r="IB94">
        <v>1.86371</v>
      </c>
      <c r="IC94">
        <v>1.85989</v>
      </c>
      <c r="ID94">
        <v>1.85821</v>
      </c>
      <c r="IE94">
        <v>1.85956</v>
      </c>
      <c r="IF94">
        <v>1.85961</v>
      </c>
      <c r="IG94">
        <v>1.85816</v>
      </c>
      <c r="IH94">
        <v>1.85716</v>
      </c>
      <c r="II94">
        <v>1.85211</v>
      </c>
      <c r="IJ94">
        <v>0</v>
      </c>
      <c r="IK94">
        <v>0</v>
      </c>
      <c r="IL94">
        <v>0</v>
      </c>
      <c r="IM94">
        <v>0</v>
      </c>
      <c r="IN94" t="s">
        <v>441</v>
      </c>
      <c r="IO94" t="s">
        <v>442</v>
      </c>
      <c r="IP94" t="s">
        <v>443</v>
      </c>
      <c r="IQ94" t="s">
        <v>443</v>
      </c>
      <c r="IR94" t="s">
        <v>443</v>
      </c>
      <c r="IS94" t="s">
        <v>443</v>
      </c>
      <c r="IT94">
        <v>0</v>
      </c>
      <c r="IU94">
        <v>100</v>
      </c>
      <c r="IV94">
        <v>100</v>
      </c>
      <c r="IW94">
        <v>-1.14</v>
      </c>
      <c r="IX94">
        <v>0.2766</v>
      </c>
      <c r="IY94">
        <v>-1.253408397979514</v>
      </c>
      <c r="IZ94">
        <v>-0.001407418860664216</v>
      </c>
      <c r="JA94">
        <v>1.761737584914558E-06</v>
      </c>
      <c r="JB94">
        <v>-4.339940373715102E-10</v>
      </c>
      <c r="JC94">
        <v>0.01386544786166931</v>
      </c>
      <c r="JD94">
        <v>0.003157371658100305</v>
      </c>
      <c r="JE94">
        <v>0.0004353711720169284</v>
      </c>
      <c r="JF94">
        <v>-1.853048844677345E-07</v>
      </c>
      <c r="JG94">
        <v>2</v>
      </c>
      <c r="JH94">
        <v>1968</v>
      </c>
      <c r="JI94">
        <v>1</v>
      </c>
      <c r="JJ94">
        <v>26</v>
      </c>
      <c r="JK94">
        <v>199968.5</v>
      </c>
      <c r="JL94">
        <v>199968.7</v>
      </c>
      <c r="JM94">
        <v>2.78198</v>
      </c>
      <c r="JN94">
        <v>2.60498</v>
      </c>
      <c r="JO94">
        <v>1.49658</v>
      </c>
      <c r="JP94">
        <v>2.34619</v>
      </c>
      <c r="JQ94">
        <v>1.54907</v>
      </c>
      <c r="JR94">
        <v>2.4292</v>
      </c>
      <c r="JS94">
        <v>35.0364</v>
      </c>
      <c r="JT94">
        <v>14.8413</v>
      </c>
      <c r="JU94">
        <v>18</v>
      </c>
      <c r="JV94">
        <v>474.307</v>
      </c>
      <c r="JW94">
        <v>496.827</v>
      </c>
      <c r="JX94">
        <v>27.2415</v>
      </c>
      <c r="JY94">
        <v>29.2831</v>
      </c>
      <c r="JZ94">
        <v>29.9999</v>
      </c>
      <c r="KA94">
        <v>29.5658</v>
      </c>
      <c r="KB94">
        <v>29.5741</v>
      </c>
      <c r="KC94">
        <v>55.8028</v>
      </c>
      <c r="KD94">
        <v>22.9647</v>
      </c>
      <c r="KE94">
        <v>84.70650000000001</v>
      </c>
      <c r="KF94">
        <v>27.2354</v>
      </c>
      <c r="KG94">
        <v>1275.91</v>
      </c>
      <c r="KH94">
        <v>19.8659</v>
      </c>
      <c r="KI94">
        <v>101.907</v>
      </c>
      <c r="KJ94">
        <v>91.47580000000001</v>
      </c>
    </row>
    <row r="95" spans="1:296">
      <c r="A95">
        <v>77</v>
      </c>
      <c r="B95">
        <v>1758987722</v>
      </c>
      <c r="C95">
        <v>471.4000000953674</v>
      </c>
      <c r="D95" t="s">
        <v>597</v>
      </c>
      <c r="E95" t="s">
        <v>598</v>
      </c>
      <c r="F95">
        <v>5</v>
      </c>
      <c r="G95" t="s">
        <v>436</v>
      </c>
      <c r="H95">
        <v>1758987714.5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1284.391109</v>
      </c>
      <c r="AJ95">
        <v>1256.778</v>
      </c>
      <c r="AK95">
        <v>3.464457142857166</v>
      </c>
      <c r="AL95">
        <v>65.16</v>
      </c>
      <c r="AM95">
        <f>(AO95 - AN95 + DX95*1E3/(8.314*(DZ95+273.15)) * AQ95/DW95 * AP95) * DW95/(100*DK95) * 1000/(1000 - AO95)</f>
        <v>0</v>
      </c>
      <c r="AN95">
        <v>19.77463747867181</v>
      </c>
      <c r="AO95">
        <v>21.54977333333334</v>
      </c>
      <c r="AP95">
        <v>-2.423277804816486E-05</v>
      </c>
      <c r="AQ95">
        <v>105.492575613607</v>
      </c>
      <c r="AR95">
        <v>6</v>
      </c>
      <c r="AS95">
        <v>1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437</v>
      </c>
      <c r="AX95" t="s">
        <v>437</v>
      </c>
      <c r="AY95">
        <v>0</v>
      </c>
      <c r="AZ95">
        <v>0</v>
      </c>
      <c r="BA95">
        <f>1-AY95/AZ95</f>
        <v>0</v>
      </c>
      <c r="BB95">
        <v>0</v>
      </c>
      <c r="BC95" t="s">
        <v>437</v>
      </c>
      <c r="BD95" t="s">
        <v>437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437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3.21</v>
      </c>
      <c r="DL95">
        <v>0.5</v>
      </c>
      <c r="DM95" t="s">
        <v>438</v>
      </c>
      <c r="DN95">
        <v>2</v>
      </c>
      <c r="DO95" t="b">
        <v>1</v>
      </c>
      <c r="DP95">
        <v>1758987714.5</v>
      </c>
      <c r="DQ95">
        <v>1206.074444444444</v>
      </c>
      <c r="DR95">
        <v>1244.053333333333</v>
      </c>
      <c r="DS95">
        <v>21.56832962962962</v>
      </c>
      <c r="DT95">
        <v>19.78568888888889</v>
      </c>
      <c r="DU95">
        <v>1207.221111111111</v>
      </c>
      <c r="DV95">
        <v>21.29165555555555</v>
      </c>
      <c r="DW95">
        <v>500.0025555555555</v>
      </c>
      <c r="DX95">
        <v>90.49489259259261</v>
      </c>
      <c r="DY95">
        <v>0.06795987777777777</v>
      </c>
      <c r="DZ95">
        <v>28.54221111111111</v>
      </c>
      <c r="EA95">
        <v>30.01085185185185</v>
      </c>
      <c r="EB95">
        <v>999.9000000000001</v>
      </c>
      <c r="EC95">
        <v>0</v>
      </c>
      <c r="ED95">
        <v>0</v>
      </c>
      <c r="EE95">
        <v>9996.592592592593</v>
      </c>
      <c r="EF95">
        <v>0</v>
      </c>
      <c r="EG95">
        <v>11.33325185185185</v>
      </c>
      <c r="EH95">
        <v>-37.98106666666667</v>
      </c>
      <c r="EI95">
        <v>1232.65962962963</v>
      </c>
      <c r="EJ95">
        <v>1269.165185185185</v>
      </c>
      <c r="EK95">
        <v>1.782628518518518</v>
      </c>
      <c r="EL95">
        <v>1244.053333333333</v>
      </c>
      <c r="EM95">
        <v>19.78568888888889</v>
      </c>
      <c r="EN95">
        <v>1.951824074074074</v>
      </c>
      <c r="EO95">
        <v>1.790504444444444</v>
      </c>
      <c r="EP95">
        <v>17.05882962962963</v>
      </c>
      <c r="EQ95">
        <v>15.70413333333333</v>
      </c>
      <c r="ER95">
        <v>1999.998888888889</v>
      </c>
      <c r="ES95">
        <v>0.9800061111111111</v>
      </c>
      <c r="ET95">
        <v>0.01999428888888889</v>
      </c>
      <c r="EU95">
        <v>0</v>
      </c>
      <c r="EV95">
        <v>443.5738518518519</v>
      </c>
      <c r="EW95">
        <v>5.00078</v>
      </c>
      <c r="EX95">
        <v>8747.867037037036</v>
      </c>
      <c r="EY95">
        <v>16379.65555555556</v>
      </c>
      <c r="EZ95">
        <v>39.29144444444444</v>
      </c>
      <c r="FA95">
        <v>40.21266666666666</v>
      </c>
      <c r="FB95">
        <v>39.47888888888888</v>
      </c>
      <c r="FC95">
        <v>39.82618518518517</v>
      </c>
      <c r="FD95">
        <v>40.41648148148148</v>
      </c>
      <c r="FE95">
        <v>1955.108888888889</v>
      </c>
      <c r="FF95">
        <v>39.89000000000001</v>
      </c>
      <c r="FG95">
        <v>0</v>
      </c>
      <c r="FH95">
        <v>1758987716.1</v>
      </c>
      <c r="FI95">
        <v>0</v>
      </c>
      <c r="FJ95">
        <v>443.58384</v>
      </c>
      <c r="FK95">
        <v>0.529307691694932</v>
      </c>
      <c r="FL95">
        <v>-5.098461560395155</v>
      </c>
      <c r="FM95">
        <v>8747.846</v>
      </c>
      <c r="FN95">
        <v>15</v>
      </c>
      <c r="FO95">
        <v>0</v>
      </c>
      <c r="FP95" t="s">
        <v>439</v>
      </c>
      <c r="FQ95">
        <v>1746989605.5</v>
      </c>
      <c r="FR95">
        <v>1746989593.5</v>
      </c>
      <c r="FS95">
        <v>0</v>
      </c>
      <c r="FT95">
        <v>-0.274</v>
      </c>
      <c r="FU95">
        <v>-0.002</v>
      </c>
      <c r="FV95">
        <v>2.549</v>
      </c>
      <c r="FW95">
        <v>0.129</v>
      </c>
      <c r="FX95">
        <v>420</v>
      </c>
      <c r="FY95">
        <v>17</v>
      </c>
      <c r="FZ95">
        <v>0.02</v>
      </c>
      <c r="GA95">
        <v>0.04</v>
      </c>
      <c r="GB95">
        <v>-37.91490487804879</v>
      </c>
      <c r="GC95">
        <v>-1.004211846689929</v>
      </c>
      <c r="GD95">
        <v>0.125450816232011</v>
      </c>
      <c r="GE95">
        <v>0</v>
      </c>
      <c r="GF95">
        <v>443.5762647058823</v>
      </c>
      <c r="GG95">
        <v>-0.2054851028230603</v>
      </c>
      <c r="GH95">
        <v>0.1944206036079186</v>
      </c>
      <c r="GI95">
        <v>1</v>
      </c>
      <c r="GJ95">
        <v>1.785043170731707</v>
      </c>
      <c r="GK95">
        <v>-0.02122766550521928</v>
      </c>
      <c r="GL95">
        <v>0.003928490331911717</v>
      </c>
      <c r="GM95">
        <v>1</v>
      </c>
      <c r="GN95">
        <v>2</v>
      </c>
      <c r="GO95">
        <v>3</v>
      </c>
      <c r="GP95" t="s">
        <v>446</v>
      </c>
      <c r="GQ95">
        <v>3.10209</v>
      </c>
      <c r="GR95">
        <v>2.72606</v>
      </c>
      <c r="GS95">
        <v>0.182977</v>
      </c>
      <c r="GT95">
        <v>0.186383</v>
      </c>
      <c r="GU95">
        <v>0.0998267</v>
      </c>
      <c r="GV95">
        <v>0.0952451</v>
      </c>
      <c r="GW95">
        <v>21347</v>
      </c>
      <c r="GX95">
        <v>19323.7</v>
      </c>
      <c r="GY95">
        <v>26692.6</v>
      </c>
      <c r="GZ95">
        <v>23973.5</v>
      </c>
      <c r="HA95">
        <v>38458.4</v>
      </c>
      <c r="HB95">
        <v>32079.6</v>
      </c>
      <c r="HC95">
        <v>46608.3</v>
      </c>
      <c r="HD95">
        <v>37933.2</v>
      </c>
      <c r="HE95">
        <v>1.84967</v>
      </c>
      <c r="HF95">
        <v>1.86265</v>
      </c>
      <c r="HG95">
        <v>0.146683</v>
      </c>
      <c r="HH95">
        <v>0</v>
      </c>
      <c r="HI95">
        <v>27.6237</v>
      </c>
      <c r="HJ95">
        <v>999.9</v>
      </c>
      <c r="HK95">
        <v>51.3</v>
      </c>
      <c r="HL95">
        <v>30.5</v>
      </c>
      <c r="HM95">
        <v>24.855</v>
      </c>
      <c r="HN95">
        <v>61.1946</v>
      </c>
      <c r="HO95">
        <v>22.2716</v>
      </c>
      <c r="HP95">
        <v>1</v>
      </c>
      <c r="HQ95">
        <v>0.154822</v>
      </c>
      <c r="HR95">
        <v>0.14716</v>
      </c>
      <c r="HS95">
        <v>20.3174</v>
      </c>
      <c r="HT95">
        <v>5.2122</v>
      </c>
      <c r="HU95">
        <v>11.98</v>
      </c>
      <c r="HV95">
        <v>4.96325</v>
      </c>
      <c r="HW95">
        <v>3.2742</v>
      </c>
      <c r="HX95">
        <v>9999</v>
      </c>
      <c r="HY95">
        <v>9999</v>
      </c>
      <c r="HZ95">
        <v>9999</v>
      </c>
      <c r="IA95">
        <v>21.9</v>
      </c>
      <c r="IB95">
        <v>1.86372</v>
      </c>
      <c r="IC95">
        <v>1.85988</v>
      </c>
      <c r="ID95">
        <v>1.85821</v>
      </c>
      <c r="IE95">
        <v>1.85958</v>
      </c>
      <c r="IF95">
        <v>1.85964</v>
      </c>
      <c r="IG95">
        <v>1.85818</v>
      </c>
      <c r="IH95">
        <v>1.85717</v>
      </c>
      <c r="II95">
        <v>1.85212</v>
      </c>
      <c r="IJ95">
        <v>0</v>
      </c>
      <c r="IK95">
        <v>0</v>
      </c>
      <c r="IL95">
        <v>0</v>
      </c>
      <c r="IM95">
        <v>0</v>
      </c>
      <c r="IN95" t="s">
        <v>441</v>
      </c>
      <c r="IO95" t="s">
        <v>442</v>
      </c>
      <c r="IP95" t="s">
        <v>443</v>
      </c>
      <c r="IQ95" t="s">
        <v>443</v>
      </c>
      <c r="IR95" t="s">
        <v>443</v>
      </c>
      <c r="IS95" t="s">
        <v>443</v>
      </c>
      <c r="IT95">
        <v>0</v>
      </c>
      <c r="IU95">
        <v>100</v>
      </c>
      <c r="IV95">
        <v>100</v>
      </c>
      <c r="IW95">
        <v>-1.12</v>
      </c>
      <c r="IX95">
        <v>0.2763</v>
      </c>
      <c r="IY95">
        <v>-1.253408397979514</v>
      </c>
      <c r="IZ95">
        <v>-0.001407418860664216</v>
      </c>
      <c r="JA95">
        <v>1.761737584914558E-06</v>
      </c>
      <c r="JB95">
        <v>-4.339940373715102E-10</v>
      </c>
      <c r="JC95">
        <v>0.01386544786166931</v>
      </c>
      <c r="JD95">
        <v>0.003157371658100305</v>
      </c>
      <c r="JE95">
        <v>0.0004353711720169284</v>
      </c>
      <c r="JF95">
        <v>-1.853048844677345E-07</v>
      </c>
      <c r="JG95">
        <v>2</v>
      </c>
      <c r="JH95">
        <v>1968</v>
      </c>
      <c r="JI95">
        <v>1</v>
      </c>
      <c r="JJ95">
        <v>26</v>
      </c>
      <c r="JK95">
        <v>199968.6</v>
      </c>
      <c r="JL95">
        <v>199968.8</v>
      </c>
      <c r="JM95">
        <v>2.81006</v>
      </c>
      <c r="JN95">
        <v>2.59644</v>
      </c>
      <c r="JO95">
        <v>1.49658</v>
      </c>
      <c r="JP95">
        <v>2.34619</v>
      </c>
      <c r="JQ95">
        <v>1.54907</v>
      </c>
      <c r="JR95">
        <v>2.46826</v>
      </c>
      <c r="JS95">
        <v>35.0594</v>
      </c>
      <c r="JT95">
        <v>14.85</v>
      </c>
      <c r="JU95">
        <v>18</v>
      </c>
      <c r="JV95">
        <v>474.351</v>
      </c>
      <c r="JW95">
        <v>496.701</v>
      </c>
      <c r="JX95">
        <v>27.2307</v>
      </c>
      <c r="JY95">
        <v>29.2799</v>
      </c>
      <c r="JZ95">
        <v>29.9999</v>
      </c>
      <c r="KA95">
        <v>29.5619</v>
      </c>
      <c r="KB95">
        <v>29.5709</v>
      </c>
      <c r="KC95">
        <v>56.4206</v>
      </c>
      <c r="KD95">
        <v>22.9647</v>
      </c>
      <c r="KE95">
        <v>84.70650000000001</v>
      </c>
      <c r="KF95">
        <v>27.2183</v>
      </c>
      <c r="KG95">
        <v>1289.27</v>
      </c>
      <c r="KH95">
        <v>19.8962</v>
      </c>
      <c r="KI95">
        <v>101.908</v>
      </c>
      <c r="KJ95">
        <v>91.4766</v>
      </c>
    </row>
    <row r="96" spans="1:296">
      <c r="A96">
        <v>78</v>
      </c>
      <c r="B96">
        <v>1758987727</v>
      </c>
      <c r="C96">
        <v>476.4000000953674</v>
      </c>
      <c r="D96" t="s">
        <v>599</v>
      </c>
      <c r="E96" t="s">
        <v>600</v>
      </c>
      <c r="F96">
        <v>5</v>
      </c>
      <c r="G96" t="s">
        <v>436</v>
      </c>
      <c r="H96">
        <v>1758987719.214286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1301.311547151515</v>
      </c>
      <c r="AJ96">
        <v>1273.796</v>
      </c>
      <c r="AK96">
        <v>3.402771428571381</v>
      </c>
      <c r="AL96">
        <v>65.16</v>
      </c>
      <c r="AM96">
        <f>(AO96 - AN96 + DX96*1E3/(8.314*(DZ96+273.15)) * AQ96/DW96 * AP96) * DW96/(100*DK96) * 1000/(1000 - AO96)</f>
        <v>0</v>
      </c>
      <c r="AN96">
        <v>19.77960455125138</v>
      </c>
      <c r="AO96">
        <v>21.54027151515151</v>
      </c>
      <c r="AP96">
        <v>-1.083232529028267E-05</v>
      </c>
      <c r="AQ96">
        <v>105.492575613607</v>
      </c>
      <c r="AR96">
        <v>6</v>
      </c>
      <c r="AS96">
        <v>1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437</v>
      </c>
      <c r="AX96" t="s">
        <v>437</v>
      </c>
      <c r="AY96">
        <v>0</v>
      </c>
      <c r="AZ96">
        <v>0</v>
      </c>
      <c r="BA96">
        <f>1-AY96/AZ96</f>
        <v>0</v>
      </c>
      <c r="BB96">
        <v>0</v>
      </c>
      <c r="BC96" t="s">
        <v>437</v>
      </c>
      <c r="BD96" t="s">
        <v>437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437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3.21</v>
      </c>
      <c r="DL96">
        <v>0.5</v>
      </c>
      <c r="DM96" t="s">
        <v>438</v>
      </c>
      <c r="DN96">
        <v>2</v>
      </c>
      <c r="DO96" t="b">
        <v>1</v>
      </c>
      <c r="DP96">
        <v>1758987719.214286</v>
      </c>
      <c r="DQ96">
        <v>1221.909642857143</v>
      </c>
      <c r="DR96">
        <v>1259.859285714286</v>
      </c>
      <c r="DS96">
        <v>21.55696785714286</v>
      </c>
      <c r="DT96">
        <v>19.7804</v>
      </c>
      <c r="DU96">
        <v>1223.041428571429</v>
      </c>
      <c r="DV96">
        <v>21.28053928571429</v>
      </c>
      <c r="DW96">
        <v>500.0041428571428</v>
      </c>
      <c r="DX96">
        <v>90.49428214285714</v>
      </c>
      <c r="DY96">
        <v>0.06799960000000001</v>
      </c>
      <c r="DZ96">
        <v>28.54036071428571</v>
      </c>
      <c r="EA96">
        <v>30.012625</v>
      </c>
      <c r="EB96">
        <v>999.9000000000002</v>
      </c>
      <c r="EC96">
        <v>0</v>
      </c>
      <c r="ED96">
        <v>0</v>
      </c>
      <c r="EE96">
        <v>9999.459285714285</v>
      </c>
      <c r="EF96">
        <v>0</v>
      </c>
      <c r="EG96">
        <v>11.32405</v>
      </c>
      <c r="EH96">
        <v>-37.95107142857142</v>
      </c>
      <c r="EI96">
        <v>1248.829642857143</v>
      </c>
      <c r="EJ96">
        <v>1285.282857142857</v>
      </c>
      <c r="EK96">
        <v>1.776563928571429</v>
      </c>
      <c r="EL96">
        <v>1259.859285714286</v>
      </c>
      <c r="EM96">
        <v>19.7804</v>
      </c>
      <c r="EN96">
        <v>1.950783571428571</v>
      </c>
      <c r="EO96">
        <v>1.790013928571428</v>
      </c>
      <c r="EP96">
        <v>17.05041071428571</v>
      </c>
      <c r="EQ96">
        <v>15.69986071428572</v>
      </c>
      <c r="ER96">
        <v>2000.004285714286</v>
      </c>
      <c r="ES96">
        <v>0.9800061071428571</v>
      </c>
      <c r="ET96">
        <v>0.01999429285714286</v>
      </c>
      <c r="EU96">
        <v>0</v>
      </c>
      <c r="EV96">
        <v>443.5499642857143</v>
      </c>
      <c r="EW96">
        <v>5.00078</v>
      </c>
      <c r="EX96">
        <v>8747.299642857142</v>
      </c>
      <c r="EY96">
        <v>16379.7</v>
      </c>
      <c r="EZ96">
        <v>39.29660714285713</v>
      </c>
      <c r="FA96">
        <v>40.214</v>
      </c>
      <c r="FB96">
        <v>39.47521428571427</v>
      </c>
      <c r="FC96">
        <v>39.82782142857142</v>
      </c>
      <c r="FD96">
        <v>40.4485</v>
      </c>
      <c r="FE96">
        <v>1955.114285714286</v>
      </c>
      <c r="FF96">
        <v>39.89000000000001</v>
      </c>
      <c r="FG96">
        <v>0</v>
      </c>
      <c r="FH96">
        <v>1758987720.9</v>
      </c>
      <c r="FI96">
        <v>0</v>
      </c>
      <c r="FJ96">
        <v>443.5630399999999</v>
      </c>
      <c r="FK96">
        <v>0.3799230711660195</v>
      </c>
      <c r="FL96">
        <v>-10.54307690263126</v>
      </c>
      <c r="FM96">
        <v>8747.294</v>
      </c>
      <c r="FN96">
        <v>15</v>
      </c>
      <c r="FO96">
        <v>0</v>
      </c>
      <c r="FP96" t="s">
        <v>439</v>
      </c>
      <c r="FQ96">
        <v>1746989605.5</v>
      </c>
      <c r="FR96">
        <v>1746989593.5</v>
      </c>
      <c r="FS96">
        <v>0</v>
      </c>
      <c r="FT96">
        <v>-0.274</v>
      </c>
      <c r="FU96">
        <v>-0.002</v>
      </c>
      <c r="FV96">
        <v>2.549</v>
      </c>
      <c r="FW96">
        <v>0.129</v>
      </c>
      <c r="FX96">
        <v>420</v>
      </c>
      <c r="FY96">
        <v>17</v>
      </c>
      <c r="FZ96">
        <v>0.02</v>
      </c>
      <c r="GA96">
        <v>0.04</v>
      </c>
      <c r="GB96">
        <v>-37.94524634146342</v>
      </c>
      <c r="GC96">
        <v>0.1824125435539777</v>
      </c>
      <c r="GD96">
        <v>0.1010872120390833</v>
      </c>
      <c r="GE96">
        <v>1</v>
      </c>
      <c r="GF96">
        <v>443.5609705882353</v>
      </c>
      <c r="GG96">
        <v>0.1943621083867275</v>
      </c>
      <c r="GH96">
        <v>0.1733188977331094</v>
      </c>
      <c r="GI96">
        <v>1</v>
      </c>
      <c r="GJ96">
        <v>1.778367317073171</v>
      </c>
      <c r="GK96">
        <v>-0.06886829268292811</v>
      </c>
      <c r="GL96">
        <v>0.009527726170111894</v>
      </c>
      <c r="GM96">
        <v>1</v>
      </c>
      <c r="GN96">
        <v>3</v>
      </c>
      <c r="GO96">
        <v>3</v>
      </c>
      <c r="GP96" t="s">
        <v>440</v>
      </c>
      <c r="GQ96">
        <v>3.10238</v>
      </c>
      <c r="GR96">
        <v>2.72613</v>
      </c>
      <c r="GS96">
        <v>0.184505</v>
      </c>
      <c r="GT96">
        <v>0.187864</v>
      </c>
      <c r="GU96">
        <v>0.0998042</v>
      </c>
      <c r="GV96">
        <v>0.0953402</v>
      </c>
      <c r="GW96">
        <v>21307</v>
      </c>
      <c r="GX96">
        <v>19288.4</v>
      </c>
      <c r="GY96">
        <v>26692.5</v>
      </c>
      <c r="GZ96">
        <v>23973.4</v>
      </c>
      <c r="HA96">
        <v>38459.7</v>
      </c>
      <c r="HB96">
        <v>32076.3</v>
      </c>
      <c r="HC96">
        <v>46608.5</v>
      </c>
      <c r="HD96">
        <v>37933.2</v>
      </c>
      <c r="HE96">
        <v>1.85028</v>
      </c>
      <c r="HF96">
        <v>1.86232</v>
      </c>
      <c r="HG96">
        <v>0.146575</v>
      </c>
      <c r="HH96">
        <v>0</v>
      </c>
      <c r="HI96">
        <v>27.6204</v>
      </c>
      <c r="HJ96">
        <v>999.9</v>
      </c>
      <c r="HK96">
        <v>51.2</v>
      </c>
      <c r="HL96">
        <v>30.5</v>
      </c>
      <c r="HM96">
        <v>24.8037</v>
      </c>
      <c r="HN96">
        <v>61.3246</v>
      </c>
      <c r="HO96">
        <v>22.3117</v>
      </c>
      <c r="HP96">
        <v>1</v>
      </c>
      <c r="HQ96">
        <v>0.154289</v>
      </c>
      <c r="HR96">
        <v>0.14863</v>
      </c>
      <c r="HS96">
        <v>20.3174</v>
      </c>
      <c r="HT96">
        <v>5.2128</v>
      </c>
      <c r="HU96">
        <v>11.98</v>
      </c>
      <c r="HV96">
        <v>4.9632</v>
      </c>
      <c r="HW96">
        <v>3.27428</v>
      </c>
      <c r="HX96">
        <v>9999</v>
      </c>
      <c r="HY96">
        <v>9999</v>
      </c>
      <c r="HZ96">
        <v>9999</v>
      </c>
      <c r="IA96">
        <v>21.9</v>
      </c>
      <c r="IB96">
        <v>1.86371</v>
      </c>
      <c r="IC96">
        <v>1.85989</v>
      </c>
      <c r="ID96">
        <v>1.85818</v>
      </c>
      <c r="IE96">
        <v>1.85958</v>
      </c>
      <c r="IF96">
        <v>1.85963</v>
      </c>
      <c r="IG96">
        <v>1.85814</v>
      </c>
      <c r="IH96">
        <v>1.85715</v>
      </c>
      <c r="II96">
        <v>1.85211</v>
      </c>
      <c r="IJ96">
        <v>0</v>
      </c>
      <c r="IK96">
        <v>0</v>
      </c>
      <c r="IL96">
        <v>0</v>
      </c>
      <c r="IM96">
        <v>0</v>
      </c>
      <c r="IN96" t="s">
        <v>441</v>
      </c>
      <c r="IO96" t="s">
        <v>442</v>
      </c>
      <c r="IP96" t="s">
        <v>443</v>
      </c>
      <c r="IQ96" t="s">
        <v>443</v>
      </c>
      <c r="IR96" t="s">
        <v>443</v>
      </c>
      <c r="IS96" t="s">
        <v>443</v>
      </c>
      <c r="IT96">
        <v>0</v>
      </c>
      <c r="IU96">
        <v>100</v>
      </c>
      <c r="IV96">
        <v>100</v>
      </c>
      <c r="IW96">
        <v>-1.11</v>
      </c>
      <c r="IX96">
        <v>0.276</v>
      </c>
      <c r="IY96">
        <v>-1.253408397979514</v>
      </c>
      <c r="IZ96">
        <v>-0.001407418860664216</v>
      </c>
      <c r="JA96">
        <v>1.761737584914558E-06</v>
      </c>
      <c r="JB96">
        <v>-4.339940373715102E-10</v>
      </c>
      <c r="JC96">
        <v>0.01386544786166931</v>
      </c>
      <c r="JD96">
        <v>0.003157371658100305</v>
      </c>
      <c r="JE96">
        <v>0.0004353711720169284</v>
      </c>
      <c r="JF96">
        <v>-1.853048844677345E-07</v>
      </c>
      <c r="JG96">
        <v>2</v>
      </c>
      <c r="JH96">
        <v>1968</v>
      </c>
      <c r="JI96">
        <v>1</v>
      </c>
      <c r="JJ96">
        <v>26</v>
      </c>
      <c r="JK96">
        <v>199968.7</v>
      </c>
      <c r="JL96">
        <v>199968.9</v>
      </c>
      <c r="JM96">
        <v>2.83936</v>
      </c>
      <c r="JN96">
        <v>2.59399</v>
      </c>
      <c r="JO96">
        <v>1.49658</v>
      </c>
      <c r="JP96">
        <v>2.34619</v>
      </c>
      <c r="JQ96">
        <v>1.54907</v>
      </c>
      <c r="JR96">
        <v>2.46826</v>
      </c>
      <c r="JS96">
        <v>35.0594</v>
      </c>
      <c r="JT96">
        <v>14.8413</v>
      </c>
      <c r="JU96">
        <v>18</v>
      </c>
      <c r="JV96">
        <v>474.674</v>
      </c>
      <c r="JW96">
        <v>496.454</v>
      </c>
      <c r="JX96">
        <v>27.2135</v>
      </c>
      <c r="JY96">
        <v>29.2768</v>
      </c>
      <c r="JZ96">
        <v>29.9999</v>
      </c>
      <c r="KA96">
        <v>29.5588</v>
      </c>
      <c r="KB96">
        <v>29.5671</v>
      </c>
      <c r="KC96">
        <v>56.9809</v>
      </c>
      <c r="KD96">
        <v>22.69</v>
      </c>
      <c r="KE96">
        <v>84.70650000000001</v>
      </c>
      <c r="KF96">
        <v>27.2073</v>
      </c>
      <c r="KG96">
        <v>1309.31</v>
      </c>
      <c r="KH96">
        <v>19.9251</v>
      </c>
      <c r="KI96">
        <v>101.908</v>
      </c>
      <c r="KJ96">
        <v>91.47629999999999</v>
      </c>
    </row>
    <row r="97" spans="1:296">
      <c r="A97">
        <v>79</v>
      </c>
      <c r="B97">
        <v>1758987732</v>
      </c>
      <c r="C97">
        <v>481.4000000953674</v>
      </c>
      <c r="D97" t="s">
        <v>601</v>
      </c>
      <c r="E97" t="s">
        <v>602</v>
      </c>
      <c r="F97">
        <v>5</v>
      </c>
      <c r="G97" t="s">
        <v>436</v>
      </c>
      <c r="H97">
        <v>1758987724.5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1318.342768</v>
      </c>
      <c r="AJ97">
        <v>1290.747636363637</v>
      </c>
      <c r="AK97">
        <v>3.387696969696937</v>
      </c>
      <c r="AL97">
        <v>65.16</v>
      </c>
      <c r="AM97">
        <f>(AO97 - AN97 + DX97*1E3/(8.314*(DZ97+273.15)) * AQ97/DW97 * AP97) * DW97/(100*DK97) * 1000/(1000 - AO97)</f>
        <v>0</v>
      </c>
      <c r="AN97">
        <v>19.8279706100795</v>
      </c>
      <c r="AO97">
        <v>21.54806303030303</v>
      </c>
      <c r="AP97">
        <v>2.044311648338534E-05</v>
      </c>
      <c r="AQ97">
        <v>105.492575613607</v>
      </c>
      <c r="AR97">
        <v>6</v>
      </c>
      <c r="AS97">
        <v>1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437</v>
      </c>
      <c r="AX97" t="s">
        <v>437</v>
      </c>
      <c r="AY97">
        <v>0</v>
      </c>
      <c r="AZ97">
        <v>0</v>
      </c>
      <c r="BA97">
        <f>1-AY97/AZ97</f>
        <v>0</v>
      </c>
      <c r="BB97">
        <v>0</v>
      </c>
      <c r="BC97" t="s">
        <v>437</v>
      </c>
      <c r="BD97" t="s">
        <v>437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437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3.21</v>
      </c>
      <c r="DL97">
        <v>0.5</v>
      </c>
      <c r="DM97" t="s">
        <v>438</v>
      </c>
      <c r="DN97">
        <v>2</v>
      </c>
      <c r="DO97" t="b">
        <v>1</v>
      </c>
      <c r="DP97">
        <v>1758987724.5</v>
      </c>
      <c r="DQ97">
        <v>1239.641851851852</v>
      </c>
      <c r="DR97">
        <v>1277.582592592592</v>
      </c>
      <c r="DS97">
        <v>21.54708148148148</v>
      </c>
      <c r="DT97">
        <v>19.79246296296296</v>
      </c>
      <c r="DU97">
        <v>1240.757037037037</v>
      </c>
      <c r="DV97">
        <v>21.27086666666666</v>
      </c>
      <c r="DW97">
        <v>500.0264444444445</v>
      </c>
      <c r="DX97">
        <v>90.49504814814814</v>
      </c>
      <c r="DY97">
        <v>0.0678749</v>
      </c>
      <c r="DZ97">
        <v>28.54074814814815</v>
      </c>
      <c r="EA97">
        <v>30.01020740740741</v>
      </c>
      <c r="EB97">
        <v>999.9000000000001</v>
      </c>
      <c r="EC97">
        <v>0</v>
      </c>
      <c r="ED97">
        <v>0</v>
      </c>
      <c r="EE97">
        <v>10008.65259259259</v>
      </c>
      <c r="EF97">
        <v>0</v>
      </c>
      <c r="EG97">
        <v>11.31744814814815</v>
      </c>
      <c r="EH97">
        <v>-37.94121111111112</v>
      </c>
      <c r="EI97">
        <v>1266.940370370371</v>
      </c>
      <c r="EJ97">
        <v>1303.38</v>
      </c>
      <c r="EK97">
        <v>1.754618518518519</v>
      </c>
      <c r="EL97">
        <v>1277.582592592592</v>
      </c>
      <c r="EM97">
        <v>19.79246296296296</v>
      </c>
      <c r="EN97">
        <v>1.949904814814815</v>
      </c>
      <c r="EO97">
        <v>1.79112037037037</v>
      </c>
      <c r="EP97">
        <v>17.04330740740741</v>
      </c>
      <c r="EQ97">
        <v>15.7095</v>
      </c>
      <c r="ER97">
        <v>2000.008148148148</v>
      </c>
      <c r="ES97">
        <v>0.980006</v>
      </c>
      <c r="ET97">
        <v>0.0199944</v>
      </c>
      <c r="EU97">
        <v>0</v>
      </c>
      <c r="EV97">
        <v>443.5142592592593</v>
      </c>
      <c r="EW97">
        <v>5.00078</v>
      </c>
      <c r="EX97">
        <v>8746.472962962962</v>
      </c>
      <c r="EY97">
        <v>16379.73333333334</v>
      </c>
      <c r="EZ97">
        <v>39.28218518518519</v>
      </c>
      <c r="FA97">
        <v>40.21266666666666</v>
      </c>
      <c r="FB97">
        <v>39.48355555555555</v>
      </c>
      <c r="FC97">
        <v>39.81211111111111</v>
      </c>
      <c r="FD97">
        <v>40.37940740740741</v>
      </c>
      <c r="FE97">
        <v>1955.118148148148</v>
      </c>
      <c r="FF97">
        <v>39.89000000000001</v>
      </c>
      <c r="FG97">
        <v>0</v>
      </c>
      <c r="FH97">
        <v>1758987726.3</v>
      </c>
      <c r="FI97">
        <v>0</v>
      </c>
      <c r="FJ97">
        <v>443.5420769230769</v>
      </c>
      <c r="FK97">
        <v>-0.6750085478351904</v>
      </c>
      <c r="FL97">
        <v>-10.01162392518604</v>
      </c>
      <c r="FM97">
        <v>8746.433846153845</v>
      </c>
      <c r="FN97">
        <v>15</v>
      </c>
      <c r="FO97">
        <v>0</v>
      </c>
      <c r="FP97" t="s">
        <v>439</v>
      </c>
      <c r="FQ97">
        <v>1746989605.5</v>
      </c>
      <c r="FR97">
        <v>1746989593.5</v>
      </c>
      <c r="FS97">
        <v>0</v>
      </c>
      <c r="FT97">
        <v>-0.274</v>
      </c>
      <c r="FU97">
        <v>-0.002</v>
      </c>
      <c r="FV97">
        <v>2.549</v>
      </c>
      <c r="FW97">
        <v>0.129</v>
      </c>
      <c r="FX97">
        <v>420</v>
      </c>
      <c r="FY97">
        <v>17</v>
      </c>
      <c r="FZ97">
        <v>0.02</v>
      </c>
      <c r="GA97">
        <v>0.04</v>
      </c>
      <c r="GB97">
        <v>-37.94248780487805</v>
      </c>
      <c r="GC97">
        <v>0.3128132404181322</v>
      </c>
      <c r="GD97">
        <v>0.1248452235821577</v>
      </c>
      <c r="GE97">
        <v>1</v>
      </c>
      <c r="GF97">
        <v>443.5453529411765</v>
      </c>
      <c r="GG97">
        <v>-0.3070741035022749</v>
      </c>
      <c r="GH97">
        <v>0.1631491346541875</v>
      </c>
      <c r="GI97">
        <v>1</v>
      </c>
      <c r="GJ97">
        <v>1.763465609756097</v>
      </c>
      <c r="GK97">
        <v>-0.2319156794425066</v>
      </c>
      <c r="GL97">
        <v>0.02574318323682569</v>
      </c>
      <c r="GM97">
        <v>0</v>
      </c>
      <c r="GN97">
        <v>2</v>
      </c>
      <c r="GO97">
        <v>3</v>
      </c>
      <c r="GP97" t="s">
        <v>446</v>
      </c>
      <c r="GQ97">
        <v>3.10223</v>
      </c>
      <c r="GR97">
        <v>2.72585</v>
      </c>
      <c r="GS97">
        <v>0.186002</v>
      </c>
      <c r="GT97">
        <v>0.189384</v>
      </c>
      <c r="GU97">
        <v>0.09983789999999999</v>
      </c>
      <c r="GV97">
        <v>0.0954974</v>
      </c>
      <c r="GW97">
        <v>21268.1</v>
      </c>
      <c r="GX97">
        <v>19252.4</v>
      </c>
      <c r="GY97">
        <v>26692.8</v>
      </c>
      <c r="GZ97">
        <v>23973.5</v>
      </c>
      <c r="HA97">
        <v>38458.7</v>
      </c>
      <c r="HB97">
        <v>32070.9</v>
      </c>
      <c r="HC97">
        <v>46608.8</v>
      </c>
      <c r="HD97">
        <v>37933.3</v>
      </c>
      <c r="HE97">
        <v>1.84985</v>
      </c>
      <c r="HF97">
        <v>1.86303</v>
      </c>
      <c r="HG97">
        <v>0.146292</v>
      </c>
      <c r="HH97">
        <v>0</v>
      </c>
      <c r="HI97">
        <v>27.6174</v>
      </c>
      <c r="HJ97">
        <v>999.9</v>
      </c>
      <c r="HK97">
        <v>51.2</v>
      </c>
      <c r="HL97">
        <v>30.6</v>
      </c>
      <c r="HM97">
        <v>24.9458</v>
      </c>
      <c r="HN97">
        <v>60.8246</v>
      </c>
      <c r="HO97">
        <v>22.2035</v>
      </c>
      <c r="HP97">
        <v>1</v>
      </c>
      <c r="HQ97">
        <v>0.154276</v>
      </c>
      <c r="HR97">
        <v>0.146612</v>
      </c>
      <c r="HS97">
        <v>20.3172</v>
      </c>
      <c r="HT97">
        <v>5.21205</v>
      </c>
      <c r="HU97">
        <v>11.98</v>
      </c>
      <c r="HV97">
        <v>4.9633</v>
      </c>
      <c r="HW97">
        <v>3.2742</v>
      </c>
      <c r="HX97">
        <v>9999</v>
      </c>
      <c r="HY97">
        <v>9999</v>
      </c>
      <c r="HZ97">
        <v>9999</v>
      </c>
      <c r="IA97">
        <v>21.9</v>
      </c>
      <c r="IB97">
        <v>1.86371</v>
      </c>
      <c r="IC97">
        <v>1.85989</v>
      </c>
      <c r="ID97">
        <v>1.85817</v>
      </c>
      <c r="IE97">
        <v>1.85958</v>
      </c>
      <c r="IF97">
        <v>1.85961</v>
      </c>
      <c r="IG97">
        <v>1.85819</v>
      </c>
      <c r="IH97">
        <v>1.85716</v>
      </c>
      <c r="II97">
        <v>1.85211</v>
      </c>
      <c r="IJ97">
        <v>0</v>
      </c>
      <c r="IK97">
        <v>0</v>
      </c>
      <c r="IL97">
        <v>0</v>
      </c>
      <c r="IM97">
        <v>0</v>
      </c>
      <c r="IN97" t="s">
        <v>441</v>
      </c>
      <c r="IO97" t="s">
        <v>442</v>
      </c>
      <c r="IP97" t="s">
        <v>443</v>
      </c>
      <c r="IQ97" t="s">
        <v>443</v>
      </c>
      <c r="IR97" t="s">
        <v>443</v>
      </c>
      <c r="IS97" t="s">
        <v>443</v>
      </c>
      <c r="IT97">
        <v>0</v>
      </c>
      <c r="IU97">
        <v>100</v>
      </c>
      <c r="IV97">
        <v>100</v>
      </c>
      <c r="IW97">
        <v>-1.09</v>
      </c>
      <c r="IX97">
        <v>0.2763</v>
      </c>
      <c r="IY97">
        <v>-1.253408397979514</v>
      </c>
      <c r="IZ97">
        <v>-0.001407418860664216</v>
      </c>
      <c r="JA97">
        <v>1.761737584914558E-06</v>
      </c>
      <c r="JB97">
        <v>-4.339940373715102E-10</v>
      </c>
      <c r="JC97">
        <v>0.01386544786166931</v>
      </c>
      <c r="JD97">
        <v>0.003157371658100305</v>
      </c>
      <c r="JE97">
        <v>0.0004353711720169284</v>
      </c>
      <c r="JF97">
        <v>-1.853048844677345E-07</v>
      </c>
      <c r="JG97">
        <v>2</v>
      </c>
      <c r="JH97">
        <v>1968</v>
      </c>
      <c r="JI97">
        <v>1</v>
      </c>
      <c r="JJ97">
        <v>26</v>
      </c>
      <c r="JK97">
        <v>199968.8</v>
      </c>
      <c r="JL97">
        <v>199969</v>
      </c>
      <c r="JM97">
        <v>2.87109</v>
      </c>
      <c r="JN97">
        <v>2.6062</v>
      </c>
      <c r="JO97">
        <v>1.49658</v>
      </c>
      <c r="JP97">
        <v>2.34619</v>
      </c>
      <c r="JQ97">
        <v>1.54907</v>
      </c>
      <c r="JR97">
        <v>2.42065</v>
      </c>
      <c r="JS97">
        <v>35.0594</v>
      </c>
      <c r="JT97">
        <v>14.8325</v>
      </c>
      <c r="JU97">
        <v>18</v>
      </c>
      <c r="JV97">
        <v>474.4</v>
      </c>
      <c r="JW97">
        <v>496.893</v>
      </c>
      <c r="JX97">
        <v>27.2009</v>
      </c>
      <c r="JY97">
        <v>29.273</v>
      </c>
      <c r="JZ97">
        <v>29.9999</v>
      </c>
      <c r="KA97">
        <v>29.555</v>
      </c>
      <c r="KB97">
        <v>29.5639</v>
      </c>
      <c r="KC97">
        <v>57.5971</v>
      </c>
      <c r="KD97">
        <v>22.4099</v>
      </c>
      <c r="KE97">
        <v>84.70650000000001</v>
      </c>
      <c r="KF97">
        <v>27.1964</v>
      </c>
      <c r="KG97">
        <v>1322.68</v>
      </c>
      <c r="KH97">
        <v>19.9368</v>
      </c>
      <c r="KI97">
        <v>101.909</v>
      </c>
      <c r="KJ97">
        <v>91.47669999999999</v>
      </c>
    </row>
    <row r="98" spans="1:296">
      <c r="A98">
        <v>80</v>
      </c>
      <c r="B98">
        <v>1758987737</v>
      </c>
      <c r="C98">
        <v>486.4000000953674</v>
      </c>
      <c r="D98" t="s">
        <v>603</v>
      </c>
      <c r="E98" t="s">
        <v>604</v>
      </c>
      <c r="F98">
        <v>5</v>
      </c>
      <c r="G98" t="s">
        <v>436</v>
      </c>
      <c r="H98">
        <v>1758987729.214286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1335.771988969697</v>
      </c>
      <c r="AJ98">
        <v>1307.986121212121</v>
      </c>
      <c r="AK98">
        <v>3.446383549783451</v>
      </c>
      <c r="AL98">
        <v>65.16</v>
      </c>
      <c r="AM98">
        <f>(AO98 - AN98 + DX98*1E3/(8.314*(DZ98+273.15)) * AQ98/DW98 * AP98) * DW98/(100*DK98) * 1000/(1000 - AO98)</f>
        <v>0</v>
      </c>
      <c r="AN98">
        <v>19.90087153945546</v>
      </c>
      <c r="AO98">
        <v>21.57399878787878</v>
      </c>
      <c r="AP98">
        <v>0.006377735888733539</v>
      </c>
      <c r="AQ98">
        <v>105.492575613607</v>
      </c>
      <c r="AR98">
        <v>6</v>
      </c>
      <c r="AS98">
        <v>1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437</v>
      </c>
      <c r="AX98" t="s">
        <v>437</v>
      </c>
      <c r="AY98">
        <v>0</v>
      </c>
      <c r="AZ98">
        <v>0</v>
      </c>
      <c r="BA98">
        <f>1-AY98/AZ98</f>
        <v>0</v>
      </c>
      <c r="BB98">
        <v>0</v>
      </c>
      <c r="BC98" t="s">
        <v>437</v>
      </c>
      <c r="BD98" t="s">
        <v>437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437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3.21</v>
      </c>
      <c r="DL98">
        <v>0.5</v>
      </c>
      <c r="DM98" t="s">
        <v>438</v>
      </c>
      <c r="DN98">
        <v>2</v>
      </c>
      <c r="DO98" t="b">
        <v>1</v>
      </c>
      <c r="DP98">
        <v>1758987729.214286</v>
      </c>
      <c r="DQ98">
        <v>1255.405</v>
      </c>
      <c r="DR98">
        <v>1293.359285714286</v>
      </c>
      <c r="DS98">
        <v>21.54894285714286</v>
      </c>
      <c r="DT98">
        <v>19.82857142857143</v>
      </c>
      <c r="DU98">
        <v>1256.505357142857</v>
      </c>
      <c r="DV98">
        <v>21.27268571428572</v>
      </c>
      <c r="DW98">
        <v>500.0145357142856</v>
      </c>
      <c r="DX98">
        <v>90.49684285714285</v>
      </c>
      <c r="DY98">
        <v>0.06790678571428571</v>
      </c>
      <c r="DZ98">
        <v>28.54272142857143</v>
      </c>
      <c r="EA98">
        <v>30.01025</v>
      </c>
      <c r="EB98">
        <v>999.9000000000002</v>
      </c>
      <c r="EC98">
        <v>0</v>
      </c>
      <c r="ED98">
        <v>0</v>
      </c>
      <c r="EE98">
        <v>10001.00607142857</v>
      </c>
      <c r="EF98">
        <v>0</v>
      </c>
      <c r="EG98">
        <v>11.31716428571428</v>
      </c>
      <c r="EH98">
        <v>-37.95455357142857</v>
      </c>
      <c r="EI98">
        <v>1283.052857142857</v>
      </c>
      <c r="EJ98">
        <v>1319.524285714286</v>
      </c>
      <c r="EK98">
        <v>1.720370714285714</v>
      </c>
      <c r="EL98">
        <v>1293.359285714286</v>
      </c>
      <c r="EM98">
        <v>19.82857142857143</v>
      </c>
      <c r="EN98">
        <v>1.950110714285714</v>
      </c>
      <c r="EO98">
        <v>1.794422857142857</v>
      </c>
      <c r="EP98">
        <v>17.04497857142857</v>
      </c>
      <c r="EQ98">
        <v>15.73825</v>
      </c>
      <c r="ER98">
        <v>2000.016428571429</v>
      </c>
      <c r="ES98">
        <v>0.980006</v>
      </c>
      <c r="ET98">
        <v>0.0199944</v>
      </c>
      <c r="EU98">
        <v>0</v>
      </c>
      <c r="EV98">
        <v>443.4671785714286</v>
      </c>
      <c r="EW98">
        <v>5.00078</v>
      </c>
      <c r="EX98">
        <v>8745.848214285716</v>
      </c>
      <c r="EY98">
        <v>16379.80357142858</v>
      </c>
      <c r="EZ98">
        <v>39.26982142857143</v>
      </c>
      <c r="FA98">
        <v>40.21399999999999</v>
      </c>
      <c r="FB98">
        <v>39.48857142857143</v>
      </c>
      <c r="FC98">
        <v>39.80764285714285</v>
      </c>
      <c r="FD98">
        <v>40.37474999999999</v>
      </c>
      <c r="FE98">
        <v>1955.126428571429</v>
      </c>
      <c r="FF98">
        <v>39.89000000000001</v>
      </c>
      <c r="FG98">
        <v>0</v>
      </c>
      <c r="FH98">
        <v>1758987731.1</v>
      </c>
      <c r="FI98">
        <v>0</v>
      </c>
      <c r="FJ98">
        <v>443.4873846153845</v>
      </c>
      <c r="FK98">
        <v>-1.179760684828188</v>
      </c>
      <c r="FL98">
        <v>-6.775726466452732</v>
      </c>
      <c r="FM98">
        <v>8745.805</v>
      </c>
      <c r="FN98">
        <v>15</v>
      </c>
      <c r="FO98">
        <v>0</v>
      </c>
      <c r="FP98" t="s">
        <v>439</v>
      </c>
      <c r="FQ98">
        <v>1746989605.5</v>
      </c>
      <c r="FR98">
        <v>1746989593.5</v>
      </c>
      <c r="FS98">
        <v>0</v>
      </c>
      <c r="FT98">
        <v>-0.274</v>
      </c>
      <c r="FU98">
        <v>-0.002</v>
      </c>
      <c r="FV98">
        <v>2.549</v>
      </c>
      <c r="FW98">
        <v>0.129</v>
      </c>
      <c r="FX98">
        <v>420</v>
      </c>
      <c r="FY98">
        <v>17</v>
      </c>
      <c r="FZ98">
        <v>0.02</v>
      </c>
      <c r="GA98">
        <v>0.04</v>
      </c>
      <c r="GB98">
        <v>-37.9786725</v>
      </c>
      <c r="GC98">
        <v>-0.3147500938085754</v>
      </c>
      <c r="GD98">
        <v>0.1513239257148386</v>
      </c>
      <c r="GE98">
        <v>1</v>
      </c>
      <c r="GF98">
        <v>443.5246176470588</v>
      </c>
      <c r="GG98">
        <v>-0.8167914439086218</v>
      </c>
      <c r="GH98">
        <v>0.1651170733869654</v>
      </c>
      <c r="GI98">
        <v>1</v>
      </c>
      <c r="GJ98">
        <v>1.7388525</v>
      </c>
      <c r="GK98">
        <v>-0.4181421388367808</v>
      </c>
      <c r="GL98">
        <v>0.04139731831592476</v>
      </c>
      <c r="GM98">
        <v>0</v>
      </c>
      <c r="GN98">
        <v>2</v>
      </c>
      <c r="GO98">
        <v>3</v>
      </c>
      <c r="GP98" t="s">
        <v>446</v>
      </c>
      <c r="GQ98">
        <v>3.10226</v>
      </c>
      <c r="GR98">
        <v>2.72591</v>
      </c>
      <c r="GS98">
        <v>0.187515</v>
      </c>
      <c r="GT98">
        <v>0.190858</v>
      </c>
      <c r="GU98">
        <v>0.09993059999999999</v>
      </c>
      <c r="GV98">
        <v>0.0957359</v>
      </c>
      <c r="GW98">
        <v>21228.7</v>
      </c>
      <c r="GX98">
        <v>19217.5</v>
      </c>
      <c r="GY98">
        <v>26692.9</v>
      </c>
      <c r="GZ98">
        <v>23973.6</v>
      </c>
      <c r="HA98">
        <v>38455.3</v>
      </c>
      <c r="HB98">
        <v>32062.9</v>
      </c>
      <c r="HC98">
        <v>46609.3</v>
      </c>
      <c r="HD98">
        <v>37933.7</v>
      </c>
      <c r="HE98">
        <v>1.84988</v>
      </c>
      <c r="HF98">
        <v>1.86297</v>
      </c>
      <c r="HG98">
        <v>0.147052</v>
      </c>
      <c r="HH98">
        <v>0</v>
      </c>
      <c r="HI98">
        <v>27.6165</v>
      </c>
      <c r="HJ98">
        <v>999.9</v>
      </c>
      <c r="HK98">
        <v>51.2</v>
      </c>
      <c r="HL98">
        <v>30.5</v>
      </c>
      <c r="HM98">
        <v>24.805</v>
      </c>
      <c r="HN98">
        <v>60.9546</v>
      </c>
      <c r="HO98">
        <v>22.1474</v>
      </c>
      <c r="HP98">
        <v>1</v>
      </c>
      <c r="HQ98">
        <v>0.154154</v>
      </c>
      <c r="HR98">
        <v>0.134989</v>
      </c>
      <c r="HS98">
        <v>20.3174</v>
      </c>
      <c r="HT98">
        <v>5.2122</v>
      </c>
      <c r="HU98">
        <v>11.98</v>
      </c>
      <c r="HV98">
        <v>4.9635</v>
      </c>
      <c r="HW98">
        <v>3.2744</v>
      </c>
      <c r="HX98">
        <v>9999</v>
      </c>
      <c r="HY98">
        <v>9999</v>
      </c>
      <c r="HZ98">
        <v>9999</v>
      </c>
      <c r="IA98">
        <v>21.9</v>
      </c>
      <c r="IB98">
        <v>1.86371</v>
      </c>
      <c r="IC98">
        <v>1.85987</v>
      </c>
      <c r="ID98">
        <v>1.85819</v>
      </c>
      <c r="IE98">
        <v>1.85956</v>
      </c>
      <c r="IF98">
        <v>1.85962</v>
      </c>
      <c r="IG98">
        <v>1.85818</v>
      </c>
      <c r="IH98">
        <v>1.85715</v>
      </c>
      <c r="II98">
        <v>1.85211</v>
      </c>
      <c r="IJ98">
        <v>0</v>
      </c>
      <c r="IK98">
        <v>0</v>
      </c>
      <c r="IL98">
        <v>0</v>
      </c>
      <c r="IM98">
        <v>0</v>
      </c>
      <c r="IN98" t="s">
        <v>441</v>
      </c>
      <c r="IO98" t="s">
        <v>442</v>
      </c>
      <c r="IP98" t="s">
        <v>443</v>
      </c>
      <c r="IQ98" t="s">
        <v>443</v>
      </c>
      <c r="IR98" t="s">
        <v>443</v>
      </c>
      <c r="IS98" t="s">
        <v>443</v>
      </c>
      <c r="IT98">
        <v>0</v>
      </c>
      <c r="IU98">
        <v>100</v>
      </c>
      <c r="IV98">
        <v>100</v>
      </c>
      <c r="IW98">
        <v>-1.08</v>
      </c>
      <c r="IX98">
        <v>0.2768</v>
      </c>
      <c r="IY98">
        <v>-1.253408397979514</v>
      </c>
      <c r="IZ98">
        <v>-0.001407418860664216</v>
      </c>
      <c r="JA98">
        <v>1.761737584914558E-06</v>
      </c>
      <c r="JB98">
        <v>-4.339940373715102E-10</v>
      </c>
      <c r="JC98">
        <v>0.01386544786166931</v>
      </c>
      <c r="JD98">
        <v>0.003157371658100305</v>
      </c>
      <c r="JE98">
        <v>0.0004353711720169284</v>
      </c>
      <c r="JF98">
        <v>-1.853048844677345E-07</v>
      </c>
      <c r="JG98">
        <v>2</v>
      </c>
      <c r="JH98">
        <v>1968</v>
      </c>
      <c r="JI98">
        <v>1</v>
      </c>
      <c r="JJ98">
        <v>26</v>
      </c>
      <c r="JK98">
        <v>199968.9</v>
      </c>
      <c r="JL98">
        <v>199969.1</v>
      </c>
      <c r="JM98">
        <v>2.89795</v>
      </c>
      <c r="JN98">
        <v>2.60498</v>
      </c>
      <c r="JO98">
        <v>1.49658</v>
      </c>
      <c r="JP98">
        <v>2.34619</v>
      </c>
      <c r="JQ98">
        <v>1.54907</v>
      </c>
      <c r="JR98">
        <v>2.33765</v>
      </c>
      <c r="JS98">
        <v>35.0594</v>
      </c>
      <c r="JT98">
        <v>14.8325</v>
      </c>
      <c r="JU98">
        <v>18</v>
      </c>
      <c r="JV98">
        <v>474.393</v>
      </c>
      <c r="JW98">
        <v>496.829</v>
      </c>
      <c r="JX98">
        <v>27.1913</v>
      </c>
      <c r="JY98">
        <v>29.2699</v>
      </c>
      <c r="JZ98">
        <v>29.9998</v>
      </c>
      <c r="KA98">
        <v>29.5519</v>
      </c>
      <c r="KB98">
        <v>29.5602</v>
      </c>
      <c r="KC98">
        <v>58.1464</v>
      </c>
      <c r="KD98">
        <v>22.4099</v>
      </c>
      <c r="KE98">
        <v>84.70650000000001</v>
      </c>
      <c r="KF98">
        <v>27.1907</v>
      </c>
      <c r="KG98">
        <v>1342.71</v>
      </c>
      <c r="KH98">
        <v>19.9281</v>
      </c>
      <c r="KI98">
        <v>101.909</v>
      </c>
      <c r="KJ98">
        <v>91.4774</v>
      </c>
    </row>
    <row r="99" spans="1:296">
      <c r="A99">
        <v>81</v>
      </c>
      <c r="B99">
        <v>1758987742</v>
      </c>
      <c r="C99">
        <v>491.4000000953674</v>
      </c>
      <c r="D99" t="s">
        <v>605</v>
      </c>
      <c r="E99" t="s">
        <v>606</v>
      </c>
      <c r="F99">
        <v>5</v>
      </c>
      <c r="G99" t="s">
        <v>436</v>
      </c>
      <c r="H99">
        <v>1758987734.5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1352.742271818182</v>
      </c>
      <c r="AJ99">
        <v>1324.962606060606</v>
      </c>
      <c r="AK99">
        <v>3.392946320346089</v>
      </c>
      <c r="AL99">
        <v>65.16</v>
      </c>
      <c r="AM99">
        <f>(AO99 - AN99 + DX99*1E3/(8.314*(DZ99+273.15)) * AQ99/DW99 * AP99) * DW99/(100*DK99) * 1000/(1000 - AO99)</f>
        <v>0</v>
      </c>
      <c r="AN99">
        <v>19.9185453798036</v>
      </c>
      <c r="AO99">
        <v>21.6017096969697</v>
      </c>
      <c r="AP99">
        <v>0.005091161443129964</v>
      </c>
      <c r="AQ99">
        <v>105.492575613607</v>
      </c>
      <c r="AR99">
        <v>6</v>
      </c>
      <c r="AS99">
        <v>1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437</v>
      </c>
      <c r="AX99" t="s">
        <v>437</v>
      </c>
      <c r="AY99">
        <v>0</v>
      </c>
      <c r="AZ99">
        <v>0</v>
      </c>
      <c r="BA99">
        <f>1-AY99/AZ99</f>
        <v>0</v>
      </c>
      <c r="BB99">
        <v>0</v>
      </c>
      <c r="BC99" t="s">
        <v>437</v>
      </c>
      <c r="BD99" t="s">
        <v>437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437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3.21</v>
      </c>
      <c r="DL99">
        <v>0.5</v>
      </c>
      <c r="DM99" t="s">
        <v>438</v>
      </c>
      <c r="DN99">
        <v>2</v>
      </c>
      <c r="DO99" t="b">
        <v>1</v>
      </c>
      <c r="DP99">
        <v>1758987734.5</v>
      </c>
      <c r="DQ99">
        <v>1273.021851851852</v>
      </c>
      <c r="DR99">
        <v>1311.056296296297</v>
      </c>
      <c r="DS99">
        <v>21.56515185185185</v>
      </c>
      <c r="DT99">
        <v>19.87672592592592</v>
      </c>
      <c r="DU99">
        <v>1274.105555555556</v>
      </c>
      <c r="DV99">
        <v>21.28855555555556</v>
      </c>
      <c r="DW99">
        <v>500.0002962962964</v>
      </c>
      <c r="DX99">
        <v>90.49932222222222</v>
      </c>
      <c r="DY99">
        <v>0.06790287037037036</v>
      </c>
      <c r="DZ99">
        <v>28.54244444444444</v>
      </c>
      <c r="EA99">
        <v>30.01405185185185</v>
      </c>
      <c r="EB99">
        <v>999.9000000000001</v>
      </c>
      <c r="EC99">
        <v>0</v>
      </c>
      <c r="ED99">
        <v>0</v>
      </c>
      <c r="EE99">
        <v>9990.58</v>
      </c>
      <c r="EF99">
        <v>0</v>
      </c>
      <c r="EG99">
        <v>11.32694814814815</v>
      </c>
      <c r="EH99">
        <v>-38.03435555555556</v>
      </c>
      <c r="EI99">
        <v>1301.079259259259</v>
      </c>
      <c r="EJ99">
        <v>1337.644444444444</v>
      </c>
      <c r="EK99">
        <v>1.688428888888889</v>
      </c>
      <c r="EL99">
        <v>1311.056296296297</v>
      </c>
      <c r="EM99">
        <v>19.87672592592592</v>
      </c>
      <c r="EN99">
        <v>1.951631111111111</v>
      </c>
      <c r="EO99">
        <v>1.798829259259259</v>
      </c>
      <c r="EP99">
        <v>17.05727777777778</v>
      </c>
      <c r="EQ99">
        <v>15.77658888888889</v>
      </c>
      <c r="ER99">
        <v>2000.011851851852</v>
      </c>
      <c r="ES99">
        <v>0.980005888888889</v>
      </c>
      <c r="ET99">
        <v>0.01999451481481482</v>
      </c>
      <c r="EU99">
        <v>0</v>
      </c>
      <c r="EV99">
        <v>443.4452592592592</v>
      </c>
      <c r="EW99">
        <v>5.00078</v>
      </c>
      <c r="EX99">
        <v>8744.997037037037</v>
      </c>
      <c r="EY99">
        <v>16379.75555555556</v>
      </c>
      <c r="EZ99">
        <v>39.25207407407407</v>
      </c>
      <c r="FA99">
        <v>40.2034074074074</v>
      </c>
      <c r="FB99">
        <v>39.47896296296296</v>
      </c>
      <c r="FC99">
        <v>39.7935925925926</v>
      </c>
      <c r="FD99">
        <v>40.33766666666666</v>
      </c>
      <c r="FE99">
        <v>1955.121851851852</v>
      </c>
      <c r="FF99">
        <v>39.89000000000001</v>
      </c>
      <c r="FG99">
        <v>0</v>
      </c>
      <c r="FH99">
        <v>1758987735.9</v>
      </c>
      <c r="FI99">
        <v>0</v>
      </c>
      <c r="FJ99">
        <v>443.4514230769231</v>
      </c>
      <c r="FK99">
        <v>-0.3510769222877245</v>
      </c>
      <c r="FL99">
        <v>-8.326495704469069</v>
      </c>
      <c r="FM99">
        <v>8745.021153846154</v>
      </c>
      <c r="FN99">
        <v>15</v>
      </c>
      <c r="FO99">
        <v>0</v>
      </c>
      <c r="FP99" t="s">
        <v>439</v>
      </c>
      <c r="FQ99">
        <v>1746989605.5</v>
      </c>
      <c r="FR99">
        <v>1746989593.5</v>
      </c>
      <c r="FS99">
        <v>0</v>
      </c>
      <c r="FT99">
        <v>-0.274</v>
      </c>
      <c r="FU99">
        <v>-0.002</v>
      </c>
      <c r="FV99">
        <v>2.549</v>
      </c>
      <c r="FW99">
        <v>0.129</v>
      </c>
      <c r="FX99">
        <v>420</v>
      </c>
      <c r="FY99">
        <v>17</v>
      </c>
      <c r="FZ99">
        <v>0.02</v>
      </c>
      <c r="GA99">
        <v>0.04</v>
      </c>
      <c r="GB99">
        <v>-37.9817225</v>
      </c>
      <c r="GC99">
        <v>-0.9343373358347875</v>
      </c>
      <c r="GD99">
        <v>0.1494798472830034</v>
      </c>
      <c r="GE99">
        <v>0</v>
      </c>
      <c r="GF99">
        <v>443.4771764705882</v>
      </c>
      <c r="GG99">
        <v>-0.6893812090510555</v>
      </c>
      <c r="GH99">
        <v>0.1720327380930135</v>
      </c>
      <c r="GI99">
        <v>1</v>
      </c>
      <c r="GJ99">
        <v>1.71073925</v>
      </c>
      <c r="GK99">
        <v>-0.396307654784241</v>
      </c>
      <c r="GL99">
        <v>0.04032386597212004</v>
      </c>
      <c r="GM99">
        <v>0</v>
      </c>
      <c r="GN99">
        <v>1</v>
      </c>
      <c r="GO99">
        <v>3</v>
      </c>
      <c r="GP99" t="s">
        <v>463</v>
      </c>
      <c r="GQ99">
        <v>3.10181</v>
      </c>
      <c r="GR99">
        <v>2.72627</v>
      </c>
      <c r="GS99">
        <v>0.188995</v>
      </c>
      <c r="GT99">
        <v>0.192331</v>
      </c>
      <c r="GU99">
        <v>0.10002</v>
      </c>
      <c r="GV99">
        <v>0.0957543</v>
      </c>
      <c r="GW99">
        <v>21190</v>
      </c>
      <c r="GX99">
        <v>19182.6</v>
      </c>
      <c r="GY99">
        <v>26692.8</v>
      </c>
      <c r="GZ99">
        <v>23973.8</v>
      </c>
      <c r="HA99">
        <v>38451.6</v>
      </c>
      <c r="HB99">
        <v>32062.3</v>
      </c>
      <c r="HC99">
        <v>46609.3</v>
      </c>
      <c r="HD99">
        <v>37933.6</v>
      </c>
      <c r="HE99">
        <v>1.84912</v>
      </c>
      <c r="HF99">
        <v>1.8635</v>
      </c>
      <c r="HG99">
        <v>0.148416</v>
      </c>
      <c r="HH99">
        <v>0</v>
      </c>
      <c r="HI99">
        <v>27.6165</v>
      </c>
      <c r="HJ99">
        <v>999.9</v>
      </c>
      <c r="HK99">
        <v>51.2</v>
      </c>
      <c r="HL99">
        <v>30.5</v>
      </c>
      <c r="HM99">
        <v>24.804</v>
      </c>
      <c r="HN99">
        <v>61.0846</v>
      </c>
      <c r="HO99">
        <v>22.5361</v>
      </c>
      <c r="HP99">
        <v>1</v>
      </c>
      <c r="HQ99">
        <v>0.153547</v>
      </c>
      <c r="HR99">
        <v>0.155101</v>
      </c>
      <c r="HS99">
        <v>20.3172</v>
      </c>
      <c r="HT99">
        <v>5.2131</v>
      </c>
      <c r="HU99">
        <v>11.98</v>
      </c>
      <c r="HV99">
        <v>4.96365</v>
      </c>
      <c r="HW99">
        <v>3.2743</v>
      </c>
      <c r="HX99">
        <v>9999</v>
      </c>
      <c r="HY99">
        <v>9999</v>
      </c>
      <c r="HZ99">
        <v>9999</v>
      </c>
      <c r="IA99">
        <v>21.9</v>
      </c>
      <c r="IB99">
        <v>1.86371</v>
      </c>
      <c r="IC99">
        <v>1.85988</v>
      </c>
      <c r="ID99">
        <v>1.85819</v>
      </c>
      <c r="IE99">
        <v>1.85954</v>
      </c>
      <c r="IF99">
        <v>1.85959</v>
      </c>
      <c r="IG99">
        <v>1.85814</v>
      </c>
      <c r="IH99">
        <v>1.85715</v>
      </c>
      <c r="II99">
        <v>1.85211</v>
      </c>
      <c r="IJ99">
        <v>0</v>
      </c>
      <c r="IK99">
        <v>0</v>
      </c>
      <c r="IL99">
        <v>0</v>
      </c>
      <c r="IM99">
        <v>0</v>
      </c>
      <c r="IN99" t="s">
        <v>441</v>
      </c>
      <c r="IO99" t="s">
        <v>442</v>
      </c>
      <c r="IP99" t="s">
        <v>443</v>
      </c>
      <c r="IQ99" t="s">
        <v>443</v>
      </c>
      <c r="IR99" t="s">
        <v>443</v>
      </c>
      <c r="IS99" t="s">
        <v>443</v>
      </c>
      <c r="IT99">
        <v>0</v>
      </c>
      <c r="IU99">
        <v>100</v>
      </c>
      <c r="IV99">
        <v>100</v>
      </c>
      <c r="IW99">
        <v>-1.06</v>
      </c>
      <c r="IX99">
        <v>0.2774</v>
      </c>
      <c r="IY99">
        <v>-1.253408397979514</v>
      </c>
      <c r="IZ99">
        <v>-0.001407418860664216</v>
      </c>
      <c r="JA99">
        <v>1.761737584914558E-06</v>
      </c>
      <c r="JB99">
        <v>-4.339940373715102E-10</v>
      </c>
      <c r="JC99">
        <v>0.01386544786166931</v>
      </c>
      <c r="JD99">
        <v>0.003157371658100305</v>
      </c>
      <c r="JE99">
        <v>0.0004353711720169284</v>
      </c>
      <c r="JF99">
        <v>-1.853048844677345E-07</v>
      </c>
      <c r="JG99">
        <v>2</v>
      </c>
      <c r="JH99">
        <v>1968</v>
      </c>
      <c r="JI99">
        <v>1</v>
      </c>
      <c r="JJ99">
        <v>26</v>
      </c>
      <c r="JK99">
        <v>199968.9</v>
      </c>
      <c r="JL99">
        <v>199969.1</v>
      </c>
      <c r="JM99">
        <v>2.92725</v>
      </c>
      <c r="JN99">
        <v>2.60864</v>
      </c>
      <c r="JO99">
        <v>1.49658</v>
      </c>
      <c r="JP99">
        <v>2.34619</v>
      </c>
      <c r="JQ99">
        <v>1.54907</v>
      </c>
      <c r="JR99">
        <v>2.37671</v>
      </c>
      <c r="JS99">
        <v>35.0594</v>
      </c>
      <c r="JT99">
        <v>14.8238</v>
      </c>
      <c r="JU99">
        <v>18</v>
      </c>
      <c r="JV99">
        <v>473.934</v>
      </c>
      <c r="JW99">
        <v>497.15</v>
      </c>
      <c r="JX99">
        <v>27.184</v>
      </c>
      <c r="JY99">
        <v>29.266</v>
      </c>
      <c r="JZ99">
        <v>29.9998</v>
      </c>
      <c r="KA99">
        <v>29.5483</v>
      </c>
      <c r="KB99">
        <v>29.5568</v>
      </c>
      <c r="KC99">
        <v>58.7652</v>
      </c>
      <c r="KD99">
        <v>22.4099</v>
      </c>
      <c r="KE99">
        <v>84.70650000000001</v>
      </c>
      <c r="KF99">
        <v>27.1766</v>
      </c>
      <c r="KG99">
        <v>1356.09</v>
      </c>
      <c r="KH99">
        <v>19.9203</v>
      </c>
      <c r="KI99">
        <v>101.909</v>
      </c>
      <c r="KJ99">
        <v>91.4774</v>
      </c>
    </row>
    <row r="100" spans="1:296">
      <c r="A100">
        <v>82</v>
      </c>
      <c r="B100">
        <v>1758987747</v>
      </c>
      <c r="C100">
        <v>496.4000000953674</v>
      </c>
      <c r="D100" t="s">
        <v>607</v>
      </c>
      <c r="E100" t="s">
        <v>608</v>
      </c>
      <c r="F100">
        <v>5</v>
      </c>
      <c r="G100" t="s">
        <v>436</v>
      </c>
      <c r="H100">
        <v>1758987739.214286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1370.023638424242</v>
      </c>
      <c r="AJ100">
        <v>1342.142909090908</v>
      </c>
      <c r="AK100">
        <v>3.442109956709874</v>
      </c>
      <c r="AL100">
        <v>65.16</v>
      </c>
      <c r="AM100">
        <f>(AO100 - AN100 + DX100*1E3/(8.314*(DZ100+273.15)) * AQ100/DW100 * AP100) * DW100/(100*DK100) * 1000/(1000 - AO100)</f>
        <v>0</v>
      </c>
      <c r="AN100">
        <v>19.92092168998506</v>
      </c>
      <c r="AO100">
        <v>21.61145393939394</v>
      </c>
      <c r="AP100">
        <v>0.0004211131911738732</v>
      </c>
      <c r="AQ100">
        <v>105.492575613607</v>
      </c>
      <c r="AR100">
        <v>6</v>
      </c>
      <c r="AS100">
        <v>1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437</v>
      </c>
      <c r="AX100" t="s">
        <v>437</v>
      </c>
      <c r="AY100">
        <v>0</v>
      </c>
      <c r="AZ100">
        <v>0</v>
      </c>
      <c r="BA100">
        <f>1-AY100/AZ100</f>
        <v>0</v>
      </c>
      <c r="BB100">
        <v>0</v>
      </c>
      <c r="BC100" t="s">
        <v>437</v>
      </c>
      <c r="BD100" t="s">
        <v>437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437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3.21</v>
      </c>
      <c r="DL100">
        <v>0.5</v>
      </c>
      <c r="DM100" t="s">
        <v>438</v>
      </c>
      <c r="DN100">
        <v>2</v>
      </c>
      <c r="DO100" t="b">
        <v>1</v>
      </c>
      <c r="DP100">
        <v>1758987739.214286</v>
      </c>
      <c r="DQ100">
        <v>1288.767857142857</v>
      </c>
      <c r="DR100">
        <v>1326.915</v>
      </c>
      <c r="DS100">
        <v>21.58566785714286</v>
      </c>
      <c r="DT100">
        <v>19.90666071428571</v>
      </c>
      <c r="DU100">
        <v>1289.836071428572</v>
      </c>
      <c r="DV100">
        <v>21.30863571428571</v>
      </c>
      <c r="DW100">
        <v>499.9857857142857</v>
      </c>
      <c r="DX100">
        <v>90.50105357142856</v>
      </c>
      <c r="DY100">
        <v>0.06798746785714287</v>
      </c>
      <c r="DZ100">
        <v>28.5406</v>
      </c>
      <c r="EA100">
        <v>30.01956428571429</v>
      </c>
      <c r="EB100">
        <v>999.9000000000002</v>
      </c>
      <c r="EC100">
        <v>0</v>
      </c>
      <c r="ED100">
        <v>0</v>
      </c>
      <c r="EE100">
        <v>9995.735714285716</v>
      </c>
      <c r="EF100">
        <v>0</v>
      </c>
      <c r="EG100">
        <v>11.33381071428571</v>
      </c>
      <c r="EH100">
        <v>-38.14751428571429</v>
      </c>
      <c r="EI100">
        <v>1317.199642857143</v>
      </c>
      <c r="EJ100">
        <v>1353.866071428571</v>
      </c>
      <c r="EK100">
        <v>1.679010357142857</v>
      </c>
      <c r="EL100">
        <v>1326.915</v>
      </c>
      <c r="EM100">
        <v>19.90666071428571</v>
      </c>
      <c r="EN100">
        <v>1.953525357142857</v>
      </c>
      <c r="EO100">
        <v>1.801572857142857</v>
      </c>
      <c r="EP100">
        <v>17.07258928571428</v>
      </c>
      <c r="EQ100">
        <v>15.80043928571429</v>
      </c>
      <c r="ER100">
        <v>2000.013928571428</v>
      </c>
      <c r="ES100">
        <v>0.9800058928571429</v>
      </c>
      <c r="ET100">
        <v>0.01999451071428571</v>
      </c>
      <c r="EU100">
        <v>0</v>
      </c>
      <c r="EV100">
        <v>443.4075357142857</v>
      </c>
      <c r="EW100">
        <v>5.00078</v>
      </c>
      <c r="EX100">
        <v>8744.508928571429</v>
      </c>
      <c r="EY100">
        <v>16379.77142857143</v>
      </c>
      <c r="EZ100">
        <v>39.25203571428572</v>
      </c>
      <c r="FA100">
        <v>40.19382142857142</v>
      </c>
      <c r="FB100">
        <v>39.48867857142857</v>
      </c>
      <c r="FC100">
        <v>39.77646428571428</v>
      </c>
      <c r="FD100">
        <v>40.36582142857142</v>
      </c>
      <c r="FE100">
        <v>1955.123928571429</v>
      </c>
      <c r="FF100">
        <v>39.89000000000001</v>
      </c>
      <c r="FG100">
        <v>0</v>
      </c>
      <c r="FH100">
        <v>1758987741.3</v>
      </c>
      <c r="FI100">
        <v>0</v>
      </c>
      <c r="FJ100">
        <v>443.42224</v>
      </c>
      <c r="FK100">
        <v>0.2873846127232061</v>
      </c>
      <c r="FL100">
        <v>-8.0015384649742</v>
      </c>
      <c r="FM100">
        <v>8744.418</v>
      </c>
      <c r="FN100">
        <v>15</v>
      </c>
      <c r="FO100">
        <v>0</v>
      </c>
      <c r="FP100" t="s">
        <v>439</v>
      </c>
      <c r="FQ100">
        <v>1746989605.5</v>
      </c>
      <c r="FR100">
        <v>1746989593.5</v>
      </c>
      <c r="FS100">
        <v>0</v>
      </c>
      <c r="FT100">
        <v>-0.274</v>
      </c>
      <c r="FU100">
        <v>-0.002</v>
      </c>
      <c r="FV100">
        <v>2.549</v>
      </c>
      <c r="FW100">
        <v>0.129</v>
      </c>
      <c r="FX100">
        <v>420</v>
      </c>
      <c r="FY100">
        <v>17</v>
      </c>
      <c r="FZ100">
        <v>0.02</v>
      </c>
      <c r="GA100">
        <v>0.04</v>
      </c>
      <c r="GB100">
        <v>-38.07700243902439</v>
      </c>
      <c r="GC100">
        <v>-1.269443205574992</v>
      </c>
      <c r="GD100">
        <v>0.1635373075773874</v>
      </c>
      <c r="GE100">
        <v>0</v>
      </c>
      <c r="GF100">
        <v>443.4277941176471</v>
      </c>
      <c r="GG100">
        <v>-0.4513827350775538</v>
      </c>
      <c r="GH100">
        <v>0.181723089182052</v>
      </c>
      <c r="GI100">
        <v>1</v>
      </c>
      <c r="GJ100">
        <v>1.69068756097561</v>
      </c>
      <c r="GK100">
        <v>-0.1425117073170756</v>
      </c>
      <c r="GL100">
        <v>0.02334706330104211</v>
      </c>
      <c r="GM100">
        <v>0</v>
      </c>
      <c r="GN100">
        <v>1</v>
      </c>
      <c r="GO100">
        <v>3</v>
      </c>
      <c r="GP100" t="s">
        <v>463</v>
      </c>
      <c r="GQ100">
        <v>3.10251</v>
      </c>
      <c r="GR100">
        <v>2.72615</v>
      </c>
      <c r="GS100">
        <v>0.190481</v>
      </c>
      <c r="GT100">
        <v>0.193797</v>
      </c>
      <c r="GU100">
        <v>0.100052</v>
      </c>
      <c r="GV100">
        <v>0.095766</v>
      </c>
      <c r="GW100">
        <v>21151.4</v>
      </c>
      <c r="GX100">
        <v>19148</v>
      </c>
      <c r="GY100">
        <v>26693.1</v>
      </c>
      <c r="GZ100">
        <v>23974</v>
      </c>
      <c r="HA100">
        <v>38450.5</v>
      </c>
      <c r="HB100">
        <v>32062.2</v>
      </c>
      <c r="HC100">
        <v>46609.4</v>
      </c>
      <c r="HD100">
        <v>37933.8</v>
      </c>
      <c r="HE100">
        <v>1.85043</v>
      </c>
      <c r="HF100">
        <v>1.8627</v>
      </c>
      <c r="HG100">
        <v>0.147067</v>
      </c>
      <c r="HH100">
        <v>0</v>
      </c>
      <c r="HI100">
        <v>27.6151</v>
      </c>
      <c r="HJ100">
        <v>999.9</v>
      </c>
      <c r="HK100">
        <v>51.2</v>
      </c>
      <c r="HL100">
        <v>30.5</v>
      </c>
      <c r="HM100">
        <v>24.8018</v>
      </c>
      <c r="HN100">
        <v>61.2146</v>
      </c>
      <c r="HO100">
        <v>22.1314</v>
      </c>
      <c r="HP100">
        <v>1</v>
      </c>
      <c r="HQ100">
        <v>0.153585</v>
      </c>
      <c r="HR100">
        <v>0.228205</v>
      </c>
      <c r="HS100">
        <v>20.3173</v>
      </c>
      <c r="HT100">
        <v>5.21295</v>
      </c>
      <c r="HU100">
        <v>11.98</v>
      </c>
      <c r="HV100">
        <v>4.9636</v>
      </c>
      <c r="HW100">
        <v>3.27458</v>
      </c>
      <c r="HX100">
        <v>9999</v>
      </c>
      <c r="HY100">
        <v>9999</v>
      </c>
      <c r="HZ100">
        <v>9999</v>
      </c>
      <c r="IA100">
        <v>21.9</v>
      </c>
      <c r="IB100">
        <v>1.86373</v>
      </c>
      <c r="IC100">
        <v>1.85989</v>
      </c>
      <c r="ID100">
        <v>1.85819</v>
      </c>
      <c r="IE100">
        <v>1.85956</v>
      </c>
      <c r="IF100">
        <v>1.85959</v>
      </c>
      <c r="IG100">
        <v>1.85818</v>
      </c>
      <c r="IH100">
        <v>1.85715</v>
      </c>
      <c r="II100">
        <v>1.85211</v>
      </c>
      <c r="IJ100">
        <v>0</v>
      </c>
      <c r="IK100">
        <v>0</v>
      </c>
      <c r="IL100">
        <v>0</v>
      </c>
      <c r="IM100">
        <v>0</v>
      </c>
      <c r="IN100" t="s">
        <v>441</v>
      </c>
      <c r="IO100" t="s">
        <v>442</v>
      </c>
      <c r="IP100" t="s">
        <v>443</v>
      </c>
      <c r="IQ100" t="s">
        <v>443</v>
      </c>
      <c r="IR100" t="s">
        <v>443</v>
      </c>
      <c r="IS100" t="s">
        <v>443</v>
      </c>
      <c r="IT100">
        <v>0</v>
      </c>
      <c r="IU100">
        <v>100</v>
      </c>
      <c r="IV100">
        <v>100</v>
      </c>
      <c r="IW100">
        <v>-1.04</v>
      </c>
      <c r="IX100">
        <v>0.2776</v>
      </c>
      <c r="IY100">
        <v>-1.253408397979514</v>
      </c>
      <c r="IZ100">
        <v>-0.001407418860664216</v>
      </c>
      <c r="JA100">
        <v>1.761737584914558E-06</v>
      </c>
      <c r="JB100">
        <v>-4.339940373715102E-10</v>
      </c>
      <c r="JC100">
        <v>0.01386544786166931</v>
      </c>
      <c r="JD100">
        <v>0.003157371658100305</v>
      </c>
      <c r="JE100">
        <v>0.0004353711720169284</v>
      </c>
      <c r="JF100">
        <v>-1.853048844677345E-07</v>
      </c>
      <c r="JG100">
        <v>2</v>
      </c>
      <c r="JH100">
        <v>1968</v>
      </c>
      <c r="JI100">
        <v>1</v>
      </c>
      <c r="JJ100">
        <v>26</v>
      </c>
      <c r="JK100">
        <v>199969</v>
      </c>
      <c r="JL100">
        <v>199969.2</v>
      </c>
      <c r="JM100">
        <v>2.95654</v>
      </c>
      <c r="JN100">
        <v>2.59888</v>
      </c>
      <c r="JO100">
        <v>1.49658</v>
      </c>
      <c r="JP100">
        <v>2.34619</v>
      </c>
      <c r="JQ100">
        <v>1.54907</v>
      </c>
      <c r="JR100">
        <v>2.43286</v>
      </c>
      <c r="JS100">
        <v>35.0594</v>
      </c>
      <c r="JT100">
        <v>14.8325</v>
      </c>
      <c r="JU100">
        <v>18</v>
      </c>
      <c r="JV100">
        <v>474.659</v>
      </c>
      <c r="JW100">
        <v>496.588</v>
      </c>
      <c r="JX100">
        <v>27.1663</v>
      </c>
      <c r="JY100">
        <v>29.2624</v>
      </c>
      <c r="JZ100">
        <v>29.9999</v>
      </c>
      <c r="KA100">
        <v>29.5449</v>
      </c>
      <c r="KB100">
        <v>29.5533</v>
      </c>
      <c r="KC100">
        <v>59.3006</v>
      </c>
      <c r="KD100">
        <v>22.4099</v>
      </c>
      <c r="KE100">
        <v>84.70650000000001</v>
      </c>
      <c r="KF100">
        <v>27.1447</v>
      </c>
      <c r="KG100">
        <v>1376.12</v>
      </c>
      <c r="KH100">
        <v>19.9151</v>
      </c>
      <c r="KI100">
        <v>101.91</v>
      </c>
      <c r="KJ100">
        <v>91.4781</v>
      </c>
    </row>
    <row r="101" spans="1:296">
      <c r="A101">
        <v>83</v>
      </c>
      <c r="B101">
        <v>1758987752</v>
      </c>
      <c r="C101">
        <v>501.4000000953674</v>
      </c>
      <c r="D101" t="s">
        <v>609</v>
      </c>
      <c r="E101" t="s">
        <v>610</v>
      </c>
      <c r="F101">
        <v>5</v>
      </c>
      <c r="G101" t="s">
        <v>436</v>
      </c>
      <c r="H101">
        <v>1758987744.5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1386.950433151516</v>
      </c>
      <c r="AJ101">
        <v>1359.200181818182</v>
      </c>
      <c r="AK101">
        <v>3.406551515151425</v>
      </c>
      <c r="AL101">
        <v>65.16</v>
      </c>
      <c r="AM101">
        <f>(AO101 - AN101 + DX101*1E3/(8.314*(DZ101+273.15)) * AQ101/DW101 * AP101) * DW101/(100*DK101) * 1000/(1000 - AO101)</f>
        <v>0</v>
      </c>
      <c r="AN101">
        <v>19.92379084365993</v>
      </c>
      <c r="AO101">
        <v>21.61625575757575</v>
      </c>
      <c r="AP101">
        <v>7.583440598670878E-05</v>
      </c>
      <c r="AQ101">
        <v>105.492575613607</v>
      </c>
      <c r="AR101">
        <v>6</v>
      </c>
      <c r="AS101">
        <v>1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437</v>
      </c>
      <c r="AX101" t="s">
        <v>437</v>
      </c>
      <c r="AY101">
        <v>0</v>
      </c>
      <c r="AZ101">
        <v>0</v>
      </c>
      <c r="BA101">
        <f>1-AY101/AZ101</f>
        <v>0</v>
      </c>
      <c r="BB101">
        <v>0</v>
      </c>
      <c r="BC101" t="s">
        <v>437</v>
      </c>
      <c r="BD101" t="s">
        <v>437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437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3.21</v>
      </c>
      <c r="DL101">
        <v>0.5</v>
      </c>
      <c r="DM101" t="s">
        <v>438</v>
      </c>
      <c r="DN101">
        <v>2</v>
      </c>
      <c r="DO101" t="b">
        <v>1</v>
      </c>
      <c r="DP101">
        <v>1758987744.5</v>
      </c>
      <c r="DQ101">
        <v>1306.431851851852</v>
      </c>
      <c r="DR101">
        <v>1344.588518518518</v>
      </c>
      <c r="DS101">
        <v>21.60518518518518</v>
      </c>
      <c r="DT101">
        <v>19.92064444444445</v>
      </c>
      <c r="DU101">
        <v>1307.482962962963</v>
      </c>
      <c r="DV101">
        <v>21.32774444444444</v>
      </c>
      <c r="DW101">
        <v>500.0171851851852</v>
      </c>
      <c r="DX101">
        <v>90.50222592592593</v>
      </c>
      <c r="DY101">
        <v>0.06795033333333332</v>
      </c>
      <c r="DZ101">
        <v>28.53626666666667</v>
      </c>
      <c r="EA101">
        <v>30.02071851851852</v>
      </c>
      <c r="EB101">
        <v>999.9000000000001</v>
      </c>
      <c r="EC101">
        <v>0</v>
      </c>
      <c r="ED101">
        <v>0</v>
      </c>
      <c r="EE101">
        <v>10000.61962962963</v>
      </c>
      <c r="EF101">
        <v>0</v>
      </c>
      <c r="EG101">
        <v>11.33375925925926</v>
      </c>
      <c r="EH101">
        <v>-38.15655555555556</v>
      </c>
      <c r="EI101">
        <v>1335.28</v>
      </c>
      <c r="EJ101">
        <v>1371.917037037037</v>
      </c>
      <c r="EK101">
        <v>1.684554074074074</v>
      </c>
      <c r="EL101">
        <v>1344.588518518518</v>
      </c>
      <c r="EM101">
        <v>19.92064444444445</v>
      </c>
      <c r="EN101">
        <v>1.955317407407408</v>
      </c>
      <c r="EO101">
        <v>1.802861851851852</v>
      </c>
      <c r="EP101">
        <v>17.08707037037037</v>
      </c>
      <c r="EQ101">
        <v>15.81162592592592</v>
      </c>
      <c r="ER101">
        <v>2000.000370370371</v>
      </c>
      <c r="ES101">
        <v>0.9800057777777779</v>
      </c>
      <c r="ET101">
        <v>0.01999462962962963</v>
      </c>
      <c r="EU101">
        <v>0</v>
      </c>
      <c r="EV101">
        <v>443.4597407407408</v>
      </c>
      <c r="EW101">
        <v>5.00078</v>
      </c>
      <c r="EX101">
        <v>8743.829259259259</v>
      </c>
      <c r="EY101">
        <v>16379.66296296296</v>
      </c>
      <c r="EZ101">
        <v>39.24981481481481</v>
      </c>
      <c r="FA101">
        <v>40.18018518518519</v>
      </c>
      <c r="FB101">
        <v>39.46970370370371</v>
      </c>
      <c r="FC101">
        <v>39.76829629629629</v>
      </c>
      <c r="FD101">
        <v>40.37711111111111</v>
      </c>
      <c r="FE101">
        <v>1955.110370370371</v>
      </c>
      <c r="FF101">
        <v>39.89000000000001</v>
      </c>
      <c r="FG101">
        <v>0</v>
      </c>
      <c r="FH101">
        <v>1758987746.1</v>
      </c>
      <c r="FI101">
        <v>0</v>
      </c>
      <c r="FJ101">
        <v>443.45212</v>
      </c>
      <c r="FK101">
        <v>0.3602307684981143</v>
      </c>
      <c r="FL101">
        <v>-3.097692288667411</v>
      </c>
      <c r="FM101">
        <v>8743.8164</v>
      </c>
      <c r="FN101">
        <v>15</v>
      </c>
      <c r="FO101">
        <v>0</v>
      </c>
      <c r="FP101" t="s">
        <v>439</v>
      </c>
      <c r="FQ101">
        <v>1746989605.5</v>
      </c>
      <c r="FR101">
        <v>1746989593.5</v>
      </c>
      <c r="FS101">
        <v>0</v>
      </c>
      <c r="FT101">
        <v>-0.274</v>
      </c>
      <c r="FU101">
        <v>-0.002</v>
      </c>
      <c r="FV101">
        <v>2.549</v>
      </c>
      <c r="FW101">
        <v>0.129</v>
      </c>
      <c r="FX101">
        <v>420</v>
      </c>
      <c r="FY101">
        <v>17</v>
      </c>
      <c r="FZ101">
        <v>0.02</v>
      </c>
      <c r="GA101">
        <v>0.04</v>
      </c>
      <c r="GB101">
        <v>-38.14142195121951</v>
      </c>
      <c r="GC101">
        <v>-0.281211846689956</v>
      </c>
      <c r="GD101">
        <v>0.08871463297286368</v>
      </c>
      <c r="GE101">
        <v>1</v>
      </c>
      <c r="GF101">
        <v>443.4385588235294</v>
      </c>
      <c r="GG101">
        <v>0.2525744848928653</v>
      </c>
      <c r="GH101">
        <v>0.2014576573780759</v>
      </c>
      <c r="GI101">
        <v>1</v>
      </c>
      <c r="GJ101">
        <v>1.683520975609756</v>
      </c>
      <c r="GK101">
        <v>0.01705024390243891</v>
      </c>
      <c r="GL101">
        <v>0.01411052259233063</v>
      </c>
      <c r="GM101">
        <v>1</v>
      </c>
      <c r="GN101">
        <v>3</v>
      </c>
      <c r="GO101">
        <v>3</v>
      </c>
      <c r="GP101" t="s">
        <v>440</v>
      </c>
      <c r="GQ101">
        <v>3.10231</v>
      </c>
      <c r="GR101">
        <v>2.72571</v>
      </c>
      <c r="GS101">
        <v>0.191936</v>
      </c>
      <c r="GT101">
        <v>0.195237</v>
      </c>
      <c r="GU101">
        <v>0.100061</v>
      </c>
      <c r="GV101">
        <v>0.0957687</v>
      </c>
      <c r="GW101">
        <v>21113.5</v>
      </c>
      <c r="GX101">
        <v>19113.8</v>
      </c>
      <c r="GY101">
        <v>26693.2</v>
      </c>
      <c r="GZ101">
        <v>23974</v>
      </c>
      <c r="HA101">
        <v>38450.7</v>
      </c>
      <c r="HB101">
        <v>32062.4</v>
      </c>
      <c r="HC101">
        <v>46609.9</v>
      </c>
      <c r="HD101">
        <v>37934</v>
      </c>
      <c r="HE101">
        <v>1.85047</v>
      </c>
      <c r="HF101">
        <v>1.86313</v>
      </c>
      <c r="HG101">
        <v>0.147298</v>
      </c>
      <c r="HH101">
        <v>0</v>
      </c>
      <c r="HI101">
        <v>27.6141</v>
      </c>
      <c r="HJ101">
        <v>999.9</v>
      </c>
      <c r="HK101">
        <v>51.2</v>
      </c>
      <c r="HL101">
        <v>30.6</v>
      </c>
      <c r="HM101">
        <v>24.9472</v>
      </c>
      <c r="HN101">
        <v>61.3146</v>
      </c>
      <c r="HO101">
        <v>22.1154</v>
      </c>
      <c r="HP101">
        <v>1</v>
      </c>
      <c r="HQ101">
        <v>0.153105</v>
      </c>
      <c r="HR101">
        <v>0.223641</v>
      </c>
      <c r="HS101">
        <v>20.3174</v>
      </c>
      <c r="HT101">
        <v>5.21205</v>
      </c>
      <c r="HU101">
        <v>11.98</v>
      </c>
      <c r="HV101">
        <v>4.9633</v>
      </c>
      <c r="HW101">
        <v>3.27435</v>
      </c>
      <c r="HX101">
        <v>9999</v>
      </c>
      <c r="HY101">
        <v>9999</v>
      </c>
      <c r="HZ101">
        <v>9999</v>
      </c>
      <c r="IA101">
        <v>21.9</v>
      </c>
      <c r="IB101">
        <v>1.86371</v>
      </c>
      <c r="IC101">
        <v>1.85988</v>
      </c>
      <c r="ID101">
        <v>1.85813</v>
      </c>
      <c r="IE101">
        <v>1.85956</v>
      </c>
      <c r="IF101">
        <v>1.85959</v>
      </c>
      <c r="IG101">
        <v>1.85816</v>
      </c>
      <c r="IH101">
        <v>1.85716</v>
      </c>
      <c r="II101">
        <v>1.85212</v>
      </c>
      <c r="IJ101">
        <v>0</v>
      </c>
      <c r="IK101">
        <v>0</v>
      </c>
      <c r="IL101">
        <v>0</v>
      </c>
      <c r="IM101">
        <v>0</v>
      </c>
      <c r="IN101" t="s">
        <v>441</v>
      </c>
      <c r="IO101" t="s">
        <v>442</v>
      </c>
      <c r="IP101" t="s">
        <v>443</v>
      </c>
      <c r="IQ101" t="s">
        <v>443</v>
      </c>
      <c r="IR101" t="s">
        <v>443</v>
      </c>
      <c r="IS101" t="s">
        <v>443</v>
      </c>
      <c r="IT101">
        <v>0</v>
      </c>
      <c r="IU101">
        <v>100</v>
      </c>
      <c r="IV101">
        <v>100</v>
      </c>
      <c r="IW101">
        <v>-1.03</v>
      </c>
      <c r="IX101">
        <v>0.2777</v>
      </c>
      <c r="IY101">
        <v>-1.253408397979514</v>
      </c>
      <c r="IZ101">
        <v>-0.001407418860664216</v>
      </c>
      <c r="JA101">
        <v>1.761737584914558E-06</v>
      </c>
      <c r="JB101">
        <v>-4.339940373715102E-10</v>
      </c>
      <c r="JC101">
        <v>0.01386544786166931</v>
      </c>
      <c r="JD101">
        <v>0.003157371658100305</v>
      </c>
      <c r="JE101">
        <v>0.0004353711720169284</v>
      </c>
      <c r="JF101">
        <v>-1.853048844677345E-07</v>
      </c>
      <c r="JG101">
        <v>2</v>
      </c>
      <c r="JH101">
        <v>1968</v>
      </c>
      <c r="JI101">
        <v>1</v>
      </c>
      <c r="JJ101">
        <v>26</v>
      </c>
      <c r="JK101">
        <v>199969.1</v>
      </c>
      <c r="JL101">
        <v>199969.3</v>
      </c>
      <c r="JM101">
        <v>2.98462</v>
      </c>
      <c r="JN101">
        <v>2.59277</v>
      </c>
      <c r="JO101">
        <v>1.49658</v>
      </c>
      <c r="JP101">
        <v>2.34619</v>
      </c>
      <c r="JQ101">
        <v>1.54907</v>
      </c>
      <c r="JR101">
        <v>2.47437</v>
      </c>
      <c r="JS101">
        <v>35.0594</v>
      </c>
      <c r="JT101">
        <v>14.8413</v>
      </c>
      <c r="JU101">
        <v>18</v>
      </c>
      <c r="JV101">
        <v>474.66</v>
      </c>
      <c r="JW101">
        <v>496.844</v>
      </c>
      <c r="JX101">
        <v>27.1377</v>
      </c>
      <c r="JY101">
        <v>29.2589</v>
      </c>
      <c r="JZ101">
        <v>30</v>
      </c>
      <c r="KA101">
        <v>29.541</v>
      </c>
      <c r="KB101">
        <v>29.55</v>
      </c>
      <c r="KC101">
        <v>59.9164</v>
      </c>
      <c r="KD101">
        <v>22.4099</v>
      </c>
      <c r="KE101">
        <v>84.70650000000001</v>
      </c>
      <c r="KF101">
        <v>27.1286</v>
      </c>
      <c r="KG101">
        <v>1389.48</v>
      </c>
      <c r="KH101">
        <v>19.9152</v>
      </c>
      <c r="KI101">
        <v>101.911</v>
      </c>
      <c r="KJ101">
        <v>91.47839999999999</v>
      </c>
    </row>
    <row r="102" spans="1:296">
      <c r="A102">
        <v>84</v>
      </c>
      <c r="B102">
        <v>1758987757</v>
      </c>
      <c r="C102">
        <v>506.4000000953674</v>
      </c>
      <c r="D102" t="s">
        <v>611</v>
      </c>
      <c r="E102" t="s">
        <v>612</v>
      </c>
      <c r="F102">
        <v>5</v>
      </c>
      <c r="G102" t="s">
        <v>436</v>
      </c>
      <c r="H102">
        <v>1758987749.214286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1404.195382818182</v>
      </c>
      <c r="AJ102">
        <v>1376.351393939394</v>
      </c>
      <c r="AK102">
        <v>3.432929870129822</v>
      </c>
      <c r="AL102">
        <v>65.16</v>
      </c>
      <c r="AM102">
        <f>(AO102 - AN102 + DX102*1E3/(8.314*(DZ102+273.15)) * AQ102/DW102 * AP102) * DW102/(100*DK102) * 1000/(1000 - AO102)</f>
        <v>0</v>
      </c>
      <c r="AN102">
        <v>19.92437229014416</v>
      </c>
      <c r="AO102">
        <v>21.61367030303031</v>
      </c>
      <c r="AP102">
        <v>-0.0001247311572744236</v>
      </c>
      <c r="AQ102">
        <v>105.492575613607</v>
      </c>
      <c r="AR102">
        <v>6</v>
      </c>
      <c r="AS102">
        <v>1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437</v>
      </c>
      <c r="AX102" t="s">
        <v>437</v>
      </c>
      <c r="AY102">
        <v>0</v>
      </c>
      <c r="AZ102">
        <v>0</v>
      </c>
      <c r="BA102">
        <f>1-AY102/AZ102</f>
        <v>0</v>
      </c>
      <c r="BB102">
        <v>0</v>
      </c>
      <c r="BC102" t="s">
        <v>437</v>
      </c>
      <c r="BD102" t="s">
        <v>437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437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3.21</v>
      </c>
      <c r="DL102">
        <v>0.5</v>
      </c>
      <c r="DM102" t="s">
        <v>438</v>
      </c>
      <c r="DN102">
        <v>2</v>
      </c>
      <c r="DO102" t="b">
        <v>1</v>
      </c>
      <c r="DP102">
        <v>1758987749.214286</v>
      </c>
      <c r="DQ102">
        <v>1322.202142857143</v>
      </c>
      <c r="DR102">
        <v>1360.424642857143</v>
      </c>
      <c r="DS102">
        <v>21.61287142857143</v>
      </c>
      <c r="DT102">
        <v>19.92254642857143</v>
      </c>
      <c r="DU102">
        <v>1323.238928571428</v>
      </c>
      <c r="DV102">
        <v>21.33527142857142</v>
      </c>
      <c r="DW102">
        <v>500.033</v>
      </c>
      <c r="DX102">
        <v>90.50174999999999</v>
      </c>
      <c r="DY102">
        <v>0.06782821785714285</v>
      </c>
      <c r="DZ102">
        <v>28.53136785714286</v>
      </c>
      <c r="EA102">
        <v>30.01823571428572</v>
      </c>
      <c r="EB102">
        <v>999.9000000000002</v>
      </c>
      <c r="EC102">
        <v>0</v>
      </c>
      <c r="ED102">
        <v>0</v>
      </c>
      <c r="EE102">
        <v>10006.62357142857</v>
      </c>
      <c r="EF102">
        <v>0</v>
      </c>
      <c r="EG102">
        <v>11.33089642857142</v>
      </c>
      <c r="EH102">
        <v>-38.22195714285714</v>
      </c>
      <c r="EI102">
        <v>1351.410357142857</v>
      </c>
      <c r="EJ102">
        <v>1388.078214285714</v>
      </c>
      <c r="EK102">
        <v>1.690331071428572</v>
      </c>
      <c r="EL102">
        <v>1360.424642857143</v>
      </c>
      <c r="EM102">
        <v>19.92254642857143</v>
      </c>
      <c r="EN102">
        <v>1.9560025</v>
      </c>
      <c r="EO102">
        <v>1.803025714285714</v>
      </c>
      <c r="EP102">
        <v>17.09260714285714</v>
      </c>
      <c r="EQ102">
        <v>15.81303571428571</v>
      </c>
      <c r="ER102">
        <v>2000.003928571428</v>
      </c>
      <c r="ES102">
        <v>0.9800058928571429</v>
      </c>
      <c r="ET102">
        <v>0.01999451071428571</v>
      </c>
      <c r="EU102">
        <v>0</v>
      </c>
      <c r="EV102">
        <v>443.438</v>
      </c>
      <c r="EW102">
        <v>5.00078</v>
      </c>
      <c r="EX102">
        <v>8743.600714285714</v>
      </c>
      <c r="EY102">
        <v>16379.69642857142</v>
      </c>
      <c r="EZ102">
        <v>39.2275</v>
      </c>
      <c r="FA102">
        <v>40.16928571428571</v>
      </c>
      <c r="FB102">
        <v>39.49971428571428</v>
      </c>
      <c r="FC102">
        <v>39.75428571428571</v>
      </c>
      <c r="FD102">
        <v>40.3725</v>
      </c>
      <c r="FE102">
        <v>1955.113928571428</v>
      </c>
      <c r="FF102">
        <v>39.89000000000001</v>
      </c>
      <c r="FG102">
        <v>0</v>
      </c>
      <c r="FH102">
        <v>1758987751.5</v>
      </c>
      <c r="FI102">
        <v>0</v>
      </c>
      <c r="FJ102">
        <v>443.4331153846154</v>
      </c>
      <c r="FK102">
        <v>0.2068717932731324</v>
      </c>
      <c r="FL102">
        <v>-5.485128184295048</v>
      </c>
      <c r="FM102">
        <v>8743.516153846153</v>
      </c>
      <c r="FN102">
        <v>15</v>
      </c>
      <c r="FO102">
        <v>0</v>
      </c>
      <c r="FP102" t="s">
        <v>439</v>
      </c>
      <c r="FQ102">
        <v>1746989605.5</v>
      </c>
      <c r="FR102">
        <v>1746989593.5</v>
      </c>
      <c r="FS102">
        <v>0</v>
      </c>
      <c r="FT102">
        <v>-0.274</v>
      </c>
      <c r="FU102">
        <v>-0.002</v>
      </c>
      <c r="FV102">
        <v>2.549</v>
      </c>
      <c r="FW102">
        <v>0.129</v>
      </c>
      <c r="FX102">
        <v>420</v>
      </c>
      <c r="FY102">
        <v>17</v>
      </c>
      <c r="FZ102">
        <v>0.02</v>
      </c>
      <c r="GA102">
        <v>0.04</v>
      </c>
      <c r="GB102">
        <v>-38.17264634146342</v>
      </c>
      <c r="GC102">
        <v>-0.7699797909407043</v>
      </c>
      <c r="GD102">
        <v>0.1044987620362218</v>
      </c>
      <c r="GE102">
        <v>0</v>
      </c>
      <c r="GF102">
        <v>443.4292647058824</v>
      </c>
      <c r="GG102">
        <v>-0.1023834987915951</v>
      </c>
      <c r="GH102">
        <v>0.1975201119802165</v>
      </c>
      <c r="GI102">
        <v>1</v>
      </c>
      <c r="GJ102">
        <v>1.683834878048781</v>
      </c>
      <c r="GK102">
        <v>0.09625714285714647</v>
      </c>
      <c r="GL102">
        <v>0.01078968955044046</v>
      </c>
      <c r="GM102">
        <v>1</v>
      </c>
      <c r="GN102">
        <v>2</v>
      </c>
      <c r="GO102">
        <v>3</v>
      </c>
      <c r="GP102" t="s">
        <v>446</v>
      </c>
      <c r="GQ102">
        <v>3.10212</v>
      </c>
      <c r="GR102">
        <v>2.72602</v>
      </c>
      <c r="GS102">
        <v>0.1934</v>
      </c>
      <c r="GT102">
        <v>0.196677</v>
      </c>
      <c r="GU102">
        <v>0.100052</v>
      </c>
      <c r="GV102">
        <v>0.095766</v>
      </c>
      <c r="GW102">
        <v>21075.4</v>
      </c>
      <c r="GX102">
        <v>19079.9</v>
      </c>
      <c r="GY102">
        <v>26693.4</v>
      </c>
      <c r="GZ102">
        <v>23974.3</v>
      </c>
      <c r="HA102">
        <v>38451.4</v>
      </c>
      <c r="HB102">
        <v>32062.6</v>
      </c>
      <c r="HC102">
        <v>46610.1</v>
      </c>
      <c r="HD102">
        <v>37933.9</v>
      </c>
      <c r="HE102">
        <v>1.8497</v>
      </c>
      <c r="HF102">
        <v>1.86365</v>
      </c>
      <c r="HG102">
        <v>0.147015</v>
      </c>
      <c r="HH102">
        <v>0</v>
      </c>
      <c r="HI102">
        <v>27.612</v>
      </c>
      <c r="HJ102">
        <v>999.9</v>
      </c>
      <c r="HK102">
        <v>51.2</v>
      </c>
      <c r="HL102">
        <v>30.6</v>
      </c>
      <c r="HM102">
        <v>24.9484</v>
      </c>
      <c r="HN102">
        <v>60.7846</v>
      </c>
      <c r="HO102">
        <v>22.1675</v>
      </c>
      <c r="HP102">
        <v>1</v>
      </c>
      <c r="HQ102">
        <v>0.153064</v>
      </c>
      <c r="HR102">
        <v>0.219284</v>
      </c>
      <c r="HS102">
        <v>20.3171</v>
      </c>
      <c r="HT102">
        <v>5.21265</v>
      </c>
      <c r="HU102">
        <v>11.98</v>
      </c>
      <c r="HV102">
        <v>4.9635</v>
      </c>
      <c r="HW102">
        <v>3.2743</v>
      </c>
      <c r="HX102">
        <v>9999</v>
      </c>
      <c r="HY102">
        <v>9999</v>
      </c>
      <c r="HZ102">
        <v>9999</v>
      </c>
      <c r="IA102">
        <v>21.9</v>
      </c>
      <c r="IB102">
        <v>1.86371</v>
      </c>
      <c r="IC102">
        <v>1.85989</v>
      </c>
      <c r="ID102">
        <v>1.85816</v>
      </c>
      <c r="IE102">
        <v>1.85959</v>
      </c>
      <c r="IF102">
        <v>1.8596</v>
      </c>
      <c r="IG102">
        <v>1.85818</v>
      </c>
      <c r="IH102">
        <v>1.85716</v>
      </c>
      <c r="II102">
        <v>1.85212</v>
      </c>
      <c r="IJ102">
        <v>0</v>
      </c>
      <c r="IK102">
        <v>0</v>
      </c>
      <c r="IL102">
        <v>0</v>
      </c>
      <c r="IM102">
        <v>0</v>
      </c>
      <c r="IN102" t="s">
        <v>441</v>
      </c>
      <c r="IO102" t="s">
        <v>442</v>
      </c>
      <c r="IP102" t="s">
        <v>443</v>
      </c>
      <c r="IQ102" t="s">
        <v>443</v>
      </c>
      <c r="IR102" t="s">
        <v>443</v>
      </c>
      <c r="IS102" t="s">
        <v>443</v>
      </c>
      <c r="IT102">
        <v>0</v>
      </c>
      <c r="IU102">
        <v>100</v>
      </c>
      <c r="IV102">
        <v>100</v>
      </c>
      <c r="IW102">
        <v>-1.02</v>
      </c>
      <c r="IX102">
        <v>0.2776</v>
      </c>
      <c r="IY102">
        <v>-1.253408397979514</v>
      </c>
      <c r="IZ102">
        <v>-0.001407418860664216</v>
      </c>
      <c r="JA102">
        <v>1.761737584914558E-06</v>
      </c>
      <c r="JB102">
        <v>-4.339940373715102E-10</v>
      </c>
      <c r="JC102">
        <v>0.01386544786166931</v>
      </c>
      <c r="JD102">
        <v>0.003157371658100305</v>
      </c>
      <c r="JE102">
        <v>0.0004353711720169284</v>
      </c>
      <c r="JF102">
        <v>-1.853048844677345E-07</v>
      </c>
      <c r="JG102">
        <v>2</v>
      </c>
      <c r="JH102">
        <v>1968</v>
      </c>
      <c r="JI102">
        <v>1</v>
      </c>
      <c r="JJ102">
        <v>26</v>
      </c>
      <c r="JK102">
        <v>199969.2</v>
      </c>
      <c r="JL102">
        <v>199969.4</v>
      </c>
      <c r="JM102">
        <v>3.01392</v>
      </c>
      <c r="JN102">
        <v>2.59033</v>
      </c>
      <c r="JO102">
        <v>1.49658</v>
      </c>
      <c r="JP102">
        <v>2.34619</v>
      </c>
      <c r="JQ102">
        <v>1.54907</v>
      </c>
      <c r="JR102">
        <v>2.45728</v>
      </c>
      <c r="JS102">
        <v>35.0594</v>
      </c>
      <c r="JT102">
        <v>14.8413</v>
      </c>
      <c r="JU102">
        <v>18</v>
      </c>
      <c r="JV102">
        <v>474.188</v>
      </c>
      <c r="JW102">
        <v>497.161</v>
      </c>
      <c r="JX102">
        <v>27.1193</v>
      </c>
      <c r="JY102">
        <v>29.2546</v>
      </c>
      <c r="JZ102">
        <v>29.9999</v>
      </c>
      <c r="KA102">
        <v>29.5378</v>
      </c>
      <c r="KB102">
        <v>29.5461</v>
      </c>
      <c r="KC102">
        <v>60.4566</v>
      </c>
      <c r="KD102">
        <v>22.4099</v>
      </c>
      <c r="KE102">
        <v>84.70650000000001</v>
      </c>
      <c r="KF102">
        <v>27.1139</v>
      </c>
      <c r="KG102">
        <v>1409.52</v>
      </c>
      <c r="KH102">
        <v>19.9177</v>
      </c>
      <c r="KI102">
        <v>101.911</v>
      </c>
      <c r="KJ102">
        <v>91.4787</v>
      </c>
    </row>
    <row r="103" spans="1:296">
      <c r="A103">
        <v>85</v>
      </c>
      <c r="B103">
        <v>1758987762</v>
      </c>
      <c r="C103">
        <v>511.4000000953674</v>
      </c>
      <c r="D103" t="s">
        <v>613</v>
      </c>
      <c r="E103" t="s">
        <v>614</v>
      </c>
      <c r="F103">
        <v>5</v>
      </c>
      <c r="G103" t="s">
        <v>436</v>
      </c>
      <c r="H103">
        <v>1758987754.5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1421.210104151516</v>
      </c>
      <c r="AJ103">
        <v>1393.327999999999</v>
      </c>
      <c r="AK103">
        <v>3.390799999999729</v>
      </c>
      <c r="AL103">
        <v>65.16</v>
      </c>
      <c r="AM103">
        <f>(AO103 - AN103 + DX103*1E3/(8.314*(DZ103+273.15)) * AQ103/DW103 * AP103) * DW103/(100*DK103) * 1000/(1000 - AO103)</f>
        <v>0</v>
      </c>
      <c r="AN103">
        <v>19.92465848743921</v>
      </c>
      <c r="AO103">
        <v>21.61128060606061</v>
      </c>
      <c r="AP103">
        <v>-7.804368454999758E-06</v>
      </c>
      <c r="AQ103">
        <v>105.492575613607</v>
      </c>
      <c r="AR103">
        <v>6</v>
      </c>
      <c r="AS103">
        <v>1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437</v>
      </c>
      <c r="AX103" t="s">
        <v>437</v>
      </c>
      <c r="AY103">
        <v>0</v>
      </c>
      <c r="AZ103">
        <v>0</v>
      </c>
      <c r="BA103">
        <f>1-AY103/AZ103</f>
        <v>0</v>
      </c>
      <c r="BB103">
        <v>0</v>
      </c>
      <c r="BC103" t="s">
        <v>437</v>
      </c>
      <c r="BD103" t="s">
        <v>437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437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3.21</v>
      </c>
      <c r="DL103">
        <v>0.5</v>
      </c>
      <c r="DM103" t="s">
        <v>438</v>
      </c>
      <c r="DN103">
        <v>2</v>
      </c>
      <c r="DO103" t="b">
        <v>1</v>
      </c>
      <c r="DP103">
        <v>1758987754.5</v>
      </c>
      <c r="DQ103">
        <v>1339.888888888889</v>
      </c>
      <c r="DR103">
        <v>1378.101481481481</v>
      </c>
      <c r="DS103">
        <v>21.61424814814815</v>
      </c>
      <c r="DT103">
        <v>19.92395185185185</v>
      </c>
      <c r="DU103">
        <v>1340.908518518519</v>
      </c>
      <c r="DV103">
        <v>21.33660740740741</v>
      </c>
      <c r="DW103">
        <v>500.0614814814815</v>
      </c>
      <c r="DX103">
        <v>90.50151111111111</v>
      </c>
      <c r="DY103">
        <v>0.06767089629629629</v>
      </c>
      <c r="DZ103">
        <v>28.52482962962963</v>
      </c>
      <c r="EA103">
        <v>30.01421481481481</v>
      </c>
      <c r="EB103">
        <v>999.9000000000001</v>
      </c>
      <c r="EC103">
        <v>0</v>
      </c>
      <c r="ED103">
        <v>0</v>
      </c>
      <c r="EE103">
        <v>9995.645555555555</v>
      </c>
      <c r="EF103">
        <v>0</v>
      </c>
      <c r="EG103">
        <v>11.33668888888889</v>
      </c>
      <c r="EH103">
        <v>-38.21231481481482</v>
      </c>
      <c r="EI103">
        <v>1369.49</v>
      </c>
      <c r="EJ103">
        <v>1406.116666666667</v>
      </c>
      <c r="EK103">
        <v>1.690293703703704</v>
      </c>
      <c r="EL103">
        <v>1378.101481481481</v>
      </c>
      <c r="EM103">
        <v>19.92395185185185</v>
      </c>
      <c r="EN103">
        <v>1.956120740740741</v>
      </c>
      <c r="EO103">
        <v>1.803148148148148</v>
      </c>
      <c r="EP103">
        <v>17.09356666666666</v>
      </c>
      <c r="EQ103">
        <v>15.81408888888889</v>
      </c>
      <c r="ER103">
        <v>1999.993333333333</v>
      </c>
      <c r="ES103">
        <v>0.980005888888889</v>
      </c>
      <c r="ET103">
        <v>0.01999451481481481</v>
      </c>
      <c r="EU103">
        <v>0</v>
      </c>
      <c r="EV103">
        <v>443.4564814814815</v>
      </c>
      <c r="EW103">
        <v>5.00078</v>
      </c>
      <c r="EX103">
        <v>8742.927407407407</v>
      </c>
      <c r="EY103">
        <v>16379.60740740741</v>
      </c>
      <c r="EZ103">
        <v>39.19425925925925</v>
      </c>
      <c r="FA103">
        <v>40.15485185185185</v>
      </c>
      <c r="FB103">
        <v>39.51577777777778</v>
      </c>
      <c r="FC103">
        <v>39.73355555555555</v>
      </c>
      <c r="FD103">
        <v>40.32148148148148</v>
      </c>
      <c r="FE103">
        <v>1955.103333333333</v>
      </c>
      <c r="FF103">
        <v>39.89000000000001</v>
      </c>
      <c r="FG103">
        <v>0</v>
      </c>
      <c r="FH103">
        <v>1758987756.3</v>
      </c>
      <c r="FI103">
        <v>0</v>
      </c>
      <c r="FJ103">
        <v>443.4558461538462</v>
      </c>
      <c r="FK103">
        <v>-0.8319316243133811</v>
      </c>
      <c r="FL103">
        <v>-6.923760661369164</v>
      </c>
      <c r="FM103">
        <v>8742.908461538462</v>
      </c>
      <c r="FN103">
        <v>15</v>
      </c>
      <c r="FO103">
        <v>0</v>
      </c>
      <c r="FP103" t="s">
        <v>439</v>
      </c>
      <c r="FQ103">
        <v>1746989605.5</v>
      </c>
      <c r="FR103">
        <v>1746989593.5</v>
      </c>
      <c r="FS103">
        <v>0</v>
      </c>
      <c r="FT103">
        <v>-0.274</v>
      </c>
      <c r="FU103">
        <v>-0.002</v>
      </c>
      <c r="FV103">
        <v>2.549</v>
      </c>
      <c r="FW103">
        <v>0.129</v>
      </c>
      <c r="FX103">
        <v>420</v>
      </c>
      <c r="FY103">
        <v>17</v>
      </c>
      <c r="FZ103">
        <v>0.02</v>
      </c>
      <c r="GA103">
        <v>0.04</v>
      </c>
      <c r="GB103">
        <v>-38.2209225</v>
      </c>
      <c r="GC103">
        <v>-0.1085392120074604</v>
      </c>
      <c r="GD103">
        <v>0.06757556321444884</v>
      </c>
      <c r="GE103">
        <v>1</v>
      </c>
      <c r="GF103">
        <v>443.4568823529412</v>
      </c>
      <c r="GG103">
        <v>-0.0333689831234328</v>
      </c>
      <c r="GH103">
        <v>0.2010251322751116</v>
      </c>
      <c r="GI103">
        <v>1</v>
      </c>
      <c r="GJ103">
        <v>1.68962125</v>
      </c>
      <c r="GK103">
        <v>0.004214521575982694</v>
      </c>
      <c r="GL103">
        <v>0.002646357106949103</v>
      </c>
      <c r="GM103">
        <v>1</v>
      </c>
      <c r="GN103">
        <v>3</v>
      </c>
      <c r="GO103">
        <v>3</v>
      </c>
      <c r="GP103" t="s">
        <v>440</v>
      </c>
      <c r="GQ103">
        <v>3.10214</v>
      </c>
      <c r="GR103">
        <v>2.7256</v>
      </c>
      <c r="GS103">
        <v>0.194838</v>
      </c>
      <c r="GT103">
        <v>0.198095</v>
      </c>
      <c r="GU103">
        <v>0.100051</v>
      </c>
      <c r="GV103">
        <v>0.09577330000000001</v>
      </c>
      <c r="GW103">
        <v>21037.9</v>
      </c>
      <c r="GX103">
        <v>19046.2</v>
      </c>
      <c r="GY103">
        <v>26693.5</v>
      </c>
      <c r="GZ103">
        <v>23974.3</v>
      </c>
      <c r="HA103">
        <v>38451.8</v>
      </c>
      <c r="HB103">
        <v>32062.6</v>
      </c>
      <c r="HC103">
        <v>46610.4</v>
      </c>
      <c r="HD103">
        <v>37934.1</v>
      </c>
      <c r="HE103">
        <v>1.84982</v>
      </c>
      <c r="HF103">
        <v>1.86367</v>
      </c>
      <c r="HG103">
        <v>0.148267</v>
      </c>
      <c r="HH103">
        <v>0</v>
      </c>
      <c r="HI103">
        <v>27.6086</v>
      </c>
      <c r="HJ103">
        <v>999.9</v>
      </c>
      <c r="HK103">
        <v>51.2</v>
      </c>
      <c r="HL103">
        <v>30.6</v>
      </c>
      <c r="HM103">
        <v>24.9442</v>
      </c>
      <c r="HN103">
        <v>61.0346</v>
      </c>
      <c r="HO103">
        <v>22.1955</v>
      </c>
      <c r="HP103">
        <v>1</v>
      </c>
      <c r="HQ103">
        <v>0.152825</v>
      </c>
      <c r="HR103">
        <v>0.207693</v>
      </c>
      <c r="HS103">
        <v>20.3174</v>
      </c>
      <c r="HT103">
        <v>5.21205</v>
      </c>
      <c r="HU103">
        <v>11.98</v>
      </c>
      <c r="HV103">
        <v>4.96325</v>
      </c>
      <c r="HW103">
        <v>3.27435</v>
      </c>
      <c r="HX103">
        <v>9999</v>
      </c>
      <c r="HY103">
        <v>9999</v>
      </c>
      <c r="HZ103">
        <v>9999</v>
      </c>
      <c r="IA103">
        <v>21.9</v>
      </c>
      <c r="IB103">
        <v>1.86371</v>
      </c>
      <c r="IC103">
        <v>1.85989</v>
      </c>
      <c r="ID103">
        <v>1.85814</v>
      </c>
      <c r="IE103">
        <v>1.85957</v>
      </c>
      <c r="IF103">
        <v>1.85961</v>
      </c>
      <c r="IG103">
        <v>1.85818</v>
      </c>
      <c r="IH103">
        <v>1.85717</v>
      </c>
      <c r="II103">
        <v>1.85212</v>
      </c>
      <c r="IJ103">
        <v>0</v>
      </c>
      <c r="IK103">
        <v>0</v>
      </c>
      <c r="IL103">
        <v>0</v>
      </c>
      <c r="IM103">
        <v>0</v>
      </c>
      <c r="IN103" t="s">
        <v>441</v>
      </c>
      <c r="IO103" t="s">
        <v>442</v>
      </c>
      <c r="IP103" t="s">
        <v>443</v>
      </c>
      <c r="IQ103" t="s">
        <v>443</v>
      </c>
      <c r="IR103" t="s">
        <v>443</v>
      </c>
      <c r="IS103" t="s">
        <v>443</v>
      </c>
      <c r="IT103">
        <v>0</v>
      </c>
      <c r="IU103">
        <v>100</v>
      </c>
      <c r="IV103">
        <v>100</v>
      </c>
      <c r="IW103">
        <v>-1</v>
      </c>
      <c r="IX103">
        <v>0.2776</v>
      </c>
      <c r="IY103">
        <v>-1.253408397979514</v>
      </c>
      <c r="IZ103">
        <v>-0.001407418860664216</v>
      </c>
      <c r="JA103">
        <v>1.761737584914558E-06</v>
      </c>
      <c r="JB103">
        <v>-4.339940373715102E-10</v>
      </c>
      <c r="JC103">
        <v>0.01386544786166931</v>
      </c>
      <c r="JD103">
        <v>0.003157371658100305</v>
      </c>
      <c r="JE103">
        <v>0.0004353711720169284</v>
      </c>
      <c r="JF103">
        <v>-1.853048844677345E-07</v>
      </c>
      <c r="JG103">
        <v>2</v>
      </c>
      <c r="JH103">
        <v>1968</v>
      </c>
      <c r="JI103">
        <v>1</v>
      </c>
      <c r="JJ103">
        <v>26</v>
      </c>
      <c r="JK103">
        <v>199969.3</v>
      </c>
      <c r="JL103">
        <v>199969.5</v>
      </c>
      <c r="JM103">
        <v>3.04443</v>
      </c>
      <c r="JN103">
        <v>2.60254</v>
      </c>
      <c r="JO103">
        <v>1.49658</v>
      </c>
      <c r="JP103">
        <v>2.34619</v>
      </c>
      <c r="JQ103">
        <v>1.54907</v>
      </c>
      <c r="JR103">
        <v>2.40234</v>
      </c>
      <c r="JS103">
        <v>35.0594</v>
      </c>
      <c r="JT103">
        <v>14.8325</v>
      </c>
      <c r="JU103">
        <v>18</v>
      </c>
      <c r="JV103">
        <v>474.234</v>
      </c>
      <c r="JW103">
        <v>497.147</v>
      </c>
      <c r="JX103">
        <v>27.1055</v>
      </c>
      <c r="JY103">
        <v>29.2513</v>
      </c>
      <c r="JZ103">
        <v>29.9998</v>
      </c>
      <c r="KA103">
        <v>29.5341</v>
      </c>
      <c r="KB103">
        <v>29.5425</v>
      </c>
      <c r="KC103">
        <v>61.0757</v>
      </c>
      <c r="KD103">
        <v>22.4099</v>
      </c>
      <c r="KE103">
        <v>84.70650000000001</v>
      </c>
      <c r="KF103">
        <v>27.1022</v>
      </c>
      <c r="KG103">
        <v>1422.93</v>
      </c>
      <c r="KH103">
        <v>19.9182</v>
      </c>
      <c r="KI103">
        <v>101.912</v>
      </c>
      <c r="KJ103">
        <v>91.4789</v>
      </c>
    </row>
    <row r="104" spans="1:296">
      <c r="A104">
        <v>86</v>
      </c>
      <c r="B104">
        <v>1758987767</v>
      </c>
      <c r="C104">
        <v>516.4000000953674</v>
      </c>
      <c r="D104" t="s">
        <v>615</v>
      </c>
      <c r="E104" t="s">
        <v>616</v>
      </c>
      <c r="F104">
        <v>5</v>
      </c>
      <c r="G104" t="s">
        <v>436</v>
      </c>
      <c r="H104">
        <v>1758987759.214286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1438.156889121213</v>
      </c>
      <c r="AJ104">
        <v>1410.402242424242</v>
      </c>
      <c r="AK104">
        <v>3.42679567099566</v>
      </c>
      <c r="AL104">
        <v>65.16</v>
      </c>
      <c r="AM104">
        <f>(AO104 - AN104 + DX104*1E3/(8.314*(DZ104+273.15)) * AQ104/DW104 * AP104) * DW104/(100*DK104) * 1000/(1000 - AO104)</f>
        <v>0</v>
      </c>
      <c r="AN104">
        <v>19.92410586649999</v>
      </c>
      <c r="AO104">
        <v>21.60705757575757</v>
      </c>
      <c r="AP104">
        <v>-8.882521816959787E-05</v>
      </c>
      <c r="AQ104">
        <v>105.492575613607</v>
      </c>
      <c r="AR104">
        <v>6</v>
      </c>
      <c r="AS104">
        <v>1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437</v>
      </c>
      <c r="AX104" t="s">
        <v>437</v>
      </c>
      <c r="AY104">
        <v>0</v>
      </c>
      <c r="AZ104">
        <v>0</v>
      </c>
      <c r="BA104">
        <f>1-AY104/AZ104</f>
        <v>0</v>
      </c>
      <c r="BB104">
        <v>0</v>
      </c>
      <c r="BC104" t="s">
        <v>437</v>
      </c>
      <c r="BD104" t="s">
        <v>437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437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3.21</v>
      </c>
      <c r="DL104">
        <v>0.5</v>
      </c>
      <c r="DM104" t="s">
        <v>438</v>
      </c>
      <c r="DN104">
        <v>2</v>
      </c>
      <c r="DO104" t="b">
        <v>1</v>
      </c>
      <c r="DP104">
        <v>1758987759.214286</v>
      </c>
      <c r="DQ104">
        <v>1355.6125</v>
      </c>
      <c r="DR104">
        <v>1393.886428571428</v>
      </c>
      <c r="DS104">
        <v>21.6124</v>
      </c>
      <c r="DT104">
        <v>19.9241</v>
      </c>
      <c r="DU104">
        <v>1356.617142857143</v>
      </c>
      <c r="DV104">
        <v>21.33480714285715</v>
      </c>
      <c r="DW104">
        <v>500.0114642857143</v>
      </c>
      <c r="DX104">
        <v>90.50247142857144</v>
      </c>
      <c r="DY104">
        <v>0.06765045</v>
      </c>
      <c r="DZ104">
        <v>28.51805357142857</v>
      </c>
      <c r="EA104">
        <v>30.01808214285714</v>
      </c>
      <c r="EB104">
        <v>999.9000000000002</v>
      </c>
      <c r="EC104">
        <v>0</v>
      </c>
      <c r="ED104">
        <v>0</v>
      </c>
      <c r="EE104">
        <v>9991.565714285714</v>
      </c>
      <c r="EF104">
        <v>0</v>
      </c>
      <c r="EG104">
        <v>11.33674642857143</v>
      </c>
      <c r="EH104">
        <v>-38.27348571428571</v>
      </c>
      <c r="EI104">
        <v>1385.557857142857</v>
      </c>
      <c r="EJ104">
        <v>1422.223214285714</v>
      </c>
      <c r="EK104">
        <v>1.688296428571428</v>
      </c>
      <c r="EL104">
        <v>1393.886428571428</v>
      </c>
      <c r="EM104">
        <v>19.9241</v>
      </c>
      <c r="EN104">
        <v>1.955974285714285</v>
      </c>
      <c r="EO104">
        <v>1.803180357142857</v>
      </c>
      <c r="EP104">
        <v>17.09238571428571</v>
      </c>
      <c r="EQ104">
        <v>15.814375</v>
      </c>
      <c r="ER104">
        <v>1999.998571428571</v>
      </c>
      <c r="ES104">
        <v>0.980006</v>
      </c>
      <c r="ET104">
        <v>0.0199944</v>
      </c>
      <c r="EU104">
        <v>0</v>
      </c>
      <c r="EV104">
        <v>443.4275</v>
      </c>
      <c r="EW104">
        <v>5.00078</v>
      </c>
      <c r="EX104">
        <v>8742.487142857144</v>
      </c>
      <c r="EY104">
        <v>16379.65357142857</v>
      </c>
      <c r="EZ104">
        <v>39.20514285714285</v>
      </c>
      <c r="FA104">
        <v>40.15157142857142</v>
      </c>
      <c r="FB104">
        <v>39.54642857142856</v>
      </c>
      <c r="FC104">
        <v>39.72075</v>
      </c>
      <c r="FD104">
        <v>40.29657142857143</v>
      </c>
      <c r="FE104">
        <v>1955.108571428571</v>
      </c>
      <c r="FF104">
        <v>39.89000000000001</v>
      </c>
      <c r="FG104">
        <v>0</v>
      </c>
      <c r="FH104">
        <v>1758987761.1</v>
      </c>
      <c r="FI104">
        <v>0</v>
      </c>
      <c r="FJ104">
        <v>443.4238076923077</v>
      </c>
      <c r="FK104">
        <v>0.004888889930374016</v>
      </c>
      <c r="FL104">
        <v>-6.310427345496828</v>
      </c>
      <c r="FM104">
        <v>8742.458461538463</v>
      </c>
      <c r="FN104">
        <v>15</v>
      </c>
      <c r="FO104">
        <v>0</v>
      </c>
      <c r="FP104" t="s">
        <v>439</v>
      </c>
      <c r="FQ104">
        <v>1746989605.5</v>
      </c>
      <c r="FR104">
        <v>1746989593.5</v>
      </c>
      <c r="FS104">
        <v>0</v>
      </c>
      <c r="FT104">
        <v>-0.274</v>
      </c>
      <c r="FU104">
        <v>-0.002</v>
      </c>
      <c r="FV104">
        <v>2.549</v>
      </c>
      <c r="FW104">
        <v>0.129</v>
      </c>
      <c r="FX104">
        <v>420</v>
      </c>
      <c r="FY104">
        <v>17</v>
      </c>
      <c r="FZ104">
        <v>0.02</v>
      </c>
      <c r="GA104">
        <v>0.04</v>
      </c>
      <c r="GB104">
        <v>-38.23957560975609</v>
      </c>
      <c r="GC104">
        <v>-0.5195686411149444</v>
      </c>
      <c r="GD104">
        <v>0.08434327587664438</v>
      </c>
      <c r="GE104">
        <v>0</v>
      </c>
      <c r="GF104">
        <v>443.4660588235294</v>
      </c>
      <c r="GG104">
        <v>-0.4765469817463401</v>
      </c>
      <c r="GH104">
        <v>0.1821676572921784</v>
      </c>
      <c r="GI104">
        <v>1</v>
      </c>
      <c r="GJ104">
        <v>1.689238780487805</v>
      </c>
      <c r="GK104">
        <v>-0.0255963763066197</v>
      </c>
      <c r="GL104">
        <v>0.002898985688992824</v>
      </c>
      <c r="GM104">
        <v>1</v>
      </c>
      <c r="GN104">
        <v>2</v>
      </c>
      <c r="GO104">
        <v>3</v>
      </c>
      <c r="GP104" t="s">
        <v>446</v>
      </c>
      <c r="GQ104">
        <v>3.10222</v>
      </c>
      <c r="GR104">
        <v>2.72563</v>
      </c>
      <c r="GS104">
        <v>0.196285</v>
      </c>
      <c r="GT104">
        <v>0.199539</v>
      </c>
      <c r="GU104">
        <v>0.100038</v>
      </c>
      <c r="GV104">
        <v>0.0957755</v>
      </c>
      <c r="GW104">
        <v>21000.5</v>
      </c>
      <c r="GX104">
        <v>19012.1</v>
      </c>
      <c r="GY104">
        <v>26693.9</v>
      </c>
      <c r="GZ104">
        <v>23974.5</v>
      </c>
      <c r="HA104">
        <v>38453</v>
      </c>
      <c r="HB104">
        <v>32062.9</v>
      </c>
      <c r="HC104">
        <v>46610.9</v>
      </c>
      <c r="HD104">
        <v>37934.3</v>
      </c>
      <c r="HE104">
        <v>1.84988</v>
      </c>
      <c r="HF104">
        <v>1.86383</v>
      </c>
      <c r="HG104">
        <v>0.147745</v>
      </c>
      <c r="HH104">
        <v>0</v>
      </c>
      <c r="HI104">
        <v>27.6057</v>
      </c>
      <c r="HJ104">
        <v>999.9</v>
      </c>
      <c r="HK104">
        <v>51.2</v>
      </c>
      <c r="HL104">
        <v>30.5</v>
      </c>
      <c r="HM104">
        <v>24.8028</v>
      </c>
      <c r="HN104">
        <v>60.7746</v>
      </c>
      <c r="HO104">
        <v>22.2957</v>
      </c>
      <c r="HP104">
        <v>1</v>
      </c>
      <c r="HQ104">
        <v>0.152421</v>
      </c>
      <c r="HR104">
        <v>0.254779</v>
      </c>
      <c r="HS104">
        <v>20.3171</v>
      </c>
      <c r="HT104">
        <v>5.2125</v>
      </c>
      <c r="HU104">
        <v>11.98</v>
      </c>
      <c r="HV104">
        <v>4.9634</v>
      </c>
      <c r="HW104">
        <v>3.27438</v>
      </c>
      <c r="HX104">
        <v>9999</v>
      </c>
      <c r="HY104">
        <v>9999</v>
      </c>
      <c r="HZ104">
        <v>9999</v>
      </c>
      <c r="IA104">
        <v>21.9</v>
      </c>
      <c r="IB104">
        <v>1.86371</v>
      </c>
      <c r="IC104">
        <v>1.85988</v>
      </c>
      <c r="ID104">
        <v>1.85818</v>
      </c>
      <c r="IE104">
        <v>1.85958</v>
      </c>
      <c r="IF104">
        <v>1.85962</v>
      </c>
      <c r="IG104">
        <v>1.85818</v>
      </c>
      <c r="IH104">
        <v>1.85716</v>
      </c>
      <c r="II104">
        <v>1.85212</v>
      </c>
      <c r="IJ104">
        <v>0</v>
      </c>
      <c r="IK104">
        <v>0</v>
      </c>
      <c r="IL104">
        <v>0</v>
      </c>
      <c r="IM104">
        <v>0</v>
      </c>
      <c r="IN104" t="s">
        <v>441</v>
      </c>
      <c r="IO104" t="s">
        <v>442</v>
      </c>
      <c r="IP104" t="s">
        <v>443</v>
      </c>
      <c r="IQ104" t="s">
        <v>443</v>
      </c>
      <c r="IR104" t="s">
        <v>443</v>
      </c>
      <c r="IS104" t="s">
        <v>443</v>
      </c>
      <c r="IT104">
        <v>0</v>
      </c>
      <c r="IU104">
        <v>100</v>
      </c>
      <c r="IV104">
        <v>100</v>
      </c>
      <c r="IW104">
        <v>-0.98</v>
      </c>
      <c r="IX104">
        <v>0.2775</v>
      </c>
      <c r="IY104">
        <v>-1.253408397979514</v>
      </c>
      <c r="IZ104">
        <v>-0.001407418860664216</v>
      </c>
      <c r="JA104">
        <v>1.761737584914558E-06</v>
      </c>
      <c r="JB104">
        <v>-4.339940373715102E-10</v>
      </c>
      <c r="JC104">
        <v>0.01386544786166931</v>
      </c>
      <c r="JD104">
        <v>0.003157371658100305</v>
      </c>
      <c r="JE104">
        <v>0.0004353711720169284</v>
      </c>
      <c r="JF104">
        <v>-1.853048844677345E-07</v>
      </c>
      <c r="JG104">
        <v>2</v>
      </c>
      <c r="JH104">
        <v>1968</v>
      </c>
      <c r="JI104">
        <v>1</v>
      </c>
      <c r="JJ104">
        <v>26</v>
      </c>
      <c r="JK104">
        <v>199969.4</v>
      </c>
      <c r="JL104">
        <v>199969.6</v>
      </c>
      <c r="JM104">
        <v>3.07007</v>
      </c>
      <c r="JN104">
        <v>2.60254</v>
      </c>
      <c r="JO104">
        <v>1.49658</v>
      </c>
      <c r="JP104">
        <v>2.34619</v>
      </c>
      <c r="JQ104">
        <v>1.54907</v>
      </c>
      <c r="JR104">
        <v>2.36206</v>
      </c>
      <c r="JS104">
        <v>35.0594</v>
      </c>
      <c r="JT104">
        <v>14.8238</v>
      </c>
      <c r="JU104">
        <v>18</v>
      </c>
      <c r="JV104">
        <v>474.238</v>
      </c>
      <c r="JW104">
        <v>497.221</v>
      </c>
      <c r="JX104">
        <v>27.0917</v>
      </c>
      <c r="JY104">
        <v>29.2472</v>
      </c>
      <c r="JZ104">
        <v>29.9999</v>
      </c>
      <c r="KA104">
        <v>29.5307</v>
      </c>
      <c r="KB104">
        <v>29.5393</v>
      </c>
      <c r="KC104">
        <v>61.6032</v>
      </c>
      <c r="KD104">
        <v>22.4099</v>
      </c>
      <c r="KE104">
        <v>84.70650000000001</v>
      </c>
      <c r="KF104">
        <v>27.0781</v>
      </c>
      <c r="KG104">
        <v>1442.96</v>
      </c>
      <c r="KH104">
        <v>19.9258</v>
      </c>
      <c r="KI104">
        <v>101.913</v>
      </c>
      <c r="KJ104">
        <v>91.4795</v>
      </c>
    </row>
    <row r="105" spans="1:296">
      <c r="A105">
        <v>87</v>
      </c>
      <c r="B105">
        <v>1758987772</v>
      </c>
      <c r="C105">
        <v>521.4000000953674</v>
      </c>
      <c r="D105" t="s">
        <v>617</v>
      </c>
      <c r="E105" t="s">
        <v>618</v>
      </c>
      <c r="F105">
        <v>5</v>
      </c>
      <c r="G105" t="s">
        <v>436</v>
      </c>
      <c r="H105">
        <v>1758987764.5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1455.370175484849</v>
      </c>
      <c r="AJ105">
        <v>1427.571151515151</v>
      </c>
      <c r="AK105">
        <v>3.425534199133921</v>
      </c>
      <c r="AL105">
        <v>65.16</v>
      </c>
      <c r="AM105">
        <f>(AO105 - AN105 + DX105*1E3/(8.314*(DZ105+273.15)) * AQ105/DW105 * AP105) * DW105/(100*DK105) * 1000/(1000 - AO105)</f>
        <v>0</v>
      </c>
      <c r="AN105">
        <v>19.92509659448802</v>
      </c>
      <c r="AO105">
        <v>21.60266666666666</v>
      </c>
      <c r="AP105">
        <v>-6.871994039568848E-05</v>
      </c>
      <c r="AQ105">
        <v>105.492575613607</v>
      </c>
      <c r="AR105">
        <v>6</v>
      </c>
      <c r="AS105">
        <v>1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437</v>
      </c>
      <c r="AX105" t="s">
        <v>437</v>
      </c>
      <c r="AY105">
        <v>0</v>
      </c>
      <c r="AZ105">
        <v>0</v>
      </c>
      <c r="BA105">
        <f>1-AY105/AZ105</f>
        <v>0</v>
      </c>
      <c r="BB105">
        <v>0</v>
      </c>
      <c r="BC105" t="s">
        <v>437</v>
      </c>
      <c r="BD105" t="s">
        <v>437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437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3.21</v>
      </c>
      <c r="DL105">
        <v>0.5</v>
      </c>
      <c r="DM105" t="s">
        <v>438</v>
      </c>
      <c r="DN105">
        <v>2</v>
      </c>
      <c r="DO105" t="b">
        <v>1</v>
      </c>
      <c r="DP105">
        <v>1758987764.5</v>
      </c>
      <c r="DQ105">
        <v>1373.294444444444</v>
      </c>
      <c r="DR105">
        <v>1411.580740740741</v>
      </c>
      <c r="DS105">
        <v>21.60859259259259</v>
      </c>
      <c r="DT105">
        <v>19.92421481481481</v>
      </c>
      <c r="DU105">
        <v>1374.281481481482</v>
      </c>
      <c r="DV105">
        <v>21.33107037037037</v>
      </c>
      <c r="DW105">
        <v>500.0165185185185</v>
      </c>
      <c r="DX105">
        <v>90.50370370370372</v>
      </c>
      <c r="DY105">
        <v>0.06752904074074075</v>
      </c>
      <c r="DZ105">
        <v>28.51196666666667</v>
      </c>
      <c r="EA105">
        <v>30.01811851851852</v>
      </c>
      <c r="EB105">
        <v>999.9000000000001</v>
      </c>
      <c r="EC105">
        <v>0</v>
      </c>
      <c r="ED105">
        <v>0</v>
      </c>
      <c r="EE105">
        <v>9991.39111111111</v>
      </c>
      <c r="EF105">
        <v>0</v>
      </c>
      <c r="EG105">
        <v>11.3355037037037</v>
      </c>
      <c r="EH105">
        <v>-38.28684444444444</v>
      </c>
      <c r="EI105">
        <v>1403.624074074074</v>
      </c>
      <c r="EJ105">
        <v>1440.277407407407</v>
      </c>
      <c r="EK105">
        <v>1.684371111111111</v>
      </c>
      <c r="EL105">
        <v>1411.580740740741</v>
      </c>
      <c r="EM105">
        <v>19.92421481481481</v>
      </c>
      <c r="EN105">
        <v>1.955656296296297</v>
      </c>
      <c r="EO105">
        <v>1.803215555555556</v>
      </c>
      <c r="EP105">
        <v>17.08981481481481</v>
      </c>
      <c r="EQ105">
        <v>15.81468148148148</v>
      </c>
      <c r="ER105">
        <v>1999.996666666666</v>
      </c>
      <c r="ES105">
        <v>0.980006</v>
      </c>
      <c r="ET105">
        <v>0.0199944</v>
      </c>
      <c r="EU105">
        <v>0</v>
      </c>
      <c r="EV105">
        <v>443.4148148148149</v>
      </c>
      <c r="EW105">
        <v>5.00078</v>
      </c>
      <c r="EX105">
        <v>8741.939629629631</v>
      </c>
      <c r="EY105">
        <v>16379.63703703704</v>
      </c>
      <c r="EZ105">
        <v>39.20118518518517</v>
      </c>
      <c r="FA105">
        <v>40.15025925925925</v>
      </c>
      <c r="FB105">
        <v>39.5551111111111</v>
      </c>
      <c r="FC105">
        <v>39.70811111111112</v>
      </c>
      <c r="FD105">
        <v>40.26596296296296</v>
      </c>
      <c r="FE105">
        <v>1955.106666666666</v>
      </c>
      <c r="FF105">
        <v>39.89000000000001</v>
      </c>
      <c r="FG105">
        <v>0</v>
      </c>
      <c r="FH105">
        <v>1758987765.9</v>
      </c>
      <c r="FI105">
        <v>0</v>
      </c>
      <c r="FJ105">
        <v>443.4036923076923</v>
      </c>
      <c r="FK105">
        <v>-0.8135384607206761</v>
      </c>
      <c r="FL105">
        <v>-3.603076915205241</v>
      </c>
      <c r="FM105">
        <v>8741.951153846154</v>
      </c>
      <c r="FN105">
        <v>15</v>
      </c>
      <c r="FO105">
        <v>0</v>
      </c>
      <c r="FP105" t="s">
        <v>439</v>
      </c>
      <c r="FQ105">
        <v>1746989605.5</v>
      </c>
      <c r="FR105">
        <v>1746989593.5</v>
      </c>
      <c r="FS105">
        <v>0</v>
      </c>
      <c r="FT105">
        <v>-0.274</v>
      </c>
      <c r="FU105">
        <v>-0.002</v>
      </c>
      <c r="FV105">
        <v>2.549</v>
      </c>
      <c r="FW105">
        <v>0.129</v>
      </c>
      <c r="FX105">
        <v>420</v>
      </c>
      <c r="FY105">
        <v>17</v>
      </c>
      <c r="FZ105">
        <v>0.02</v>
      </c>
      <c r="GA105">
        <v>0.04</v>
      </c>
      <c r="GB105">
        <v>-38.27163170731708</v>
      </c>
      <c r="GC105">
        <v>-0.3609804878049399</v>
      </c>
      <c r="GD105">
        <v>0.07568415254110659</v>
      </c>
      <c r="GE105">
        <v>1</v>
      </c>
      <c r="GF105">
        <v>443.4040000000001</v>
      </c>
      <c r="GG105">
        <v>-0.2629182575303513</v>
      </c>
      <c r="GH105">
        <v>0.1592181263697826</v>
      </c>
      <c r="GI105">
        <v>1</v>
      </c>
      <c r="GJ105">
        <v>1.687309024390244</v>
      </c>
      <c r="GK105">
        <v>-0.04048473867595682</v>
      </c>
      <c r="GL105">
        <v>0.004105793530074328</v>
      </c>
      <c r="GM105">
        <v>1</v>
      </c>
      <c r="GN105">
        <v>3</v>
      </c>
      <c r="GO105">
        <v>3</v>
      </c>
      <c r="GP105" t="s">
        <v>440</v>
      </c>
      <c r="GQ105">
        <v>3.10195</v>
      </c>
      <c r="GR105">
        <v>2.72563</v>
      </c>
      <c r="GS105">
        <v>0.197704</v>
      </c>
      <c r="GT105">
        <v>0.200941</v>
      </c>
      <c r="GU105">
        <v>0.100022</v>
      </c>
      <c r="GV105">
        <v>0.09576469999999999</v>
      </c>
      <c r="GW105">
        <v>20963.3</v>
      </c>
      <c r="GX105">
        <v>18978.6</v>
      </c>
      <c r="GY105">
        <v>26693.8</v>
      </c>
      <c r="GZ105">
        <v>23974.2</v>
      </c>
      <c r="HA105">
        <v>38453.7</v>
      </c>
      <c r="HB105">
        <v>32063.1</v>
      </c>
      <c r="HC105">
        <v>46610.7</v>
      </c>
      <c r="HD105">
        <v>37934</v>
      </c>
      <c r="HE105">
        <v>1.85005</v>
      </c>
      <c r="HF105">
        <v>1.86418</v>
      </c>
      <c r="HG105">
        <v>0.148248</v>
      </c>
      <c r="HH105">
        <v>0</v>
      </c>
      <c r="HI105">
        <v>27.6016</v>
      </c>
      <c r="HJ105">
        <v>999.9</v>
      </c>
      <c r="HK105">
        <v>51.2</v>
      </c>
      <c r="HL105">
        <v>30.6</v>
      </c>
      <c r="HM105">
        <v>24.9459</v>
      </c>
      <c r="HN105">
        <v>60.8446</v>
      </c>
      <c r="HO105">
        <v>22.4479</v>
      </c>
      <c r="HP105">
        <v>1</v>
      </c>
      <c r="HQ105">
        <v>0.152376</v>
      </c>
      <c r="HR105">
        <v>0.252663</v>
      </c>
      <c r="HS105">
        <v>20.3169</v>
      </c>
      <c r="HT105">
        <v>5.21175</v>
      </c>
      <c r="HU105">
        <v>11.98</v>
      </c>
      <c r="HV105">
        <v>4.9635</v>
      </c>
      <c r="HW105">
        <v>3.27448</v>
      </c>
      <c r="HX105">
        <v>9999</v>
      </c>
      <c r="HY105">
        <v>9999</v>
      </c>
      <c r="HZ105">
        <v>9999</v>
      </c>
      <c r="IA105">
        <v>21.9</v>
      </c>
      <c r="IB105">
        <v>1.86371</v>
      </c>
      <c r="IC105">
        <v>1.85989</v>
      </c>
      <c r="ID105">
        <v>1.85818</v>
      </c>
      <c r="IE105">
        <v>1.85958</v>
      </c>
      <c r="IF105">
        <v>1.85961</v>
      </c>
      <c r="IG105">
        <v>1.85818</v>
      </c>
      <c r="IH105">
        <v>1.85715</v>
      </c>
      <c r="II105">
        <v>1.85212</v>
      </c>
      <c r="IJ105">
        <v>0</v>
      </c>
      <c r="IK105">
        <v>0</v>
      </c>
      <c r="IL105">
        <v>0</v>
      </c>
      <c r="IM105">
        <v>0</v>
      </c>
      <c r="IN105" t="s">
        <v>441</v>
      </c>
      <c r="IO105" t="s">
        <v>442</v>
      </c>
      <c r="IP105" t="s">
        <v>443</v>
      </c>
      <c r="IQ105" t="s">
        <v>443</v>
      </c>
      <c r="IR105" t="s">
        <v>443</v>
      </c>
      <c r="IS105" t="s">
        <v>443</v>
      </c>
      <c r="IT105">
        <v>0</v>
      </c>
      <c r="IU105">
        <v>100</v>
      </c>
      <c r="IV105">
        <v>100</v>
      </c>
      <c r="IW105">
        <v>-0.96</v>
      </c>
      <c r="IX105">
        <v>0.2774</v>
      </c>
      <c r="IY105">
        <v>-1.253408397979514</v>
      </c>
      <c r="IZ105">
        <v>-0.001407418860664216</v>
      </c>
      <c r="JA105">
        <v>1.761737584914558E-06</v>
      </c>
      <c r="JB105">
        <v>-4.339940373715102E-10</v>
      </c>
      <c r="JC105">
        <v>0.01386544786166931</v>
      </c>
      <c r="JD105">
        <v>0.003157371658100305</v>
      </c>
      <c r="JE105">
        <v>0.0004353711720169284</v>
      </c>
      <c r="JF105">
        <v>-1.853048844677345E-07</v>
      </c>
      <c r="JG105">
        <v>2</v>
      </c>
      <c r="JH105">
        <v>1968</v>
      </c>
      <c r="JI105">
        <v>1</v>
      </c>
      <c r="JJ105">
        <v>26</v>
      </c>
      <c r="JK105">
        <v>199969.4</v>
      </c>
      <c r="JL105">
        <v>199969.6</v>
      </c>
      <c r="JM105">
        <v>3.09814</v>
      </c>
      <c r="JN105">
        <v>2.60498</v>
      </c>
      <c r="JO105">
        <v>1.49658</v>
      </c>
      <c r="JP105">
        <v>2.34619</v>
      </c>
      <c r="JQ105">
        <v>1.54907</v>
      </c>
      <c r="JR105">
        <v>2.37061</v>
      </c>
      <c r="JS105">
        <v>35.0594</v>
      </c>
      <c r="JT105">
        <v>14.815</v>
      </c>
      <c r="JU105">
        <v>18</v>
      </c>
      <c r="JV105">
        <v>474.313</v>
      </c>
      <c r="JW105">
        <v>497.423</v>
      </c>
      <c r="JX105">
        <v>27.0701</v>
      </c>
      <c r="JY105">
        <v>29.2441</v>
      </c>
      <c r="JZ105">
        <v>29.9999</v>
      </c>
      <c r="KA105">
        <v>29.5271</v>
      </c>
      <c r="KB105">
        <v>29.5356</v>
      </c>
      <c r="KC105">
        <v>62.2071</v>
      </c>
      <c r="KD105">
        <v>22.4099</v>
      </c>
      <c r="KE105">
        <v>84.3267</v>
      </c>
      <c r="KF105">
        <v>27.062</v>
      </c>
      <c r="KG105">
        <v>1456.32</v>
      </c>
      <c r="KH105">
        <v>19.9311</v>
      </c>
      <c r="KI105">
        <v>101.913</v>
      </c>
      <c r="KJ105">
        <v>91.4787</v>
      </c>
    </row>
    <row r="106" spans="1:296">
      <c r="A106">
        <v>88</v>
      </c>
      <c r="B106">
        <v>1758987777</v>
      </c>
      <c r="C106">
        <v>526.4000000953674</v>
      </c>
      <c r="D106" t="s">
        <v>619</v>
      </c>
      <c r="E106" t="s">
        <v>620</v>
      </c>
      <c r="F106">
        <v>5</v>
      </c>
      <c r="G106" t="s">
        <v>436</v>
      </c>
      <c r="H106">
        <v>1758987769.214286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1472.461454</v>
      </c>
      <c r="AJ106">
        <v>1444.710848484848</v>
      </c>
      <c r="AK106">
        <v>3.422341991341905</v>
      </c>
      <c r="AL106">
        <v>65.16</v>
      </c>
      <c r="AM106">
        <f>(AO106 - AN106 + DX106*1E3/(8.314*(DZ106+273.15)) * AQ106/DW106 * AP106) * DW106/(100*DK106) * 1000/(1000 - AO106)</f>
        <v>0</v>
      </c>
      <c r="AN106">
        <v>19.90900333276793</v>
      </c>
      <c r="AO106">
        <v>21.59456787878787</v>
      </c>
      <c r="AP106">
        <v>-0.0001280931701567457</v>
      </c>
      <c r="AQ106">
        <v>105.492575613607</v>
      </c>
      <c r="AR106">
        <v>6</v>
      </c>
      <c r="AS106">
        <v>1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437</v>
      </c>
      <c r="AX106" t="s">
        <v>437</v>
      </c>
      <c r="AY106">
        <v>0</v>
      </c>
      <c r="AZ106">
        <v>0</v>
      </c>
      <c r="BA106">
        <f>1-AY106/AZ106</f>
        <v>0</v>
      </c>
      <c r="BB106">
        <v>0</v>
      </c>
      <c r="BC106" t="s">
        <v>437</v>
      </c>
      <c r="BD106" t="s">
        <v>437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437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3.21</v>
      </c>
      <c r="DL106">
        <v>0.5</v>
      </c>
      <c r="DM106" t="s">
        <v>438</v>
      </c>
      <c r="DN106">
        <v>2</v>
      </c>
      <c r="DO106" t="b">
        <v>1</v>
      </c>
      <c r="DP106">
        <v>1758987769.214286</v>
      </c>
      <c r="DQ106">
        <v>1389.068928571429</v>
      </c>
      <c r="DR106">
        <v>1427.374642857143</v>
      </c>
      <c r="DS106">
        <v>21.60483928571429</v>
      </c>
      <c r="DT106">
        <v>19.92019642857143</v>
      </c>
      <c r="DU106">
        <v>1390.041428571428</v>
      </c>
      <c r="DV106">
        <v>21.32739999999999</v>
      </c>
      <c r="DW106">
        <v>500.0173214285714</v>
      </c>
      <c r="DX106">
        <v>90.50233928571427</v>
      </c>
      <c r="DY106">
        <v>0.06746944285714286</v>
      </c>
      <c r="DZ106">
        <v>28.50790714285715</v>
      </c>
      <c r="EA106">
        <v>30.01628928571428</v>
      </c>
      <c r="EB106">
        <v>999.9000000000002</v>
      </c>
      <c r="EC106">
        <v>0</v>
      </c>
      <c r="ED106">
        <v>0</v>
      </c>
      <c r="EE106">
        <v>9995.893571428573</v>
      </c>
      <c r="EF106">
        <v>0</v>
      </c>
      <c r="EG106">
        <v>11.32867142857143</v>
      </c>
      <c r="EH106">
        <v>-38.30644285714286</v>
      </c>
      <c r="EI106">
        <v>1419.741428571428</v>
      </c>
      <c r="EJ106">
        <v>1456.386785714286</v>
      </c>
      <c r="EK106">
        <v>1.684633928571429</v>
      </c>
      <c r="EL106">
        <v>1427.374642857143</v>
      </c>
      <c r="EM106">
        <v>19.92019642857143</v>
      </c>
      <c r="EN106">
        <v>1.955287857142857</v>
      </c>
      <c r="EO106">
        <v>1.802825</v>
      </c>
      <c r="EP106">
        <v>17.08683928571428</v>
      </c>
      <c r="EQ106">
        <v>15.81130357142857</v>
      </c>
      <c r="ER106">
        <v>1999.993571428571</v>
      </c>
      <c r="ES106">
        <v>0.980006</v>
      </c>
      <c r="ET106">
        <v>0.0199944</v>
      </c>
      <c r="EU106">
        <v>0</v>
      </c>
      <c r="EV106">
        <v>443.4276071428572</v>
      </c>
      <c r="EW106">
        <v>5.00078</v>
      </c>
      <c r="EX106">
        <v>8741.713571428571</v>
      </c>
      <c r="EY106">
        <v>16379.62142857142</v>
      </c>
      <c r="EZ106">
        <v>39.21407142857142</v>
      </c>
      <c r="FA106">
        <v>40.15157142857142</v>
      </c>
      <c r="FB106">
        <v>39.55321428571428</v>
      </c>
      <c r="FC106">
        <v>39.72971428571429</v>
      </c>
      <c r="FD106">
        <v>40.26767857142857</v>
      </c>
      <c r="FE106">
        <v>1955.103571428571</v>
      </c>
      <c r="FF106">
        <v>39.89000000000001</v>
      </c>
      <c r="FG106">
        <v>0</v>
      </c>
      <c r="FH106">
        <v>1758987771.3</v>
      </c>
      <c r="FI106">
        <v>0</v>
      </c>
      <c r="FJ106">
        <v>443.4152</v>
      </c>
      <c r="FK106">
        <v>0.2776153881355105</v>
      </c>
      <c r="FL106">
        <v>-3.884615400279341</v>
      </c>
      <c r="FM106">
        <v>8741.6484</v>
      </c>
      <c r="FN106">
        <v>15</v>
      </c>
      <c r="FO106">
        <v>0</v>
      </c>
      <c r="FP106" t="s">
        <v>439</v>
      </c>
      <c r="FQ106">
        <v>1746989605.5</v>
      </c>
      <c r="FR106">
        <v>1746989593.5</v>
      </c>
      <c r="FS106">
        <v>0</v>
      </c>
      <c r="FT106">
        <v>-0.274</v>
      </c>
      <c r="FU106">
        <v>-0.002</v>
      </c>
      <c r="FV106">
        <v>2.549</v>
      </c>
      <c r="FW106">
        <v>0.129</v>
      </c>
      <c r="FX106">
        <v>420</v>
      </c>
      <c r="FY106">
        <v>17</v>
      </c>
      <c r="FZ106">
        <v>0.02</v>
      </c>
      <c r="GA106">
        <v>0.04</v>
      </c>
      <c r="GB106">
        <v>-38.2882525</v>
      </c>
      <c r="GC106">
        <v>-0.3835148217634633</v>
      </c>
      <c r="GD106">
        <v>0.07881708567150944</v>
      </c>
      <c r="GE106">
        <v>1</v>
      </c>
      <c r="GF106">
        <v>443.4269117647059</v>
      </c>
      <c r="GG106">
        <v>-0.148067227920719</v>
      </c>
      <c r="GH106">
        <v>0.1719846723073009</v>
      </c>
      <c r="GI106">
        <v>1</v>
      </c>
      <c r="GJ106">
        <v>1.685293</v>
      </c>
      <c r="GK106">
        <v>-0.01221208255160002</v>
      </c>
      <c r="GL106">
        <v>0.00343701556586524</v>
      </c>
      <c r="GM106">
        <v>1</v>
      </c>
      <c r="GN106">
        <v>3</v>
      </c>
      <c r="GO106">
        <v>3</v>
      </c>
      <c r="GP106" t="s">
        <v>440</v>
      </c>
      <c r="GQ106">
        <v>3.10252</v>
      </c>
      <c r="GR106">
        <v>2.72509</v>
      </c>
      <c r="GS106">
        <v>0.199107</v>
      </c>
      <c r="GT106">
        <v>0.202315</v>
      </c>
      <c r="GU106">
        <v>0.0999838</v>
      </c>
      <c r="GV106">
        <v>0.0956996</v>
      </c>
      <c r="GW106">
        <v>20926.8</v>
      </c>
      <c r="GX106">
        <v>18946</v>
      </c>
      <c r="GY106">
        <v>26694</v>
      </c>
      <c r="GZ106">
        <v>23974.2</v>
      </c>
      <c r="HA106">
        <v>38455.9</v>
      </c>
      <c r="HB106">
        <v>32065.7</v>
      </c>
      <c r="HC106">
        <v>46611.2</v>
      </c>
      <c r="HD106">
        <v>37934.1</v>
      </c>
      <c r="HE106">
        <v>1.8507</v>
      </c>
      <c r="HF106">
        <v>1.86353</v>
      </c>
      <c r="HG106">
        <v>0.147726</v>
      </c>
      <c r="HH106">
        <v>0</v>
      </c>
      <c r="HI106">
        <v>27.5979</v>
      </c>
      <c r="HJ106">
        <v>999.9</v>
      </c>
      <c r="HK106">
        <v>51.2</v>
      </c>
      <c r="HL106">
        <v>30.6</v>
      </c>
      <c r="HM106">
        <v>24.9458</v>
      </c>
      <c r="HN106">
        <v>60.7346</v>
      </c>
      <c r="HO106">
        <v>22.0954</v>
      </c>
      <c r="HP106">
        <v>1</v>
      </c>
      <c r="HQ106">
        <v>0.152137</v>
      </c>
      <c r="HR106">
        <v>0.264962</v>
      </c>
      <c r="HS106">
        <v>20.3169</v>
      </c>
      <c r="HT106">
        <v>5.21175</v>
      </c>
      <c r="HU106">
        <v>11.98</v>
      </c>
      <c r="HV106">
        <v>4.96335</v>
      </c>
      <c r="HW106">
        <v>3.27428</v>
      </c>
      <c r="HX106">
        <v>9999</v>
      </c>
      <c r="HY106">
        <v>9999</v>
      </c>
      <c r="HZ106">
        <v>9999</v>
      </c>
      <c r="IA106">
        <v>21.9</v>
      </c>
      <c r="IB106">
        <v>1.86371</v>
      </c>
      <c r="IC106">
        <v>1.85988</v>
      </c>
      <c r="ID106">
        <v>1.85815</v>
      </c>
      <c r="IE106">
        <v>1.85956</v>
      </c>
      <c r="IF106">
        <v>1.85959</v>
      </c>
      <c r="IG106">
        <v>1.85816</v>
      </c>
      <c r="IH106">
        <v>1.85716</v>
      </c>
      <c r="II106">
        <v>1.85213</v>
      </c>
      <c r="IJ106">
        <v>0</v>
      </c>
      <c r="IK106">
        <v>0</v>
      </c>
      <c r="IL106">
        <v>0</v>
      </c>
      <c r="IM106">
        <v>0</v>
      </c>
      <c r="IN106" t="s">
        <v>441</v>
      </c>
      <c r="IO106" t="s">
        <v>442</v>
      </c>
      <c r="IP106" t="s">
        <v>443</v>
      </c>
      <c r="IQ106" t="s">
        <v>443</v>
      </c>
      <c r="IR106" t="s">
        <v>443</v>
      </c>
      <c r="IS106" t="s">
        <v>443</v>
      </c>
      <c r="IT106">
        <v>0</v>
      </c>
      <c r="IU106">
        <v>100</v>
      </c>
      <c r="IV106">
        <v>100</v>
      </c>
      <c r="IW106">
        <v>-0.95</v>
      </c>
      <c r="IX106">
        <v>0.2772</v>
      </c>
      <c r="IY106">
        <v>-1.253408397979514</v>
      </c>
      <c r="IZ106">
        <v>-0.001407418860664216</v>
      </c>
      <c r="JA106">
        <v>1.761737584914558E-06</v>
      </c>
      <c r="JB106">
        <v>-4.339940373715102E-10</v>
      </c>
      <c r="JC106">
        <v>0.01386544786166931</v>
      </c>
      <c r="JD106">
        <v>0.003157371658100305</v>
      </c>
      <c r="JE106">
        <v>0.0004353711720169284</v>
      </c>
      <c r="JF106">
        <v>-1.853048844677345E-07</v>
      </c>
      <c r="JG106">
        <v>2</v>
      </c>
      <c r="JH106">
        <v>1968</v>
      </c>
      <c r="JI106">
        <v>1</v>
      </c>
      <c r="JJ106">
        <v>26</v>
      </c>
      <c r="JK106">
        <v>199969.5</v>
      </c>
      <c r="JL106">
        <v>199969.7</v>
      </c>
      <c r="JM106">
        <v>3.12744</v>
      </c>
      <c r="JN106">
        <v>2.59888</v>
      </c>
      <c r="JO106">
        <v>1.49658</v>
      </c>
      <c r="JP106">
        <v>2.34619</v>
      </c>
      <c r="JQ106">
        <v>1.54907</v>
      </c>
      <c r="JR106">
        <v>2.40356</v>
      </c>
      <c r="JS106">
        <v>35.0594</v>
      </c>
      <c r="JT106">
        <v>14.8238</v>
      </c>
      <c r="JU106">
        <v>18</v>
      </c>
      <c r="JV106">
        <v>474.66</v>
      </c>
      <c r="JW106">
        <v>496.958</v>
      </c>
      <c r="JX106">
        <v>27.0535</v>
      </c>
      <c r="JY106">
        <v>29.2403</v>
      </c>
      <c r="JZ106">
        <v>29.9998</v>
      </c>
      <c r="KA106">
        <v>29.5233</v>
      </c>
      <c r="KB106">
        <v>29.5318</v>
      </c>
      <c r="KC106">
        <v>62.7355</v>
      </c>
      <c r="KD106">
        <v>22.4099</v>
      </c>
      <c r="KE106">
        <v>84.3267</v>
      </c>
      <c r="KF106">
        <v>27.046</v>
      </c>
      <c r="KG106">
        <v>1476.36</v>
      </c>
      <c r="KH106">
        <v>19.9477</v>
      </c>
      <c r="KI106">
        <v>101.913</v>
      </c>
      <c r="KJ106">
        <v>91.47880000000001</v>
      </c>
    </row>
    <row r="107" spans="1:296">
      <c r="A107">
        <v>89</v>
      </c>
      <c r="B107">
        <v>1758987782</v>
      </c>
      <c r="C107">
        <v>531.4000000953674</v>
      </c>
      <c r="D107" t="s">
        <v>621</v>
      </c>
      <c r="E107" t="s">
        <v>622</v>
      </c>
      <c r="F107">
        <v>5</v>
      </c>
      <c r="G107" t="s">
        <v>436</v>
      </c>
      <c r="H107">
        <v>1758987774.5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1489.437083151516</v>
      </c>
      <c r="AJ107">
        <v>1461.692606060605</v>
      </c>
      <c r="AK107">
        <v>3.403927272727287</v>
      </c>
      <c r="AL107">
        <v>65.16</v>
      </c>
      <c r="AM107">
        <f>(AO107 - AN107 + DX107*1E3/(8.314*(DZ107+273.15)) * AQ107/DW107 * AP107) * DW107/(100*DK107) * 1000/(1000 - AO107)</f>
        <v>0</v>
      </c>
      <c r="AN107">
        <v>19.90129963017138</v>
      </c>
      <c r="AO107">
        <v>21.57876727272728</v>
      </c>
      <c r="AP107">
        <v>-0.0001438743323293143</v>
      </c>
      <c r="AQ107">
        <v>105.492575613607</v>
      </c>
      <c r="AR107">
        <v>6</v>
      </c>
      <c r="AS107">
        <v>1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437</v>
      </c>
      <c r="AX107" t="s">
        <v>437</v>
      </c>
      <c r="AY107">
        <v>0</v>
      </c>
      <c r="AZ107">
        <v>0</v>
      </c>
      <c r="BA107">
        <f>1-AY107/AZ107</f>
        <v>0</v>
      </c>
      <c r="BB107">
        <v>0</v>
      </c>
      <c r="BC107" t="s">
        <v>437</v>
      </c>
      <c r="BD107" t="s">
        <v>437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437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3.21</v>
      </c>
      <c r="DL107">
        <v>0.5</v>
      </c>
      <c r="DM107" t="s">
        <v>438</v>
      </c>
      <c r="DN107">
        <v>2</v>
      </c>
      <c r="DO107" t="b">
        <v>1</v>
      </c>
      <c r="DP107">
        <v>1758987774.5</v>
      </c>
      <c r="DQ107">
        <v>1406.779629629629</v>
      </c>
      <c r="DR107">
        <v>1445.090740740741</v>
      </c>
      <c r="DS107">
        <v>21.59636666666667</v>
      </c>
      <c r="DT107">
        <v>19.91258518518519</v>
      </c>
      <c r="DU107">
        <v>1407.735555555556</v>
      </c>
      <c r="DV107">
        <v>21.3191</v>
      </c>
      <c r="DW107">
        <v>500.0372962962963</v>
      </c>
      <c r="DX107">
        <v>90.49984074074075</v>
      </c>
      <c r="DY107">
        <v>0.06737565925925927</v>
      </c>
      <c r="DZ107">
        <v>28.50341481481481</v>
      </c>
      <c r="EA107">
        <v>30.00924444444444</v>
      </c>
      <c r="EB107">
        <v>999.9000000000001</v>
      </c>
      <c r="EC107">
        <v>0</v>
      </c>
      <c r="ED107">
        <v>0</v>
      </c>
      <c r="EE107">
        <v>9990.924074074075</v>
      </c>
      <c r="EF107">
        <v>0</v>
      </c>
      <c r="EG107">
        <v>11.32972222222222</v>
      </c>
      <c r="EH107">
        <v>-38.31213333333334</v>
      </c>
      <c r="EI107">
        <v>1437.831481481481</v>
      </c>
      <c r="EJ107">
        <v>1474.451851851852</v>
      </c>
      <c r="EK107">
        <v>1.683765925925926</v>
      </c>
      <c r="EL107">
        <v>1445.090740740741</v>
      </c>
      <c r="EM107">
        <v>19.91258518518519</v>
      </c>
      <c r="EN107">
        <v>1.954466666666667</v>
      </c>
      <c r="EO107">
        <v>1.802086296296296</v>
      </c>
      <c r="EP107">
        <v>17.08021481481482</v>
      </c>
      <c r="EQ107">
        <v>15.8048962962963</v>
      </c>
      <c r="ER107">
        <v>1999.991851851852</v>
      </c>
      <c r="ES107">
        <v>0.980006</v>
      </c>
      <c r="ET107">
        <v>0.0199944</v>
      </c>
      <c r="EU107">
        <v>0</v>
      </c>
      <c r="EV107">
        <v>443.407</v>
      </c>
      <c r="EW107">
        <v>5.00078</v>
      </c>
      <c r="EX107">
        <v>8741.405555555555</v>
      </c>
      <c r="EY107">
        <v>16379.6</v>
      </c>
      <c r="EZ107">
        <v>39.19892592592593</v>
      </c>
      <c r="FA107">
        <v>40.15025925925925</v>
      </c>
      <c r="FB107">
        <v>39.55759259259258</v>
      </c>
      <c r="FC107">
        <v>39.72662962962963</v>
      </c>
      <c r="FD107">
        <v>40.26137037037036</v>
      </c>
      <c r="FE107">
        <v>1955.101851851852</v>
      </c>
      <c r="FF107">
        <v>39.89000000000001</v>
      </c>
      <c r="FG107">
        <v>0</v>
      </c>
      <c r="FH107">
        <v>1758987776.1</v>
      </c>
      <c r="FI107">
        <v>0</v>
      </c>
      <c r="FJ107">
        <v>443.381</v>
      </c>
      <c r="FK107">
        <v>0.01692307605598704</v>
      </c>
      <c r="FL107">
        <v>-3.006923075521962</v>
      </c>
      <c r="FM107">
        <v>8741.371999999999</v>
      </c>
      <c r="FN107">
        <v>15</v>
      </c>
      <c r="FO107">
        <v>0</v>
      </c>
      <c r="FP107" t="s">
        <v>439</v>
      </c>
      <c r="FQ107">
        <v>1746989605.5</v>
      </c>
      <c r="FR107">
        <v>1746989593.5</v>
      </c>
      <c r="FS107">
        <v>0</v>
      </c>
      <c r="FT107">
        <v>-0.274</v>
      </c>
      <c r="FU107">
        <v>-0.002</v>
      </c>
      <c r="FV107">
        <v>2.549</v>
      </c>
      <c r="FW107">
        <v>0.129</v>
      </c>
      <c r="FX107">
        <v>420</v>
      </c>
      <c r="FY107">
        <v>17</v>
      </c>
      <c r="FZ107">
        <v>0.02</v>
      </c>
      <c r="GA107">
        <v>0.04</v>
      </c>
      <c r="GB107">
        <v>-38.314065</v>
      </c>
      <c r="GC107">
        <v>-0.05537560975606358</v>
      </c>
      <c r="GD107">
        <v>0.06691927058030496</v>
      </c>
      <c r="GE107">
        <v>1</v>
      </c>
      <c r="GF107">
        <v>443.397294117647</v>
      </c>
      <c r="GG107">
        <v>0.2078533218621633</v>
      </c>
      <c r="GH107">
        <v>0.2018446591713189</v>
      </c>
      <c r="GI107">
        <v>1</v>
      </c>
      <c r="GJ107">
        <v>1.68454275</v>
      </c>
      <c r="GK107">
        <v>-0.0002835647279589847</v>
      </c>
      <c r="GL107">
        <v>0.003484595376438989</v>
      </c>
      <c r="GM107">
        <v>1</v>
      </c>
      <c r="GN107">
        <v>3</v>
      </c>
      <c r="GO107">
        <v>3</v>
      </c>
      <c r="GP107" t="s">
        <v>440</v>
      </c>
      <c r="GQ107">
        <v>3.10211</v>
      </c>
      <c r="GR107">
        <v>2.72547</v>
      </c>
      <c r="GS107">
        <v>0.200513</v>
      </c>
      <c r="GT107">
        <v>0.203705</v>
      </c>
      <c r="GU107">
        <v>0.0999394</v>
      </c>
      <c r="GV107">
        <v>0.0956945</v>
      </c>
      <c r="GW107">
        <v>20890.3</v>
      </c>
      <c r="GX107">
        <v>18913.2</v>
      </c>
      <c r="GY107">
        <v>26694.2</v>
      </c>
      <c r="GZ107">
        <v>23974.5</v>
      </c>
      <c r="HA107">
        <v>38458.3</v>
      </c>
      <c r="HB107">
        <v>32066.4</v>
      </c>
      <c r="HC107">
        <v>46611.5</v>
      </c>
      <c r="HD107">
        <v>37934.5</v>
      </c>
      <c r="HE107">
        <v>1.85025</v>
      </c>
      <c r="HF107">
        <v>1.86397</v>
      </c>
      <c r="HG107">
        <v>0.147056</v>
      </c>
      <c r="HH107">
        <v>0</v>
      </c>
      <c r="HI107">
        <v>27.594</v>
      </c>
      <c r="HJ107">
        <v>999.9</v>
      </c>
      <c r="HK107">
        <v>51.2</v>
      </c>
      <c r="HL107">
        <v>30.6</v>
      </c>
      <c r="HM107">
        <v>24.946</v>
      </c>
      <c r="HN107">
        <v>61.5546</v>
      </c>
      <c r="HO107">
        <v>22.1835</v>
      </c>
      <c r="HP107">
        <v>1</v>
      </c>
      <c r="HQ107">
        <v>0.151776</v>
      </c>
      <c r="HR107">
        <v>0.242527</v>
      </c>
      <c r="HS107">
        <v>20.3168</v>
      </c>
      <c r="HT107">
        <v>5.21235</v>
      </c>
      <c r="HU107">
        <v>11.98</v>
      </c>
      <c r="HV107">
        <v>4.9634</v>
      </c>
      <c r="HW107">
        <v>3.27438</v>
      </c>
      <c r="HX107">
        <v>9999</v>
      </c>
      <c r="HY107">
        <v>9999</v>
      </c>
      <c r="HZ107">
        <v>9999</v>
      </c>
      <c r="IA107">
        <v>21.9</v>
      </c>
      <c r="IB107">
        <v>1.86371</v>
      </c>
      <c r="IC107">
        <v>1.85989</v>
      </c>
      <c r="ID107">
        <v>1.85815</v>
      </c>
      <c r="IE107">
        <v>1.85956</v>
      </c>
      <c r="IF107">
        <v>1.8596</v>
      </c>
      <c r="IG107">
        <v>1.85816</v>
      </c>
      <c r="IH107">
        <v>1.85716</v>
      </c>
      <c r="II107">
        <v>1.85211</v>
      </c>
      <c r="IJ107">
        <v>0</v>
      </c>
      <c r="IK107">
        <v>0</v>
      </c>
      <c r="IL107">
        <v>0</v>
      </c>
      <c r="IM107">
        <v>0</v>
      </c>
      <c r="IN107" t="s">
        <v>441</v>
      </c>
      <c r="IO107" t="s">
        <v>442</v>
      </c>
      <c r="IP107" t="s">
        <v>443</v>
      </c>
      <c r="IQ107" t="s">
        <v>443</v>
      </c>
      <c r="IR107" t="s">
        <v>443</v>
      </c>
      <c r="IS107" t="s">
        <v>443</v>
      </c>
      <c r="IT107">
        <v>0</v>
      </c>
      <c r="IU107">
        <v>100</v>
      </c>
      <c r="IV107">
        <v>100</v>
      </c>
      <c r="IW107">
        <v>-0.93</v>
      </c>
      <c r="IX107">
        <v>0.2769</v>
      </c>
      <c r="IY107">
        <v>-1.253408397979514</v>
      </c>
      <c r="IZ107">
        <v>-0.001407418860664216</v>
      </c>
      <c r="JA107">
        <v>1.761737584914558E-06</v>
      </c>
      <c r="JB107">
        <v>-4.339940373715102E-10</v>
      </c>
      <c r="JC107">
        <v>0.01386544786166931</v>
      </c>
      <c r="JD107">
        <v>0.003157371658100305</v>
      </c>
      <c r="JE107">
        <v>0.0004353711720169284</v>
      </c>
      <c r="JF107">
        <v>-1.853048844677345E-07</v>
      </c>
      <c r="JG107">
        <v>2</v>
      </c>
      <c r="JH107">
        <v>1968</v>
      </c>
      <c r="JI107">
        <v>1</v>
      </c>
      <c r="JJ107">
        <v>26</v>
      </c>
      <c r="JK107">
        <v>199969.6</v>
      </c>
      <c r="JL107">
        <v>199969.8</v>
      </c>
      <c r="JM107">
        <v>3.15674</v>
      </c>
      <c r="JN107">
        <v>2.59766</v>
      </c>
      <c r="JO107">
        <v>1.49658</v>
      </c>
      <c r="JP107">
        <v>2.34619</v>
      </c>
      <c r="JQ107">
        <v>1.54907</v>
      </c>
      <c r="JR107">
        <v>2.39136</v>
      </c>
      <c r="JS107">
        <v>35.0594</v>
      </c>
      <c r="JT107">
        <v>14.8238</v>
      </c>
      <c r="JU107">
        <v>18</v>
      </c>
      <c r="JV107">
        <v>474.373</v>
      </c>
      <c r="JW107">
        <v>497.231</v>
      </c>
      <c r="JX107">
        <v>27.0386</v>
      </c>
      <c r="JY107">
        <v>29.2365</v>
      </c>
      <c r="JZ107">
        <v>29.9999</v>
      </c>
      <c r="KA107">
        <v>29.5196</v>
      </c>
      <c r="KB107">
        <v>29.5286</v>
      </c>
      <c r="KC107">
        <v>63.3441</v>
      </c>
      <c r="KD107">
        <v>22.4099</v>
      </c>
      <c r="KE107">
        <v>84.3267</v>
      </c>
      <c r="KF107">
        <v>27.0385</v>
      </c>
      <c r="KG107">
        <v>1489.8</v>
      </c>
      <c r="KH107">
        <v>19.9704</v>
      </c>
      <c r="KI107">
        <v>101.914</v>
      </c>
      <c r="KJ107">
        <v>91.48</v>
      </c>
    </row>
    <row r="108" spans="1:296">
      <c r="A108">
        <v>90</v>
      </c>
      <c r="B108">
        <v>1758987787</v>
      </c>
      <c r="C108">
        <v>536.4000000953674</v>
      </c>
      <c r="D108" t="s">
        <v>623</v>
      </c>
      <c r="E108" t="s">
        <v>624</v>
      </c>
      <c r="F108">
        <v>5</v>
      </c>
      <c r="G108" t="s">
        <v>436</v>
      </c>
      <c r="H108">
        <v>1758987779.214286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1506.760412484848</v>
      </c>
      <c r="AJ108">
        <v>1478.856060606061</v>
      </c>
      <c r="AK108">
        <v>3.429653679653511</v>
      </c>
      <c r="AL108">
        <v>65.16</v>
      </c>
      <c r="AM108">
        <f>(AO108 - AN108 + DX108*1E3/(8.314*(DZ108+273.15)) * AQ108/DW108 * AP108) * DW108/(100*DK108) * 1000/(1000 - AO108)</f>
        <v>0</v>
      </c>
      <c r="AN108">
        <v>19.90377732815831</v>
      </c>
      <c r="AO108">
        <v>21.56798484848484</v>
      </c>
      <c r="AP108">
        <v>-9.445393216172801E-05</v>
      </c>
      <c r="AQ108">
        <v>105.492575613607</v>
      </c>
      <c r="AR108">
        <v>6</v>
      </c>
      <c r="AS108">
        <v>1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437</v>
      </c>
      <c r="AX108" t="s">
        <v>437</v>
      </c>
      <c r="AY108">
        <v>0</v>
      </c>
      <c r="AZ108">
        <v>0</v>
      </c>
      <c r="BA108">
        <f>1-AY108/AZ108</f>
        <v>0</v>
      </c>
      <c r="BB108">
        <v>0</v>
      </c>
      <c r="BC108" t="s">
        <v>437</v>
      </c>
      <c r="BD108" t="s">
        <v>437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437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3.21</v>
      </c>
      <c r="DL108">
        <v>0.5</v>
      </c>
      <c r="DM108" t="s">
        <v>438</v>
      </c>
      <c r="DN108">
        <v>2</v>
      </c>
      <c r="DO108" t="b">
        <v>1</v>
      </c>
      <c r="DP108">
        <v>1758987779.214286</v>
      </c>
      <c r="DQ108">
        <v>1422.553214285714</v>
      </c>
      <c r="DR108">
        <v>1460.895357142857</v>
      </c>
      <c r="DS108">
        <v>21.58616785714286</v>
      </c>
      <c r="DT108">
        <v>19.90615</v>
      </c>
      <c r="DU108">
        <v>1423.493571428571</v>
      </c>
      <c r="DV108">
        <v>21.30911071428572</v>
      </c>
      <c r="DW108">
        <v>499.9885714285714</v>
      </c>
      <c r="DX108">
        <v>90.49823571428571</v>
      </c>
      <c r="DY108">
        <v>0.06744638571428571</v>
      </c>
      <c r="DZ108">
        <v>28.49706428571429</v>
      </c>
      <c r="EA108">
        <v>30.00160357142857</v>
      </c>
      <c r="EB108">
        <v>999.9000000000002</v>
      </c>
      <c r="EC108">
        <v>0</v>
      </c>
      <c r="ED108">
        <v>0</v>
      </c>
      <c r="EE108">
        <v>9991.049999999999</v>
      </c>
      <c r="EF108">
        <v>0</v>
      </c>
      <c r="EG108">
        <v>11.32628571428571</v>
      </c>
      <c r="EH108">
        <v>-38.34245714285714</v>
      </c>
      <c r="EI108">
        <v>1453.937857142857</v>
      </c>
      <c r="EJ108">
        <v>1490.567857142857</v>
      </c>
      <c r="EK108">
        <v>1.680003214285714</v>
      </c>
      <c r="EL108">
        <v>1460.895357142857</v>
      </c>
      <c r="EM108">
        <v>19.90615</v>
      </c>
      <c r="EN108">
        <v>1.953508928571429</v>
      </c>
      <c r="EO108">
        <v>1.801471785714286</v>
      </c>
      <c r="EP108">
        <v>17.072475</v>
      </c>
      <c r="EQ108">
        <v>15.79956785714286</v>
      </c>
      <c r="ER108">
        <v>1999.992142857143</v>
      </c>
      <c r="ES108">
        <v>0.980006</v>
      </c>
      <c r="ET108">
        <v>0.0199944</v>
      </c>
      <c r="EU108">
        <v>0</v>
      </c>
      <c r="EV108">
        <v>443.453</v>
      </c>
      <c r="EW108">
        <v>5.00078</v>
      </c>
      <c r="EX108">
        <v>8741.276071428572</v>
      </c>
      <c r="EY108">
        <v>16379.60357142857</v>
      </c>
      <c r="EZ108">
        <v>39.19621428571428</v>
      </c>
      <c r="FA108">
        <v>40.14271428571429</v>
      </c>
      <c r="FB108">
        <v>39.54882142857142</v>
      </c>
      <c r="FC108">
        <v>39.71407142857142</v>
      </c>
      <c r="FD108">
        <v>40.26767857142857</v>
      </c>
      <c r="FE108">
        <v>1955.102142857143</v>
      </c>
      <c r="FF108">
        <v>39.89000000000001</v>
      </c>
      <c r="FG108">
        <v>0</v>
      </c>
      <c r="FH108">
        <v>1758987780.9</v>
      </c>
      <c r="FI108">
        <v>0</v>
      </c>
      <c r="FJ108">
        <v>443.4388</v>
      </c>
      <c r="FK108">
        <v>0.2323076960309303</v>
      </c>
      <c r="FL108">
        <v>-1.189999992494358</v>
      </c>
      <c r="FM108">
        <v>8741.2636</v>
      </c>
      <c r="FN108">
        <v>15</v>
      </c>
      <c r="FO108">
        <v>0</v>
      </c>
      <c r="FP108" t="s">
        <v>439</v>
      </c>
      <c r="FQ108">
        <v>1746989605.5</v>
      </c>
      <c r="FR108">
        <v>1746989593.5</v>
      </c>
      <c r="FS108">
        <v>0</v>
      </c>
      <c r="FT108">
        <v>-0.274</v>
      </c>
      <c r="FU108">
        <v>-0.002</v>
      </c>
      <c r="FV108">
        <v>2.549</v>
      </c>
      <c r="FW108">
        <v>0.129</v>
      </c>
      <c r="FX108">
        <v>420</v>
      </c>
      <c r="FY108">
        <v>17</v>
      </c>
      <c r="FZ108">
        <v>0.02</v>
      </c>
      <c r="GA108">
        <v>0.04</v>
      </c>
      <c r="GB108">
        <v>-38.34045853658537</v>
      </c>
      <c r="GC108">
        <v>-0.1379372822299655</v>
      </c>
      <c r="GD108">
        <v>0.08135777947304955</v>
      </c>
      <c r="GE108">
        <v>1</v>
      </c>
      <c r="GF108">
        <v>443.3956176470588</v>
      </c>
      <c r="GG108">
        <v>0.2494881586058614</v>
      </c>
      <c r="GH108">
        <v>0.2195751264582776</v>
      </c>
      <c r="GI108">
        <v>1</v>
      </c>
      <c r="GJ108">
        <v>1.68050512195122</v>
      </c>
      <c r="GK108">
        <v>-0.04242648083623565</v>
      </c>
      <c r="GL108">
        <v>0.007104390645828995</v>
      </c>
      <c r="GM108">
        <v>1</v>
      </c>
      <c r="GN108">
        <v>3</v>
      </c>
      <c r="GO108">
        <v>3</v>
      </c>
      <c r="GP108" t="s">
        <v>440</v>
      </c>
      <c r="GQ108">
        <v>3.10234</v>
      </c>
      <c r="GR108">
        <v>2.72554</v>
      </c>
      <c r="GS108">
        <v>0.201915</v>
      </c>
      <c r="GT108">
        <v>0.205065</v>
      </c>
      <c r="GU108">
        <v>0.09990880000000001</v>
      </c>
      <c r="GV108">
        <v>0.0957073</v>
      </c>
      <c r="GW108">
        <v>20853.9</v>
      </c>
      <c r="GX108">
        <v>18881</v>
      </c>
      <c r="GY108">
        <v>26694.5</v>
      </c>
      <c r="GZ108">
        <v>23974.6</v>
      </c>
      <c r="HA108">
        <v>38460</v>
      </c>
      <c r="HB108">
        <v>32066</v>
      </c>
      <c r="HC108">
        <v>46611.8</v>
      </c>
      <c r="HD108">
        <v>37934.5</v>
      </c>
      <c r="HE108">
        <v>1.85075</v>
      </c>
      <c r="HF108">
        <v>1.86357</v>
      </c>
      <c r="HG108">
        <v>0.146981</v>
      </c>
      <c r="HH108">
        <v>0</v>
      </c>
      <c r="HI108">
        <v>27.5891</v>
      </c>
      <c r="HJ108">
        <v>999.9</v>
      </c>
      <c r="HK108">
        <v>51.1</v>
      </c>
      <c r="HL108">
        <v>30.6</v>
      </c>
      <c r="HM108">
        <v>24.8996</v>
      </c>
      <c r="HN108">
        <v>61.0246</v>
      </c>
      <c r="HO108">
        <v>22.3758</v>
      </c>
      <c r="HP108">
        <v>1</v>
      </c>
      <c r="HQ108">
        <v>0.151242</v>
      </c>
      <c r="HR108">
        <v>-0.146874</v>
      </c>
      <c r="HS108">
        <v>20.3168</v>
      </c>
      <c r="HT108">
        <v>5.2131</v>
      </c>
      <c r="HU108">
        <v>11.98</v>
      </c>
      <c r="HV108">
        <v>4.9634</v>
      </c>
      <c r="HW108">
        <v>3.27443</v>
      </c>
      <c r="HX108">
        <v>9999</v>
      </c>
      <c r="HY108">
        <v>9999</v>
      </c>
      <c r="HZ108">
        <v>9999</v>
      </c>
      <c r="IA108">
        <v>21.9</v>
      </c>
      <c r="IB108">
        <v>1.86371</v>
      </c>
      <c r="IC108">
        <v>1.85989</v>
      </c>
      <c r="ID108">
        <v>1.85818</v>
      </c>
      <c r="IE108">
        <v>1.85953</v>
      </c>
      <c r="IF108">
        <v>1.85962</v>
      </c>
      <c r="IG108">
        <v>1.85815</v>
      </c>
      <c r="IH108">
        <v>1.85716</v>
      </c>
      <c r="II108">
        <v>1.85212</v>
      </c>
      <c r="IJ108">
        <v>0</v>
      </c>
      <c r="IK108">
        <v>0</v>
      </c>
      <c r="IL108">
        <v>0</v>
      </c>
      <c r="IM108">
        <v>0</v>
      </c>
      <c r="IN108" t="s">
        <v>441</v>
      </c>
      <c r="IO108" t="s">
        <v>442</v>
      </c>
      <c r="IP108" t="s">
        <v>443</v>
      </c>
      <c r="IQ108" t="s">
        <v>443</v>
      </c>
      <c r="IR108" t="s">
        <v>443</v>
      </c>
      <c r="IS108" t="s">
        <v>443</v>
      </c>
      <c r="IT108">
        <v>0</v>
      </c>
      <c r="IU108">
        <v>100</v>
      </c>
      <c r="IV108">
        <v>100</v>
      </c>
      <c r="IW108">
        <v>-0.92</v>
      </c>
      <c r="IX108">
        <v>0.2767</v>
      </c>
      <c r="IY108">
        <v>-1.253408397979514</v>
      </c>
      <c r="IZ108">
        <v>-0.001407418860664216</v>
      </c>
      <c r="JA108">
        <v>1.761737584914558E-06</v>
      </c>
      <c r="JB108">
        <v>-4.339940373715102E-10</v>
      </c>
      <c r="JC108">
        <v>0.01386544786166931</v>
      </c>
      <c r="JD108">
        <v>0.003157371658100305</v>
      </c>
      <c r="JE108">
        <v>0.0004353711720169284</v>
      </c>
      <c r="JF108">
        <v>-1.853048844677345E-07</v>
      </c>
      <c r="JG108">
        <v>2</v>
      </c>
      <c r="JH108">
        <v>1968</v>
      </c>
      <c r="JI108">
        <v>1</v>
      </c>
      <c r="JJ108">
        <v>26</v>
      </c>
      <c r="JK108">
        <v>199969.7</v>
      </c>
      <c r="JL108">
        <v>199969.9</v>
      </c>
      <c r="JM108">
        <v>3.17993</v>
      </c>
      <c r="JN108">
        <v>2.6062</v>
      </c>
      <c r="JO108">
        <v>1.49658</v>
      </c>
      <c r="JP108">
        <v>2.34619</v>
      </c>
      <c r="JQ108">
        <v>1.54907</v>
      </c>
      <c r="JR108">
        <v>2.36694</v>
      </c>
      <c r="JS108">
        <v>35.0594</v>
      </c>
      <c r="JT108">
        <v>14.815</v>
      </c>
      <c r="JU108">
        <v>18</v>
      </c>
      <c r="JV108">
        <v>474.638</v>
      </c>
      <c r="JW108">
        <v>496.934</v>
      </c>
      <c r="JX108">
        <v>27.058</v>
      </c>
      <c r="JY108">
        <v>29.2328</v>
      </c>
      <c r="JZ108">
        <v>29.9996</v>
      </c>
      <c r="KA108">
        <v>29.5164</v>
      </c>
      <c r="KB108">
        <v>29.5249</v>
      </c>
      <c r="KC108">
        <v>63.8326</v>
      </c>
      <c r="KD108">
        <v>22.4099</v>
      </c>
      <c r="KE108">
        <v>84.3267</v>
      </c>
      <c r="KF108">
        <v>27.1474</v>
      </c>
      <c r="KG108">
        <v>1503.16</v>
      </c>
      <c r="KH108">
        <v>19.9918</v>
      </c>
      <c r="KI108">
        <v>101.915</v>
      </c>
      <c r="KJ108">
        <v>91.48</v>
      </c>
    </row>
    <row r="109" spans="1:296">
      <c r="A109">
        <v>91</v>
      </c>
      <c r="B109">
        <v>1758987792</v>
      </c>
      <c r="C109">
        <v>541.4000000953674</v>
      </c>
      <c r="D109" t="s">
        <v>625</v>
      </c>
      <c r="E109" t="s">
        <v>626</v>
      </c>
      <c r="F109">
        <v>5</v>
      </c>
      <c r="G109" t="s">
        <v>436</v>
      </c>
      <c r="H109">
        <v>1758987784.5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1522.853273424242</v>
      </c>
      <c r="AJ109">
        <v>1495.531757575758</v>
      </c>
      <c r="AK109">
        <v>3.319432900432835</v>
      </c>
      <c r="AL109">
        <v>65.16</v>
      </c>
      <c r="AM109">
        <f>(AO109 - AN109 + DX109*1E3/(8.314*(DZ109+273.15)) * AQ109/DW109 * AP109) * DW109/(100*DK109) * 1000/(1000 - AO109)</f>
        <v>0</v>
      </c>
      <c r="AN109">
        <v>19.90359859523222</v>
      </c>
      <c r="AO109">
        <v>21.56278969696969</v>
      </c>
      <c r="AP109">
        <v>-2.773087878465445E-05</v>
      </c>
      <c r="AQ109">
        <v>105.492575613607</v>
      </c>
      <c r="AR109">
        <v>6</v>
      </c>
      <c r="AS109">
        <v>1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437</v>
      </c>
      <c r="AX109" t="s">
        <v>437</v>
      </c>
      <c r="AY109">
        <v>0</v>
      </c>
      <c r="AZ109">
        <v>0</v>
      </c>
      <c r="BA109">
        <f>1-AY109/AZ109</f>
        <v>0</v>
      </c>
      <c r="BB109">
        <v>0</v>
      </c>
      <c r="BC109" t="s">
        <v>437</v>
      </c>
      <c r="BD109" t="s">
        <v>437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437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3.21</v>
      </c>
      <c r="DL109">
        <v>0.5</v>
      </c>
      <c r="DM109" t="s">
        <v>438</v>
      </c>
      <c r="DN109">
        <v>2</v>
      </c>
      <c r="DO109" t="b">
        <v>1</v>
      </c>
      <c r="DP109">
        <v>1758987784.5</v>
      </c>
      <c r="DQ109">
        <v>1440.18037037037</v>
      </c>
      <c r="DR109">
        <v>1478.286666666667</v>
      </c>
      <c r="DS109">
        <v>21.57380740740741</v>
      </c>
      <c r="DT109">
        <v>19.90307037037037</v>
      </c>
      <c r="DU109">
        <v>1441.103703703704</v>
      </c>
      <c r="DV109">
        <v>21.29701851851852</v>
      </c>
      <c r="DW109">
        <v>499.9431481481482</v>
      </c>
      <c r="DX109">
        <v>90.49878148148147</v>
      </c>
      <c r="DY109">
        <v>0.06751320740740742</v>
      </c>
      <c r="DZ109">
        <v>28.48871851851852</v>
      </c>
      <c r="EA109">
        <v>29.99371851851852</v>
      </c>
      <c r="EB109">
        <v>999.9000000000001</v>
      </c>
      <c r="EC109">
        <v>0</v>
      </c>
      <c r="ED109">
        <v>0</v>
      </c>
      <c r="EE109">
        <v>9985.88111111111</v>
      </c>
      <c r="EF109">
        <v>0</v>
      </c>
      <c r="EG109">
        <v>11.32352592592592</v>
      </c>
      <c r="EH109">
        <v>-38.10601481481482</v>
      </c>
      <c r="EI109">
        <v>1471.935925925926</v>
      </c>
      <c r="EJ109">
        <v>1508.307407407407</v>
      </c>
      <c r="EK109">
        <v>1.67073</v>
      </c>
      <c r="EL109">
        <v>1478.286666666667</v>
      </c>
      <c r="EM109">
        <v>19.90307037037037</v>
      </c>
      <c r="EN109">
        <v>1.952402222222222</v>
      </c>
      <c r="EO109">
        <v>1.801204074074074</v>
      </c>
      <c r="EP109">
        <v>17.06352592592593</v>
      </c>
      <c r="EQ109">
        <v>15.79724444444444</v>
      </c>
      <c r="ER109">
        <v>1999.990740740741</v>
      </c>
      <c r="ES109">
        <v>0.980006</v>
      </c>
      <c r="ET109">
        <v>0.0199944</v>
      </c>
      <c r="EU109">
        <v>0</v>
      </c>
      <c r="EV109">
        <v>443.3663703703704</v>
      </c>
      <c r="EW109">
        <v>5.00078</v>
      </c>
      <c r="EX109">
        <v>8740.973333333332</v>
      </c>
      <c r="EY109">
        <v>16379.58148148148</v>
      </c>
      <c r="EZ109">
        <v>39.16174074074074</v>
      </c>
      <c r="FA109">
        <v>40.13648148148148</v>
      </c>
      <c r="FB109">
        <v>39.54366666666666</v>
      </c>
      <c r="FC109">
        <v>39.68040740740741</v>
      </c>
      <c r="FD109">
        <v>40.28207407407407</v>
      </c>
      <c r="FE109">
        <v>1955.100740740741</v>
      </c>
      <c r="FF109">
        <v>39.89000000000001</v>
      </c>
      <c r="FG109">
        <v>0</v>
      </c>
      <c r="FH109">
        <v>1758987786.3</v>
      </c>
      <c r="FI109">
        <v>0</v>
      </c>
      <c r="FJ109">
        <v>443.3487307692307</v>
      </c>
      <c r="FK109">
        <v>-0.3890256320951763</v>
      </c>
      <c r="FL109">
        <v>-4.059487176379301</v>
      </c>
      <c r="FM109">
        <v>8740.969999999999</v>
      </c>
      <c r="FN109">
        <v>15</v>
      </c>
      <c r="FO109">
        <v>0</v>
      </c>
      <c r="FP109" t="s">
        <v>439</v>
      </c>
      <c r="FQ109">
        <v>1746989605.5</v>
      </c>
      <c r="FR109">
        <v>1746989593.5</v>
      </c>
      <c r="FS109">
        <v>0</v>
      </c>
      <c r="FT109">
        <v>-0.274</v>
      </c>
      <c r="FU109">
        <v>-0.002</v>
      </c>
      <c r="FV109">
        <v>2.549</v>
      </c>
      <c r="FW109">
        <v>0.129</v>
      </c>
      <c r="FX109">
        <v>420</v>
      </c>
      <c r="FY109">
        <v>17</v>
      </c>
      <c r="FZ109">
        <v>0.02</v>
      </c>
      <c r="GA109">
        <v>0.04</v>
      </c>
      <c r="GB109">
        <v>-38.17189024390244</v>
      </c>
      <c r="GC109">
        <v>2.328173519163754</v>
      </c>
      <c r="GD109">
        <v>0.3326957049616672</v>
      </c>
      <c r="GE109">
        <v>0</v>
      </c>
      <c r="GF109">
        <v>443.3950882352942</v>
      </c>
      <c r="GG109">
        <v>-0.3878227634800548</v>
      </c>
      <c r="GH109">
        <v>0.2816254675615094</v>
      </c>
      <c r="GI109">
        <v>1</v>
      </c>
      <c r="GJ109">
        <v>1.675352926829269</v>
      </c>
      <c r="GK109">
        <v>-0.1047227874564421</v>
      </c>
      <c r="GL109">
        <v>0.01124236787052041</v>
      </c>
      <c r="GM109">
        <v>0</v>
      </c>
      <c r="GN109">
        <v>1</v>
      </c>
      <c r="GO109">
        <v>3</v>
      </c>
      <c r="GP109" t="s">
        <v>463</v>
      </c>
      <c r="GQ109">
        <v>3.102</v>
      </c>
      <c r="GR109">
        <v>2.72588</v>
      </c>
      <c r="GS109">
        <v>0.203265</v>
      </c>
      <c r="GT109">
        <v>0.206348</v>
      </c>
      <c r="GU109">
        <v>0.0998937</v>
      </c>
      <c r="GV109">
        <v>0.0957462</v>
      </c>
      <c r="GW109">
        <v>20818.7</v>
      </c>
      <c r="GX109">
        <v>18850.6</v>
      </c>
      <c r="GY109">
        <v>26694.6</v>
      </c>
      <c r="GZ109">
        <v>23974.7</v>
      </c>
      <c r="HA109">
        <v>38461</v>
      </c>
      <c r="HB109">
        <v>32065</v>
      </c>
      <c r="HC109">
        <v>46612.1</v>
      </c>
      <c r="HD109">
        <v>37934.7</v>
      </c>
      <c r="HE109">
        <v>1.85015</v>
      </c>
      <c r="HF109">
        <v>1.8644</v>
      </c>
      <c r="HG109">
        <v>0.14782</v>
      </c>
      <c r="HH109">
        <v>0</v>
      </c>
      <c r="HI109">
        <v>27.5838</v>
      </c>
      <c r="HJ109">
        <v>999.9</v>
      </c>
      <c r="HK109">
        <v>51.1</v>
      </c>
      <c r="HL109">
        <v>30.6</v>
      </c>
      <c r="HM109">
        <v>24.8979</v>
      </c>
      <c r="HN109">
        <v>61.2446</v>
      </c>
      <c r="HO109">
        <v>22.2516</v>
      </c>
      <c r="HP109">
        <v>1</v>
      </c>
      <c r="HQ109">
        <v>0.150577</v>
      </c>
      <c r="HR109">
        <v>-0.0707598</v>
      </c>
      <c r="HS109">
        <v>20.317</v>
      </c>
      <c r="HT109">
        <v>5.21175</v>
      </c>
      <c r="HU109">
        <v>11.98</v>
      </c>
      <c r="HV109">
        <v>4.96325</v>
      </c>
      <c r="HW109">
        <v>3.27433</v>
      </c>
      <c r="HX109">
        <v>9999</v>
      </c>
      <c r="HY109">
        <v>9999</v>
      </c>
      <c r="HZ109">
        <v>9999</v>
      </c>
      <c r="IA109">
        <v>21.9</v>
      </c>
      <c r="IB109">
        <v>1.86371</v>
      </c>
      <c r="IC109">
        <v>1.85989</v>
      </c>
      <c r="ID109">
        <v>1.85816</v>
      </c>
      <c r="IE109">
        <v>1.85953</v>
      </c>
      <c r="IF109">
        <v>1.85961</v>
      </c>
      <c r="IG109">
        <v>1.85816</v>
      </c>
      <c r="IH109">
        <v>1.85715</v>
      </c>
      <c r="II109">
        <v>1.85212</v>
      </c>
      <c r="IJ109">
        <v>0</v>
      </c>
      <c r="IK109">
        <v>0</v>
      </c>
      <c r="IL109">
        <v>0</v>
      </c>
      <c r="IM109">
        <v>0</v>
      </c>
      <c r="IN109" t="s">
        <v>441</v>
      </c>
      <c r="IO109" t="s">
        <v>442</v>
      </c>
      <c r="IP109" t="s">
        <v>443</v>
      </c>
      <c r="IQ109" t="s">
        <v>443</v>
      </c>
      <c r="IR109" t="s">
        <v>443</v>
      </c>
      <c r="IS109" t="s">
        <v>443</v>
      </c>
      <c r="IT109">
        <v>0</v>
      </c>
      <c r="IU109">
        <v>100</v>
      </c>
      <c r="IV109">
        <v>100</v>
      </c>
      <c r="IW109">
        <v>-0.9</v>
      </c>
      <c r="IX109">
        <v>0.2766</v>
      </c>
      <c r="IY109">
        <v>-1.253408397979514</v>
      </c>
      <c r="IZ109">
        <v>-0.001407418860664216</v>
      </c>
      <c r="JA109">
        <v>1.761737584914558E-06</v>
      </c>
      <c r="JB109">
        <v>-4.339940373715102E-10</v>
      </c>
      <c r="JC109">
        <v>0.01386544786166931</v>
      </c>
      <c r="JD109">
        <v>0.003157371658100305</v>
      </c>
      <c r="JE109">
        <v>0.0004353711720169284</v>
      </c>
      <c r="JF109">
        <v>-1.853048844677345E-07</v>
      </c>
      <c r="JG109">
        <v>2</v>
      </c>
      <c r="JH109">
        <v>1968</v>
      </c>
      <c r="JI109">
        <v>1</v>
      </c>
      <c r="JJ109">
        <v>26</v>
      </c>
      <c r="JK109">
        <v>199969.8</v>
      </c>
      <c r="JL109">
        <v>199970</v>
      </c>
      <c r="JM109">
        <v>3.21167</v>
      </c>
      <c r="JN109">
        <v>2.60132</v>
      </c>
      <c r="JO109">
        <v>1.49658</v>
      </c>
      <c r="JP109">
        <v>2.34619</v>
      </c>
      <c r="JQ109">
        <v>1.54907</v>
      </c>
      <c r="JR109">
        <v>2.40601</v>
      </c>
      <c r="JS109">
        <v>35.0594</v>
      </c>
      <c r="JT109">
        <v>14.8238</v>
      </c>
      <c r="JU109">
        <v>18</v>
      </c>
      <c r="JV109">
        <v>474.264</v>
      </c>
      <c r="JW109">
        <v>497.456</v>
      </c>
      <c r="JX109">
        <v>27.1453</v>
      </c>
      <c r="JY109">
        <v>29.2297</v>
      </c>
      <c r="JZ109">
        <v>29.9995</v>
      </c>
      <c r="KA109">
        <v>29.5126</v>
      </c>
      <c r="KB109">
        <v>29.5215</v>
      </c>
      <c r="KC109">
        <v>64.4449</v>
      </c>
      <c r="KD109">
        <v>22.1224</v>
      </c>
      <c r="KE109">
        <v>84.3267</v>
      </c>
      <c r="KF109">
        <v>27.156</v>
      </c>
      <c r="KG109">
        <v>1523.31</v>
      </c>
      <c r="KH109">
        <v>20.012</v>
      </c>
      <c r="KI109">
        <v>101.916</v>
      </c>
      <c r="KJ109">
        <v>91.48050000000001</v>
      </c>
    </row>
    <row r="110" spans="1:296">
      <c r="A110">
        <v>92</v>
      </c>
      <c r="B110">
        <v>1758987797</v>
      </c>
      <c r="C110">
        <v>546.4000000953674</v>
      </c>
      <c r="D110" t="s">
        <v>627</v>
      </c>
      <c r="E110" t="s">
        <v>628</v>
      </c>
      <c r="F110">
        <v>5</v>
      </c>
      <c r="G110" t="s">
        <v>436</v>
      </c>
      <c r="H110">
        <v>1758987789.214286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1539.416876757575</v>
      </c>
      <c r="AJ110">
        <v>1512.065151515151</v>
      </c>
      <c r="AK110">
        <v>3.325896103895855</v>
      </c>
      <c r="AL110">
        <v>65.16</v>
      </c>
      <c r="AM110">
        <f>(AO110 - AN110 + DX110*1E3/(8.314*(DZ110+273.15)) * AQ110/DW110 * AP110) * DW110/(100*DK110) * 1000/(1000 - AO110)</f>
        <v>0</v>
      </c>
      <c r="AN110">
        <v>19.93618936278439</v>
      </c>
      <c r="AO110">
        <v>21.56879515151515</v>
      </c>
      <c r="AP110">
        <v>7.160829640714963E-05</v>
      </c>
      <c r="AQ110">
        <v>105.492575613607</v>
      </c>
      <c r="AR110">
        <v>6</v>
      </c>
      <c r="AS110">
        <v>1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437</v>
      </c>
      <c r="AX110" t="s">
        <v>437</v>
      </c>
      <c r="AY110">
        <v>0</v>
      </c>
      <c r="AZ110">
        <v>0</v>
      </c>
      <c r="BA110">
        <f>1-AY110/AZ110</f>
        <v>0</v>
      </c>
      <c r="BB110">
        <v>0</v>
      </c>
      <c r="BC110" t="s">
        <v>437</v>
      </c>
      <c r="BD110" t="s">
        <v>437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437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3.21</v>
      </c>
      <c r="DL110">
        <v>0.5</v>
      </c>
      <c r="DM110" t="s">
        <v>438</v>
      </c>
      <c r="DN110">
        <v>2</v>
      </c>
      <c r="DO110" t="b">
        <v>1</v>
      </c>
      <c r="DP110">
        <v>1758987789.214286</v>
      </c>
      <c r="DQ110">
        <v>1455.717142857143</v>
      </c>
      <c r="DR110">
        <v>1493.693928571429</v>
      </c>
      <c r="DS110">
        <v>21.56748214285714</v>
      </c>
      <c r="DT110">
        <v>19.91255357142857</v>
      </c>
      <c r="DU110">
        <v>1456.624642857143</v>
      </c>
      <c r="DV110">
        <v>21.29083214285714</v>
      </c>
      <c r="DW110">
        <v>499.9156071428573</v>
      </c>
      <c r="DX110">
        <v>90.500175</v>
      </c>
      <c r="DY110">
        <v>0.06782294999999999</v>
      </c>
      <c r="DZ110">
        <v>28.48310357142856</v>
      </c>
      <c r="EA110">
        <v>29.98790714285714</v>
      </c>
      <c r="EB110">
        <v>999.9000000000002</v>
      </c>
      <c r="EC110">
        <v>0</v>
      </c>
      <c r="ED110">
        <v>0</v>
      </c>
      <c r="EE110">
        <v>9985.068214285715</v>
      </c>
      <c r="EF110">
        <v>0</v>
      </c>
      <c r="EG110">
        <v>11.32485714285714</v>
      </c>
      <c r="EH110">
        <v>-37.97692857142857</v>
      </c>
      <c r="EI110">
        <v>1487.806071428572</v>
      </c>
      <c r="EJ110">
        <v>1524.042857142857</v>
      </c>
      <c r="EK110">
        <v>1.654933214285714</v>
      </c>
      <c r="EL110">
        <v>1493.693928571429</v>
      </c>
      <c r="EM110">
        <v>19.91255357142857</v>
      </c>
      <c r="EN110">
        <v>1.951860357142857</v>
      </c>
      <c r="EO110">
        <v>1.802090357142857</v>
      </c>
      <c r="EP110">
        <v>17.05913928571429</v>
      </c>
      <c r="EQ110">
        <v>15.80492857142857</v>
      </c>
      <c r="ER110">
        <v>1999.99</v>
      </c>
      <c r="ES110">
        <v>0.980006</v>
      </c>
      <c r="ET110">
        <v>0.0199944</v>
      </c>
      <c r="EU110">
        <v>0</v>
      </c>
      <c r="EV110">
        <v>443.3318571428571</v>
      </c>
      <c r="EW110">
        <v>5.00078</v>
      </c>
      <c r="EX110">
        <v>8740.768571428574</v>
      </c>
      <c r="EY110">
        <v>16379.57142857142</v>
      </c>
      <c r="EZ110">
        <v>39.16260714285714</v>
      </c>
      <c r="FA110">
        <v>40.12721428571428</v>
      </c>
      <c r="FB110">
        <v>39.53757142857143</v>
      </c>
      <c r="FC110">
        <v>39.67403571428571</v>
      </c>
      <c r="FD110">
        <v>40.27649999999999</v>
      </c>
      <c r="FE110">
        <v>1955.1</v>
      </c>
      <c r="FF110">
        <v>39.89000000000001</v>
      </c>
      <c r="FG110">
        <v>0</v>
      </c>
      <c r="FH110">
        <v>1758987791.1</v>
      </c>
      <c r="FI110">
        <v>0</v>
      </c>
      <c r="FJ110">
        <v>443.3719615384615</v>
      </c>
      <c r="FK110">
        <v>-0.5568888835037513</v>
      </c>
      <c r="FL110">
        <v>-3.794188023965956</v>
      </c>
      <c r="FM110">
        <v>8740.706923076923</v>
      </c>
      <c r="FN110">
        <v>15</v>
      </c>
      <c r="FO110">
        <v>0</v>
      </c>
      <c r="FP110" t="s">
        <v>439</v>
      </c>
      <c r="FQ110">
        <v>1746989605.5</v>
      </c>
      <c r="FR110">
        <v>1746989593.5</v>
      </c>
      <c r="FS110">
        <v>0</v>
      </c>
      <c r="FT110">
        <v>-0.274</v>
      </c>
      <c r="FU110">
        <v>-0.002</v>
      </c>
      <c r="FV110">
        <v>2.549</v>
      </c>
      <c r="FW110">
        <v>0.129</v>
      </c>
      <c r="FX110">
        <v>420</v>
      </c>
      <c r="FY110">
        <v>17</v>
      </c>
      <c r="FZ110">
        <v>0.02</v>
      </c>
      <c r="GA110">
        <v>0.04</v>
      </c>
      <c r="GB110">
        <v>-38.0509675</v>
      </c>
      <c r="GC110">
        <v>2.664298311444713</v>
      </c>
      <c r="GD110">
        <v>0.3762805172922856</v>
      </c>
      <c r="GE110">
        <v>0</v>
      </c>
      <c r="GF110">
        <v>443.3676764705882</v>
      </c>
      <c r="GG110">
        <v>-0.5680825020162986</v>
      </c>
      <c r="GH110">
        <v>0.2997769485102745</v>
      </c>
      <c r="GI110">
        <v>1</v>
      </c>
      <c r="GJ110">
        <v>1.66363825</v>
      </c>
      <c r="GK110">
        <v>-0.1850160225140737</v>
      </c>
      <c r="GL110">
        <v>0.01830088520912309</v>
      </c>
      <c r="GM110">
        <v>0</v>
      </c>
      <c r="GN110">
        <v>1</v>
      </c>
      <c r="GO110">
        <v>3</v>
      </c>
      <c r="GP110" t="s">
        <v>463</v>
      </c>
      <c r="GQ110">
        <v>3.10205</v>
      </c>
      <c r="GR110">
        <v>2.72629</v>
      </c>
      <c r="GS110">
        <v>0.204601</v>
      </c>
      <c r="GT110">
        <v>0.207744</v>
      </c>
      <c r="GU110">
        <v>0.0999181</v>
      </c>
      <c r="GV110">
        <v>0.09583120000000001</v>
      </c>
      <c r="GW110">
        <v>20784.1</v>
      </c>
      <c r="GX110">
        <v>18817.5</v>
      </c>
      <c r="GY110">
        <v>26694.9</v>
      </c>
      <c r="GZ110">
        <v>23974.8</v>
      </c>
      <c r="HA110">
        <v>38460.6</v>
      </c>
      <c r="HB110">
        <v>32062.1</v>
      </c>
      <c r="HC110">
        <v>46612.6</v>
      </c>
      <c r="HD110">
        <v>37934.8</v>
      </c>
      <c r="HE110">
        <v>1.85032</v>
      </c>
      <c r="HF110">
        <v>1.86435</v>
      </c>
      <c r="HG110">
        <v>0.147205</v>
      </c>
      <c r="HH110">
        <v>0</v>
      </c>
      <c r="HI110">
        <v>27.5781</v>
      </c>
      <c r="HJ110">
        <v>999.9</v>
      </c>
      <c r="HK110">
        <v>51.1</v>
      </c>
      <c r="HL110">
        <v>30.6</v>
      </c>
      <c r="HM110">
        <v>24.8966</v>
      </c>
      <c r="HN110">
        <v>61.6446</v>
      </c>
      <c r="HO110">
        <v>22.3237</v>
      </c>
      <c r="HP110">
        <v>1</v>
      </c>
      <c r="HQ110">
        <v>0.14999</v>
      </c>
      <c r="HR110">
        <v>0.00391068</v>
      </c>
      <c r="HS110">
        <v>20.3172</v>
      </c>
      <c r="HT110">
        <v>5.21175</v>
      </c>
      <c r="HU110">
        <v>11.98</v>
      </c>
      <c r="HV110">
        <v>4.9633</v>
      </c>
      <c r="HW110">
        <v>3.27433</v>
      </c>
      <c r="HX110">
        <v>9999</v>
      </c>
      <c r="HY110">
        <v>9999</v>
      </c>
      <c r="HZ110">
        <v>9999</v>
      </c>
      <c r="IA110">
        <v>21.9</v>
      </c>
      <c r="IB110">
        <v>1.86371</v>
      </c>
      <c r="IC110">
        <v>1.85989</v>
      </c>
      <c r="ID110">
        <v>1.85819</v>
      </c>
      <c r="IE110">
        <v>1.85954</v>
      </c>
      <c r="IF110">
        <v>1.85961</v>
      </c>
      <c r="IG110">
        <v>1.85818</v>
      </c>
      <c r="IH110">
        <v>1.85715</v>
      </c>
      <c r="II110">
        <v>1.85212</v>
      </c>
      <c r="IJ110">
        <v>0</v>
      </c>
      <c r="IK110">
        <v>0</v>
      </c>
      <c r="IL110">
        <v>0</v>
      </c>
      <c r="IM110">
        <v>0</v>
      </c>
      <c r="IN110" t="s">
        <v>441</v>
      </c>
      <c r="IO110" t="s">
        <v>442</v>
      </c>
      <c r="IP110" t="s">
        <v>443</v>
      </c>
      <c r="IQ110" t="s">
        <v>443</v>
      </c>
      <c r="IR110" t="s">
        <v>443</v>
      </c>
      <c r="IS110" t="s">
        <v>443</v>
      </c>
      <c r="IT110">
        <v>0</v>
      </c>
      <c r="IU110">
        <v>100</v>
      </c>
      <c r="IV110">
        <v>100</v>
      </c>
      <c r="IW110">
        <v>-0.88</v>
      </c>
      <c r="IX110">
        <v>0.2767</v>
      </c>
      <c r="IY110">
        <v>-1.253408397979514</v>
      </c>
      <c r="IZ110">
        <v>-0.001407418860664216</v>
      </c>
      <c r="JA110">
        <v>1.761737584914558E-06</v>
      </c>
      <c r="JB110">
        <v>-4.339940373715102E-10</v>
      </c>
      <c r="JC110">
        <v>0.01386544786166931</v>
      </c>
      <c r="JD110">
        <v>0.003157371658100305</v>
      </c>
      <c r="JE110">
        <v>0.0004353711720169284</v>
      </c>
      <c r="JF110">
        <v>-1.853048844677345E-07</v>
      </c>
      <c r="JG110">
        <v>2</v>
      </c>
      <c r="JH110">
        <v>1968</v>
      </c>
      <c r="JI110">
        <v>1</v>
      </c>
      <c r="JJ110">
        <v>26</v>
      </c>
      <c r="JK110">
        <v>199969.9</v>
      </c>
      <c r="JL110">
        <v>199970.1</v>
      </c>
      <c r="JM110">
        <v>3.2373</v>
      </c>
      <c r="JN110">
        <v>2.59888</v>
      </c>
      <c r="JO110">
        <v>1.49658</v>
      </c>
      <c r="JP110">
        <v>2.34619</v>
      </c>
      <c r="JQ110">
        <v>1.54907</v>
      </c>
      <c r="JR110">
        <v>2.37305</v>
      </c>
      <c r="JS110">
        <v>35.0594</v>
      </c>
      <c r="JT110">
        <v>14.8238</v>
      </c>
      <c r="JU110">
        <v>18</v>
      </c>
      <c r="JV110">
        <v>474.337</v>
      </c>
      <c r="JW110">
        <v>497.392</v>
      </c>
      <c r="JX110">
        <v>27.1671</v>
      </c>
      <c r="JY110">
        <v>29.2259</v>
      </c>
      <c r="JZ110">
        <v>29.9996</v>
      </c>
      <c r="KA110">
        <v>29.5088</v>
      </c>
      <c r="KB110">
        <v>29.518</v>
      </c>
      <c r="KC110">
        <v>64.964</v>
      </c>
      <c r="KD110">
        <v>22.1224</v>
      </c>
      <c r="KE110">
        <v>84.3267</v>
      </c>
      <c r="KF110">
        <v>27.1623</v>
      </c>
      <c r="KG110">
        <v>1536.97</v>
      </c>
      <c r="KH110">
        <v>20.0197</v>
      </c>
      <c r="KI110">
        <v>101.917</v>
      </c>
      <c r="KJ110">
        <v>91.4807</v>
      </c>
    </row>
    <row r="111" spans="1:296">
      <c r="A111">
        <v>93</v>
      </c>
      <c r="B111">
        <v>1758987802</v>
      </c>
      <c r="C111">
        <v>551.4000000953674</v>
      </c>
      <c r="D111" t="s">
        <v>629</v>
      </c>
      <c r="E111" t="s">
        <v>630</v>
      </c>
      <c r="F111">
        <v>5</v>
      </c>
      <c r="G111" t="s">
        <v>436</v>
      </c>
      <c r="H111">
        <v>1758987794.5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1556.856293090909</v>
      </c>
      <c r="AJ111">
        <v>1529.163515151515</v>
      </c>
      <c r="AK111">
        <v>3.415265800865573</v>
      </c>
      <c r="AL111">
        <v>65.16</v>
      </c>
      <c r="AM111">
        <f>(AO111 - AN111 + DX111*1E3/(8.314*(DZ111+273.15)) * AQ111/DW111 * AP111) * DW111/(100*DK111) * 1000/(1000 - AO111)</f>
        <v>0</v>
      </c>
      <c r="AN111">
        <v>19.94209534829193</v>
      </c>
      <c r="AO111">
        <v>21.57653999999999</v>
      </c>
      <c r="AP111">
        <v>2.928973028189227E-05</v>
      </c>
      <c r="AQ111">
        <v>105.492575613607</v>
      </c>
      <c r="AR111">
        <v>6</v>
      </c>
      <c r="AS111">
        <v>1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437</v>
      </c>
      <c r="AX111" t="s">
        <v>437</v>
      </c>
      <c r="AY111">
        <v>0</v>
      </c>
      <c r="AZ111">
        <v>0</v>
      </c>
      <c r="BA111">
        <f>1-AY111/AZ111</f>
        <v>0</v>
      </c>
      <c r="BB111">
        <v>0</v>
      </c>
      <c r="BC111" t="s">
        <v>437</v>
      </c>
      <c r="BD111" t="s">
        <v>437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437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3.21</v>
      </c>
      <c r="DL111">
        <v>0.5</v>
      </c>
      <c r="DM111" t="s">
        <v>438</v>
      </c>
      <c r="DN111">
        <v>2</v>
      </c>
      <c r="DO111" t="b">
        <v>1</v>
      </c>
      <c r="DP111">
        <v>1758987794.5</v>
      </c>
      <c r="DQ111">
        <v>1473.081111111111</v>
      </c>
      <c r="DR111">
        <v>1511.001851851852</v>
      </c>
      <c r="DS111">
        <v>21.56785185185185</v>
      </c>
      <c r="DT111">
        <v>19.92584074074074</v>
      </c>
      <c r="DU111">
        <v>1473.971851851852</v>
      </c>
      <c r="DV111">
        <v>21.2912037037037</v>
      </c>
      <c r="DW111">
        <v>499.9161851851851</v>
      </c>
      <c r="DX111">
        <v>90.50083703703703</v>
      </c>
      <c r="DY111">
        <v>0.06807272592592592</v>
      </c>
      <c r="DZ111">
        <v>28.48032592592593</v>
      </c>
      <c r="EA111">
        <v>29.98528888888889</v>
      </c>
      <c r="EB111">
        <v>999.9000000000001</v>
      </c>
      <c r="EC111">
        <v>0</v>
      </c>
      <c r="ED111">
        <v>0</v>
      </c>
      <c r="EE111">
        <v>9985.644444444446</v>
      </c>
      <c r="EF111">
        <v>0</v>
      </c>
      <c r="EG111">
        <v>11.32857037037037</v>
      </c>
      <c r="EH111">
        <v>-37.9218</v>
      </c>
      <c r="EI111">
        <v>1505.553703703704</v>
      </c>
      <c r="EJ111">
        <v>1541.722962962963</v>
      </c>
      <c r="EK111">
        <v>1.64201962962963</v>
      </c>
      <c r="EL111">
        <v>1511.001851851852</v>
      </c>
      <c r="EM111">
        <v>19.92584074074074</v>
      </c>
      <c r="EN111">
        <v>1.951907777777778</v>
      </c>
      <c r="EO111">
        <v>1.803305185185185</v>
      </c>
      <c r="EP111">
        <v>17.05952222222222</v>
      </c>
      <c r="EQ111">
        <v>15.81546296296296</v>
      </c>
      <c r="ER111">
        <v>1999.990740740741</v>
      </c>
      <c r="ES111">
        <v>0.980006</v>
      </c>
      <c r="ET111">
        <v>0.0199944</v>
      </c>
      <c r="EU111">
        <v>0</v>
      </c>
      <c r="EV111">
        <v>443.3241111111111</v>
      </c>
      <c r="EW111">
        <v>5.00078</v>
      </c>
      <c r="EX111">
        <v>8740.122592592592</v>
      </c>
      <c r="EY111">
        <v>16379.58888888889</v>
      </c>
      <c r="EZ111">
        <v>39.15477777777777</v>
      </c>
      <c r="FA111">
        <v>40.125</v>
      </c>
      <c r="FB111">
        <v>39.55751851851851</v>
      </c>
      <c r="FC111">
        <v>39.68981481481482</v>
      </c>
      <c r="FD111">
        <v>40.27740740740741</v>
      </c>
      <c r="FE111">
        <v>1955.100740740741</v>
      </c>
      <c r="FF111">
        <v>39.89000000000001</v>
      </c>
      <c r="FG111">
        <v>0</v>
      </c>
      <c r="FH111">
        <v>1758987795.9</v>
      </c>
      <c r="FI111">
        <v>0</v>
      </c>
      <c r="FJ111">
        <v>443.3503846153847</v>
      </c>
      <c r="FK111">
        <v>-0.02324786281716069</v>
      </c>
      <c r="FL111">
        <v>-4.733675191723027</v>
      </c>
      <c r="FM111">
        <v>8740.224615384615</v>
      </c>
      <c r="FN111">
        <v>15</v>
      </c>
      <c r="FO111">
        <v>0</v>
      </c>
      <c r="FP111" t="s">
        <v>439</v>
      </c>
      <c r="FQ111">
        <v>1746989605.5</v>
      </c>
      <c r="FR111">
        <v>1746989593.5</v>
      </c>
      <c r="FS111">
        <v>0</v>
      </c>
      <c r="FT111">
        <v>-0.274</v>
      </c>
      <c r="FU111">
        <v>-0.002</v>
      </c>
      <c r="FV111">
        <v>2.549</v>
      </c>
      <c r="FW111">
        <v>0.129</v>
      </c>
      <c r="FX111">
        <v>420</v>
      </c>
      <c r="FY111">
        <v>17</v>
      </c>
      <c r="FZ111">
        <v>0.02</v>
      </c>
      <c r="GA111">
        <v>0.04</v>
      </c>
      <c r="GB111">
        <v>-38.05195853658537</v>
      </c>
      <c r="GC111">
        <v>0.2436773519163916</v>
      </c>
      <c r="GD111">
        <v>0.3707558903537542</v>
      </c>
      <c r="GE111">
        <v>1</v>
      </c>
      <c r="GF111">
        <v>443.3587352941176</v>
      </c>
      <c r="GG111">
        <v>-0.1179679149072163</v>
      </c>
      <c r="GH111">
        <v>0.2914557083517108</v>
      </c>
      <c r="GI111">
        <v>1</v>
      </c>
      <c r="GJ111">
        <v>1.650120487804878</v>
      </c>
      <c r="GK111">
        <v>-0.1625772125435558</v>
      </c>
      <c r="GL111">
        <v>0.01703552743192877</v>
      </c>
      <c r="GM111">
        <v>0</v>
      </c>
      <c r="GN111">
        <v>2</v>
      </c>
      <c r="GO111">
        <v>3</v>
      </c>
      <c r="GP111" t="s">
        <v>446</v>
      </c>
      <c r="GQ111">
        <v>3.10207</v>
      </c>
      <c r="GR111">
        <v>2.72639</v>
      </c>
      <c r="GS111">
        <v>0.205967</v>
      </c>
      <c r="GT111">
        <v>0.209083</v>
      </c>
      <c r="GU111">
        <v>0.09994169999999999</v>
      </c>
      <c r="GV111">
        <v>0.0958503</v>
      </c>
      <c r="GW111">
        <v>20748.6</v>
      </c>
      <c r="GX111">
        <v>18785.9</v>
      </c>
      <c r="GY111">
        <v>26695.2</v>
      </c>
      <c r="GZ111">
        <v>23975</v>
      </c>
      <c r="HA111">
        <v>38460.2</v>
      </c>
      <c r="HB111">
        <v>32061.9</v>
      </c>
      <c r="HC111">
        <v>46613.2</v>
      </c>
      <c r="HD111">
        <v>37935.2</v>
      </c>
      <c r="HE111">
        <v>1.8501</v>
      </c>
      <c r="HF111">
        <v>1.86453</v>
      </c>
      <c r="HG111">
        <v>0.148006</v>
      </c>
      <c r="HH111">
        <v>0</v>
      </c>
      <c r="HI111">
        <v>27.5738</v>
      </c>
      <c r="HJ111">
        <v>999.9</v>
      </c>
      <c r="HK111">
        <v>51.1</v>
      </c>
      <c r="HL111">
        <v>30.6</v>
      </c>
      <c r="HM111">
        <v>24.898</v>
      </c>
      <c r="HN111">
        <v>61.4746</v>
      </c>
      <c r="HO111">
        <v>22.5601</v>
      </c>
      <c r="HP111">
        <v>1</v>
      </c>
      <c r="HQ111">
        <v>0.149822</v>
      </c>
      <c r="HR111">
        <v>0.0165741</v>
      </c>
      <c r="HS111">
        <v>20.3171</v>
      </c>
      <c r="HT111">
        <v>5.21235</v>
      </c>
      <c r="HU111">
        <v>11.98</v>
      </c>
      <c r="HV111">
        <v>4.9634</v>
      </c>
      <c r="HW111">
        <v>3.27433</v>
      </c>
      <c r="HX111">
        <v>9999</v>
      </c>
      <c r="HY111">
        <v>9999</v>
      </c>
      <c r="HZ111">
        <v>9999</v>
      </c>
      <c r="IA111">
        <v>21.9</v>
      </c>
      <c r="IB111">
        <v>1.86371</v>
      </c>
      <c r="IC111">
        <v>1.85988</v>
      </c>
      <c r="ID111">
        <v>1.85818</v>
      </c>
      <c r="IE111">
        <v>1.85958</v>
      </c>
      <c r="IF111">
        <v>1.8596</v>
      </c>
      <c r="IG111">
        <v>1.85818</v>
      </c>
      <c r="IH111">
        <v>1.85715</v>
      </c>
      <c r="II111">
        <v>1.85211</v>
      </c>
      <c r="IJ111">
        <v>0</v>
      </c>
      <c r="IK111">
        <v>0</v>
      </c>
      <c r="IL111">
        <v>0</v>
      </c>
      <c r="IM111">
        <v>0</v>
      </c>
      <c r="IN111" t="s">
        <v>441</v>
      </c>
      <c r="IO111" t="s">
        <v>442</v>
      </c>
      <c r="IP111" t="s">
        <v>443</v>
      </c>
      <c r="IQ111" t="s">
        <v>443</v>
      </c>
      <c r="IR111" t="s">
        <v>443</v>
      </c>
      <c r="IS111" t="s">
        <v>443</v>
      </c>
      <c r="IT111">
        <v>0</v>
      </c>
      <c r="IU111">
        <v>100</v>
      </c>
      <c r="IV111">
        <v>100</v>
      </c>
      <c r="IW111">
        <v>-0.86</v>
      </c>
      <c r="IX111">
        <v>0.2769</v>
      </c>
      <c r="IY111">
        <v>-1.253408397979514</v>
      </c>
      <c r="IZ111">
        <v>-0.001407418860664216</v>
      </c>
      <c r="JA111">
        <v>1.761737584914558E-06</v>
      </c>
      <c r="JB111">
        <v>-4.339940373715102E-10</v>
      </c>
      <c r="JC111">
        <v>0.01386544786166931</v>
      </c>
      <c r="JD111">
        <v>0.003157371658100305</v>
      </c>
      <c r="JE111">
        <v>0.0004353711720169284</v>
      </c>
      <c r="JF111">
        <v>-1.853048844677345E-07</v>
      </c>
      <c r="JG111">
        <v>2</v>
      </c>
      <c r="JH111">
        <v>1968</v>
      </c>
      <c r="JI111">
        <v>1</v>
      </c>
      <c r="JJ111">
        <v>26</v>
      </c>
      <c r="JK111">
        <v>199969.9</v>
      </c>
      <c r="JL111">
        <v>199970.1</v>
      </c>
      <c r="JM111">
        <v>3.26172</v>
      </c>
      <c r="JN111">
        <v>2.60132</v>
      </c>
      <c r="JO111">
        <v>1.49658</v>
      </c>
      <c r="JP111">
        <v>2.34619</v>
      </c>
      <c r="JQ111">
        <v>1.54907</v>
      </c>
      <c r="JR111">
        <v>2.37305</v>
      </c>
      <c r="JS111">
        <v>35.0594</v>
      </c>
      <c r="JT111">
        <v>14.8062</v>
      </c>
      <c r="JU111">
        <v>18</v>
      </c>
      <c r="JV111">
        <v>474.183</v>
      </c>
      <c r="JW111">
        <v>497.477</v>
      </c>
      <c r="JX111">
        <v>27.1757</v>
      </c>
      <c r="JY111">
        <v>29.2221</v>
      </c>
      <c r="JZ111">
        <v>29.9998</v>
      </c>
      <c r="KA111">
        <v>29.5053</v>
      </c>
      <c r="KB111">
        <v>29.5142</v>
      </c>
      <c r="KC111">
        <v>65.5502</v>
      </c>
      <c r="KD111">
        <v>21.8403</v>
      </c>
      <c r="KE111">
        <v>84.3267</v>
      </c>
      <c r="KF111">
        <v>27.1764</v>
      </c>
      <c r="KG111">
        <v>1557.04</v>
      </c>
      <c r="KH111">
        <v>20.0323</v>
      </c>
      <c r="KI111">
        <v>101.918</v>
      </c>
      <c r="KJ111">
        <v>91.4816</v>
      </c>
    </row>
    <row r="112" spans="1:296">
      <c r="A112">
        <v>94</v>
      </c>
      <c r="B112">
        <v>1758987807</v>
      </c>
      <c r="C112">
        <v>556.4000000953674</v>
      </c>
      <c r="D112" t="s">
        <v>631</v>
      </c>
      <c r="E112" t="s">
        <v>632</v>
      </c>
      <c r="F112">
        <v>5</v>
      </c>
      <c r="G112" t="s">
        <v>436</v>
      </c>
      <c r="H112">
        <v>1758987799.214286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1573.814816545455</v>
      </c>
      <c r="AJ112">
        <v>1546.397757575757</v>
      </c>
      <c r="AK112">
        <v>3.448128138528146</v>
      </c>
      <c r="AL112">
        <v>65.16</v>
      </c>
      <c r="AM112">
        <f>(AO112 - AN112 + DX112*1E3/(8.314*(DZ112+273.15)) * AQ112/DW112 * AP112) * DW112/(100*DK112) * 1000/(1000 - AO112)</f>
        <v>0</v>
      </c>
      <c r="AN112">
        <v>19.97676490207337</v>
      </c>
      <c r="AO112">
        <v>21.58617454545454</v>
      </c>
      <c r="AP112">
        <v>8.257850982978414E-05</v>
      </c>
      <c r="AQ112">
        <v>105.492575613607</v>
      </c>
      <c r="AR112">
        <v>6</v>
      </c>
      <c r="AS112">
        <v>1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437</v>
      </c>
      <c r="AX112" t="s">
        <v>437</v>
      </c>
      <c r="AY112">
        <v>0</v>
      </c>
      <c r="AZ112">
        <v>0</v>
      </c>
      <c r="BA112">
        <f>1-AY112/AZ112</f>
        <v>0</v>
      </c>
      <c r="BB112">
        <v>0</v>
      </c>
      <c r="BC112" t="s">
        <v>437</v>
      </c>
      <c r="BD112" t="s">
        <v>437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437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3.21</v>
      </c>
      <c r="DL112">
        <v>0.5</v>
      </c>
      <c r="DM112" t="s">
        <v>438</v>
      </c>
      <c r="DN112">
        <v>2</v>
      </c>
      <c r="DO112" t="b">
        <v>1</v>
      </c>
      <c r="DP112">
        <v>1758987799.214286</v>
      </c>
      <c r="DQ112">
        <v>1488.631071428571</v>
      </c>
      <c r="DR112">
        <v>1526.689285714285</v>
      </c>
      <c r="DS112">
        <v>21.572925</v>
      </c>
      <c r="DT112">
        <v>19.94640357142857</v>
      </c>
      <c r="DU112">
        <v>1489.506428571429</v>
      </c>
      <c r="DV112">
        <v>21.29616428571428</v>
      </c>
      <c r="DW112">
        <v>499.9713214285715</v>
      </c>
      <c r="DX112">
        <v>90.50078928571429</v>
      </c>
      <c r="DY112">
        <v>0.06808468214285715</v>
      </c>
      <c r="DZ112">
        <v>28.48094285714285</v>
      </c>
      <c r="EA112">
        <v>29.98262142857143</v>
      </c>
      <c r="EB112">
        <v>999.9000000000002</v>
      </c>
      <c r="EC112">
        <v>0</v>
      </c>
      <c r="ED112">
        <v>0</v>
      </c>
      <c r="EE112">
        <v>10007.51892857143</v>
      </c>
      <c r="EF112">
        <v>0</v>
      </c>
      <c r="EG112">
        <v>11.33049642857143</v>
      </c>
      <c r="EH112">
        <v>-38.05885714285714</v>
      </c>
      <c r="EI112">
        <v>1521.453928571429</v>
      </c>
      <c r="EJ112">
        <v>1557.760714285714</v>
      </c>
      <c r="EK112">
        <v>1.626533571428572</v>
      </c>
      <c r="EL112">
        <v>1526.689285714285</v>
      </c>
      <c r="EM112">
        <v>19.94640357142857</v>
      </c>
      <c r="EN112">
        <v>1.952366428571428</v>
      </c>
      <c r="EO112">
        <v>1.805164642857143</v>
      </c>
      <c r="EP112">
        <v>17.06323214285714</v>
      </c>
      <c r="EQ112">
        <v>15.83157857142857</v>
      </c>
      <c r="ER112">
        <v>1999.995357142857</v>
      </c>
      <c r="ES112">
        <v>0.980006</v>
      </c>
      <c r="ET112">
        <v>0.0199944</v>
      </c>
      <c r="EU112">
        <v>0</v>
      </c>
      <c r="EV112">
        <v>443.3136428571428</v>
      </c>
      <c r="EW112">
        <v>5.00078</v>
      </c>
      <c r="EX112">
        <v>8739.617857142857</v>
      </c>
      <c r="EY112">
        <v>16379.63571428571</v>
      </c>
      <c r="EZ112">
        <v>39.18275</v>
      </c>
      <c r="FA112">
        <v>40.12721428571428</v>
      </c>
      <c r="FB112">
        <v>39.55092857142856</v>
      </c>
      <c r="FC112">
        <v>39.70978571428572</v>
      </c>
      <c r="FD112">
        <v>40.26314285714285</v>
      </c>
      <c r="FE112">
        <v>1955.105357142857</v>
      </c>
      <c r="FF112">
        <v>39.89000000000001</v>
      </c>
      <c r="FG112">
        <v>0</v>
      </c>
      <c r="FH112">
        <v>1758987801.3</v>
      </c>
      <c r="FI112">
        <v>0</v>
      </c>
      <c r="FJ112">
        <v>443.33696</v>
      </c>
      <c r="FK112">
        <v>-0.1615384813379645</v>
      </c>
      <c r="FL112">
        <v>-9.577692288866199</v>
      </c>
      <c r="FM112">
        <v>8739.583999999999</v>
      </c>
      <c r="FN112">
        <v>15</v>
      </c>
      <c r="FO112">
        <v>0</v>
      </c>
      <c r="FP112" t="s">
        <v>439</v>
      </c>
      <c r="FQ112">
        <v>1746989605.5</v>
      </c>
      <c r="FR112">
        <v>1746989593.5</v>
      </c>
      <c r="FS112">
        <v>0</v>
      </c>
      <c r="FT112">
        <v>-0.274</v>
      </c>
      <c r="FU112">
        <v>-0.002</v>
      </c>
      <c r="FV112">
        <v>2.549</v>
      </c>
      <c r="FW112">
        <v>0.129</v>
      </c>
      <c r="FX112">
        <v>420</v>
      </c>
      <c r="FY112">
        <v>17</v>
      </c>
      <c r="FZ112">
        <v>0.02</v>
      </c>
      <c r="GA112">
        <v>0.04</v>
      </c>
      <c r="GB112">
        <v>-37.970505</v>
      </c>
      <c r="GC112">
        <v>-1.926902814258835</v>
      </c>
      <c r="GD112">
        <v>0.3179383957231339</v>
      </c>
      <c r="GE112">
        <v>0</v>
      </c>
      <c r="GF112">
        <v>443.3436176470588</v>
      </c>
      <c r="GG112">
        <v>-0.1820779253697128</v>
      </c>
      <c r="GH112">
        <v>0.2864228686550405</v>
      </c>
      <c r="GI112">
        <v>1</v>
      </c>
      <c r="GJ112">
        <v>1.6367995</v>
      </c>
      <c r="GK112">
        <v>-0.1704031519699832</v>
      </c>
      <c r="GL112">
        <v>0.01785845849310627</v>
      </c>
      <c r="GM112">
        <v>0</v>
      </c>
      <c r="GN112">
        <v>1</v>
      </c>
      <c r="GO112">
        <v>3</v>
      </c>
      <c r="GP112" t="s">
        <v>463</v>
      </c>
      <c r="GQ112">
        <v>3.10255</v>
      </c>
      <c r="GR112">
        <v>2.72588</v>
      </c>
      <c r="GS112">
        <v>0.207331</v>
      </c>
      <c r="GT112">
        <v>0.210412</v>
      </c>
      <c r="GU112">
        <v>0.0999784</v>
      </c>
      <c r="GV112">
        <v>0.0960193</v>
      </c>
      <c r="GW112">
        <v>20713.1</v>
      </c>
      <c r="GX112">
        <v>18754.3</v>
      </c>
      <c r="GY112">
        <v>26695.3</v>
      </c>
      <c r="GZ112">
        <v>23975</v>
      </c>
      <c r="HA112">
        <v>38458.9</v>
      </c>
      <c r="HB112">
        <v>32056.3</v>
      </c>
      <c r="HC112">
        <v>46613.4</v>
      </c>
      <c r="HD112">
        <v>37935.5</v>
      </c>
      <c r="HE112">
        <v>1.8512</v>
      </c>
      <c r="HF112">
        <v>1.86378</v>
      </c>
      <c r="HG112">
        <v>0.147615</v>
      </c>
      <c r="HH112">
        <v>0</v>
      </c>
      <c r="HI112">
        <v>27.5705</v>
      </c>
      <c r="HJ112">
        <v>999.9</v>
      </c>
      <c r="HK112">
        <v>51.1</v>
      </c>
      <c r="HL112">
        <v>30.6</v>
      </c>
      <c r="HM112">
        <v>24.8949</v>
      </c>
      <c r="HN112">
        <v>61.3346</v>
      </c>
      <c r="HO112">
        <v>22.1915</v>
      </c>
      <c r="HP112">
        <v>1</v>
      </c>
      <c r="HQ112">
        <v>0.149309</v>
      </c>
      <c r="HR112">
        <v>0.0208306</v>
      </c>
      <c r="HS112">
        <v>20.3174</v>
      </c>
      <c r="HT112">
        <v>5.2134</v>
      </c>
      <c r="HU112">
        <v>11.98</v>
      </c>
      <c r="HV112">
        <v>4.9637</v>
      </c>
      <c r="HW112">
        <v>3.2743</v>
      </c>
      <c r="HX112">
        <v>9999</v>
      </c>
      <c r="HY112">
        <v>9999</v>
      </c>
      <c r="HZ112">
        <v>9999</v>
      </c>
      <c r="IA112">
        <v>21.9</v>
      </c>
      <c r="IB112">
        <v>1.86371</v>
      </c>
      <c r="IC112">
        <v>1.85989</v>
      </c>
      <c r="ID112">
        <v>1.85817</v>
      </c>
      <c r="IE112">
        <v>1.85957</v>
      </c>
      <c r="IF112">
        <v>1.85961</v>
      </c>
      <c r="IG112">
        <v>1.85816</v>
      </c>
      <c r="IH112">
        <v>1.85717</v>
      </c>
      <c r="II112">
        <v>1.85211</v>
      </c>
      <c r="IJ112">
        <v>0</v>
      </c>
      <c r="IK112">
        <v>0</v>
      </c>
      <c r="IL112">
        <v>0</v>
      </c>
      <c r="IM112">
        <v>0</v>
      </c>
      <c r="IN112" t="s">
        <v>441</v>
      </c>
      <c r="IO112" t="s">
        <v>442</v>
      </c>
      <c r="IP112" t="s">
        <v>443</v>
      </c>
      <c r="IQ112" t="s">
        <v>443</v>
      </c>
      <c r="IR112" t="s">
        <v>443</v>
      </c>
      <c r="IS112" t="s">
        <v>443</v>
      </c>
      <c r="IT112">
        <v>0</v>
      </c>
      <c r="IU112">
        <v>100</v>
      </c>
      <c r="IV112">
        <v>100</v>
      </c>
      <c r="IW112">
        <v>-0.85</v>
      </c>
      <c r="IX112">
        <v>0.277</v>
      </c>
      <c r="IY112">
        <v>-1.253408397979514</v>
      </c>
      <c r="IZ112">
        <v>-0.001407418860664216</v>
      </c>
      <c r="JA112">
        <v>1.761737584914558E-06</v>
      </c>
      <c r="JB112">
        <v>-4.339940373715102E-10</v>
      </c>
      <c r="JC112">
        <v>0.01386544786166931</v>
      </c>
      <c r="JD112">
        <v>0.003157371658100305</v>
      </c>
      <c r="JE112">
        <v>0.0004353711720169284</v>
      </c>
      <c r="JF112">
        <v>-1.853048844677345E-07</v>
      </c>
      <c r="JG112">
        <v>2</v>
      </c>
      <c r="JH112">
        <v>1968</v>
      </c>
      <c r="JI112">
        <v>1</v>
      </c>
      <c r="JJ112">
        <v>26</v>
      </c>
      <c r="JK112">
        <v>199970</v>
      </c>
      <c r="JL112">
        <v>199970.2</v>
      </c>
      <c r="JM112">
        <v>3.29468</v>
      </c>
      <c r="JN112">
        <v>2.59888</v>
      </c>
      <c r="JO112">
        <v>1.49658</v>
      </c>
      <c r="JP112">
        <v>2.34619</v>
      </c>
      <c r="JQ112">
        <v>1.54907</v>
      </c>
      <c r="JR112">
        <v>2.39258</v>
      </c>
      <c r="JS112">
        <v>35.0594</v>
      </c>
      <c r="JT112">
        <v>14.815</v>
      </c>
      <c r="JU112">
        <v>18</v>
      </c>
      <c r="JV112">
        <v>474.792</v>
      </c>
      <c r="JW112">
        <v>496.946</v>
      </c>
      <c r="JX112">
        <v>27.1856</v>
      </c>
      <c r="JY112">
        <v>29.2187</v>
      </c>
      <c r="JZ112">
        <v>29.9998</v>
      </c>
      <c r="KA112">
        <v>29.5019</v>
      </c>
      <c r="KB112">
        <v>29.5104</v>
      </c>
      <c r="KC112">
        <v>66.0869</v>
      </c>
      <c r="KD112">
        <v>21.8403</v>
      </c>
      <c r="KE112">
        <v>84.3267</v>
      </c>
      <c r="KF112">
        <v>27.1872</v>
      </c>
      <c r="KG112">
        <v>1570.41</v>
      </c>
      <c r="KH112">
        <v>20.0314</v>
      </c>
      <c r="KI112">
        <v>101.918</v>
      </c>
      <c r="KJ112">
        <v>91.482</v>
      </c>
    </row>
    <row r="113" spans="1:296">
      <c r="A113">
        <v>95</v>
      </c>
      <c r="B113">
        <v>1758987812</v>
      </c>
      <c r="C113">
        <v>561.4000000953674</v>
      </c>
      <c r="D113" t="s">
        <v>633</v>
      </c>
      <c r="E113" t="s">
        <v>634</v>
      </c>
      <c r="F113">
        <v>5</v>
      </c>
      <c r="G113" t="s">
        <v>436</v>
      </c>
      <c r="H113">
        <v>1758987804.5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1591.069379030303</v>
      </c>
      <c r="AJ113">
        <v>1563.59193939394</v>
      </c>
      <c r="AK113">
        <v>3.443584415584371</v>
      </c>
      <c r="AL113">
        <v>65.16</v>
      </c>
      <c r="AM113">
        <f>(AO113 - AN113 + DX113*1E3/(8.314*(DZ113+273.15)) * AQ113/DW113 * AP113) * DW113/(100*DK113) * 1000/(1000 - AO113)</f>
        <v>0</v>
      </c>
      <c r="AN113">
        <v>19.99794798160072</v>
      </c>
      <c r="AO113">
        <v>21.60088848484848</v>
      </c>
      <c r="AP113">
        <v>8.299735617834037E-05</v>
      </c>
      <c r="AQ113">
        <v>105.492575613607</v>
      </c>
      <c r="AR113">
        <v>6</v>
      </c>
      <c r="AS113">
        <v>1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437</v>
      </c>
      <c r="AX113" t="s">
        <v>437</v>
      </c>
      <c r="AY113">
        <v>0</v>
      </c>
      <c r="AZ113">
        <v>0</v>
      </c>
      <c r="BA113">
        <f>1-AY113/AZ113</f>
        <v>0</v>
      </c>
      <c r="BB113">
        <v>0</v>
      </c>
      <c r="BC113" t="s">
        <v>437</v>
      </c>
      <c r="BD113" t="s">
        <v>437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437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3.21</v>
      </c>
      <c r="DL113">
        <v>0.5</v>
      </c>
      <c r="DM113" t="s">
        <v>438</v>
      </c>
      <c r="DN113">
        <v>2</v>
      </c>
      <c r="DO113" t="b">
        <v>1</v>
      </c>
      <c r="DP113">
        <v>1758987804.5</v>
      </c>
      <c r="DQ113">
        <v>1506.294444444445</v>
      </c>
      <c r="DR113">
        <v>1544.453703703704</v>
      </c>
      <c r="DS113">
        <v>21.58341111111111</v>
      </c>
      <c r="DT113">
        <v>19.96970740740741</v>
      </c>
      <c r="DU113">
        <v>1507.152962962963</v>
      </c>
      <c r="DV113">
        <v>21.30643333333333</v>
      </c>
      <c r="DW113">
        <v>500.0367037037037</v>
      </c>
      <c r="DX113">
        <v>90.50095185185185</v>
      </c>
      <c r="DY113">
        <v>0.06791497777777777</v>
      </c>
      <c r="DZ113">
        <v>28.48268148148147</v>
      </c>
      <c r="EA113">
        <v>29.98247777777777</v>
      </c>
      <c r="EB113">
        <v>999.9000000000001</v>
      </c>
      <c r="EC113">
        <v>0</v>
      </c>
      <c r="ED113">
        <v>0</v>
      </c>
      <c r="EE113">
        <v>10012.16925925926</v>
      </c>
      <c r="EF113">
        <v>0</v>
      </c>
      <c r="EG113">
        <v>11.32655925925926</v>
      </c>
      <c r="EH113">
        <v>-38.15946296296296</v>
      </c>
      <c r="EI113">
        <v>1539.522962962963</v>
      </c>
      <c r="EJ113">
        <v>1575.923333333333</v>
      </c>
      <c r="EK113">
        <v>1.613713333333333</v>
      </c>
      <c r="EL113">
        <v>1544.453703703704</v>
      </c>
      <c r="EM113">
        <v>19.96970740740741</v>
      </c>
      <c r="EN113">
        <v>1.95331962962963</v>
      </c>
      <c r="EO113">
        <v>1.807276296296296</v>
      </c>
      <c r="EP113">
        <v>17.07092962962963</v>
      </c>
      <c r="EQ113">
        <v>15.84986666666667</v>
      </c>
      <c r="ER113">
        <v>2000.002592592593</v>
      </c>
      <c r="ES113">
        <v>0.980006</v>
      </c>
      <c r="ET113">
        <v>0.0199944</v>
      </c>
      <c r="EU113">
        <v>0</v>
      </c>
      <c r="EV113">
        <v>443.2505925925926</v>
      </c>
      <c r="EW113">
        <v>5.00078</v>
      </c>
      <c r="EX113">
        <v>8738.686666666666</v>
      </c>
      <c r="EY113">
        <v>16379.7</v>
      </c>
      <c r="EZ113">
        <v>39.17325925925925</v>
      </c>
      <c r="FA113">
        <v>40.13418518518519</v>
      </c>
      <c r="FB113">
        <v>39.55751851851851</v>
      </c>
      <c r="FC113">
        <v>39.71751851851852</v>
      </c>
      <c r="FD113">
        <v>40.25674074074073</v>
      </c>
      <c r="FE113">
        <v>1955.112592592593</v>
      </c>
      <c r="FF113">
        <v>39.89000000000001</v>
      </c>
      <c r="FG113">
        <v>0</v>
      </c>
      <c r="FH113">
        <v>1758987806.1</v>
      </c>
      <c r="FI113">
        <v>0</v>
      </c>
      <c r="FJ113">
        <v>443.24736</v>
      </c>
      <c r="FK113">
        <v>-1.151538486375857</v>
      </c>
      <c r="FL113">
        <v>-10.13615384227352</v>
      </c>
      <c r="FM113">
        <v>8738.743200000001</v>
      </c>
      <c r="FN113">
        <v>15</v>
      </c>
      <c r="FO113">
        <v>0</v>
      </c>
      <c r="FP113" t="s">
        <v>439</v>
      </c>
      <c r="FQ113">
        <v>1746989605.5</v>
      </c>
      <c r="FR113">
        <v>1746989593.5</v>
      </c>
      <c r="FS113">
        <v>0</v>
      </c>
      <c r="FT113">
        <v>-0.274</v>
      </c>
      <c r="FU113">
        <v>-0.002</v>
      </c>
      <c r="FV113">
        <v>2.549</v>
      </c>
      <c r="FW113">
        <v>0.129</v>
      </c>
      <c r="FX113">
        <v>420</v>
      </c>
      <c r="FY113">
        <v>17</v>
      </c>
      <c r="FZ113">
        <v>0.02</v>
      </c>
      <c r="GA113">
        <v>0.04</v>
      </c>
      <c r="GB113">
        <v>-38.071415</v>
      </c>
      <c r="GC113">
        <v>-1.115502439024351</v>
      </c>
      <c r="GD113">
        <v>0.2527026390344986</v>
      </c>
      <c r="GE113">
        <v>0</v>
      </c>
      <c r="GF113">
        <v>443.2605</v>
      </c>
      <c r="GG113">
        <v>-0.2954163561478034</v>
      </c>
      <c r="GH113">
        <v>0.2594274521733905</v>
      </c>
      <c r="GI113">
        <v>1</v>
      </c>
      <c r="GJ113">
        <v>1.6205575</v>
      </c>
      <c r="GK113">
        <v>-0.1653712570356475</v>
      </c>
      <c r="GL113">
        <v>0.01764922133551505</v>
      </c>
      <c r="GM113">
        <v>0</v>
      </c>
      <c r="GN113">
        <v>1</v>
      </c>
      <c r="GO113">
        <v>3</v>
      </c>
      <c r="GP113" t="s">
        <v>463</v>
      </c>
      <c r="GQ113">
        <v>3.10215</v>
      </c>
      <c r="GR113">
        <v>2.72587</v>
      </c>
      <c r="GS113">
        <v>0.208689</v>
      </c>
      <c r="GT113">
        <v>0.211757</v>
      </c>
      <c r="GU113">
        <v>0.100028</v>
      </c>
      <c r="GV113">
        <v>0.09603730000000001</v>
      </c>
      <c r="GW113">
        <v>20677.7</v>
      </c>
      <c r="GX113">
        <v>18722.5</v>
      </c>
      <c r="GY113">
        <v>26695.4</v>
      </c>
      <c r="GZ113">
        <v>23975.1</v>
      </c>
      <c r="HA113">
        <v>38457.1</v>
      </c>
      <c r="HB113">
        <v>32055.7</v>
      </c>
      <c r="HC113">
        <v>46613.6</v>
      </c>
      <c r="HD113">
        <v>37935.4</v>
      </c>
      <c r="HE113">
        <v>1.8504</v>
      </c>
      <c r="HF113">
        <v>1.86485</v>
      </c>
      <c r="HG113">
        <v>0.148844</v>
      </c>
      <c r="HH113">
        <v>0</v>
      </c>
      <c r="HI113">
        <v>27.5675</v>
      </c>
      <c r="HJ113">
        <v>999.9</v>
      </c>
      <c r="HK113">
        <v>51.1</v>
      </c>
      <c r="HL113">
        <v>30.6</v>
      </c>
      <c r="HM113">
        <v>24.8983</v>
      </c>
      <c r="HN113">
        <v>60.9846</v>
      </c>
      <c r="HO113">
        <v>22.2756</v>
      </c>
      <c r="HP113">
        <v>1</v>
      </c>
      <c r="HQ113">
        <v>0.149286</v>
      </c>
      <c r="HR113">
        <v>-0.00653867</v>
      </c>
      <c r="HS113">
        <v>20.3172</v>
      </c>
      <c r="HT113">
        <v>5.21235</v>
      </c>
      <c r="HU113">
        <v>11.98</v>
      </c>
      <c r="HV113">
        <v>4.96345</v>
      </c>
      <c r="HW113">
        <v>3.27435</v>
      </c>
      <c r="HX113">
        <v>9999</v>
      </c>
      <c r="HY113">
        <v>9999</v>
      </c>
      <c r="HZ113">
        <v>9999</v>
      </c>
      <c r="IA113">
        <v>21.9</v>
      </c>
      <c r="IB113">
        <v>1.86371</v>
      </c>
      <c r="IC113">
        <v>1.85989</v>
      </c>
      <c r="ID113">
        <v>1.85819</v>
      </c>
      <c r="IE113">
        <v>1.85957</v>
      </c>
      <c r="IF113">
        <v>1.85961</v>
      </c>
      <c r="IG113">
        <v>1.85819</v>
      </c>
      <c r="IH113">
        <v>1.85716</v>
      </c>
      <c r="II113">
        <v>1.85212</v>
      </c>
      <c r="IJ113">
        <v>0</v>
      </c>
      <c r="IK113">
        <v>0</v>
      </c>
      <c r="IL113">
        <v>0</v>
      </c>
      <c r="IM113">
        <v>0</v>
      </c>
      <c r="IN113" t="s">
        <v>441</v>
      </c>
      <c r="IO113" t="s">
        <v>442</v>
      </c>
      <c r="IP113" t="s">
        <v>443</v>
      </c>
      <c r="IQ113" t="s">
        <v>443</v>
      </c>
      <c r="IR113" t="s">
        <v>443</v>
      </c>
      <c r="IS113" t="s">
        <v>443</v>
      </c>
      <c r="IT113">
        <v>0</v>
      </c>
      <c r="IU113">
        <v>100</v>
      </c>
      <c r="IV113">
        <v>100</v>
      </c>
      <c r="IW113">
        <v>-0.83</v>
      </c>
      <c r="IX113">
        <v>0.2774</v>
      </c>
      <c r="IY113">
        <v>-1.253408397979514</v>
      </c>
      <c r="IZ113">
        <v>-0.001407418860664216</v>
      </c>
      <c r="JA113">
        <v>1.761737584914558E-06</v>
      </c>
      <c r="JB113">
        <v>-4.339940373715102E-10</v>
      </c>
      <c r="JC113">
        <v>0.01386544786166931</v>
      </c>
      <c r="JD113">
        <v>0.003157371658100305</v>
      </c>
      <c r="JE113">
        <v>0.0004353711720169284</v>
      </c>
      <c r="JF113">
        <v>-1.853048844677345E-07</v>
      </c>
      <c r="JG113">
        <v>2</v>
      </c>
      <c r="JH113">
        <v>1968</v>
      </c>
      <c r="JI113">
        <v>1</v>
      </c>
      <c r="JJ113">
        <v>26</v>
      </c>
      <c r="JK113">
        <v>199970.1</v>
      </c>
      <c r="JL113">
        <v>199970.3</v>
      </c>
      <c r="JM113">
        <v>3.31787</v>
      </c>
      <c r="JN113">
        <v>2.59277</v>
      </c>
      <c r="JO113">
        <v>1.49658</v>
      </c>
      <c r="JP113">
        <v>2.34619</v>
      </c>
      <c r="JQ113">
        <v>1.54907</v>
      </c>
      <c r="JR113">
        <v>2.44995</v>
      </c>
      <c r="JS113">
        <v>35.0594</v>
      </c>
      <c r="JT113">
        <v>14.8062</v>
      </c>
      <c r="JU113">
        <v>18</v>
      </c>
      <c r="JV113">
        <v>474.302</v>
      </c>
      <c r="JW113">
        <v>497.636</v>
      </c>
      <c r="JX113">
        <v>27.1945</v>
      </c>
      <c r="JY113">
        <v>29.2146</v>
      </c>
      <c r="JZ113">
        <v>29.9998</v>
      </c>
      <c r="KA113">
        <v>29.4981</v>
      </c>
      <c r="KB113">
        <v>29.5073</v>
      </c>
      <c r="KC113">
        <v>66.667</v>
      </c>
      <c r="KD113">
        <v>21.8403</v>
      </c>
      <c r="KE113">
        <v>84.3267</v>
      </c>
      <c r="KF113">
        <v>27.2025</v>
      </c>
      <c r="KG113">
        <v>1590.46</v>
      </c>
      <c r="KH113">
        <v>20.0241</v>
      </c>
      <c r="KI113">
        <v>101.919</v>
      </c>
      <c r="KJ113">
        <v>91.4821</v>
      </c>
    </row>
    <row r="114" spans="1:296">
      <c r="A114">
        <v>96</v>
      </c>
      <c r="B114">
        <v>1758987817</v>
      </c>
      <c r="C114">
        <v>566.4000000953674</v>
      </c>
      <c r="D114" t="s">
        <v>635</v>
      </c>
      <c r="E114" t="s">
        <v>636</v>
      </c>
      <c r="F114">
        <v>5</v>
      </c>
      <c r="G114" t="s">
        <v>436</v>
      </c>
      <c r="H114">
        <v>1758987809.214286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1608.24463469697</v>
      </c>
      <c r="AJ114">
        <v>1580.765636363635</v>
      </c>
      <c r="AK114">
        <v>3.438668398268026</v>
      </c>
      <c r="AL114">
        <v>65.16</v>
      </c>
      <c r="AM114">
        <f>(AO114 - AN114 + DX114*1E3/(8.314*(DZ114+273.15)) * AQ114/DW114 * AP114) * DW114/(100*DK114) * 1000/(1000 - AO114)</f>
        <v>0</v>
      </c>
      <c r="AN114">
        <v>19.99999140862941</v>
      </c>
      <c r="AO114">
        <v>21.60843393939394</v>
      </c>
      <c r="AP114">
        <v>2.042838365931643E-05</v>
      </c>
      <c r="AQ114">
        <v>105.492575613607</v>
      </c>
      <c r="AR114">
        <v>6</v>
      </c>
      <c r="AS114">
        <v>1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437</v>
      </c>
      <c r="AX114" t="s">
        <v>437</v>
      </c>
      <c r="AY114">
        <v>0</v>
      </c>
      <c r="AZ114">
        <v>0</v>
      </c>
      <c r="BA114">
        <f>1-AY114/AZ114</f>
        <v>0</v>
      </c>
      <c r="BB114">
        <v>0</v>
      </c>
      <c r="BC114" t="s">
        <v>437</v>
      </c>
      <c r="BD114" t="s">
        <v>437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437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3.21</v>
      </c>
      <c r="DL114">
        <v>0.5</v>
      </c>
      <c r="DM114" t="s">
        <v>438</v>
      </c>
      <c r="DN114">
        <v>2</v>
      </c>
      <c r="DO114" t="b">
        <v>1</v>
      </c>
      <c r="DP114">
        <v>1758987809.214286</v>
      </c>
      <c r="DQ114">
        <v>1522.13</v>
      </c>
      <c r="DR114">
        <v>1560.273928571429</v>
      </c>
      <c r="DS114">
        <v>21.5935</v>
      </c>
      <c r="DT114">
        <v>19.98745</v>
      </c>
      <c r="DU114">
        <v>1522.973928571429</v>
      </c>
      <c r="DV114">
        <v>21.31631071428571</v>
      </c>
      <c r="DW114">
        <v>500.0736428571428</v>
      </c>
      <c r="DX114">
        <v>90.50123928571426</v>
      </c>
      <c r="DY114">
        <v>0.06777086428571427</v>
      </c>
      <c r="DZ114">
        <v>28.48333928571428</v>
      </c>
      <c r="EA114">
        <v>29.99083214285714</v>
      </c>
      <c r="EB114">
        <v>999.9000000000002</v>
      </c>
      <c r="EC114">
        <v>0</v>
      </c>
      <c r="ED114">
        <v>0</v>
      </c>
      <c r="EE114">
        <v>10011.40678571429</v>
      </c>
      <c r="EF114">
        <v>0</v>
      </c>
      <c r="EG114">
        <v>11.32823928571428</v>
      </c>
      <c r="EH114">
        <v>-38.14334642857143</v>
      </c>
      <c r="EI114">
        <v>1555.724285714286</v>
      </c>
      <c r="EJ114">
        <v>1592.094642857143</v>
      </c>
      <c r="EK114">
        <v>1.606060714285714</v>
      </c>
      <c r="EL114">
        <v>1560.273928571429</v>
      </c>
      <c r="EM114">
        <v>19.98745</v>
      </c>
      <c r="EN114">
        <v>1.954239642857143</v>
      </c>
      <c r="EO114">
        <v>1.808888928571429</v>
      </c>
      <c r="EP114">
        <v>17.07836071428572</v>
      </c>
      <c r="EQ114">
        <v>15.86381785714286</v>
      </c>
      <c r="ER114">
        <v>2000.005</v>
      </c>
      <c r="ES114">
        <v>0.980006</v>
      </c>
      <c r="ET114">
        <v>0.0199944</v>
      </c>
      <c r="EU114">
        <v>0</v>
      </c>
      <c r="EV114">
        <v>443.1900357142858</v>
      </c>
      <c r="EW114">
        <v>5.00078</v>
      </c>
      <c r="EX114">
        <v>8737.941428571427</v>
      </c>
      <c r="EY114">
        <v>16379.71071428571</v>
      </c>
      <c r="EZ114">
        <v>39.17821428571428</v>
      </c>
      <c r="FA114">
        <v>40.13385714285715</v>
      </c>
      <c r="FB114">
        <v>39.53757142857142</v>
      </c>
      <c r="FC114">
        <v>39.70742857142857</v>
      </c>
      <c r="FD114">
        <v>40.25435714285715</v>
      </c>
      <c r="FE114">
        <v>1955.115</v>
      </c>
      <c r="FF114">
        <v>39.89000000000001</v>
      </c>
      <c r="FG114">
        <v>0</v>
      </c>
      <c r="FH114">
        <v>1758987810.9</v>
      </c>
      <c r="FI114">
        <v>0</v>
      </c>
      <c r="FJ114">
        <v>443.17992</v>
      </c>
      <c r="FK114">
        <v>-0.6817692469088874</v>
      </c>
      <c r="FL114">
        <v>-11.00999998083618</v>
      </c>
      <c r="FM114">
        <v>8737.888799999999</v>
      </c>
      <c r="FN114">
        <v>15</v>
      </c>
      <c r="FO114">
        <v>0</v>
      </c>
      <c r="FP114" t="s">
        <v>439</v>
      </c>
      <c r="FQ114">
        <v>1746989605.5</v>
      </c>
      <c r="FR114">
        <v>1746989593.5</v>
      </c>
      <c r="FS114">
        <v>0</v>
      </c>
      <c r="FT114">
        <v>-0.274</v>
      </c>
      <c r="FU114">
        <v>-0.002</v>
      </c>
      <c r="FV114">
        <v>2.549</v>
      </c>
      <c r="FW114">
        <v>0.129</v>
      </c>
      <c r="FX114">
        <v>420</v>
      </c>
      <c r="FY114">
        <v>17</v>
      </c>
      <c r="FZ114">
        <v>0.02</v>
      </c>
      <c r="GA114">
        <v>0.04</v>
      </c>
      <c r="GB114">
        <v>-38.17942682926829</v>
      </c>
      <c r="GC114">
        <v>0.3192606271776288</v>
      </c>
      <c r="GD114">
        <v>0.1134433027495546</v>
      </c>
      <c r="GE114">
        <v>1</v>
      </c>
      <c r="GF114">
        <v>443.2419705882353</v>
      </c>
      <c r="GG114">
        <v>-0.9938120807542404</v>
      </c>
      <c r="GH114">
        <v>0.2364530155162165</v>
      </c>
      <c r="GI114">
        <v>1</v>
      </c>
      <c r="GJ114">
        <v>1.612764878048781</v>
      </c>
      <c r="GK114">
        <v>-0.1095888501742175</v>
      </c>
      <c r="GL114">
        <v>0.01474341243915334</v>
      </c>
      <c r="GM114">
        <v>0</v>
      </c>
      <c r="GN114">
        <v>2</v>
      </c>
      <c r="GO114">
        <v>3</v>
      </c>
      <c r="GP114" t="s">
        <v>446</v>
      </c>
      <c r="GQ114">
        <v>3.10239</v>
      </c>
      <c r="GR114">
        <v>2.72568</v>
      </c>
      <c r="GS114">
        <v>0.210028</v>
      </c>
      <c r="GT114">
        <v>0.213101</v>
      </c>
      <c r="GU114">
        <v>0.100047</v>
      </c>
      <c r="GV114">
        <v>0.0960429</v>
      </c>
      <c r="GW114">
        <v>20642.8</v>
      </c>
      <c r="GX114">
        <v>18690.7</v>
      </c>
      <c r="GY114">
        <v>26695.6</v>
      </c>
      <c r="GZ114">
        <v>23975.2</v>
      </c>
      <c r="HA114">
        <v>38456.5</v>
      </c>
      <c r="HB114">
        <v>32055.7</v>
      </c>
      <c r="HC114">
        <v>46613.7</v>
      </c>
      <c r="HD114">
        <v>37935.5</v>
      </c>
      <c r="HE114">
        <v>1.85078</v>
      </c>
      <c r="HF114">
        <v>1.86415</v>
      </c>
      <c r="HG114">
        <v>0.150073</v>
      </c>
      <c r="HH114">
        <v>0</v>
      </c>
      <c r="HI114">
        <v>27.5664</v>
      </c>
      <c r="HJ114">
        <v>999.9</v>
      </c>
      <c r="HK114">
        <v>51.1</v>
      </c>
      <c r="HL114">
        <v>30.6</v>
      </c>
      <c r="HM114">
        <v>24.8968</v>
      </c>
      <c r="HN114">
        <v>61.0846</v>
      </c>
      <c r="HO114">
        <v>22.3718</v>
      </c>
      <c r="HP114">
        <v>1</v>
      </c>
      <c r="HQ114">
        <v>0.148732</v>
      </c>
      <c r="HR114">
        <v>0.013701</v>
      </c>
      <c r="HS114">
        <v>20.3174</v>
      </c>
      <c r="HT114">
        <v>5.21235</v>
      </c>
      <c r="HU114">
        <v>11.98</v>
      </c>
      <c r="HV114">
        <v>4.96355</v>
      </c>
      <c r="HW114">
        <v>3.27428</v>
      </c>
      <c r="HX114">
        <v>9999</v>
      </c>
      <c r="HY114">
        <v>9999</v>
      </c>
      <c r="HZ114">
        <v>9999</v>
      </c>
      <c r="IA114">
        <v>21.9</v>
      </c>
      <c r="IB114">
        <v>1.86372</v>
      </c>
      <c r="IC114">
        <v>1.85988</v>
      </c>
      <c r="ID114">
        <v>1.85819</v>
      </c>
      <c r="IE114">
        <v>1.85954</v>
      </c>
      <c r="IF114">
        <v>1.8596</v>
      </c>
      <c r="IG114">
        <v>1.85818</v>
      </c>
      <c r="IH114">
        <v>1.85716</v>
      </c>
      <c r="II114">
        <v>1.85211</v>
      </c>
      <c r="IJ114">
        <v>0</v>
      </c>
      <c r="IK114">
        <v>0</v>
      </c>
      <c r="IL114">
        <v>0</v>
      </c>
      <c r="IM114">
        <v>0</v>
      </c>
      <c r="IN114" t="s">
        <v>441</v>
      </c>
      <c r="IO114" t="s">
        <v>442</v>
      </c>
      <c r="IP114" t="s">
        <v>443</v>
      </c>
      <c r="IQ114" t="s">
        <v>443</v>
      </c>
      <c r="IR114" t="s">
        <v>443</v>
      </c>
      <c r="IS114" t="s">
        <v>443</v>
      </c>
      <c r="IT114">
        <v>0</v>
      </c>
      <c r="IU114">
        <v>100</v>
      </c>
      <c r="IV114">
        <v>100</v>
      </c>
      <c r="IW114">
        <v>-0.82</v>
      </c>
      <c r="IX114">
        <v>0.2775</v>
      </c>
      <c r="IY114">
        <v>-1.253408397979514</v>
      </c>
      <c r="IZ114">
        <v>-0.001407418860664216</v>
      </c>
      <c r="JA114">
        <v>1.761737584914558E-06</v>
      </c>
      <c r="JB114">
        <v>-4.339940373715102E-10</v>
      </c>
      <c r="JC114">
        <v>0.01386544786166931</v>
      </c>
      <c r="JD114">
        <v>0.003157371658100305</v>
      </c>
      <c r="JE114">
        <v>0.0004353711720169284</v>
      </c>
      <c r="JF114">
        <v>-1.853048844677345E-07</v>
      </c>
      <c r="JG114">
        <v>2</v>
      </c>
      <c r="JH114">
        <v>1968</v>
      </c>
      <c r="JI114">
        <v>1</v>
      </c>
      <c r="JJ114">
        <v>26</v>
      </c>
      <c r="JK114">
        <v>199970.2</v>
      </c>
      <c r="JL114">
        <v>199970.4</v>
      </c>
      <c r="JM114">
        <v>3.34717</v>
      </c>
      <c r="JN114">
        <v>2.59888</v>
      </c>
      <c r="JO114">
        <v>1.49658</v>
      </c>
      <c r="JP114">
        <v>2.34619</v>
      </c>
      <c r="JQ114">
        <v>1.54907</v>
      </c>
      <c r="JR114">
        <v>2.34985</v>
      </c>
      <c r="JS114">
        <v>35.0594</v>
      </c>
      <c r="JT114">
        <v>14.815</v>
      </c>
      <c r="JU114">
        <v>18</v>
      </c>
      <c r="JV114">
        <v>474.491</v>
      </c>
      <c r="JW114">
        <v>497.138</v>
      </c>
      <c r="JX114">
        <v>27.2066</v>
      </c>
      <c r="JY114">
        <v>29.2111</v>
      </c>
      <c r="JZ114">
        <v>29.9998</v>
      </c>
      <c r="KA114">
        <v>29.4943</v>
      </c>
      <c r="KB114">
        <v>29.5035</v>
      </c>
      <c r="KC114">
        <v>67.1857</v>
      </c>
      <c r="KD114">
        <v>21.8403</v>
      </c>
      <c r="KE114">
        <v>84.3267</v>
      </c>
      <c r="KF114">
        <v>27.2061</v>
      </c>
      <c r="KG114">
        <v>1603.86</v>
      </c>
      <c r="KH114">
        <v>20.0232</v>
      </c>
      <c r="KI114">
        <v>101.919</v>
      </c>
      <c r="KJ114">
        <v>91.4824</v>
      </c>
    </row>
    <row r="115" spans="1:296">
      <c r="A115">
        <v>97</v>
      </c>
      <c r="B115">
        <v>1758990423.6</v>
      </c>
      <c r="C115">
        <v>3173</v>
      </c>
      <c r="D115" t="s">
        <v>637</v>
      </c>
      <c r="E115" t="s">
        <v>638</v>
      </c>
      <c r="F115">
        <v>5</v>
      </c>
      <c r="G115" t="s">
        <v>639</v>
      </c>
      <c r="H115">
        <v>1758990415.849999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429.1012223082875</v>
      </c>
      <c r="AJ115">
        <v>420.9063454545453</v>
      </c>
      <c r="AK115">
        <v>0.001163124464604337</v>
      </c>
      <c r="AL115">
        <v>65.16121870912899</v>
      </c>
      <c r="AM115">
        <f>(AO115 - AN115 + DX115*1E3/(8.314*(DZ115+273.15)) * AQ115/DW115 * AP115) * DW115/(100*DK115) * 1000/(1000 - AO115)</f>
        <v>0</v>
      </c>
      <c r="AN115">
        <v>20.86110371844157</v>
      </c>
      <c r="AO115">
        <v>22.1555193939394</v>
      </c>
      <c r="AP115">
        <v>5.937652091451037E-06</v>
      </c>
      <c r="AQ115">
        <v>105.54</v>
      </c>
      <c r="AR115">
        <v>1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437</v>
      </c>
      <c r="AX115" t="s">
        <v>437</v>
      </c>
      <c r="AY115">
        <v>0</v>
      </c>
      <c r="AZ115">
        <v>0</v>
      </c>
      <c r="BA115">
        <f>1-AY115/AZ115</f>
        <v>0</v>
      </c>
      <c r="BB115">
        <v>0</v>
      </c>
      <c r="BC115" t="s">
        <v>437</v>
      </c>
      <c r="BD115" t="s">
        <v>437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437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2.44</v>
      </c>
      <c r="DL115">
        <v>0.5</v>
      </c>
      <c r="DM115" t="s">
        <v>438</v>
      </c>
      <c r="DN115">
        <v>2</v>
      </c>
      <c r="DO115" t="b">
        <v>1</v>
      </c>
      <c r="DP115">
        <v>1758990415.849999</v>
      </c>
      <c r="DQ115">
        <v>411.5411</v>
      </c>
      <c r="DR115">
        <v>420.1132333333333</v>
      </c>
      <c r="DS115">
        <v>22.15288</v>
      </c>
      <c r="DT115">
        <v>20.85535666666667</v>
      </c>
      <c r="DU115">
        <v>413.1057666666666</v>
      </c>
      <c r="DV115">
        <v>21.8638</v>
      </c>
      <c r="DW115">
        <v>500.0161</v>
      </c>
      <c r="DX115">
        <v>90.51965000000001</v>
      </c>
      <c r="DY115">
        <v>0.06832827</v>
      </c>
      <c r="DZ115">
        <v>28.95681333333333</v>
      </c>
      <c r="EA115">
        <v>29.99764333333333</v>
      </c>
      <c r="EB115">
        <v>999.9000000000002</v>
      </c>
      <c r="EC115">
        <v>0</v>
      </c>
      <c r="ED115">
        <v>0</v>
      </c>
      <c r="EE115">
        <v>10013.89333333333</v>
      </c>
      <c r="EF115">
        <v>0</v>
      </c>
      <c r="EG115">
        <v>11.25846333333333</v>
      </c>
      <c r="EH115">
        <v>-8.572151333333332</v>
      </c>
      <c r="EI115">
        <v>420.8644</v>
      </c>
      <c r="EJ115">
        <v>429.0614</v>
      </c>
      <c r="EK115">
        <v>1.297526333333333</v>
      </c>
      <c r="EL115">
        <v>420.1132333333333</v>
      </c>
      <c r="EM115">
        <v>20.85535666666667</v>
      </c>
      <c r="EN115">
        <v>2.005271666666667</v>
      </c>
      <c r="EO115">
        <v>1.887820333333333</v>
      </c>
      <c r="EP115">
        <v>17.48602666666666</v>
      </c>
      <c r="EQ115">
        <v>16.53356333333334</v>
      </c>
      <c r="ER115">
        <v>2000.001666666667</v>
      </c>
      <c r="ES115">
        <v>0.9800032</v>
      </c>
      <c r="ET115">
        <v>0.01999690333333333</v>
      </c>
      <c r="EU115">
        <v>0</v>
      </c>
      <c r="EV115">
        <v>254.4947666666667</v>
      </c>
      <c r="EW115">
        <v>5.00078</v>
      </c>
      <c r="EX115">
        <v>5084.342666666666</v>
      </c>
      <c r="EY115">
        <v>16379.65333333333</v>
      </c>
      <c r="EZ115">
        <v>39.93313333333333</v>
      </c>
      <c r="FA115">
        <v>40.84559999999999</v>
      </c>
      <c r="FB115">
        <v>40.24979999999999</v>
      </c>
      <c r="FC115">
        <v>40.44139999999998</v>
      </c>
      <c r="FD115">
        <v>40.92886666666666</v>
      </c>
      <c r="FE115">
        <v>1955.111666666666</v>
      </c>
      <c r="FF115">
        <v>39.89000000000001</v>
      </c>
      <c r="FG115">
        <v>0</v>
      </c>
      <c r="FH115">
        <v>1758990417.9</v>
      </c>
      <c r="FI115">
        <v>0</v>
      </c>
      <c r="FJ115">
        <v>254.5276538461539</v>
      </c>
      <c r="FK115">
        <v>-0.5220170932472875</v>
      </c>
      <c r="FL115">
        <v>-1.450256391004797</v>
      </c>
      <c r="FM115">
        <v>5084.308461538462</v>
      </c>
      <c r="FN115">
        <v>15</v>
      </c>
      <c r="FO115">
        <v>0</v>
      </c>
      <c r="FP115" t="s">
        <v>439</v>
      </c>
      <c r="FQ115">
        <v>1746989605.5</v>
      </c>
      <c r="FR115">
        <v>1746989593.5</v>
      </c>
      <c r="FS115">
        <v>0</v>
      </c>
      <c r="FT115">
        <v>-0.274</v>
      </c>
      <c r="FU115">
        <v>-0.002</v>
      </c>
      <c r="FV115">
        <v>2.549</v>
      </c>
      <c r="FW115">
        <v>0.129</v>
      </c>
      <c r="FX115">
        <v>420</v>
      </c>
      <c r="FY115">
        <v>17</v>
      </c>
      <c r="FZ115">
        <v>0.02</v>
      </c>
      <c r="GA115">
        <v>0.04</v>
      </c>
      <c r="GB115">
        <v>-8.551390487804879</v>
      </c>
      <c r="GC115">
        <v>-0.288287038327538</v>
      </c>
      <c r="GD115">
        <v>0.04808548490239678</v>
      </c>
      <c r="GE115">
        <v>1</v>
      </c>
      <c r="GF115">
        <v>254.5646470588235</v>
      </c>
      <c r="GG115">
        <v>-0.8364247548303063</v>
      </c>
      <c r="GH115">
        <v>0.2610095651112904</v>
      </c>
      <c r="GI115">
        <v>1</v>
      </c>
      <c r="GJ115">
        <v>1.298719024390244</v>
      </c>
      <c r="GK115">
        <v>-0.02139700348431998</v>
      </c>
      <c r="GL115">
        <v>0.002470051648396575</v>
      </c>
      <c r="GM115">
        <v>1</v>
      </c>
      <c r="GN115">
        <v>3</v>
      </c>
      <c r="GO115">
        <v>3</v>
      </c>
      <c r="GP115" t="s">
        <v>440</v>
      </c>
      <c r="GQ115">
        <v>3.10225</v>
      </c>
      <c r="GR115">
        <v>2.72649</v>
      </c>
      <c r="GS115">
        <v>0.0868336</v>
      </c>
      <c r="GT115">
        <v>0.08797679999999999</v>
      </c>
      <c r="GU115">
        <v>0.101848</v>
      </c>
      <c r="GV115">
        <v>0.0989867</v>
      </c>
      <c r="GW115">
        <v>23844.2</v>
      </c>
      <c r="GX115">
        <v>21632.1</v>
      </c>
      <c r="GY115">
        <v>26676.7</v>
      </c>
      <c r="GZ115">
        <v>23942.4</v>
      </c>
      <c r="HA115">
        <v>38338.5</v>
      </c>
      <c r="HB115">
        <v>31887.1</v>
      </c>
      <c r="HC115">
        <v>46582.7</v>
      </c>
      <c r="HD115">
        <v>37874.8</v>
      </c>
      <c r="HE115">
        <v>1.861</v>
      </c>
      <c r="HF115">
        <v>1.86472</v>
      </c>
      <c r="HG115">
        <v>0.0928119</v>
      </c>
      <c r="HH115">
        <v>0</v>
      </c>
      <c r="HI115">
        <v>28.4845</v>
      </c>
      <c r="HJ115">
        <v>999.9</v>
      </c>
      <c r="HK115">
        <v>51.2</v>
      </c>
      <c r="HL115">
        <v>30.2</v>
      </c>
      <c r="HM115">
        <v>24.3772</v>
      </c>
      <c r="HN115">
        <v>60.7428</v>
      </c>
      <c r="HO115">
        <v>21.9792</v>
      </c>
      <c r="HP115">
        <v>1</v>
      </c>
      <c r="HQ115">
        <v>0.163725</v>
      </c>
      <c r="HR115">
        <v>0.320825</v>
      </c>
      <c r="HS115">
        <v>20.3177</v>
      </c>
      <c r="HT115">
        <v>5.21429</v>
      </c>
      <c r="HU115">
        <v>11.98</v>
      </c>
      <c r="HV115">
        <v>4.96345</v>
      </c>
      <c r="HW115">
        <v>3.27518</v>
      </c>
      <c r="HX115">
        <v>9999</v>
      </c>
      <c r="HY115">
        <v>9999</v>
      </c>
      <c r="HZ115">
        <v>9999</v>
      </c>
      <c r="IA115">
        <v>22.6</v>
      </c>
      <c r="IB115">
        <v>1.86371</v>
      </c>
      <c r="IC115">
        <v>1.85988</v>
      </c>
      <c r="ID115">
        <v>1.85813</v>
      </c>
      <c r="IE115">
        <v>1.85955</v>
      </c>
      <c r="IF115">
        <v>1.85961</v>
      </c>
      <c r="IG115">
        <v>1.85809</v>
      </c>
      <c r="IH115">
        <v>1.85715</v>
      </c>
      <c r="II115">
        <v>1.85211</v>
      </c>
      <c r="IJ115">
        <v>0</v>
      </c>
      <c r="IK115">
        <v>0</v>
      </c>
      <c r="IL115">
        <v>0</v>
      </c>
      <c r="IM115">
        <v>0</v>
      </c>
      <c r="IN115" t="s">
        <v>441</v>
      </c>
      <c r="IO115" t="s">
        <v>442</v>
      </c>
      <c r="IP115" t="s">
        <v>443</v>
      </c>
      <c r="IQ115" t="s">
        <v>443</v>
      </c>
      <c r="IR115" t="s">
        <v>443</v>
      </c>
      <c r="IS115" t="s">
        <v>443</v>
      </c>
      <c r="IT115">
        <v>0</v>
      </c>
      <c r="IU115">
        <v>100</v>
      </c>
      <c r="IV115">
        <v>100</v>
      </c>
      <c r="IW115">
        <v>-1.565</v>
      </c>
      <c r="IX115">
        <v>0.2891</v>
      </c>
      <c r="IY115">
        <v>-1.253408397979514</v>
      </c>
      <c r="IZ115">
        <v>-0.001407418860664216</v>
      </c>
      <c r="JA115">
        <v>1.761737584914558E-06</v>
      </c>
      <c r="JB115">
        <v>-4.339940373715102E-10</v>
      </c>
      <c r="JC115">
        <v>0.01386544786166931</v>
      </c>
      <c r="JD115">
        <v>0.003157371658100305</v>
      </c>
      <c r="JE115">
        <v>0.0004353711720169284</v>
      </c>
      <c r="JF115">
        <v>-1.853048844677345E-07</v>
      </c>
      <c r="JG115">
        <v>2</v>
      </c>
      <c r="JH115">
        <v>1968</v>
      </c>
      <c r="JI115">
        <v>1</v>
      </c>
      <c r="JJ115">
        <v>26</v>
      </c>
      <c r="JK115">
        <v>200013.6</v>
      </c>
      <c r="JL115">
        <v>200013.8</v>
      </c>
      <c r="JM115">
        <v>1.14502</v>
      </c>
      <c r="JN115">
        <v>2.61597</v>
      </c>
      <c r="JO115">
        <v>1.49658</v>
      </c>
      <c r="JP115">
        <v>2.34863</v>
      </c>
      <c r="JQ115">
        <v>1.54907</v>
      </c>
      <c r="JR115">
        <v>2.44995</v>
      </c>
      <c r="JS115">
        <v>34.6692</v>
      </c>
      <c r="JT115">
        <v>14.2634</v>
      </c>
      <c r="JU115">
        <v>18</v>
      </c>
      <c r="JV115">
        <v>480.3</v>
      </c>
      <c r="JW115">
        <v>497.101</v>
      </c>
      <c r="JX115">
        <v>27.432</v>
      </c>
      <c r="JY115">
        <v>29.3442</v>
      </c>
      <c r="JZ115">
        <v>30.0004</v>
      </c>
      <c r="KA115">
        <v>29.4787</v>
      </c>
      <c r="KB115">
        <v>29.4534</v>
      </c>
      <c r="KC115">
        <v>22.9227</v>
      </c>
      <c r="KD115">
        <v>17.1423</v>
      </c>
      <c r="KE115">
        <v>100</v>
      </c>
      <c r="KF115">
        <v>27.4303</v>
      </c>
      <c r="KG115">
        <v>413.406</v>
      </c>
      <c r="KH115">
        <v>20.8655</v>
      </c>
      <c r="KI115">
        <v>101.85</v>
      </c>
      <c r="KJ115">
        <v>91.3442</v>
      </c>
    </row>
    <row r="116" spans="1:296">
      <c r="A116">
        <v>98</v>
      </c>
      <c r="B116">
        <v>1758990428.6</v>
      </c>
      <c r="C116">
        <v>3178</v>
      </c>
      <c r="D116" t="s">
        <v>640</v>
      </c>
      <c r="E116" t="s">
        <v>641</v>
      </c>
      <c r="F116">
        <v>5</v>
      </c>
      <c r="G116" t="s">
        <v>639</v>
      </c>
      <c r="H116">
        <v>1758990420.755172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429.0215484471952</v>
      </c>
      <c r="AJ116">
        <v>420.8540787878787</v>
      </c>
      <c r="AK116">
        <v>-0.001055037543700384</v>
      </c>
      <c r="AL116">
        <v>65.16121870912899</v>
      </c>
      <c r="AM116">
        <f>(AO116 - AN116 + DX116*1E3/(8.314*(DZ116+273.15)) * AQ116/DW116 * AP116) * DW116/(100*DK116) * 1000/(1000 - AO116)</f>
        <v>0</v>
      </c>
      <c r="AN116">
        <v>20.86631229021645</v>
      </c>
      <c r="AO116">
        <v>22.15774424242424</v>
      </c>
      <c r="AP116">
        <v>1.233384120525962E-05</v>
      </c>
      <c r="AQ116">
        <v>105.54</v>
      </c>
      <c r="AR116">
        <v>1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437</v>
      </c>
      <c r="AX116" t="s">
        <v>437</v>
      </c>
      <c r="AY116">
        <v>0</v>
      </c>
      <c r="AZ116">
        <v>0</v>
      </c>
      <c r="BA116">
        <f>1-AY116/AZ116</f>
        <v>0</v>
      </c>
      <c r="BB116">
        <v>0</v>
      </c>
      <c r="BC116" t="s">
        <v>437</v>
      </c>
      <c r="BD116" t="s">
        <v>437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437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2.44</v>
      </c>
      <c r="DL116">
        <v>0.5</v>
      </c>
      <c r="DM116" t="s">
        <v>438</v>
      </c>
      <c r="DN116">
        <v>2</v>
      </c>
      <c r="DO116" t="b">
        <v>1</v>
      </c>
      <c r="DP116">
        <v>1758990420.755172</v>
      </c>
      <c r="DQ116">
        <v>411.5581724137931</v>
      </c>
      <c r="DR116">
        <v>419.9309310344828</v>
      </c>
      <c r="DS116">
        <v>22.1548724137931</v>
      </c>
      <c r="DT116">
        <v>20.86013448275862</v>
      </c>
      <c r="DU116">
        <v>413.1229655172415</v>
      </c>
      <c r="DV116">
        <v>21.86574137931035</v>
      </c>
      <c r="DW116">
        <v>500.0212413793104</v>
      </c>
      <c r="DX116">
        <v>90.51992758620689</v>
      </c>
      <c r="DY116">
        <v>0.0682452448275862</v>
      </c>
      <c r="DZ116">
        <v>28.95216896551725</v>
      </c>
      <c r="EA116">
        <v>29.99584827586207</v>
      </c>
      <c r="EB116">
        <v>999.9000000000002</v>
      </c>
      <c r="EC116">
        <v>0</v>
      </c>
      <c r="ED116">
        <v>0</v>
      </c>
      <c r="EE116">
        <v>10008.46827586207</v>
      </c>
      <c r="EF116">
        <v>0</v>
      </c>
      <c r="EG116">
        <v>11.26303793103448</v>
      </c>
      <c r="EH116">
        <v>-8.372684137931033</v>
      </c>
      <c r="EI116">
        <v>420.8827241379309</v>
      </c>
      <c r="EJ116">
        <v>428.8773448275862</v>
      </c>
      <c r="EK116">
        <v>1.294733103448276</v>
      </c>
      <c r="EL116">
        <v>419.9309310344828</v>
      </c>
      <c r="EM116">
        <v>20.86013448275862</v>
      </c>
      <c r="EN116">
        <v>2.005457586206897</v>
      </c>
      <c r="EO116">
        <v>1.888257931034483</v>
      </c>
      <c r="EP116">
        <v>17.48749655172414</v>
      </c>
      <c r="EQ116">
        <v>16.53722413793103</v>
      </c>
      <c r="ER116">
        <v>1999.998275862069</v>
      </c>
      <c r="ES116">
        <v>0.9800032068965516</v>
      </c>
      <c r="ET116">
        <v>0.01999689655172414</v>
      </c>
      <c r="EU116">
        <v>0</v>
      </c>
      <c r="EV116">
        <v>254.4855862068966</v>
      </c>
      <c r="EW116">
        <v>5.00078</v>
      </c>
      <c r="EX116">
        <v>5084.221034482759</v>
      </c>
      <c r="EY116">
        <v>16379.63793103449</v>
      </c>
      <c r="EZ116">
        <v>39.91362068965517</v>
      </c>
      <c r="FA116">
        <v>40.84675862068965</v>
      </c>
      <c r="FB116">
        <v>40.24331034482758</v>
      </c>
      <c r="FC116">
        <v>40.45024137931035</v>
      </c>
      <c r="FD116">
        <v>40.94155172413792</v>
      </c>
      <c r="FE116">
        <v>1955.108275862069</v>
      </c>
      <c r="FF116">
        <v>39.89000000000001</v>
      </c>
      <c r="FG116">
        <v>0</v>
      </c>
      <c r="FH116">
        <v>1758990422.7</v>
      </c>
      <c r="FI116">
        <v>0</v>
      </c>
      <c r="FJ116">
        <v>254.5281538461539</v>
      </c>
      <c r="FK116">
        <v>0.7876923079413054</v>
      </c>
      <c r="FL116">
        <v>-2.722393153645344</v>
      </c>
      <c r="FM116">
        <v>5084.186538461538</v>
      </c>
      <c r="FN116">
        <v>15</v>
      </c>
      <c r="FO116">
        <v>0</v>
      </c>
      <c r="FP116" t="s">
        <v>439</v>
      </c>
      <c r="FQ116">
        <v>1746989605.5</v>
      </c>
      <c r="FR116">
        <v>1746989593.5</v>
      </c>
      <c r="FS116">
        <v>0</v>
      </c>
      <c r="FT116">
        <v>-0.274</v>
      </c>
      <c r="FU116">
        <v>-0.002</v>
      </c>
      <c r="FV116">
        <v>2.549</v>
      </c>
      <c r="FW116">
        <v>0.129</v>
      </c>
      <c r="FX116">
        <v>420</v>
      </c>
      <c r="FY116">
        <v>17</v>
      </c>
      <c r="FZ116">
        <v>0.02</v>
      </c>
      <c r="GA116">
        <v>0.04</v>
      </c>
      <c r="GB116">
        <v>-8.482227317073169</v>
      </c>
      <c r="GC116">
        <v>1.426161114982559</v>
      </c>
      <c r="GD116">
        <v>0.2674140551884177</v>
      </c>
      <c r="GE116">
        <v>0</v>
      </c>
      <c r="GF116">
        <v>254.5403529411765</v>
      </c>
      <c r="GG116">
        <v>-0.2654545450678308</v>
      </c>
      <c r="GH116">
        <v>0.1996483500252894</v>
      </c>
      <c r="GI116">
        <v>1</v>
      </c>
      <c r="GJ116">
        <v>1.296221951219512</v>
      </c>
      <c r="GK116">
        <v>-0.03301860627177786</v>
      </c>
      <c r="GL116">
        <v>0.003550737621418569</v>
      </c>
      <c r="GM116">
        <v>1</v>
      </c>
      <c r="GN116">
        <v>2</v>
      </c>
      <c r="GO116">
        <v>3</v>
      </c>
      <c r="GP116" t="s">
        <v>446</v>
      </c>
      <c r="GQ116">
        <v>3.10252</v>
      </c>
      <c r="GR116">
        <v>2.72609</v>
      </c>
      <c r="GS116">
        <v>0.0868075</v>
      </c>
      <c r="GT116">
        <v>0.0875288</v>
      </c>
      <c r="GU116">
        <v>0.101856</v>
      </c>
      <c r="GV116">
        <v>0.09899579999999999</v>
      </c>
      <c r="GW116">
        <v>23844.9</v>
      </c>
      <c r="GX116">
        <v>21642.9</v>
      </c>
      <c r="GY116">
        <v>26676.8</v>
      </c>
      <c r="GZ116">
        <v>23942.6</v>
      </c>
      <c r="HA116">
        <v>38337.9</v>
      </c>
      <c r="HB116">
        <v>31886.8</v>
      </c>
      <c r="HC116">
        <v>46582.5</v>
      </c>
      <c r="HD116">
        <v>37874.9</v>
      </c>
      <c r="HE116">
        <v>1.86147</v>
      </c>
      <c r="HF116">
        <v>1.86423</v>
      </c>
      <c r="HG116">
        <v>0.0930578</v>
      </c>
      <c r="HH116">
        <v>0</v>
      </c>
      <c r="HI116">
        <v>28.4806</v>
      </c>
      <c r="HJ116">
        <v>999.9</v>
      </c>
      <c r="HK116">
        <v>51.2</v>
      </c>
      <c r="HL116">
        <v>30.2</v>
      </c>
      <c r="HM116">
        <v>24.3776</v>
      </c>
      <c r="HN116">
        <v>60.5728</v>
      </c>
      <c r="HO116">
        <v>21.9311</v>
      </c>
      <c r="HP116">
        <v>1</v>
      </c>
      <c r="HQ116">
        <v>0.163974</v>
      </c>
      <c r="HR116">
        <v>0.32857</v>
      </c>
      <c r="HS116">
        <v>20.3169</v>
      </c>
      <c r="HT116">
        <v>5.21115</v>
      </c>
      <c r="HU116">
        <v>11.98</v>
      </c>
      <c r="HV116">
        <v>4.963</v>
      </c>
      <c r="HW116">
        <v>3.27448</v>
      </c>
      <c r="HX116">
        <v>9999</v>
      </c>
      <c r="HY116">
        <v>9999</v>
      </c>
      <c r="HZ116">
        <v>9999</v>
      </c>
      <c r="IA116">
        <v>22.6</v>
      </c>
      <c r="IB116">
        <v>1.86371</v>
      </c>
      <c r="IC116">
        <v>1.85989</v>
      </c>
      <c r="ID116">
        <v>1.85811</v>
      </c>
      <c r="IE116">
        <v>1.85955</v>
      </c>
      <c r="IF116">
        <v>1.8596</v>
      </c>
      <c r="IG116">
        <v>1.85809</v>
      </c>
      <c r="IH116">
        <v>1.85716</v>
      </c>
      <c r="II116">
        <v>1.85211</v>
      </c>
      <c r="IJ116">
        <v>0</v>
      </c>
      <c r="IK116">
        <v>0</v>
      </c>
      <c r="IL116">
        <v>0</v>
      </c>
      <c r="IM116">
        <v>0</v>
      </c>
      <c r="IN116" t="s">
        <v>441</v>
      </c>
      <c r="IO116" t="s">
        <v>442</v>
      </c>
      <c r="IP116" t="s">
        <v>443</v>
      </c>
      <c r="IQ116" t="s">
        <v>443</v>
      </c>
      <c r="IR116" t="s">
        <v>443</v>
      </c>
      <c r="IS116" t="s">
        <v>443</v>
      </c>
      <c r="IT116">
        <v>0</v>
      </c>
      <c r="IU116">
        <v>100</v>
      </c>
      <c r="IV116">
        <v>100</v>
      </c>
      <c r="IW116">
        <v>-1.565</v>
      </c>
      <c r="IX116">
        <v>0.2892</v>
      </c>
      <c r="IY116">
        <v>-1.253408397979514</v>
      </c>
      <c r="IZ116">
        <v>-0.001407418860664216</v>
      </c>
      <c r="JA116">
        <v>1.761737584914558E-06</v>
      </c>
      <c r="JB116">
        <v>-4.339940373715102E-10</v>
      </c>
      <c r="JC116">
        <v>0.01386544786166931</v>
      </c>
      <c r="JD116">
        <v>0.003157371658100305</v>
      </c>
      <c r="JE116">
        <v>0.0004353711720169284</v>
      </c>
      <c r="JF116">
        <v>-1.853048844677345E-07</v>
      </c>
      <c r="JG116">
        <v>2</v>
      </c>
      <c r="JH116">
        <v>1968</v>
      </c>
      <c r="JI116">
        <v>1</v>
      </c>
      <c r="JJ116">
        <v>26</v>
      </c>
      <c r="JK116">
        <v>200013.7</v>
      </c>
      <c r="JL116">
        <v>200013.9</v>
      </c>
      <c r="JM116">
        <v>1.11694</v>
      </c>
      <c r="JN116">
        <v>2.61353</v>
      </c>
      <c r="JO116">
        <v>1.49658</v>
      </c>
      <c r="JP116">
        <v>2.34863</v>
      </c>
      <c r="JQ116">
        <v>1.54907</v>
      </c>
      <c r="JR116">
        <v>2.32544</v>
      </c>
      <c r="JS116">
        <v>34.6692</v>
      </c>
      <c r="JT116">
        <v>14.2634</v>
      </c>
      <c r="JU116">
        <v>18</v>
      </c>
      <c r="JV116">
        <v>480.606</v>
      </c>
      <c r="JW116">
        <v>496.8</v>
      </c>
      <c r="JX116">
        <v>27.4331</v>
      </c>
      <c r="JY116">
        <v>29.3476</v>
      </c>
      <c r="JZ116">
        <v>30.0004</v>
      </c>
      <c r="KA116">
        <v>29.4826</v>
      </c>
      <c r="KB116">
        <v>29.4571</v>
      </c>
      <c r="KC116">
        <v>22.4221</v>
      </c>
      <c r="KD116">
        <v>17.1423</v>
      </c>
      <c r="KE116">
        <v>100</v>
      </c>
      <c r="KF116">
        <v>27.4322</v>
      </c>
      <c r="KG116">
        <v>400.032</v>
      </c>
      <c r="KH116">
        <v>20.8655</v>
      </c>
      <c r="KI116">
        <v>101.85</v>
      </c>
      <c r="KJ116">
        <v>91.3447</v>
      </c>
    </row>
    <row r="117" spans="1:296">
      <c r="A117">
        <v>99</v>
      </c>
      <c r="B117">
        <v>1758990433.6</v>
      </c>
      <c r="C117">
        <v>3183</v>
      </c>
      <c r="D117" t="s">
        <v>642</v>
      </c>
      <c r="E117" t="s">
        <v>643</v>
      </c>
      <c r="F117">
        <v>5</v>
      </c>
      <c r="G117" t="s">
        <v>639</v>
      </c>
      <c r="H117">
        <v>1758990425.832142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422.0285339656967</v>
      </c>
      <c r="AJ117">
        <v>417.6236606060606</v>
      </c>
      <c r="AK117">
        <v>-0.7667115227979259</v>
      </c>
      <c r="AL117">
        <v>65.16121870912899</v>
      </c>
      <c r="AM117">
        <f>(AO117 - AN117 + DX117*1E3/(8.314*(DZ117+273.15)) * AQ117/DW117 * AP117) * DW117/(100*DK117) * 1000/(1000 - AO117)</f>
        <v>0</v>
      </c>
      <c r="AN117">
        <v>20.86832376207792</v>
      </c>
      <c r="AO117">
        <v>22.16127333333333</v>
      </c>
      <c r="AP117">
        <v>8.59460821357605E-06</v>
      </c>
      <c r="AQ117">
        <v>105.54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437</v>
      </c>
      <c r="AX117" t="s">
        <v>437</v>
      </c>
      <c r="AY117">
        <v>0</v>
      </c>
      <c r="AZ117">
        <v>0</v>
      </c>
      <c r="BA117">
        <f>1-AY117/AZ117</f>
        <v>0</v>
      </c>
      <c r="BB117">
        <v>0</v>
      </c>
      <c r="BC117" t="s">
        <v>437</v>
      </c>
      <c r="BD117" t="s">
        <v>437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437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2.44</v>
      </c>
      <c r="DL117">
        <v>0.5</v>
      </c>
      <c r="DM117" t="s">
        <v>438</v>
      </c>
      <c r="DN117">
        <v>2</v>
      </c>
      <c r="DO117" t="b">
        <v>1</v>
      </c>
      <c r="DP117">
        <v>1758990425.832142</v>
      </c>
      <c r="DQ117">
        <v>411.0981428571429</v>
      </c>
      <c r="DR117">
        <v>417.2043928571428</v>
      </c>
      <c r="DS117">
        <v>22.15726785714285</v>
      </c>
      <c r="DT117">
        <v>20.86432142857143</v>
      </c>
      <c r="DU117">
        <v>412.6628928571429</v>
      </c>
      <c r="DV117">
        <v>21.86808571428572</v>
      </c>
      <c r="DW117">
        <v>500.023</v>
      </c>
      <c r="DX117">
        <v>90.52015357142861</v>
      </c>
      <c r="DY117">
        <v>0.06811528214285714</v>
      </c>
      <c r="DZ117">
        <v>28.94888214285715</v>
      </c>
      <c r="EA117">
        <v>29.99428571428572</v>
      </c>
      <c r="EB117">
        <v>999.9000000000002</v>
      </c>
      <c r="EC117">
        <v>0</v>
      </c>
      <c r="ED117">
        <v>0</v>
      </c>
      <c r="EE117">
        <v>10001.9875</v>
      </c>
      <c r="EF117">
        <v>0</v>
      </c>
      <c r="EG117">
        <v>11.26436428571428</v>
      </c>
      <c r="EH117">
        <v>-6.10614467857143</v>
      </c>
      <c r="EI117">
        <v>420.4133928571428</v>
      </c>
      <c r="EJ117">
        <v>426.0945357142857</v>
      </c>
      <c r="EK117">
        <v>1.292931785714286</v>
      </c>
      <c r="EL117">
        <v>417.2043928571428</v>
      </c>
      <c r="EM117">
        <v>20.86432142857143</v>
      </c>
      <c r="EN117">
        <v>2.005679999999999</v>
      </c>
      <c r="EO117">
        <v>1.8886425</v>
      </c>
      <c r="EP117">
        <v>17.48925357142857</v>
      </c>
      <c r="EQ117">
        <v>16.54042142857143</v>
      </c>
      <c r="ER117">
        <v>2000.009285714286</v>
      </c>
      <c r="ES117">
        <v>0.9800033214285714</v>
      </c>
      <c r="ET117">
        <v>0.019996775</v>
      </c>
      <c r="EU117">
        <v>0</v>
      </c>
      <c r="EV117">
        <v>254.5489285714285</v>
      </c>
      <c r="EW117">
        <v>5.00078</v>
      </c>
      <c r="EX117">
        <v>5084.3975</v>
      </c>
      <c r="EY117">
        <v>16379.72857142857</v>
      </c>
      <c r="EZ117">
        <v>39.91271428571429</v>
      </c>
      <c r="FA117">
        <v>40.8525</v>
      </c>
      <c r="FB117">
        <v>40.24971428571428</v>
      </c>
      <c r="FC117">
        <v>40.44621428571428</v>
      </c>
      <c r="FD117">
        <v>40.95064285714285</v>
      </c>
      <c r="FE117">
        <v>1955.119285714285</v>
      </c>
      <c r="FF117">
        <v>39.89000000000001</v>
      </c>
      <c r="FG117">
        <v>0</v>
      </c>
      <c r="FH117">
        <v>1758990427.5</v>
      </c>
      <c r="FI117">
        <v>0</v>
      </c>
      <c r="FJ117">
        <v>254.5739230769231</v>
      </c>
      <c r="FK117">
        <v>0.3425641123392894</v>
      </c>
      <c r="FL117">
        <v>4.175384616924393</v>
      </c>
      <c r="FM117">
        <v>5084.398076923077</v>
      </c>
      <c r="FN117">
        <v>15</v>
      </c>
      <c r="FO117">
        <v>0</v>
      </c>
      <c r="FP117" t="s">
        <v>439</v>
      </c>
      <c r="FQ117">
        <v>1746989605.5</v>
      </c>
      <c r="FR117">
        <v>1746989593.5</v>
      </c>
      <c r="FS117">
        <v>0</v>
      </c>
      <c r="FT117">
        <v>-0.274</v>
      </c>
      <c r="FU117">
        <v>-0.002</v>
      </c>
      <c r="FV117">
        <v>2.549</v>
      </c>
      <c r="FW117">
        <v>0.129</v>
      </c>
      <c r="FX117">
        <v>420</v>
      </c>
      <c r="FY117">
        <v>17</v>
      </c>
      <c r="FZ117">
        <v>0.02</v>
      </c>
      <c r="GA117">
        <v>0.04</v>
      </c>
      <c r="GB117">
        <v>-6.770873025</v>
      </c>
      <c r="GC117">
        <v>24.9218075009381</v>
      </c>
      <c r="GD117">
        <v>3.07753677541268</v>
      </c>
      <c r="GE117">
        <v>0</v>
      </c>
      <c r="GF117">
        <v>254.5390294117647</v>
      </c>
      <c r="GG117">
        <v>0.4946829658111119</v>
      </c>
      <c r="GH117">
        <v>0.2109811094546454</v>
      </c>
      <c r="GI117">
        <v>1</v>
      </c>
      <c r="GJ117">
        <v>1.29410925</v>
      </c>
      <c r="GK117">
        <v>-0.02469151969981872</v>
      </c>
      <c r="GL117">
        <v>0.002991601065901004</v>
      </c>
      <c r="GM117">
        <v>1</v>
      </c>
      <c r="GN117">
        <v>2</v>
      </c>
      <c r="GO117">
        <v>3</v>
      </c>
      <c r="GP117" t="s">
        <v>446</v>
      </c>
      <c r="GQ117">
        <v>3.10231</v>
      </c>
      <c r="GR117">
        <v>2.72603</v>
      </c>
      <c r="GS117">
        <v>0.0862156</v>
      </c>
      <c r="GT117">
        <v>0.0855649</v>
      </c>
      <c r="GU117">
        <v>0.101864</v>
      </c>
      <c r="GV117">
        <v>0.09900680000000001</v>
      </c>
      <c r="GW117">
        <v>23860.1</v>
      </c>
      <c r="GX117">
        <v>21689.5</v>
      </c>
      <c r="GY117">
        <v>26676.5</v>
      </c>
      <c r="GZ117">
        <v>23942.5</v>
      </c>
      <c r="HA117">
        <v>38337.1</v>
      </c>
      <c r="HB117">
        <v>31886.2</v>
      </c>
      <c r="HC117">
        <v>46582</v>
      </c>
      <c r="HD117">
        <v>37874.9</v>
      </c>
      <c r="HE117">
        <v>1.86135</v>
      </c>
      <c r="HF117">
        <v>1.8645</v>
      </c>
      <c r="HG117">
        <v>0.0917688</v>
      </c>
      <c r="HH117">
        <v>0</v>
      </c>
      <c r="HI117">
        <v>28.4765</v>
      </c>
      <c r="HJ117">
        <v>999.9</v>
      </c>
      <c r="HK117">
        <v>51.2</v>
      </c>
      <c r="HL117">
        <v>30.2</v>
      </c>
      <c r="HM117">
        <v>24.3755</v>
      </c>
      <c r="HN117">
        <v>60.4328</v>
      </c>
      <c r="HO117">
        <v>22.1234</v>
      </c>
      <c r="HP117">
        <v>1</v>
      </c>
      <c r="HQ117">
        <v>0.164258</v>
      </c>
      <c r="HR117">
        <v>0.322247</v>
      </c>
      <c r="HS117">
        <v>20.3171</v>
      </c>
      <c r="HT117">
        <v>5.21115</v>
      </c>
      <c r="HU117">
        <v>11.98</v>
      </c>
      <c r="HV117">
        <v>4.9628</v>
      </c>
      <c r="HW117">
        <v>3.27455</v>
      </c>
      <c r="HX117">
        <v>9999</v>
      </c>
      <c r="HY117">
        <v>9999</v>
      </c>
      <c r="HZ117">
        <v>9999</v>
      </c>
      <c r="IA117">
        <v>22.6</v>
      </c>
      <c r="IB117">
        <v>1.86371</v>
      </c>
      <c r="IC117">
        <v>1.85987</v>
      </c>
      <c r="ID117">
        <v>1.85814</v>
      </c>
      <c r="IE117">
        <v>1.85953</v>
      </c>
      <c r="IF117">
        <v>1.8596</v>
      </c>
      <c r="IG117">
        <v>1.85811</v>
      </c>
      <c r="IH117">
        <v>1.85716</v>
      </c>
      <c r="II117">
        <v>1.85211</v>
      </c>
      <c r="IJ117">
        <v>0</v>
      </c>
      <c r="IK117">
        <v>0</v>
      </c>
      <c r="IL117">
        <v>0</v>
      </c>
      <c r="IM117">
        <v>0</v>
      </c>
      <c r="IN117" t="s">
        <v>441</v>
      </c>
      <c r="IO117" t="s">
        <v>442</v>
      </c>
      <c r="IP117" t="s">
        <v>443</v>
      </c>
      <c r="IQ117" t="s">
        <v>443</v>
      </c>
      <c r="IR117" t="s">
        <v>443</v>
      </c>
      <c r="IS117" t="s">
        <v>443</v>
      </c>
      <c r="IT117">
        <v>0</v>
      </c>
      <c r="IU117">
        <v>100</v>
      </c>
      <c r="IV117">
        <v>100</v>
      </c>
      <c r="IW117">
        <v>-1.565</v>
      </c>
      <c r="IX117">
        <v>0.2893</v>
      </c>
      <c r="IY117">
        <v>-1.253408397979514</v>
      </c>
      <c r="IZ117">
        <v>-0.001407418860664216</v>
      </c>
      <c r="JA117">
        <v>1.761737584914558E-06</v>
      </c>
      <c r="JB117">
        <v>-4.339940373715102E-10</v>
      </c>
      <c r="JC117">
        <v>0.01386544786166931</v>
      </c>
      <c r="JD117">
        <v>0.003157371658100305</v>
      </c>
      <c r="JE117">
        <v>0.0004353711720169284</v>
      </c>
      <c r="JF117">
        <v>-1.853048844677345E-07</v>
      </c>
      <c r="JG117">
        <v>2</v>
      </c>
      <c r="JH117">
        <v>1968</v>
      </c>
      <c r="JI117">
        <v>1</v>
      </c>
      <c r="JJ117">
        <v>26</v>
      </c>
      <c r="JK117">
        <v>200013.8</v>
      </c>
      <c r="JL117">
        <v>200014</v>
      </c>
      <c r="JM117">
        <v>1.08521</v>
      </c>
      <c r="JN117">
        <v>2.60864</v>
      </c>
      <c r="JO117">
        <v>1.49658</v>
      </c>
      <c r="JP117">
        <v>2.34863</v>
      </c>
      <c r="JQ117">
        <v>1.54907</v>
      </c>
      <c r="JR117">
        <v>2.44873</v>
      </c>
      <c r="JS117">
        <v>34.6692</v>
      </c>
      <c r="JT117">
        <v>14.2721</v>
      </c>
      <c r="JU117">
        <v>18</v>
      </c>
      <c r="JV117">
        <v>480.559</v>
      </c>
      <c r="JW117">
        <v>497.014</v>
      </c>
      <c r="JX117">
        <v>27.4341</v>
      </c>
      <c r="JY117">
        <v>29.3505</v>
      </c>
      <c r="JZ117">
        <v>30.0004</v>
      </c>
      <c r="KA117">
        <v>29.4862</v>
      </c>
      <c r="KB117">
        <v>29.4609</v>
      </c>
      <c r="KC117">
        <v>21.7146</v>
      </c>
      <c r="KD117">
        <v>17.1423</v>
      </c>
      <c r="KE117">
        <v>100</v>
      </c>
      <c r="KF117">
        <v>27.4367</v>
      </c>
      <c r="KG117">
        <v>379.967</v>
      </c>
      <c r="KH117">
        <v>20.8655</v>
      </c>
      <c r="KI117">
        <v>101.849</v>
      </c>
      <c r="KJ117">
        <v>91.3446</v>
      </c>
    </row>
    <row r="118" spans="1:296">
      <c r="A118">
        <v>100</v>
      </c>
      <c r="B118">
        <v>1758990438.6</v>
      </c>
      <c r="C118">
        <v>3188</v>
      </c>
      <c r="D118" t="s">
        <v>644</v>
      </c>
      <c r="E118" t="s">
        <v>645</v>
      </c>
      <c r="F118">
        <v>5</v>
      </c>
      <c r="G118" t="s">
        <v>639</v>
      </c>
      <c r="H118">
        <v>1758990431.1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407.7886368257523</v>
      </c>
      <c r="AJ118">
        <v>408.7084727272727</v>
      </c>
      <c r="AK118">
        <v>-1.90051171120649</v>
      </c>
      <c r="AL118">
        <v>65.16121870912899</v>
      </c>
      <c r="AM118">
        <f>(AO118 - AN118 + DX118*1E3/(8.314*(DZ118+273.15)) * AQ118/DW118 * AP118) * DW118/(100*DK118) * 1000/(1000 - AO118)</f>
        <v>0</v>
      </c>
      <c r="AN118">
        <v>20.87073259844156</v>
      </c>
      <c r="AO118">
        <v>22.16137575757577</v>
      </c>
      <c r="AP118">
        <v>-8.966042332342492E-07</v>
      </c>
      <c r="AQ118">
        <v>105.54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437</v>
      </c>
      <c r="AX118" t="s">
        <v>437</v>
      </c>
      <c r="AY118">
        <v>0</v>
      </c>
      <c r="AZ118">
        <v>0</v>
      </c>
      <c r="BA118">
        <f>1-AY118/AZ118</f>
        <v>0</v>
      </c>
      <c r="BB118">
        <v>0</v>
      </c>
      <c r="BC118" t="s">
        <v>437</v>
      </c>
      <c r="BD118" t="s">
        <v>437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437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2.44</v>
      </c>
      <c r="DL118">
        <v>0.5</v>
      </c>
      <c r="DM118" t="s">
        <v>438</v>
      </c>
      <c r="DN118">
        <v>2</v>
      </c>
      <c r="DO118" t="b">
        <v>1</v>
      </c>
      <c r="DP118">
        <v>1758990431.1</v>
      </c>
      <c r="DQ118">
        <v>408.4174074074074</v>
      </c>
      <c r="DR118">
        <v>409.5366296296296</v>
      </c>
      <c r="DS118">
        <v>22.15953703703704</v>
      </c>
      <c r="DT118">
        <v>20.86816666666666</v>
      </c>
      <c r="DU118">
        <v>409.9816296296296</v>
      </c>
      <c r="DV118">
        <v>21.8703037037037</v>
      </c>
      <c r="DW118">
        <v>500.0507037037038</v>
      </c>
      <c r="DX118">
        <v>90.51954444444445</v>
      </c>
      <c r="DY118">
        <v>0.06777698888888889</v>
      </c>
      <c r="DZ118">
        <v>28.94712592592593</v>
      </c>
      <c r="EA118">
        <v>29.9855</v>
      </c>
      <c r="EB118">
        <v>999.9000000000001</v>
      </c>
      <c r="EC118">
        <v>0</v>
      </c>
      <c r="ED118">
        <v>0</v>
      </c>
      <c r="EE118">
        <v>9993.97962962963</v>
      </c>
      <c r="EF118">
        <v>0</v>
      </c>
      <c r="EG118">
        <v>11.25347777777778</v>
      </c>
      <c r="EH118">
        <v>-1.119171518518519</v>
      </c>
      <c r="EI118">
        <v>417.672851851852</v>
      </c>
      <c r="EJ118">
        <v>418.265037037037</v>
      </c>
      <c r="EK118">
        <v>1.291350740740741</v>
      </c>
      <c r="EL118">
        <v>409.5366296296296</v>
      </c>
      <c r="EM118">
        <v>20.86816666666666</v>
      </c>
      <c r="EN118">
        <v>2.005870740740741</v>
      </c>
      <c r="EO118">
        <v>1.888977037037037</v>
      </c>
      <c r="EP118">
        <v>17.49075185185185</v>
      </c>
      <c r="EQ118">
        <v>16.54321111111111</v>
      </c>
      <c r="ER118">
        <v>1999.99</v>
      </c>
      <c r="ES118">
        <v>0.980003111111111</v>
      </c>
      <c r="ET118">
        <v>0.01999698148148148</v>
      </c>
      <c r="EU118">
        <v>0</v>
      </c>
      <c r="EV118">
        <v>254.6083333333333</v>
      </c>
      <c r="EW118">
        <v>5.00078</v>
      </c>
      <c r="EX118">
        <v>5084.883703703705</v>
      </c>
      <c r="EY118">
        <v>16379.56296296296</v>
      </c>
      <c r="EZ118">
        <v>39.94651851851852</v>
      </c>
      <c r="FA118">
        <v>40.861</v>
      </c>
      <c r="FB118">
        <v>40.23351851851852</v>
      </c>
      <c r="FC118">
        <v>40.46044444444445</v>
      </c>
      <c r="FD118">
        <v>40.91414814814814</v>
      </c>
      <c r="FE118">
        <v>1955.1</v>
      </c>
      <c r="FF118">
        <v>39.89000000000001</v>
      </c>
      <c r="FG118">
        <v>0</v>
      </c>
      <c r="FH118">
        <v>1758990432.9</v>
      </c>
      <c r="FI118">
        <v>0</v>
      </c>
      <c r="FJ118">
        <v>254.64448</v>
      </c>
      <c r="FK118">
        <v>0.4685384623068333</v>
      </c>
      <c r="FL118">
        <v>10.32692305875858</v>
      </c>
      <c r="FM118">
        <v>5084.943600000001</v>
      </c>
      <c r="FN118">
        <v>15</v>
      </c>
      <c r="FO118">
        <v>0</v>
      </c>
      <c r="FP118" t="s">
        <v>439</v>
      </c>
      <c r="FQ118">
        <v>1746989605.5</v>
      </c>
      <c r="FR118">
        <v>1746989593.5</v>
      </c>
      <c r="FS118">
        <v>0</v>
      </c>
      <c r="FT118">
        <v>-0.274</v>
      </c>
      <c r="FU118">
        <v>-0.002</v>
      </c>
      <c r="FV118">
        <v>2.549</v>
      </c>
      <c r="FW118">
        <v>0.129</v>
      </c>
      <c r="FX118">
        <v>420</v>
      </c>
      <c r="FY118">
        <v>17</v>
      </c>
      <c r="FZ118">
        <v>0.02</v>
      </c>
      <c r="GA118">
        <v>0.04</v>
      </c>
      <c r="GB118">
        <v>-4.026060775</v>
      </c>
      <c r="GC118">
        <v>52.27925762476551</v>
      </c>
      <c r="GD118">
        <v>5.505745204003181</v>
      </c>
      <c r="GE118">
        <v>0</v>
      </c>
      <c r="GF118">
        <v>254.5886764705882</v>
      </c>
      <c r="GG118">
        <v>0.8459434674650453</v>
      </c>
      <c r="GH118">
        <v>0.2341919424680429</v>
      </c>
      <c r="GI118">
        <v>1</v>
      </c>
      <c r="GJ118">
        <v>1.29281025</v>
      </c>
      <c r="GK118">
        <v>-0.01929174484052574</v>
      </c>
      <c r="GL118">
        <v>0.002632589492780819</v>
      </c>
      <c r="GM118">
        <v>1</v>
      </c>
      <c r="GN118">
        <v>2</v>
      </c>
      <c r="GO118">
        <v>3</v>
      </c>
      <c r="GP118" t="s">
        <v>446</v>
      </c>
      <c r="GQ118">
        <v>3.1021</v>
      </c>
      <c r="GR118">
        <v>2.72548</v>
      </c>
      <c r="GS118">
        <v>0.0847348</v>
      </c>
      <c r="GT118">
        <v>0.0830673</v>
      </c>
      <c r="GU118">
        <v>0.101861</v>
      </c>
      <c r="GV118">
        <v>0.0990058</v>
      </c>
      <c r="GW118">
        <v>23898.4</v>
      </c>
      <c r="GX118">
        <v>21748.4</v>
      </c>
      <c r="GY118">
        <v>26676.1</v>
      </c>
      <c r="GZ118">
        <v>23942.2</v>
      </c>
      <c r="HA118">
        <v>38336.6</v>
      </c>
      <c r="HB118">
        <v>31885.8</v>
      </c>
      <c r="HC118">
        <v>46581.4</v>
      </c>
      <c r="HD118">
        <v>37874.7</v>
      </c>
      <c r="HE118">
        <v>1.86112</v>
      </c>
      <c r="HF118">
        <v>1.8645</v>
      </c>
      <c r="HG118">
        <v>0.092797</v>
      </c>
      <c r="HH118">
        <v>0</v>
      </c>
      <c r="HI118">
        <v>28.4722</v>
      </c>
      <c r="HJ118">
        <v>999.9</v>
      </c>
      <c r="HK118">
        <v>51.2</v>
      </c>
      <c r="HL118">
        <v>30.2</v>
      </c>
      <c r="HM118">
        <v>24.3784</v>
      </c>
      <c r="HN118">
        <v>61.0128</v>
      </c>
      <c r="HO118">
        <v>22.0873</v>
      </c>
      <c r="HP118">
        <v>1</v>
      </c>
      <c r="HQ118">
        <v>0.164403</v>
      </c>
      <c r="HR118">
        <v>0.277274</v>
      </c>
      <c r="HS118">
        <v>20.317</v>
      </c>
      <c r="HT118">
        <v>5.21115</v>
      </c>
      <c r="HU118">
        <v>11.98</v>
      </c>
      <c r="HV118">
        <v>4.96285</v>
      </c>
      <c r="HW118">
        <v>3.2744</v>
      </c>
      <c r="HX118">
        <v>9999</v>
      </c>
      <c r="HY118">
        <v>9999</v>
      </c>
      <c r="HZ118">
        <v>9999</v>
      </c>
      <c r="IA118">
        <v>22.6</v>
      </c>
      <c r="IB118">
        <v>1.86371</v>
      </c>
      <c r="IC118">
        <v>1.85989</v>
      </c>
      <c r="ID118">
        <v>1.85812</v>
      </c>
      <c r="IE118">
        <v>1.8595</v>
      </c>
      <c r="IF118">
        <v>1.8596</v>
      </c>
      <c r="IG118">
        <v>1.85809</v>
      </c>
      <c r="IH118">
        <v>1.85715</v>
      </c>
      <c r="II118">
        <v>1.85212</v>
      </c>
      <c r="IJ118">
        <v>0</v>
      </c>
      <c r="IK118">
        <v>0</v>
      </c>
      <c r="IL118">
        <v>0</v>
      </c>
      <c r="IM118">
        <v>0</v>
      </c>
      <c r="IN118" t="s">
        <v>441</v>
      </c>
      <c r="IO118" t="s">
        <v>442</v>
      </c>
      <c r="IP118" t="s">
        <v>443</v>
      </c>
      <c r="IQ118" t="s">
        <v>443</v>
      </c>
      <c r="IR118" t="s">
        <v>443</v>
      </c>
      <c r="IS118" t="s">
        <v>443</v>
      </c>
      <c r="IT118">
        <v>0</v>
      </c>
      <c r="IU118">
        <v>100</v>
      </c>
      <c r="IV118">
        <v>100</v>
      </c>
      <c r="IW118">
        <v>-1.563</v>
      </c>
      <c r="IX118">
        <v>0.2893</v>
      </c>
      <c r="IY118">
        <v>-1.253408397979514</v>
      </c>
      <c r="IZ118">
        <v>-0.001407418860664216</v>
      </c>
      <c r="JA118">
        <v>1.761737584914558E-06</v>
      </c>
      <c r="JB118">
        <v>-4.339940373715102E-10</v>
      </c>
      <c r="JC118">
        <v>0.01386544786166931</v>
      </c>
      <c r="JD118">
        <v>0.003157371658100305</v>
      </c>
      <c r="JE118">
        <v>0.0004353711720169284</v>
      </c>
      <c r="JF118">
        <v>-1.853048844677345E-07</v>
      </c>
      <c r="JG118">
        <v>2</v>
      </c>
      <c r="JH118">
        <v>1968</v>
      </c>
      <c r="JI118">
        <v>1</v>
      </c>
      <c r="JJ118">
        <v>26</v>
      </c>
      <c r="JK118">
        <v>200013.9</v>
      </c>
      <c r="JL118">
        <v>200014.1</v>
      </c>
      <c r="JM118">
        <v>1.04736</v>
      </c>
      <c r="JN118">
        <v>2.61963</v>
      </c>
      <c r="JO118">
        <v>1.49658</v>
      </c>
      <c r="JP118">
        <v>2.34863</v>
      </c>
      <c r="JQ118">
        <v>1.54907</v>
      </c>
      <c r="JR118">
        <v>2.37549</v>
      </c>
      <c r="JS118">
        <v>34.6692</v>
      </c>
      <c r="JT118">
        <v>14.2546</v>
      </c>
      <c r="JU118">
        <v>18</v>
      </c>
      <c r="JV118">
        <v>480.453</v>
      </c>
      <c r="JW118">
        <v>497.051</v>
      </c>
      <c r="JX118">
        <v>27.4397</v>
      </c>
      <c r="JY118">
        <v>29.3539</v>
      </c>
      <c r="JZ118">
        <v>30.0002</v>
      </c>
      <c r="KA118">
        <v>29.4896</v>
      </c>
      <c r="KB118">
        <v>29.4652</v>
      </c>
      <c r="KC118">
        <v>21.0193</v>
      </c>
      <c r="KD118">
        <v>17.1423</v>
      </c>
      <c r="KE118">
        <v>100</v>
      </c>
      <c r="KF118">
        <v>27.4539</v>
      </c>
      <c r="KG118">
        <v>366.607</v>
      </c>
      <c r="KH118">
        <v>20.8655</v>
      </c>
      <c r="KI118">
        <v>101.847</v>
      </c>
      <c r="KJ118">
        <v>91.3438</v>
      </c>
    </row>
    <row r="119" spans="1:296">
      <c r="A119">
        <v>101</v>
      </c>
      <c r="B119">
        <v>1758990443.6</v>
      </c>
      <c r="C119">
        <v>3193</v>
      </c>
      <c r="D119" t="s">
        <v>646</v>
      </c>
      <c r="E119" t="s">
        <v>647</v>
      </c>
      <c r="F119">
        <v>5</v>
      </c>
      <c r="G119" t="s">
        <v>639</v>
      </c>
      <c r="H119">
        <v>1758990435.814285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391.5906529728999</v>
      </c>
      <c r="AJ119">
        <v>395.9896545454542</v>
      </c>
      <c r="AK119">
        <v>-2.610017356055124</v>
      </c>
      <c r="AL119">
        <v>65.16121870912899</v>
      </c>
      <c r="AM119">
        <f>(AO119 - AN119 + DX119*1E3/(8.314*(DZ119+273.15)) * AQ119/DW119 * AP119) * DW119/(100*DK119) * 1000/(1000 - AO119)</f>
        <v>0</v>
      </c>
      <c r="AN119">
        <v>20.87309034493507</v>
      </c>
      <c r="AO119">
        <v>22.16541696969697</v>
      </c>
      <c r="AP119">
        <v>1.152235961801457E-05</v>
      </c>
      <c r="AQ119">
        <v>105.54</v>
      </c>
      <c r="AR119">
        <v>1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437</v>
      </c>
      <c r="AX119" t="s">
        <v>437</v>
      </c>
      <c r="AY119">
        <v>0</v>
      </c>
      <c r="AZ119">
        <v>0</v>
      </c>
      <c r="BA119">
        <f>1-AY119/AZ119</f>
        <v>0</v>
      </c>
      <c r="BB119">
        <v>0</v>
      </c>
      <c r="BC119" t="s">
        <v>437</v>
      </c>
      <c r="BD119" t="s">
        <v>437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437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2.44</v>
      </c>
      <c r="DL119">
        <v>0.5</v>
      </c>
      <c r="DM119" t="s">
        <v>438</v>
      </c>
      <c r="DN119">
        <v>2</v>
      </c>
      <c r="DO119" t="b">
        <v>1</v>
      </c>
      <c r="DP119">
        <v>1758990435.814285</v>
      </c>
      <c r="DQ119">
        <v>402.3654285714286</v>
      </c>
      <c r="DR119">
        <v>397.6151071428571</v>
      </c>
      <c r="DS119">
        <v>22.16196071428572</v>
      </c>
      <c r="DT119">
        <v>20.87041785714286</v>
      </c>
      <c r="DU119">
        <v>403.9284285714285</v>
      </c>
      <c r="DV119">
        <v>21.87268571428572</v>
      </c>
      <c r="DW119">
        <v>500.0082857142858</v>
      </c>
      <c r="DX119">
        <v>90.51769285714285</v>
      </c>
      <c r="DY119">
        <v>0.06771441785714287</v>
      </c>
      <c r="DZ119">
        <v>28.94563571428571</v>
      </c>
      <c r="EA119">
        <v>29.98215357142857</v>
      </c>
      <c r="EB119">
        <v>999.9000000000002</v>
      </c>
      <c r="EC119">
        <v>0</v>
      </c>
      <c r="ED119">
        <v>0</v>
      </c>
      <c r="EE119">
        <v>9993.454285714284</v>
      </c>
      <c r="EF119">
        <v>0</v>
      </c>
      <c r="EG119">
        <v>11.25639285714286</v>
      </c>
      <c r="EH119">
        <v>4.750261392857142</v>
      </c>
      <c r="EI119">
        <v>411.4846785714285</v>
      </c>
      <c r="EJ119">
        <v>406.0903928571429</v>
      </c>
      <c r="EK119">
        <v>1.291526428571429</v>
      </c>
      <c r="EL119">
        <v>397.6151071428571</v>
      </c>
      <c r="EM119">
        <v>20.87041785714286</v>
      </c>
      <c r="EN119">
        <v>2.006050000000001</v>
      </c>
      <c r="EO119">
        <v>1.889142857142857</v>
      </c>
      <c r="EP119">
        <v>17.49216071428571</v>
      </c>
      <c r="EQ119">
        <v>16.54457857142858</v>
      </c>
      <c r="ER119">
        <v>2000.003928571428</v>
      </c>
      <c r="ES119">
        <v>0.9800032142857142</v>
      </c>
      <c r="ET119">
        <v>0.01999687142857143</v>
      </c>
      <c r="EU119">
        <v>0</v>
      </c>
      <c r="EV119">
        <v>254.6788214285714</v>
      </c>
      <c r="EW119">
        <v>5.00078</v>
      </c>
      <c r="EX119">
        <v>5085.405357142858</v>
      </c>
      <c r="EY119">
        <v>16379.675</v>
      </c>
      <c r="EZ119">
        <v>39.95071428571428</v>
      </c>
      <c r="FA119">
        <v>40.85699999999999</v>
      </c>
      <c r="FB119">
        <v>40.23407142857142</v>
      </c>
      <c r="FC119">
        <v>40.45739285714286</v>
      </c>
      <c r="FD119">
        <v>40.89714285714285</v>
      </c>
      <c r="FE119">
        <v>1955.113928571428</v>
      </c>
      <c r="FF119">
        <v>39.89000000000001</v>
      </c>
      <c r="FG119">
        <v>0</v>
      </c>
      <c r="FH119">
        <v>1758990437.7</v>
      </c>
      <c r="FI119">
        <v>0</v>
      </c>
      <c r="FJ119">
        <v>254.70028</v>
      </c>
      <c r="FK119">
        <v>0.7706153863825376</v>
      </c>
      <c r="FL119">
        <v>3.170769220447959</v>
      </c>
      <c r="FM119">
        <v>5085.4732</v>
      </c>
      <c r="FN119">
        <v>15</v>
      </c>
      <c r="FO119">
        <v>0</v>
      </c>
      <c r="FP119" t="s">
        <v>439</v>
      </c>
      <c r="FQ119">
        <v>1746989605.5</v>
      </c>
      <c r="FR119">
        <v>1746989593.5</v>
      </c>
      <c r="FS119">
        <v>0</v>
      </c>
      <c r="FT119">
        <v>-0.274</v>
      </c>
      <c r="FU119">
        <v>-0.002</v>
      </c>
      <c r="FV119">
        <v>2.549</v>
      </c>
      <c r="FW119">
        <v>0.129</v>
      </c>
      <c r="FX119">
        <v>420</v>
      </c>
      <c r="FY119">
        <v>17</v>
      </c>
      <c r="FZ119">
        <v>0.02</v>
      </c>
      <c r="GA119">
        <v>0.04</v>
      </c>
      <c r="GB119">
        <v>1.632562225</v>
      </c>
      <c r="GC119">
        <v>75.77476663789869</v>
      </c>
      <c r="GD119">
        <v>7.358159944326141</v>
      </c>
      <c r="GE119">
        <v>0</v>
      </c>
      <c r="GF119">
        <v>254.6692647058823</v>
      </c>
      <c r="GG119">
        <v>0.5968067232040907</v>
      </c>
      <c r="GH119">
        <v>0.1993028007866019</v>
      </c>
      <c r="GI119">
        <v>1</v>
      </c>
      <c r="GJ119">
        <v>1.2913885</v>
      </c>
      <c r="GK119">
        <v>-0.001007504690434307</v>
      </c>
      <c r="GL119">
        <v>0.0008988758256845054</v>
      </c>
      <c r="GM119">
        <v>1</v>
      </c>
      <c r="GN119">
        <v>2</v>
      </c>
      <c r="GO119">
        <v>3</v>
      </c>
      <c r="GP119" t="s">
        <v>446</v>
      </c>
      <c r="GQ119">
        <v>3.10266</v>
      </c>
      <c r="GR119">
        <v>2.72577</v>
      </c>
      <c r="GS119">
        <v>0.0826654</v>
      </c>
      <c r="GT119">
        <v>0.0803724</v>
      </c>
      <c r="GU119">
        <v>0.101872</v>
      </c>
      <c r="GV119">
        <v>0.0990177</v>
      </c>
      <c r="GW119">
        <v>23952.3</v>
      </c>
      <c r="GX119">
        <v>21812.5</v>
      </c>
      <c r="GY119">
        <v>26676</v>
      </c>
      <c r="GZ119">
        <v>23942.5</v>
      </c>
      <c r="HA119">
        <v>38335.6</v>
      </c>
      <c r="HB119">
        <v>31885.3</v>
      </c>
      <c r="HC119">
        <v>46581</v>
      </c>
      <c r="HD119">
        <v>37874.9</v>
      </c>
      <c r="HE119">
        <v>1.86157</v>
      </c>
      <c r="HF119">
        <v>1.86373</v>
      </c>
      <c r="HG119">
        <v>0.0924319</v>
      </c>
      <c r="HH119">
        <v>0</v>
      </c>
      <c r="HI119">
        <v>28.468</v>
      </c>
      <c r="HJ119">
        <v>999.9</v>
      </c>
      <c r="HK119">
        <v>51.2</v>
      </c>
      <c r="HL119">
        <v>30.2</v>
      </c>
      <c r="HM119">
        <v>24.3785</v>
      </c>
      <c r="HN119">
        <v>61.1428</v>
      </c>
      <c r="HO119">
        <v>21.9591</v>
      </c>
      <c r="HP119">
        <v>1</v>
      </c>
      <c r="HQ119">
        <v>0.164444</v>
      </c>
      <c r="HR119">
        <v>0.259074</v>
      </c>
      <c r="HS119">
        <v>20.3172</v>
      </c>
      <c r="HT119">
        <v>5.2107</v>
      </c>
      <c r="HU119">
        <v>11.98</v>
      </c>
      <c r="HV119">
        <v>4.96275</v>
      </c>
      <c r="HW119">
        <v>3.27438</v>
      </c>
      <c r="HX119">
        <v>9999</v>
      </c>
      <c r="HY119">
        <v>9999</v>
      </c>
      <c r="HZ119">
        <v>9999</v>
      </c>
      <c r="IA119">
        <v>22.6</v>
      </c>
      <c r="IB119">
        <v>1.86371</v>
      </c>
      <c r="IC119">
        <v>1.85987</v>
      </c>
      <c r="ID119">
        <v>1.85814</v>
      </c>
      <c r="IE119">
        <v>1.85952</v>
      </c>
      <c r="IF119">
        <v>1.85959</v>
      </c>
      <c r="IG119">
        <v>1.85808</v>
      </c>
      <c r="IH119">
        <v>1.85716</v>
      </c>
      <c r="II119">
        <v>1.85211</v>
      </c>
      <c r="IJ119">
        <v>0</v>
      </c>
      <c r="IK119">
        <v>0</v>
      </c>
      <c r="IL119">
        <v>0</v>
      </c>
      <c r="IM119">
        <v>0</v>
      </c>
      <c r="IN119" t="s">
        <v>441</v>
      </c>
      <c r="IO119" t="s">
        <v>442</v>
      </c>
      <c r="IP119" t="s">
        <v>443</v>
      </c>
      <c r="IQ119" t="s">
        <v>443</v>
      </c>
      <c r="IR119" t="s">
        <v>443</v>
      </c>
      <c r="IS119" t="s">
        <v>443</v>
      </c>
      <c r="IT119">
        <v>0</v>
      </c>
      <c r="IU119">
        <v>100</v>
      </c>
      <c r="IV119">
        <v>100</v>
      </c>
      <c r="IW119">
        <v>-1.559</v>
      </c>
      <c r="IX119">
        <v>0.2894</v>
      </c>
      <c r="IY119">
        <v>-1.253408397979514</v>
      </c>
      <c r="IZ119">
        <v>-0.001407418860664216</v>
      </c>
      <c r="JA119">
        <v>1.761737584914558E-06</v>
      </c>
      <c r="JB119">
        <v>-4.339940373715102E-10</v>
      </c>
      <c r="JC119">
        <v>0.01386544786166931</v>
      </c>
      <c r="JD119">
        <v>0.003157371658100305</v>
      </c>
      <c r="JE119">
        <v>0.0004353711720169284</v>
      </c>
      <c r="JF119">
        <v>-1.853048844677345E-07</v>
      </c>
      <c r="JG119">
        <v>2</v>
      </c>
      <c r="JH119">
        <v>1968</v>
      </c>
      <c r="JI119">
        <v>1</v>
      </c>
      <c r="JJ119">
        <v>26</v>
      </c>
      <c r="JK119">
        <v>200014</v>
      </c>
      <c r="JL119">
        <v>200014.2</v>
      </c>
      <c r="JM119">
        <v>1.01318</v>
      </c>
      <c r="JN119">
        <v>2.60376</v>
      </c>
      <c r="JO119">
        <v>1.49658</v>
      </c>
      <c r="JP119">
        <v>2.34863</v>
      </c>
      <c r="JQ119">
        <v>1.54907</v>
      </c>
      <c r="JR119">
        <v>2.43774</v>
      </c>
      <c r="JS119">
        <v>34.6692</v>
      </c>
      <c r="JT119">
        <v>14.2634</v>
      </c>
      <c r="JU119">
        <v>18</v>
      </c>
      <c r="JV119">
        <v>480.747</v>
      </c>
      <c r="JW119">
        <v>496.562</v>
      </c>
      <c r="JX119">
        <v>27.455</v>
      </c>
      <c r="JY119">
        <v>29.3575</v>
      </c>
      <c r="JZ119">
        <v>30.0002</v>
      </c>
      <c r="KA119">
        <v>29.4938</v>
      </c>
      <c r="KB119">
        <v>29.4685</v>
      </c>
      <c r="KC119">
        <v>20.2545</v>
      </c>
      <c r="KD119">
        <v>17.1423</v>
      </c>
      <c r="KE119">
        <v>100</v>
      </c>
      <c r="KF119">
        <v>27.4652</v>
      </c>
      <c r="KG119">
        <v>346.571</v>
      </c>
      <c r="KH119">
        <v>20.8655</v>
      </c>
      <c r="KI119">
        <v>101.847</v>
      </c>
      <c r="KJ119">
        <v>91.3445</v>
      </c>
    </row>
    <row r="120" spans="1:296">
      <c r="A120">
        <v>102</v>
      </c>
      <c r="B120">
        <v>1758990448.6</v>
      </c>
      <c r="C120">
        <v>3198</v>
      </c>
      <c r="D120" t="s">
        <v>648</v>
      </c>
      <c r="E120" t="s">
        <v>649</v>
      </c>
      <c r="F120">
        <v>5</v>
      </c>
      <c r="G120" t="s">
        <v>639</v>
      </c>
      <c r="H120">
        <v>1758990441.1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374.8961249980101</v>
      </c>
      <c r="AJ120">
        <v>381.1067575757575</v>
      </c>
      <c r="AK120">
        <v>-3.01389745978693</v>
      </c>
      <c r="AL120">
        <v>65.16121870912899</v>
      </c>
      <c r="AM120">
        <f>(AO120 - AN120 + DX120*1E3/(8.314*(DZ120+273.15)) * AQ120/DW120 * AP120) * DW120/(100*DK120) * 1000/(1000 - AO120)</f>
        <v>0</v>
      </c>
      <c r="AN120">
        <v>20.87691357160173</v>
      </c>
      <c r="AO120">
        <v>22.16903757575756</v>
      </c>
      <c r="AP120">
        <v>1.654335922822577E-05</v>
      </c>
      <c r="AQ120">
        <v>105.54</v>
      </c>
      <c r="AR120">
        <v>1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437</v>
      </c>
      <c r="AX120" t="s">
        <v>437</v>
      </c>
      <c r="AY120">
        <v>0</v>
      </c>
      <c r="AZ120">
        <v>0</v>
      </c>
      <c r="BA120">
        <f>1-AY120/AZ120</f>
        <v>0</v>
      </c>
      <c r="BB120">
        <v>0</v>
      </c>
      <c r="BC120" t="s">
        <v>437</v>
      </c>
      <c r="BD120" t="s">
        <v>437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437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2.44</v>
      </c>
      <c r="DL120">
        <v>0.5</v>
      </c>
      <c r="DM120" t="s">
        <v>438</v>
      </c>
      <c r="DN120">
        <v>2</v>
      </c>
      <c r="DO120" t="b">
        <v>1</v>
      </c>
      <c r="DP120">
        <v>1758990441.1</v>
      </c>
      <c r="DQ120">
        <v>391.5235925925926</v>
      </c>
      <c r="DR120">
        <v>381.3612962962964</v>
      </c>
      <c r="DS120">
        <v>22.16435555555556</v>
      </c>
      <c r="DT120">
        <v>20.87337037037037</v>
      </c>
      <c r="DU120">
        <v>393.0841481481482</v>
      </c>
      <c r="DV120">
        <v>21.87502592592593</v>
      </c>
      <c r="DW120">
        <v>500.0228888888889</v>
      </c>
      <c r="DX120">
        <v>90.5167074074074</v>
      </c>
      <c r="DY120">
        <v>0.06760142222222222</v>
      </c>
      <c r="DZ120">
        <v>28.94635185185185</v>
      </c>
      <c r="EA120">
        <v>29.97897407407407</v>
      </c>
      <c r="EB120">
        <v>999.9000000000001</v>
      </c>
      <c r="EC120">
        <v>0</v>
      </c>
      <c r="ED120">
        <v>0</v>
      </c>
      <c r="EE120">
        <v>9992.478148148148</v>
      </c>
      <c r="EF120">
        <v>0</v>
      </c>
      <c r="EG120">
        <v>11.26368518518518</v>
      </c>
      <c r="EH120">
        <v>10.16216592592593</v>
      </c>
      <c r="EI120">
        <v>400.398</v>
      </c>
      <c r="EJ120">
        <v>389.4912592592593</v>
      </c>
      <c r="EK120">
        <v>1.290975185185185</v>
      </c>
      <c r="EL120">
        <v>381.3612962962964</v>
      </c>
      <c r="EM120">
        <v>20.87337037037037</v>
      </c>
      <c r="EN120">
        <v>2.006244814814815</v>
      </c>
      <c r="EO120">
        <v>1.889388888888889</v>
      </c>
      <c r="EP120">
        <v>17.4936962962963</v>
      </c>
      <c r="EQ120">
        <v>16.54662222222222</v>
      </c>
      <c r="ER120">
        <v>1999.990740740741</v>
      </c>
      <c r="ES120">
        <v>0.980003111111111</v>
      </c>
      <c r="ET120">
        <v>0.01999698148148148</v>
      </c>
      <c r="EU120">
        <v>0</v>
      </c>
      <c r="EV120">
        <v>254.6666296296296</v>
      </c>
      <c r="EW120">
        <v>5.00078</v>
      </c>
      <c r="EX120">
        <v>5085.186666666667</v>
      </c>
      <c r="EY120">
        <v>16379.57037037037</v>
      </c>
      <c r="EZ120">
        <v>39.94888888888889</v>
      </c>
      <c r="FA120">
        <v>40.854</v>
      </c>
      <c r="FB120">
        <v>40.2172962962963</v>
      </c>
      <c r="FC120">
        <v>40.47437037037037</v>
      </c>
      <c r="FD120">
        <v>40.8887037037037</v>
      </c>
      <c r="FE120">
        <v>1955.100740740741</v>
      </c>
      <c r="FF120">
        <v>39.89000000000001</v>
      </c>
      <c r="FG120">
        <v>0</v>
      </c>
      <c r="FH120">
        <v>1758990442.5</v>
      </c>
      <c r="FI120">
        <v>0</v>
      </c>
      <c r="FJ120">
        <v>254.68428</v>
      </c>
      <c r="FK120">
        <v>-1.112230774874312</v>
      </c>
      <c r="FL120">
        <v>-9.804615381447841</v>
      </c>
      <c r="FM120">
        <v>5085.134</v>
      </c>
      <c r="FN120">
        <v>15</v>
      </c>
      <c r="FO120">
        <v>0</v>
      </c>
      <c r="FP120" t="s">
        <v>439</v>
      </c>
      <c r="FQ120">
        <v>1746989605.5</v>
      </c>
      <c r="FR120">
        <v>1746989593.5</v>
      </c>
      <c r="FS120">
        <v>0</v>
      </c>
      <c r="FT120">
        <v>-0.274</v>
      </c>
      <c r="FU120">
        <v>-0.002</v>
      </c>
      <c r="FV120">
        <v>2.549</v>
      </c>
      <c r="FW120">
        <v>0.129</v>
      </c>
      <c r="FX120">
        <v>420</v>
      </c>
      <c r="FY120">
        <v>17</v>
      </c>
      <c r="FZ120">
        <v>0.02</v>
      </c>
      <c r="GA120">
        <v>0.04</v>
      </c>
      <c r="GB120">
        <v>5.930584475</v>
      </c>
      <c r="GC120">
        <v>66.30351319699814</v>
      </c>
      <c r="GD120">
        <v>6.540334779701579</v>
      </c>
      <c r="GE120">
        <v>0</v>
      </c>
      <c r="GF120">
        <v>254.6773235294118</v>
      </c>
      <c r="GG120">
        <v>-0.1271046591070575</v>
      </c>
      <c r="GH120">
        <v>0.2047984260894588</v>
      </c>
      <c r="GI120">
        <v>1</v>
      </c>
      <c r="GJ120">
        <v>1.291241</v>
      </c>
      <c r="GK120">
        <v>-0.005314896810509293</v>
      </c>
      <c r="GL120">
        <v>0.001031122689111248</v>
      </c>
      <c r="GM120">
        <v>1</v>
      </c>
      <c r="GN120">
        <v>2</v>
      </c>
      <c r="GO120">
        <v>3</v>
      </c>
      <c r="GP120" t="s">
        <v>446</v>
      </c>
      <c r="GQ120">
        <v>3.10245</v>
      </c>
      <c r="GR120">
        <v>2.72583</v>
      </c>
      <c r="GS120">
        <v>0.0802345</v>
      </c>
      <c r="GT120">
        <v>0.0776128</v>
      </c>
      <c r="GU120">
        <v>0.101881</v>
      </c>
      <c r="GV120">
        <v>0.09902039999999999</v>
      </c>
      <c r="GW120">
        <v>24015.6</v>
      </c>
      <c r="GX120">
        <v>21877.8</v>
      </c>
      <c r="GY120">
        <v>26675.8</v>
      </c>
      <c r="GZ120">
        <v>23942.3</v>
      </c>
      <c r="HA120">
        <v>38334.8</v>
      </c>
      <c r="HB120">
        <v>31884.6</v>
      </c>
      <c r="HC120">
        <v>46581</v>
      </c>
      <c r="HD120">
        <v>37874.6</v>
      </c>
      <c r="HE120">
        <v>1.86135</v>
      </c>
      <c r="HF120">
        <v>1.86388</v>
      </c>
      <c r="HG120">
        <v>0.0927597</v>
      </c>
      <c r="HH120">
        <v>0</v>
      </c>
      <c r="HI120">
        <v>28.4648</v>
      </c>
      <c r="HJ120">
        <v>999.9</v>
      </c>
      <c r="HK120">
        <v>51.2</v>
      </c>
      <c r="HL120">
        <v>30.2</v>
      </c>
      <c r="HM120">
        <v>24.3777</v>
      </c>
      <c r="HN120">
        <v>60.4028</v>
      </c>
      <c r="HO120">
        <v>22.1554</v>
      </c>
      <c r="HP120">
        <v>1</v>
      </c>
      <c r="HQ120">
        <v>0.164888</v>
      </c>
      <c r="HR120">
        <v>0.228976</v>
      </c>
      <c r="HS120">
        <v>20.3171</v>
      </c>
      <c r="HT120">
        <v>5.21085</v>
      </c>
      <c r="HU120">
        <v>11.98</v>
      </c>
      <c r="HV120">
        <v>4.96275</v>
      </c>
      <c r="HW120">
        <v>3.27433</v>
      </c>
      <c r="HX120">
        <v>9999</v>
      </c>
      <c r="HY120">
        <v>9999</v>
      </c>
      <c r="HZ120">
        <v>9999</v>
      </c>
      <c r="IA120">
        <v>22.6</v>
      </c>
      <c r="IB120">
        <v>1.86371</v>
      </c>
      <c r="IC120">
        <v>1.85987</v>
      </c>
      <c r="ID120">
        <v>1.85815</v>
      </c>
      <c r="IE120">
        <v>1.85955</v>
      </c>
      <c r="IF120">
        <v>1.8596</v>
      </c>
      <c r="IG120">
        <v>1.85811</v>
      </c>
      <c r="IH120">
        <v>1.85715</v>
      </c>
      <c r="II120">
        <v>1.85211</v>
      </c>
      <c r="IJ120">
        <v>0</v>
      </c>
      <c r="IK120">
        <v>0</v>
      </c>
      <c r="IL120">
        <v>0</v>
      </c>
      <c r="IM120">
        <v>0</v>
      </c>
      <c r="IN120" t="s">
        <v>441</v>
      </c>
      <c r="IO120" t="s">
        <v>442</v>
      </c>
      <c r="IP120" t="s">
        <v>443</v>
      </c>
      <c r="IQ120" t="s">
        <v>443</v>
      </c>
      <c r="IR120" t="s">
        <v>443</v>
      </c>
      <c r="IS120" t="s">
        <v>443</v>
      </c>
      <c r="IT120">
        <v>0</v>
      </c>
      <c r="IU120">
        <v>100</v>
      </c>
      <c r="IV120">
        <v>100</v>
      </c>
      <c r="IW120">
        <v>-1.556</v>
      </c>
      <c r="IX120">
        <v>0.2894</v>
      </c>
      <c r="IY120">
        <v>-1.253408397979514</v>
      </c>
      <c r="IZ120">
        <v>-0.001407418860664216</v>
      </c>
      <c r="JA120">
        <v>1.761737584914558E-06</v>
      </c>
      <c r="JB120">
        <v>-4.339940373715102E-10</v>
      </c>
      <c r="JC120">
        <v>0.01386544786166931</v>
      </c>
      <c r="JD120">
        <v>0.003157371658100305</v>
      </c>
      <c r="JE120">
        <v>0.0004353711720169284</v>
      </c>
      <c r="JF120">
        <v>-1.853048844677345E-07</v>
      </c>
      <c r="JG120">
        <v>2</v>
      </c>
      <c r="JH120">
        <v>1968</v>
      </c>
      <c r="JI120">
        <v>1</v>
      </c>
      <c r="JJ120">
        <v>26</v>
      </c>
      <c r="JK120">
        <v>200014.1</v>
      </c>
      <c r="JL120">
        <v>200014.3</v>
      </c>
      <c r="JM120">
        <v>0.974121</v>
      </c>
      <c r="JN120">
        <v>2.61963</v>
      </c>
      <c r="JO120">
        <v>1.49658</v>
      </c>
      <c r="JP120">
        <v>2.34863</v>
      </c>
      <c r="JQ120">
        <v>1.54907</v>
      </c>
      <c r="JR120">
        <v>2.43896</v>
      </c>
      <c r="JS120">
        <v>34.6921</v>
      </c>
      <c r="JT120">
        <v>14.2634</v>
      </c>
      <c r="JU120">
        <v>18</v>
      </c>
      <c r="JV120">
        <v>480.641</v>
      </c>
      <c r="JW120">
        <v>496.697</v>
      </c>
      <c r="JX120">
        <v>27.4688</v>
      </c>
      <c r="JY120">
        <v>29.3615</v>
      </c>
      <c r="JZ120">
        <v>30.0002</v>
      </c>
      <c r="KA120">
        <v>29.4971</v>
      </c>
      <c r="KB120">
        <v>29.4727</v>
      </c>
      <c r="KC120">
        <v>19.5322</v>
      </c>
      <c r="KD120">
        <v>17.1423</v>
      </c>
      <c r="KE120">
        <v>100</v>
      </c>
      <c r="KF120">
        <v>27.4815</v>
      </c>
      <c r="KG120">
        <v>333.213</v>
      </c>
      <c r="KH120">
        <v>20.8655</v>
      </c>
      <c r="KI120">
        <v>101.846</v>
      </c>
      <c r="KJ120">
        <v>91.3438</v>
      </c>
    </row>
    <row r="121" spans="1:296">
      <c r="A121">
        <v>103</v>
      </c>
      <c r="B121">
        <v>1758990453.6</v>
      </c>
      <c r="C121">
        <v>3203</v>
      </c>
      <c r="D121" t="s">
        <v>650</v>
      </c>
      <c r="E121" t="s">
        <v>651</v>
      </c>
      <c r="F121">
        <v>5</v>
      </c>
      <c r="G121" t="s">
        <v>639</v>
      </c>
      <c r="H121">
        <v>1758990445.814285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358.0070909933546</v>
      </c>
      <c r="AJ121">
        <v>365.2045939393939</v>
      </c>
      <c r="AK121">
        <v>-3.199281310663631</v>
      </c>
      <c r="AL121">
        <v>65.16121870912899</v>
      </c>
      <c r="AM121">
        <f>(AO121 - AN121 + DX121*1E3/(8.314*(DZ121+273.15)) * AQ121/DW121 * AP121) * DW121/(100*DK121) * 1000/(1000 - AO121)</f>
        <v>0</v>
      </c>
      <c r="AN121">
        <v>20.87793742476192</v>
      </c>
      <c r="AO121">
        <v>22.16876666666667</v>
      </c>
      <c r="AP121">
        <v>3.245581201866019E-06</v>
      </c>
      <c r="AQ121">
        <v>105.54</v>
      </c>
      <c r="AR121">
        <v>1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437</v>
      </c>
      <c r="AX121" t="s">
        <v>437</v>
      </c>
      <c r="AY121">
        <v>0</v>
      </c>
      <c r="AZ121">
        <v>0</v>
      </c>
      <c r="BA121">
        <f>1-AY121/AZ121</f>
        <v>0</v>
      </c>
      <c r="BB121">
        <v>0</v>
      </c>
      <c r="BC121" t="s">
        <v>437</v>
      </c>
      <c r="BD121" t="s">
        <v>437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437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2.44</v>
      </c>
      <c r="DL121">
        <v>0.5</v>
      </c>
      <c r="DM121" t="s">
        <v>438</v>
      </c>
      <c r="DN121">
        <v>2</v>
      </c>
      <c r="DO121" t="b">
        <v>1</v>
      </c>
      <c r="DP121">
        <v>1758990445.814285</v>
      </c>
      <c r="DQ121">
        <v>378.9014285714285</v>
      </c>
      <c r="DR121">
        <v>366.0019285714286</v>
      </c>
      <c r="DS121">
        <v>22.16645</v>
      </c>
      <c r="DT121">
        <v>20.875475</v>
      </c>
      <c r="DU121">
        <v>380.4589285714286</v>
      </c>
      <c r="DV121">
        <v>21.87707857142857</v>
      </c>
      <c r="DW121">
        <v>499.9591785714285</v>
      </c>
      <c r="DX121">
        <v>90.51666071428572</v>
      </c>
      <c r="DY121">
        <v>0.06777695</v>
      </c>
      <c r="DZ121">
        <v>28.94634642857143</v>
      </c>
      <c r="EA121">
        <v>29.97781071428571</v>
      </c>
      <c r="EB121">
        <v>999.9000000000002</v>
      </c>
      <c r="EC121">
        <v>0</v>
      </c>
      <c r="ED121">
        <v>0</v>
      </c>
      <c r="EE121">
        <v>9984.7125</v>
      </c>
      <c r="EF121">
        <v>0</v>
      </c>
      <c r="EG121">
        <v>11.277675</v>
      </c>
      <c r="EH121">
        <v>12.89941714285714</v>
      </c>
      <c r="EI121">
        <v>387.4906071428572</v>
      </c>
      <c r="EJ121">
        <v>373.8052857142857</v>
      </c>
      <c r="EK121">
        <v>1.290974642857143</v>
      </c>
      <c r="EL121">
        <v>366.0019285714286</v>
      </c>
      <c r="EM121">
        <v>20.875475</v>
      </c>
      <c r="EN121">
        <v>2.006434285714286</v>
      </c>
      <c r="EO121">
        <v>1.889578571428571</v>
      </c>
      <c r="EP121">
        <v>17.49519642857143</v>
      </c>
      <c r="EQ121">
        <v>16.54820357142857</v>
      </c>
      <c r="ER121">
        <v>2000.026785714286</v>
      </c>
      <c r="ES121">
        <v>0.9800035357142856</v>
      </c>
      <c r="ET121">
        <v>0.01999656071428571</v>
      </c>
      <c r="EU121">
        <v>0</v>
      </c>
      <c r="EV121">
        <v>254.5649285714285</v>
      </c>
      <c r="EW121">
        <v>5.00078</v>
      </c>
      <c r="EX121">
        <v>5083.88</v>
      </c>
      <c r="EY121">
        <v>16379.86785714286</v>
      </c>
      <c r="EZ121">
        <v>39.9395</v>
      </c>
      <c r="FA121">
        <v>40.85475</v>
      </c>
      <c r="FB121">
        <v>40.20285714285715</v>
      </c>
      <c r="FC121">
        <v>40.45964285714285</v>
      </c>
      <c r="FD121">
        <v>40.91060714285715</v>
      </c>
      <c r="FE121">
        <v>1955.136785714285</v>
      </c>
      <c r="FF121">
        <v>39.89000000000001</v>
      </c>
      <c r="FG121">
        <v>0</v>
      </c>
      <c r="FH121">
        <v>1758990447.9</v>
      </c>
      <c r="FI121">
        <v>0</v>
      </c>
      <c r="FJ121">
        <v>254.5793846153846</v>
      </c>
      <c r="FK121">
        <v>-2.242051277790311</v>
      </c>
      <c r="FL121">
        <v>-27.16991454477007</v>
      </c>
      <c r="FM121">
        <v>5083.583846153846</v>
      </c>
      <c r="FN121">
        <v>15</v>
      </c>
      <c r="FO121">
        <v>0</v>
      </c>
      <c r="FP121" t="s">
        <v>439</v>
      </c>
      <c r="FQ121">
        <v>1746989605.5</v>
      </c>
      <c r="FR121">
        <v>1746989593.5</v>
      </c>
      <c r="FS121">
        <v>0</v>
      </c>
      <c r="FT121">
        <v>-0.274</v>
      </c>
      <c r="FU121">
        <v>-0.002</v>
      </c>
      <c r="FV121">
        <v>2.549</v>
      </c>
      <c r="FW121">
        <v>0.129</v>
      </c>
      <c r="FX121">
        <v>420</v>
      </c>
      <c r="FY121">
        <v>17</v>
      </c>
      <c r="FZ121">
        <v>0.02</v>
      </c>
      <c r="GA121">
        <v>0.04</v>
      </c>
      <c r="GB121">
        <v>11.153678</v>
      </c>
      <c r="GC121">
        <v>35.74249756097561</v>
      </c>
      <c r="GD121">
        <v>3.601875316615776</v>
      </c>
      <c r="GE121">
        <v>0</v>
      </c>
      <c r="GF121">
        <v>254.6097647058824</v>
      </c>
      <c r="GG121">
        <v>-1.473613447208102</v>
      </c>
      <c r="GH121">
        <v>0.2194389984675529</v>
      </c>
      <c r="GI121">
        <v>0</v>
      </c>
      <c r="GJ121">
        <v>1.29097925</v>
      </c>
      <c r="GK121">
        <v>0.000311707317070988</v>
      </c>
      <c r="GL121">
        <v>0.0009247631791437319</v>
      </c>
      <c r="GM121">
        <v>1</v>
      </c>
      <c r="GN121">
        <v>1</v>
      </c>
      <c r="GO121">
        <v>3</v>
      </c>
      <c r="GP121" t="s">
        <v>463</v>
      </c>
      <c r="GQ121">
        <v>3.10222</v>
      </c>
      <c r="GR121">
        <v>2.72602</v>
      </c>
      <c r="GS121">
        <v>0.07760549999999999</v>
      </c>
      <c r="GT121">
        <v>0.0747453</v>
      </c>
      <c r="GU121">
        <v>0.101882</v>
      </c>
      <c r="GV121">
        <v>0.0990288</v>
      </c>
      <c r="GW121">
        <v>24084.1</v>
      </c>
      <c r="GX121">
        <v>21945.7</v>
      </c>
      <c r="GY121">
        <v>26675.8</v>
      </c>
      <c r="GZ121">
        <v>23942.2</v>
      </c>
      <c r="HA121">
        <v>38334.2</v>
      </c>
      <c r="HB121">
        <v>31883.8</v>
      </c>
      <c r="HC121">
        <v>46580.7</v>
      </c>
      <c r="HD121">
        <v>37874.4</v>
      </c>
      <c r="HE121">
        <v>1.86068</v>
      </c>
      <c r="HF121">
        <v>1.86443</v>
      </c>
      <c r="HG121">
        <v>0.0927374</v>
      </c>
      <c r="HH121">
        <v>0</v>
      </c>
      <c r="HI121">
        <v>28.4629</v>
      </c>
      <c r="HJ121">
        <v>999.9</v>
      </c>
      <c r="HK121">
        <v>51.3</v>
      </c>
      <c r="HL121">
        <v>30.2</v>
      </c>
      <c r="HM121">
        <v>24.4246</v>
      </c>
      <c r="HN121">
        <v>61.1328</v>
      </c>
      <c r="HO121">
        <v>21.9431</v>
      </c>
      <c r="HP121">
        <v>1</v>
      </c>
      <c r="HQ121">
        <v>0.164804</v>
      </c>
      <c r="HR121">
        <v>0.214818</v>
      </c>
      <c r="HS121">
        <v>20.317</v>
      </c>
      <c r="HT121">
        <v>5.21115</v>
      </c>
      <c r="HU121">
        <v>11.98</v>
      </c>
      <c r="HV121">
        <v>4.9631</v>
      </c>
      <c r="HW121">
        <v>3.27443</v>
      </c>
      <c r="HX121">
        <v>9999</v>
      </c>
      <c r="HY121">
        <v>9999</v>
      </c>
      <c r="HZ121">
        <v>9999</v>
      </c>
      <c r="IA121">
        <v>22.6</v>
      </c>
      <c r="IB121">
        <v>1.86371</v>
      </c>
      <c r="IC121">
        <v>1.85987</v>
      </c>
      <c r="ID121">
        <v>1.85811</v>
      </c>
      <c r="IE121">
        <v>1.85952</v>
      </c>
      <c r="IF121">
        <v>1.8596</v>
      </c>
      <c r="IG121">
        <v>1.85808</v>
      </c>
      <c r="IH121">
        <v>1.85715</v>
      </c>
      <c r="II121">
        <v>1.85211</v>
      </c>
      <c r="IJ121">
        <v>0</v>
      </c>
      <c r="IK121">
        <v>0</v>
      </c>
      <c r="IL121">
        <v>0</v>
      </c>
      <c r="IM121">
        <v>0</v>
      </c>
      <c r="IN121" t="s">
        <v>441</v>
      </c>
      <c r="IO121" t="s">
        <v>442</v>
      </c>
      <c r="IP121" t="s">
        <v>443</v>
      </c>
      <c r="IQ121" t="s">
        <v>443</v>
      </c>
      <c r="IR121" t="s">
        <v>443</v>
      </c>
      <c r="IS121" t="s">
        <v>443</v>
      </c>
      <c r="IT121">
        <v>0</v>
      </c>
      <c r="IU121">
        <v>100</v>
      </c>
      <c r="IV121">
        <v>100</v>
      </c>
      <c r="IW121">
        <v>-1.551</v>
      </c>
      <c r="IX121">
        <v>0.2895</v>
      </c>
      <c r="IY121">
        <v>-1.253408397979514</v>
      </c>
      <c r="IZ121">
        <v>-0.001407418860664216</v>
      </c>
      <c r="JA121">
        <v>1.761737584914558E-06</v>
      </c>
      <c r="JB121">
        <v>-4.339940373715102E-10</v>
      </c>
      <c r="JC121">
        <v>0.01386544786166931</v>
      </c>
      <c r="JD121">
        <v>0.003157371658100305</v>
      </c>
      <c r="JE121">
        <v>0.0004353711720169284</v>
      </c>
      <c r="JF121">
        <v>-1.853048844677345E-07</v>
      </c>
      <c r="JG121">
        <v>2</v>
      </c>
      <c r="JH121">
        <v>1968</v>
      </c>
      <c r="JI121">
        <v>1</v>
      </c>
      <c r="JJ121">
        <v>26</v>
      </c>
      <c r="JK121">
        <v>200014.1</v>
      </c>
      <c r="JL121">
        <v>200014.3</v>
      </c>
      <c r="JM121">
        <v>0.938721</v>
      </c>
      <c r="JN121">
        <v>2.61963</v>
      </c>
      <c r="JO121">
        <v>1.49658</v>
      </c>
      <c r="JP121">
        <v>2.34863</v>
      </c>
      <c r="JQ121">
        <v>1.54907</v>
      </c>
      <c r="JR121">
        <v>2.36206</v>
      </c>
      <c r="JS121">
        <v>34.6921</v>
      </c>
      <c r="JT121">
        <v>14.2546</v>
      </c>
      <c r="JU121">
        <v>18</v>
      </c>
      <c r="JV121">
        <v>480.279</v>
      </c>
      <c r="JW121">
        <v>497.091</v>
      </c>
      <c r="JX121">
        <v>27.4861</v>
      </c>
      <c r="JY121">
        <v>29.3645</v>
      </c>
      <c r="JZ121">
        <v>30.0001</v>
      </c>
      <c r="KA121">
        <v>29.5014</v>
      </c>
      <c r="KB121">
        <v>29.4761</v>
      </c>
      <c r="KC121">
        <v>18.7559</v>
      </c>
      <c r="KD121">
        <v>17.1423</v>
      </c>
      <c r="KE121">
        <v>100</v>
      </c>
      <c r="KF121">
        <v>27.4982</v>
      </c>
      <c r="KG121">
        <v>313.179</v>
      </c>
      <c r="KH121">
        <v>20.8655</v>
      </c>
      <c r="KI121">
        <v>101.846</v>
      </c>
      <c r="KJ121">
        <v>91.3433</v>
      </c>
    </row>
    <row r="122" spans="1:296">
      <c r="A122">
        <v>104</v>
      </c>
      <c r="B122">
        <v>1758990458.6</v>
      </c>
      <c r="C122">
        <v>3208</v>
      </c>
      <c r="D122" t="s">
        <v>652</v>
      </c>
      <c r="E122" t="s">
        <v>653</v>
      </c>
      <c r="F122">
        <v>5</v>
      </c>
      <c r="G122" t="s">
        <v>639</v>
      </c>
      <c r="H122">
        <v>1758990451.1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341.0318758752927</v>
      </c>
      <c r="AJ122">
        <v>348.8701939393938</v>
      </c>
      <c r="AK122">
        <v>-3.273241109968239</v>
      </c>
      <c r="AL122">
        <v>65.16121870912899</v>
      </c>
      <c r="AM122">
        <f>(AO122 - AN122 + DX122*1E3/(8.314*(DZ122+273.15)) * AQ122/DW122 * AP122) * DW122/(100*DK122) * 1000/(1000 - AO122)</f>
        <v>0</v>
      </c>
      <c r="AN122">
        <v>20.87930929593074</v>
      </c>
      <c r="AO122">
        <v>22.17132545454545</v>
      </c>
      <c r="AP122">
        <v>1.017283413930614E-05</v>
      </c>
      <c r="AQ122">
        <v>105.54</v>
      </c>
      <c r="AR122">
        <v>1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437</v>
      </c>
      <c r="AX122" t="s">
        <v>437</v>
      </c>
      <c r="AY122">
        <v>0</v>
      </c>
      <c r="AZ122">
        <v>0</v>
      </c>
      <c r="BA122">
        <f>1-AY122/AZ122</f>
        <v>0</v>
      </c>
      <c r="BB122">
        <v>0</v>
      </c>
      <c r="BC122" t="s">
        <v>437</v>
      </c>
      <c r="BD122" t="s">
        <v>437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437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2.44</v>
      </c>
      <c r="DL122">
        <v>0.5</v>
      </c>
      <c r="DM122" t="s">
        <v>438</v>
      </c>
      <c r="DN122">
        <v>2</v>
      </c>
      <c r="DO122" t="b">
        <v>1</v>
      </c>
      <c r="DP122">
        <v>1758990451.1</v>
      </c>
      <c r="DQ122">
        <v>363.1802592592593</v>
      </c>
      <c r="DR122">
        <v>348.5541851851852</v>
      </c>
      <c r="DS122">
        <v>22.16854074074074</v>
      </c>
      <c r="DT122">
        <v>20.87771111111111</v>
      </c>
      <c r="DU122">
        <v>364.7333703703703</v>
      </c>
      <c r="DV122">
        <v>21.87911111111111</v>
      </c>
      <c r="DW122">
        <v>499.9938148148149</v>
      </c>
      <c r="DX122">
        <v>90.51727037037037</v>
      </c>
      <c r="DY122">
        <v>0.06790096666666667</v>
      </c>
      <c r="DZ122">
        <v>28.9478962962963</v>
      </c>
      <c r="EA122">
        <v>29.97552592592593</v>
      </c>
      <c r="EB122">
        <v>999.9000000000001</v>
      </c>
      <c r="EC122">
        <v>0</v>
      </c>
      <c r="ED122">
        <v>0</v>
      </c>
      <c r="EE122">
        <v>9983.451481481481</v>
      </c>
      <c r="EF122">
        <v>0</v>
      </c>
      <c r="EG122">
        <v>11.2888037037037</v>
      </c>
      <c r="EH122">
        <v>14.62605925925926</v>
      </c>
      <c r="EI122">
        <v>371.4138888888889</v>
      </c>
      <c r="EJ122">
        <v>355.9862962962962</v>
      </c>
      <c r="EK122">
        <v>1.290822962962963</v>
      </c>
      <c r="EL122">
        <v>348.5541851851852</v>
      </c>
      <c r="EM122">
        <v>20.87771111111111</v>
      </c>
      <c r="EN122">
        <v>2.006635925925926</v>
      </c>
      <c r="EO122">
        <v>1.889794074074074</v>
      </c>
      <c r="EP122">
        <v>17.4967962962963</v>
      </c>
      <c r="EQ122">
        <v>16.55</v>
      </c>
      <c r="ER122">
        <v>2000.008518518518</v>
      </c>
      <c r="ES122">
        <v>0.9800034444444443</v>
      </c>
      <c r="ET122">
        <v>0.01999665925925926</v>
      </c>
      <c r="EU122">
        <v>0</v>
      </c>
      <c r="EV122">
        <v>254.3988888888889</v>
      </c>
      <c r="EW122">
        <v>5.00078</v>
      </c>
      <c r="EX122">
        <v>5080.902592592593</v>
      </c>
      <c r="EY122">
        <v>16379.71851851852</v>
      </c>
      <c r="EZ122">
        <v>39.91866666666666</v>
      </c>
      <c r="FA122">
        <v>40.85166666666666</v>
      </c>
      <c r="FB122">
        <v>40.19422222222222</v>
      </c>
      <c r="FC122">
        <v>40.42559259259259</v>
      </c>
      <c r="FD122">
        <v>40.91655555555556</v>
      </c>
      <c r="FE122">
        <v>1955.118518518518</v>
      </c>
      <c r="FF122">
        <v>39.89000000000001</v>
      </c>
      <c r="FG122">
        <v>0</v>
      </c>
      <c r="FH122">
        <v>1758990452.7</v>
      </c>
      <c r="FI122">
        <v>0</v>
      </c>
      <c r="FJ122">
        <v>254.3940384615385</v>
      </c>
      <c r="FK122">
        <v>-2.295008539992265</v>
      </c>
      <c r="FL122">
        <v>-42.2919658415517</v>
      </c>
      <c r="FM122">
        <v>5080.781538461539</v>
      </c>
      <c r="FN122">
        <v>15</v>
      </c>
      <c r="FO122">
        <v>0</v>
      </c>
      <c r="FP122" t="s">
        <v>439</v>
      </c>
      <c r="FQ122">
        <v>1746989605.5</v>
      </c>
      <c r="FR122">
        <v>1746989593.5</v>
      </c>
      <c r="FS122">
        <v>0</v>
      </c>
      <c r="FT122">
        <v>-0.274</v>
      </c>
      <c r="FU122">
        <v>-0.002</v>
      </c>
      <c r="FV122">
        <v>2.549</v>
      </c>
      <c r="FW122">
        <v>0.129</v>
      </c>
      <c r="FX122">
        <v>420</v>
      </c>
      <c r="FY122">
        <v>17</v>
      </c>
      <c r="FZ122">
        <v>0.02</v>
      </c>
      <c r="GA122">
        <v>0.04</v>
      </c>
      <c r="GB122">
        <v>13.22122925</v>
      </c>
      <c r="GC122">
        <v>21.88100791744836</v>
      </c>
      <c r="GD122">
        <v>2.209138447590358</v>
      </c>
      <c r="GE122">
        <v>0</v>
      </c>
      <c r="GF122">
        <v>254.5365588235294</v>
      </c>
      <c r="GG122">
        <v>-1.845026732203358</v>
      </c>
      <c r="GH122">
        <v>0.2459504004488889</v>
      </c>
      <c r="GI122">
        <v>0</v>
      </c>
      <c r="GJ122">
        <v>1.29098775</v>
      </c>
      <c r="GK122">
        <v>0.0003664165103173351</v>
      </c>
      <c r="GL122">
        <v>0.000923142696174338</v>
      </c>
      <c r="GM122">
        <v>1</v>
      </c>
      <c r="GN122">
        <v>1</v>
      </c>
      <c r="GO122">
        <v>3</v>
      </c>
      <c r="GP122" t="s">
        <v>463</v>
      </c>
      <c r="GQ122">
        <v>3.10247</v>
      </c>
      <c r="GR122">
        <v>2.72602</v>
      </c>
      <c r="GS122">
        <v>0.0748591</v>
      </c>
      <c r="GT122">
        <v>0.07184</v>
      </c>
      <c r="GU122">
        <v>0.101889</v>
      </c>
      <c r="GV122">
        <v>0.09903919999999999</v>
      </c>
      <c r="GW122">
        <v>24155.8</v>
      </c>
      <c r="GX122">
        <v>22014.6</v>
      </c>
      <c r="GY122">
        <v>26675.8</v>
      </c>
      <c r="GZ122">
        <v>23942.2</v>
      </c>
      <c r="HA122">
        <v>38333.5</v>
      </c>
      <c r="HB122">
        <v>31883.3</v>
      </c>
      <c r="HC122">
        <v>46580.6</v>
      </c>
      <c r="HD122">
        <v>37874.6</v>
      </c>
      <c r="HE122">
        <v>1.8612</v>
      </c>
      <c r="HF122">
        <v>1.86388</v>
      </c>
      <c r="HG122">
        <v>0.093542</v>
      </c>
      <c r="HH122">
        <v>0</v>
      </c>
      <c r="HI122">
        <v>28.4624</v>
      </c>
      <c r="HJ122">
        <v>999.9</v>
      </c>
      <c r="HK122">
        <v>51.3</v>
      </c>
      <c r="HL122">
        <v>30.2</v>
      </c>
      <c r="HM122">
        <v>24.424</v>
      </c>
      <c r="HN122">
        <v>60.8728</v>
      </c>
      <c r="HO122">
        <v>22.1554</v>
      </c>
      <c r="HP122">
        <v>1</v>
      </c>
      <c r="HQ122">
        <v>0.164944</v>
      </c>
      <c r="HR122">
        <v>0.194913</v>
      </c>
      <c r="HS122">
        <v>20.3169</v>
      </c>
      <c r="HT122">
        <v>5.21085</v>
      </c>
      <c r="HU122">
        <v>11.98</v>
      </c>
      <c r="HV122">
        <v>4.9629</v>
      </c>
      <c r="HW122">
        <v>3.27428</v>
      </c>
      <c r="HX122">
        <v>9999</v>
      </c>
      <c r="HY122">
        <v>9999</v>
      </c>
      <c r="HZ122">
        <v>9999</v>
      </c>
      <c r="IA122">
        <v>22.6</v>
      </c>
      <c r="IB122">
        <v>1.86371</v>
      </c>
      <c r="IC122">
        <v>1.85989</v>
      </c>
      <c r="ID122">
        <v>1.85811</v>
      </c>
      <c r="IE122">
        <v>1.85953</v>
      </c>
      <c r="IF122">
        <v>1.85959</v>
      </c>
      <c r="IG122">
        <v>1.85809</v>
      </c>
      <c r="IH122">
        <v>1.85715</v>
      </c>
      <c r="II122">
        <v>1.85211</v>
      </c>
      <c r="IJ122">
        <v>0</v>
      </c>
      <c r="IK122">
        <v>0</v>
      </c>
      <c r="IL122">
        <v>0</v>
      </c>
      <c r="IM122">
        <v>0</v>
      </c>
      <c r="IN122" t="s">
        <v>441</v>
      </c>
      <c r="IO122" t="s">
        <v>442</v>
      </c>
      <c r="IP122" t="s">
        <v>443</v>
      </c>
      <c r="IQ122" t="s">
        <v>443</v>
      </c>
      <c r="IR122" t="s">
        <v>443</v>
      </c>
      <c r="IS122" t="s">
        <v>443</v>
      </c>
      <c r="IT122">
        <v>0</v>
      </c>
      <c r="IU122">
        <v>100</v>
      </c>
      <c r="IV122">
        <v>100</v>
      </c>
      <c r="IW122">
        <v>-1.546</v>
      </c>
      <c r="IX122">
        <v>0.2895</v>
      </c>
      <c r="IY122">
        <v>-1.253408397979514</v>
      </c>
      <c r="IZ122">
        <v>-0.001407418860664216</v>
      </c>
      <c r="JA122">
        <v>1.761737584914558E-06</v>
      </c>
      <c r="JB122">
        <v>-4.339940373715102E-10</v>
      </c>
      <c r="JC122">
        <v>0.01386544786166931</v>
      </c>
      <c r="JD122">
        <v>0.003157371658100305</v>
      </c>
      <c r="JE122">
        <v>0.0004353711720169284</v>
      </c>
      <c r="JF122">
        <v>-1.853048844677345E-07</v>
      </c>
      <c r="JG122">
        <v>2</v>
      </c>
      <c r="JH122">
        <v>1968</v>
      </c>
      <c r="JI122">
        <v>1</v>
      </c>
      <c r="JJ122">
        <v>26</v>
      </c>
      <c r="JK122">
        <v>200014.2</v>
      </c>
      <c r="JL122">
        <v>200014.4</v>
      </c>
      <c r="JM122">
        <v>0.899658</v>
      </c>
      <c r="JN122">
        <v>2.6123</v>
      </c>
      <c r="JO122">
        <v>1.49658</v>
      </c>
      <c r="JP122">
        <v>2.34863</v>
      </c>
      <c r="JQ122">
        <v>1.54907</v>
      </c>
      <c r="JR122">
        <v>2.47192</v>
      </c>
      <c r="JS122">
        <v>34.6921</v>
      </c>
      <c r="JT122">
        <v>14.2721</v>
      </c>
      <c r="JU122">
        <v>18</v>
      </c>
      <c r="JV122">
        <v>480.609</v>
      </c>
      <c r="JW122">
        <v>496.761</v>
      </c>
      <c r="JX122">
        <v>27.5047</v>
      </c>
      <c r="JY122">
        <v>29.3684</v>
      </c>
      <c r="JZ122">
        <v>30.0003</v>
      </c>
      <c r="KA122">
        <v>29.5047</v>
      </c>
      <c r="KB122">
        <v>29.4803</v>
      </c>
      <c r="KC122">
        <v>18.032</v>
      </c>
      <c r="KD122">
        <v>17.1423</v>
      </c>
      <c r="KE122">
        <v>100</v>
      </c>
      <c r="KF122">
        <v>27.5168</v>
      </c>
      <c r="KG122">
        <v>299.804</v>
      </c>
      <c r="KH122">
        <v>20.8655</v>
      </c>
      <c r="KI122">
        <v>101.846</v>
      </c>
      <c r="KJ122">
        <v>91.3436</v>
      </c>
    </row>
    <row r="123" spans="1:296">
      <c r="A123">
        <v>105</v>
      </c>
      <c r="B123">
        <v>1758990463.6</v>
      </c>
      <c r="C123">
        <v>3213</v>
      </c>
      <c r="D123" t="s">
        <v>654</v>
      </c>
      <c r="E123" t="s">
        <v>655</v>
      </c>
      <c r="F123">
        <v>5</v>
      </c>
      <c r="G123" t="s">
        <v>639</v>
      </c>
      <c r="H123">
        <v>1758990455.814285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324.1733036584204</v>
      </c>
      <c r="AJ123">
        <v>332.3188787878788</v>
      </c>
      <c r="AK123">
        <v>-3.308268657860559</v>
      </c>
      <c r="AL123">
        <v>65.16121870912899</v>
      </c>
      <c r="AM123">
        <f>(AO123 - AN123 + DX123*1E3/(8.314*(DZ123+273.15)) * AQ123/DW123 * AP123) * DW123/(100*DK123) * 1000/(1000 - AO123)</f>
        <v>0</v>
      </c>
      <c r="AN123">
        <v>20.88362847168831</v>
      </c>
      <c r="AO123">
        <v>22.17302424242424</v>
      </c>
      <c r="AP123">
        <v>5.222622089776077E-07</v>
      </c>
      <c r="AQ123">
        <v>105.54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437</v>
      </c>
      <c r="AX123" t="s">
        <v>437</v>
      </c>
      <c r="AY123">
        <v>0</v>
      </c>
      <c r="AZ123">
        <v>0</v>
      </c>
      <c r="BA123">
        <f>1-AY123/AZ123</f>
        <v>0</v>
      </c>
      <c r="BB123">
        <v>0</v>
      </c>
      <c r="BC123" t="s">
        <v>437</v>
      </c>
      <c r="BD123" t="s">
        <v>437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437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2.44</v>
      </c>
      <c r="DL123">
        <v>0.5</v>
      </c>
      <c r="DM123" t="s">
        <v>438</v>
      </c>
      <c r="DN123">
        <v>2</v>
      </c>
      <c r="DO123" t="b">
        <v>1</v>
      </c>
      <c r="DP123">
        <v>1758990455.814285</v>
      </c>
      <c r="DQ123">
        <v>348.3555357142857</v>
      </c>
      <c r="DR123">
        <v>332.9465357142858</v>
      </c>
      <c r="DS123">
        <v>22.17040357142857</v>
      </c>
      <c r="DT123">
        <v>20.87988571428571</v>
      </c>
      <c r="DU123">
        <v>349.9040357142857</v>
      </c>
      <c r="DV123">
        <v>21.88093928571429</v>
      </c>
      <c r="DW123">
        <v>500.0118571428571</v>
      </c>
      <c r="DX123">
        <v>90.51665714285714</v>
      </c>
      <c r="DY123">
        <v>0.06794331428571429</v>
      </c>
      <c r="DZ123">
        <v>28.9476</v>
      </c>
      <c r="EA123">
        <v>29.977275</v>
      </c>
      <c r="EB123">
        <v>999.9000000000002</v>
      </c>
      <c r="EC123">
        <v>0</v>
      </c>
      <c r="ED123">
        <v>0</v>
      </c>
      <c r="EE123">
        <v>9984.218214285715</v>
      </c>
      <c r="EF123">
        <v>0</v>
      </c>
      <c r="EG123">
        <v>11.2928</v>
      </c>
      <c r="EH123">
        <v>15.40897142857143</v>
      </c>
      <c r="EI123">
        <v>356.2537142857144</v>
      </c>
      <c r="EJ123">
        <v>340.0466071428572</v>
      </c>
      <c r="EK123">
        <v>1.290514285714286</v>
      </c>
      <c r="EL123">
        <v>332.9465357142858</v>
      </c>
      <c r="EM123">
        <v>20.87988571428571</v>
      </c>
      <c r="EN123">
        <v>2.006791071428571</v>
      </c>
      <c r="EO123">
        <v>1.889978214285714</v>
      </c>
      <c r="EP123">
        <v>17.498025</v>
      </c>
      <c r="EQ123">
        <v>16.55153571428571</v>
      </c>
      <c r="ER123">
        <v>2000.013928571429</v>
      </c>
      <c r="ES123">
        <v>0.9800035357142856</v>
      </c>
      <c r="ET123">
        <v>0.01999656428571429</v>
      </c>
      <c r="EU123">
        <v>0</v>
      </c>
      <c r="EV123">
        <v>254.2371071428572</v>
      </c>
      <c r="EW123">
        <v>5.00078</v>
      </c>
      <c r="EX123">
        <v>5077.402500000001</v>
      </c>
      <c r="EY123">
        <v>16379.76071428571</v>
      </c>
      <c r="EZ123">
        <v>39.94617857142857</v>
      </c>
      <c r="FA123">
        <v>40.85700000000001</v>
      </c>
      <c r="FB123">
        <v>40.17614285714285</v>
      </c>
      <c r="FC123">
        <v>40.43717857142857</v>
      </c>
      <c r="FD123">
        <v>40.91949999999999</v>
      </c>
      <c r="FE123">
        <v>1955.123928571429</v>
      </c>
      <c r="FF123">
        <v>39.89000000000001</v>
      </c>
      <c r="FG123">
        <v>0</v>
      </c>
      <c r="FH123">
        <v>1758990457.5</v>
      </c>
      <c r="FI123">
        <v>0</v>
      </c>
      <c r="FJ123">
        <v>254.2239230769231</v>
      </c>
      <c r="FK123">
        <v>-1.97832476939647</v>
      </c>
      <c r="FL123">
        <v>-48.87692299763636</v>
      </c>
      <c r="FM123">
        <v>5077.274230769231</v>
      </c>
      <c r="FN123">
        <v>15</v>
      </c>
      <c r="FO123">
        <v>0</v>
      </c>
      <c r="FP123" t="s">
        <v>439</v>
      </c>
      <c r="FQ123">
        <v>1746989605.5</v>
      </c>
      <c r="FR123">
        <v>1746989593.5</v>
      </c>
      <c r="FS123">
        <v>0</v>
      </c>
      <c r="FT123">
        <v>-0.274</v>
      </c>
      <c r="FU123">
        <v>-0.002</v>
      </c>
      <c r="FV123">
        <v>2.549</v>
      </c>
      <c r="FW123">
        <v>0.129</v>
      </c>
      <c r="FX123">
        <v>420</v>
      </c>
      <c r="FY123">
        <v>17</v>
      </c>
      <c r="FZ123">
        <v>0.02</v>
      </c>
      <c r="GA123">
        <v>0.04</v>
      </c>
      <c r="GB123">
        <v>14.9108675</v>
      </c>
      <c r="GC123">
        <v>10.30592082551594</v>
      </c>
      <c r="GD123">
        <v>1.037813399024001</v>
      </c>
      <c r="GE123">
        <v>0</v>
      </c>
      <c r="GF123">
        <v>254.3222058823529</v>
      </c>
      <c r="GG123">
        <v>-2.386264316743915</v>
      </c>
      <c r="GH123">
        <v>0.2914932931739552</v>
      </c>
      <c r="GI123">
        <v>0</v>
      </c>
      <c r="GJ123">
        <v>1.29055425</v>
      </c>
      <c r="GK123">
        <v>-0.004476135084433795</v>
      </c>
      <c r="GL123">
        <v>0.001040838333988543</v>
      </c>
      <c r="GM123">
        <v>1</v>
      </c>
      <c r="GN123">
        <v>1</v>
      </c>
      <c r="GO123">
        <v>3</v>
      </c>
      <c r="GP123" t="s">
        <v>463</v>
      </c>
      <c r="GQ123">
        <v>3.10237</v>
      </c>
      <c r="GR123">
        <v>2.72572</v>
      </c>
      <c r="GS123">
        <v>0.07202359999999999</v>
      </c>
      <c r="GT123">
        <v>0.0689056</v>
      </c>
      <c r="GU123">
        <v>0.101889</v>
      </c>
      <c r="GV123">
        <v>0.0990447</v>
      </c>
      <c r="GW123">
        <v>24229.6</v>
      </c>
      <c r="GX123">
        <v>22084.2</v>
      </c>
      <c r="GY123">
        <v>26675.5</v>
      </c>
      <c r="GZ123">
        <v>23942.3</v>
      </c>
      <c r="HA123">
        <v>38332.7</v>
      </c>
      <c r="HB123">
        <v>31882.8</v>
      </c>
      <c r="HC123">
        <v>46580</v>
      </c>
      <c r="HD123">
        <v>37874.5</v>
      </c>
      <c r="HE123">
        <v>1.86122</v>
      </c>
      <c r="HF123">
        <v>1.86375</v>
      </c>
      <c r="HG123">
        <v>0.09295340000000001</v>
      </c>
      <c r="HH123">
        <v>0</v>
      </c>
      <c r="HI123">
        <v>28.4601</v>
      </c>
      <c r="HJ123">
        <v>999.9</v>
      </c>
      <c r="HK123">
        <v>51.3</v>
      </c>
      <c r="HL123">
        <v>30.2</v>
      </c>
      <c r="HM123">
        <v>24.4259</v>
      </c>
      <c r="HN123">
        <v>60.9728</v>
      </c>
      <c r="HO123">
        <v>22.0353</v>
      </c>
      <c r="HP123">
        <v>1</v>
      </c>
      <c r="HQ123">
        <v>0.165236</v>
      </c>
      <c r="HR123">
        <v>0.198666</v>
      </c>
      <c r="HS123">
        <v>20.3172</v>
      </c>
      <c r="HT123">
        <v>5.21055</v>
      </c>
      <c r="HU123">
        <v>11.98</v>
      </c>
      <c r="HV123">
        <v>4.9626</v>
      </c>
      <c r="HW123">
        <v>3.27428</v>
      </c>
      <c r="HX123">
        <v>9999</v>
      </c>
      <c r="HY123">
        <v>9999</v>
      </c>
      <c r="HZ123">
        <v>9999</v>
      </c>
      <c r="IA123">
        <v>22.6</v>
      </c>
      <c r="IB123">
        <v>1.86371</v>
      </c>
      <c r="IC123">
        <v>1.85988</v>
      </c>
      <c r="ID123">
        <v>1.85811</v>
      </c>
      <c r="IE123">
        <v>1.85953</v>
      </c>
      <c r="IF123">
        <v>1.85959</v>
      </c>
      <c r="IG123">
        <v>1.85808</v>
      </c>
      <c r="IH123">
        <v>1.85715</v>
      </c>
      <c r="II123">
        <v>1.85211</v>
      </c>
      <c r="IJ123">
        <v>0</v>
      </c>
      <c r="IK123">
        <v>0</v>
      </c>
      <c r="IL123">
        <v>0</v>
      </c>
      <c r="IM123">
        <v>0</v>
      </c>
      <c r="IN123" t="s">
        <v>441</v>
      </c>
      <c r="IO123" t="s">
        <v>442</v>
      </c>
      <c r="IP123" t="s">
        <v>443</v>
      </c>
      <c r="IQ123" t="s">
        <v>443</v>
      </c>
      <c r="IR123" t="s">
        <v>443</v>
      </c>
      <c r="IS123" t="s">
        <v>443</v>
      </c>
      <c r="IT123">
        <v>0</v>
      </c>
      <c r="IU123">
        <v>100</v>
      </c>
      <c r="IV123">
        <v>100</v>
      </c>
      <c r="IW123">
        <v>-1.54</v>
      </c>
      <c r="IX123">
        <v>0.2895</v>
      </c>
      <c r="IY123">
        <v>-1.253408397979514</v>
      </c>
      <c r="IZ123">
        <v>-0.001407418860664216</v>
      </c>
      <c r="JA123">
        <v>1.761737584914558E-06</v>
      </c>
      <c r="JB123">
        <v>-4.339940373715102E-10</v>
      </c>
      <c r="JC123">
        <v>0.01386544786166931</v>
      </c>
      <c r="JD123">
        <v>0.003157371658100305</v>
      </c>
      <c r="JE123">
        <v>0.0004353711720169284</v>
      </c>
      <c r="JF123">
        <v>-1.853048844677345E-07</v>
      </c>
      <c r="JG123">
        <v>2</v>
      </c>
      <c r="JH123">
        <v>1968</v>
      </c>
      <c r="JI123">
        <v>1</v>
      </c>
      <c r="JJ123">
        <v>26</v>
      </c>
      <c r="JK123">
        <v>200014.3</v>
      </c>
      <c r="JL123">
        <v>200014.5</v>
      </c>
      <c r="JM123">
        <v>0.8630370000000001</v>
      </c>
      <c r="JN123">
        <v>2.62573</v>
      </c>
      <c r="JO123">
        <v>1.49658</v>
      </c>
      <c r="JP123">
        <v>2.34863</v>
      </c>
      <c r="JQ123">
        <v>1.54907</v>
      </c>
      <c r="JR123">
        <v>2.38892</v>
      </c>
      <c r="JS123">
        <v>34.6921</v>
      </c>
      <c r="JT123">
        <v>14.2459</v>
      </c>
      <c r="JU123">
        <v>18</v>
      </c>
      <c r="JV123">
        <v>480.65</v>
      </c>
      <c r="JW123">
        <v>496.705</v>
      </c>
      <c r="JX123">
        <v>27.5222</v>
      </c>
      <c r="JY123">
        <v>29.3714</v>
      </c>
      <c r="JZ123">
        <v>30.0004</v>
      </c>
      <c r="KA123">
        <v>29.5083</v>
      </c>
      <c r="KB123">
        <v>29.4837</v>
      </c>
      <c r="KC123">
        <v>17.236</v>
      </c>
      <c r="KD123">
        <v>17.1423</v>
      </c>
      <c r="KE123">
        <v>100</v>
      </c>
      <c r="KF123">
        <v>27.5286</v>
      </c>
      <c r="KG123">
        <v>279.77</v>
      </c>
      <c r="KH123">
        <v>20.8655</v>
      </c>
      <c r="KI123">
        <v>101.844</v>
      </c>
      <c r="KJ123">
        <v>91.3436</v>
      </c>
    </row>
    <row r="124" spans="1:296">
      <c r="A124">
        <v>106</v>
      </c>
      <c r="B124">
        <v>1758990468.6</v>
      </c>
      <c r="C124">
        <v>3218</v>
      </c>
      <c r="D124" t="s">
        <v>656</v>
      </c>
      <c r="E124" t="s">
        <v>657</v>
      </c>
      <c r="F124">
        <v>5</v>
      </c>
      <c r="G124" t="s">
        <v>639</v>
      </c>
      <c r="H124">
        <v>1758990461.1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307.2717878863987</v>
      </c>
      <c r="AJ124">
        <v>315.7022303030302</v>
      </c>
      <c r="AK124">
        <v>-3.324979178431087</v>
      </c>
      <c r="AL124">
        <v>65.16121870912899</v>
      </c>
      <c r="AM124">
        <f>(AO124 - AN124 + DX124*1E3/(8.314*(DZ124+273.15)) * AQ124/DW124 * AP124) * DW124/(100*DK124) * 1000/(1000 - AO124)</f>
        <v>0</v>
      </c>
      <c r="AN124">
        <v>20.88508245922078</v>
      </c>
      <c r="AO124">
        <v>22.17798606060606</v>
      </c>
      <c r="AP124">
        <v>1.859031573311651E-05</v>
      </c>
      <c r="AQ124">
        <v>105.54</v>
      </c>
      <c r="AR124">
        <v>1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437</v>
      </c>
      <c r="AX124" t="s">
        <v>437</v>
      </c>
      <c r="AY124">
        <v>0</v>
      </c>
      <c r="AZ124">
        <v>0</v>
      </c>
      <c r="BA124">
        <f>1-AY124/AZ124</f>
        <v>0</v>
      </c>
      <c r="BB124">
        <v>0</v>
      </c>
      <c r="BC124" t="s">
        <v>437</v>
      </c>
      <c r="BD124" t="s">
        <v>437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437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2.44</v>
      </c>
      <c r="DL124">
        <v>0.5</v>
      </c>
      <c r="DM124" t="s">
        <v>438</v>
      </c>
      <c r="DN124">
        <v>2</v>
      </c>
      <c r="DO124" t="b">
        <v>1</v>
      </c>
      <c r="DP124">
        <v>1758990461.1</v>
      </c>
      <c r="DQ124">
        <v>331.395074074074</v>
      </c>
      <c r="DR124">
        <v>315.438962962963</v>
      </c>
      <c r="DS124">
        <v>22.17287407407407</v>
      </c>
      <c r="DT124">
        <v>20.88262592592593</v>
      </c>
      <c r="DU124">
        <v>332.9375925925926</v>
      </c>
      <c r="DV124">
        <v>21.88335185185185</v>
      </c>
      <c r="DW124">
        <v>499.9761481481482</v>
      </c>
      <c r="DX124">
        <v>90.5154851851852</v>
      </c>
      <c r="DY124">
        <v>0.06797374814814815</v>
      </c>
      <c r="DZ124">
        <v>28.94764074074074</v>
      </c>
      <c r="EA124">
        <v>29.97815555555555</v>
      </c>
      <c r="EB124">
        <v>999.9000000000001</v>
      </c>
      <c r="EC124">
        <v>0</v>
      </c>
      <c r="ED124">
        <v>0</v>
      </c>
      <c r="EE124">
        <v>9990.507407407407</v>
      </c>
      <c r="EF124">
        <v>0</v>
      </c>
      <c r="EG124">
        <v>11.2928</v>
      </c>
      <c r="EH124">
        <v>15.95608148148148</v>
      </c>
      <c r="EI124">
        <v>338.9095925925926</v>
      </c>
      <c r="EJ124">
        <v>322.1665925925926</v>
      </c>
      <c r="EK124">
        <v>1.290232222222222</v>
      </c>
      <c r="EL124">
        <v>315.438962962963</v>
      </c>
      <c r="EM124">
        <v>20.88262592592593</v>
      </c>
      <c r="EN124">
        <v>2.006987777777777</v>
      </c>
      <c r="EO124">
        <v>1.890202592592593</v>
      </c>
      <c r="EP124">
        <v>17.49958148148148</v>
      </c>
      <c r="EQ124">
        <v>16.55339259259259</v>
      </c>
      <c r="ER124">
        <v>1999.991481481481</v>
      </c>
      <c r="ES124">
        <v>0.9800033333333332</v>
      </c>
      <c r="ET124">
        <v>0.01999676666666667</v>
      </c>
      <c r="EU124">
        <v>0</v>
      </c>
      <c r="EV124">
        <v>254.0121851851852</v>
      </c>
      <c r="EW124">
        <v>5.00078</v>
      </c>
      <c r="EX124">
        <v>5073.33</v>
      </c>
      <c r="EY124">
        <v>16379.58148148148</v>
      </c>
      <c r="EZ124">
        <v>39.98814814814814</v>
      </c>
      <c r="FA124">
        <v>40.86551851851851</v>
      </c>
      <c r="FB124">
        <v>40.14566666666666</v>
      </c>
      <c r="FC124">
        <v>40.4672962962963</v>
      </c>
      <c r="FD124">
        <v>40.9327037037037</v>
      </c>
      <c r="FE124">
        <v>1955.101481481481</v>
      </c>
      <c r="FF124">
        <v>39.89000000000001</v>
      </c>
      <c r="FG124">
        <v>0</v>
      </c>
      <c r="FH124">
        <v>1758990462.9</v>
      </c>
      <c r="FI124">
        <v>0</v>
      </c>
      <c r="FJ124">
        <v>253.978</v>
      </c>
      <c r="FK124">
        <v>-2.672769219346644</v>
      </c>
      <c r="FL124">
        <v>-41.40461532389261</v>
      </c>
      <c r="FM124">
        <v>5072.9584</v>
      </c>
      <c r="FN124">
        <v>15</v>
      </c>
      <c r="FO124">
        <v>0</v>
      </c>
      <c r="FP124" t="s">
        <v>439</v>
      </c>
      <c r="FQ124">
        <v>1746989605.5</v>
      </c>
      <c r="FR124">
        <v>1746989593.5</v>
      </c>
      <c r="FS124">
        <v>0</v>
      </c>
      <c r="FT124">
        <v>-0.274</v>
      </c>
      <c r="FU124">
        <v>-0.002</v>
      </c>
      <c r="FV124">
        <v>2.549</v>
      </c>
      <c r="FW124">
        <v>0.129</v>
      </c>
      <c r="FX124">
        <v>420</v>
      </c>
      <c r="FY124">
        <v>17</v>
      </c>
      <c r="FZ124">
        <v>0.02</v>
      </c>
      <c r="GA124">
        <v>0.04</v>
      </c>
      <c r="GB124">
        <v>15.5194325</v>
      </c>
      <c r="GC124">
        <v>6.628965478424009</v>
      </c>
      <c r="GD124">
        <v>0.6668382170315</v>
      </c>
      <c r="GE124">
        <v>0</v>
      </c>
      <c r="GF124">
        <v>254.1604705882353</v>
      </c>
      <c r="GG124">
        <v>-2.202322378125988</v>
      </c>
      <c r="GH124">
        <v>0.3225392119612647</v>
      </c>
      <c r="GI124">
        <v>0</v>
      </c>
      <c r="GJ124">
        <v>1.29039575</v>
      </c>
      <c r="GK124">
        <v>-0.008348105065667858</v>
      </c>
      <c r="GL124">
        <v>0.001219224933103005</v>
      </c>
      <c r="GM124">
        <v>1</v>
      </c>
      <c r="GN124">
        <v>1</v>
      </c>
      <c r="GO124">
        <v>3</v>
      </c>
      <c r="GP124" t="s">
        <v>463</v>
      </c>
      <c r="GQ124">
        <v>3.10227</v>
      </c>
      <c r="GR124">
        <v>2.72633</v>
      </c>
      <c r="GS124">
        <v>0.0691227</v>
      </c>
      <c r="GT124">
        <v>0.0658536</v>
      </c>
      <c r="GU124">
        <v>0.101909</v>
      </c>
      <c r="GV124">
        <v>0.0990467</v>
      </c>
      <c r="GW124">
        <v>24305.1</v>
      </c>
      <c r="GX124">
        <v>22156.4</v>
      </c>
      <c r="GY124">
        <v>26675.3</v>
      </c>
      <c r="GZ124">
        <v>23942.1</v>
      </c>
      <c r="HA124">
        <v>38331.4</v>
      </c>
      <c r="HB124">
        <v>31882.3</v>
      </c>
      <c r="HC124">
        <v>46579.9</v>
      </c>
      <c r="HD124">
        <v>37874.3</v>
      </c>
      <c r="HE124">
        <v>1.86062</v>
      </c>
      <c r="HF124">
        <v>1.86392</v>
      </c>
      <c r="HG124">
        <v>0.0931323</v>
      </c>
      <c r="HH124">
        <v>0</v>
      </c>
      <c r="HI124">
        <v>28.4575</v>
      </c>
      <c r="HJ124">
        <v>999.9</v>
      </c>
      <c r="HK124">
        <v>51.3</v>
      </c>
      <c r="HL124">
        <v>30.2</v>
      </c>
      <c r="HM124">
        <v>24.424</v>
      </c>
      <c r="HN124">
        <v>61.2528</v>
      </c>
      <c r="HO124">
        <v>22.0633</v>
      </c>
      <c r="HP124">
        <v>1</v>
      </c>
      <c r="HQ124">
        <v>0.165574</v>
      </c>
      <c r="HR124">
        <v>0.18692</v>
      </c>
      <c r="HS124">
        <v>20.3172</v>
      </c>
      <c r="HT124">
        <v>5.21025</v>
      </c>
      <c r="HU124">
        <v>11.98</v>
      </c>
      <c r="HV124">
        <v>4.96275</v>
      </c>
      <c r="HW124">
        <v>3.27438</v>
      </c>
      <c r="HX124">
        <v>9999</v>
      </c>
      <c r="HY124">
        <v>9999</v>
      </c>
      <c r="HZ124">
        <v>9999</v>
      </c>
      <c r="IA124">
        <v>22.6</v>
      </c>
      <c r="IB124">
        <v>1.86371</v>
      </c>
      <c r="IC124">
        <v>1.85987</v>
      </c>
      <c r="ID124">
        <v>1.8581</v>
      </c>
      <c r="IE124">
        <v>1.85954</v>
      </c>
      <c r="IF124">
        <v>1.85959</v>
      </c>
      <c r="IG124">
        <v>1.85807</v>
      </c>
      <c r="IH124">
        <v>1.85716</v>
      </c>
      <c r="II124">
        <v>1.85211</v>
      </c>
      <c r="IJ124">
        <v>0</v>
      </c>
      <c r="IK124">
        <v>0</v>
      </c>
      <c r="IL124">
        <v>0</v>
      </c>
      <c r="IM124">
        <v>0</v>
      </c>
      <c r="IN124" t="s">
        <v>441</v>
      </c>
      <c r="IO124" t="s">
        <v>442</v>
      </c>
      <c r="IP124" t="s">
        <v>443</v>
      </c>
      <c r="IQ124" t="s">
        <v>443</v>
      </c>
      <c r="IR124" t="s">
        <v>443</v>
      </c>
      <c r="IS124" t="s">
        <v>443</v>
      </c>
      <c r="IT124">
        <v>0</v>
      </c>
      <c r="IU124">
        <v>100</v>
      </c>
      <c r="IV124">
        <v>100</v>
      </c>
      <c r="IW124">
        <v>-1.533</v>
      </c>
      <c r="IX124">
        <v>0.2896</v>
      </c>
      <c r="IY124">
        <v>-1.253408397979514</v>
      </c>
      <c r="IZ124">
        <v>-0.001407418860664216</v>
      </c>
      <c r="JA124">
        <v>1.761737584914558E-06</v>
      </c>
      <c r="JB124">
        <v>-4.339940373715102E-10</v>
      </c>
      <c r="JC124">
        <v>0.01386544786166931</v>
      </c>
      <c r="JD124">
        <v>0.003157371658100305</v>
      </c>
      <c r="JE124">
        <v>0.0004353711720169284</v>
      </c>
      <c r="JF124">
        <v>-1.853048844677345E-07</v>
      </c>
      <c r="JG124">
        <v>2</v>
      </c>
      <c r="JH124">
        <v>1968</v>
      </c>
      <c r="JI124">
        <v>1</v>
      </c>
      <c r="JJ124">
        <v>26</v>
      </c>
      <c r="JK124">
        <v>200014.4</v>
      </c>
      <c r="JL124">
        <v>200014.6</v>
      </c>
      <c r="JM124">
        <v>0.822754</v>
      </c>
      <c r="JN124">
        <v>2.6123</v>
      </c>
      <c r="JO124">
        <v>1.49658</v>
      </c>
      <c r="JP124">
        <v>2.34863</v>
      </c>
      <c r="JQ124">
        <v>1.54907</v>
      </c>
      <c r="JR124">
        <v>2.42432</v>
      </c>
      <c r="JS124">
        <v>34.6921</v>
      </c>
      <c r="JT124">
        <v>14.2459</v>
      </c>
      <c r="JU124">
        <v>18</v>
      </c>
      <c r="JV124">
        <v>480.331</v>
      </c>
      <c r="JW124">
        <v>496.856</v>
      </c>
      <c r="JX124">
        <v>27.5357</v>
      </c>
      <c r="JY124">
        <v>29.3753</v>
      </c>
      <c r="JZ124">
        <v>30.0004</v>
      </c>
      <c r="KA124">
        <v>29.5123</v>
      </c>
      <c r="KB124">
        <v>29.4878</v>
      </c>
      <c r="KC124">
        <v>16.5009</v>
      </c>
      <c r="KD124">
        <v>17.1423</v>
      </c>
      <c r="KE124">
        <v>100</v>
      </c>
      <c r="KF124">
        <v>27.5447</v>
      </c>
      <c r="KG124">
        <v>266.412</v>
      </c>
      <c r="KH124">
        <v>20.8655</v>
      </c>
      <c r="KI124">
        <v>101.844</v>
      </c>
      <c r="KJ124">
        <v>91.34310000000001</v>
      </c>
    </row>
    <row r="125" spans="1:296">
      <c r="A125">
        <v>107</v>
      </c>
      <c r="B125">
        <v>1758990473.6</v>
      </c>
      <c r="C125">
        <v>3223</v>
      </c>
      <c r="D125" t="s">
        <v>658</v>
      </c>
      <c r="E125" t="s">
        <v>659</v>
      </c>
      <c r="F125">
        <v>5</v>
      </c>
      <c r="G125" t="s">
        <v>639</v>
      </c>
      <c r="H125">
        <v>1758990465.814285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290.279757026784</v>
      </c>
      <c r="AJ125">
        <v>299.0155333333334</v>
      </c>
      <c r="AK125">
        <v>-3.33520636562356</v>
      </c>
      <c r="AL125">
        <v>65.16121870912899</v>
      </c>
      <c r="AM125">
        <f>(AO125 - AN125 + DX125*1E3/(8.314*(DZ125+273.15)) * AQ125/DW125 * AP125) * DW125/(100*DK125) * 1000/(1000 - AO125)</f>
        <v>0</v>
      </c>
      <c r="AN125">
        <v>20.88591150060606</v>
      </c>
      <c r="AO125">
        <v>22.18028303030303</v>
      </c>
      <c r="AP125">
        <v>5.737717053689037E-06</v>
      </c>
      <c r="AQ125">
        <v>105.54</v>
      </c>
      <c r="AR125">
        <v>1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437</v>
      </c>
      <c r="AX125" t="s">
        <v>437</v>
      </c>
      <c r="AY125">
        <v>0</v>
      </c>
      <c r="AZ125">
        <v>0</v>
      </c>
      <c r="BA125">
        <f>1-AY125/AZ125</f>
        <v>0</v>
      </c>
      <c r="BB125">
        <v>0</v>
      </c>
      <c r="BC125" t="s">
        <v>437</v>
      </c>
      <c r="BD125" t="s">
        <v>437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437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2.44</v>
      </c>
      <c r="DL125">
        <v>0.5</v>
      </c>
      <c r="DM125" t="s">
        <v>438</v>
      </c>
      <c r="DN125">
        <v>2</v>
      </c>
      <c r="DO125" t="b">
        <v>1</v>
      </c>
      <c r="DP125">
        <v>1758990465.814285</v>
      </c>
      <c r="DQ125">
        <v>316.1060000000001</v>
      </c>
      <c r="DR125">
        <v>299.8221785714286</v>
      </c>
      <c r="DS125">
        <v>22.17584285714286</v>
      </c>
      <c r="DT125">
        <v>20.8848</v>
      </c>
      <c r="DU125">
        <v>317.6423214285714</v>
      </c>
      <c r="DV125">
        <v>21.88626785714285</v>
      </c>
      <c r="DW125">
        <v>499.9420000000001</v>
      </c>
      <c r="DX125">
        <v>90.51455714285713</v>
      </c>
      <c r="DY125">
        <v>0.06815213928571429</v>
      </c>
      <c r="DZ125">
        <v>28.94793928571429</v>
      </c>
      <c r="EA125">
        <v>29.98081785714286</v>
      </c>
      <c r="EB125">
        <v>999.9000000000002</v>
      </c>
      <c r="EC125">
        <v>0</v>
      </c>
      <c r="ED125">
        <v>0</v>
      </c>
      <c r="EE125">
        <v>9986.762499999999</v>
      </c>
      <c r="EF125">
        <v>0</v>
      </c>
      <c r="EG125">
        <v>11.2928</v>
      </c>
      <c r="EH125">
        <v>16.28372142857143</v>
      </c>
      <c r="EI125">
        <v>323.2747142857143</v>
      </c>
      <c r="EJ125">
        <v>306.2174285714286</v>
      </c>
      <c r="EK125">
        <v>1.291031785714286</v>
      </c>
      <c r="EL125">
        <v>299.8221785714286</v>
      </c>
      <c r="EM125">
        <v>20.8848</v>
      </c>
      <c r="EN125">
        <v>2.007236785714286</v>
      </c>
      <c r="EO125">
        <v>1.89038</v>
      </c>
      <c r="EP125">
        <v>17.50153928571428</v>
      </c>
      <c r="EQ125">
        <v>16.55486428571428</v>
      </c>
      <c r="ER125">
        <v>1999.994285714286</v>
      </c>
      <c r="ES125">
        <v>0.9800033214285714</v>
      </c>
      <c r="ET125">
        <v>0.01999677857142857</v>
      </c>
      <c r="EU125">
        <v>0</v>
      </c>
      <c r="EV125">
        <v>253.8455714285714</v>
      </c>
      <c r="EW125">
        <v>5.00078</v>
      </c>
      <c r="EX125">
        <v>5070.400714285714</v>
      </c>
      <c r="EY125">
        <v>16379.60714285714</v>
      </c>
      <c r="EZ125">
        <v>40.05782142857142</v>
      </c>
      <c r="FA125">
        <v>40.88375</v>
      </c>
      <c r="FB125">
        <v>40.10471428571429</v>
      </c>
      <c r="FC125">
        <v>40.52210714285713</v>
      </c>
      <c r="FD125">
        <v>40.96192857142857</v>
      </c>
      <c r="FE125">
        <v>1955.104285714285</v>
      </c>
      <c r="FF125">
        <v>39.89000000000001</v>
      </c>
      <c r="FG125">
        <v>0</v>
      </c>
      <c r="FH125">
        <v>1758990467.7</v>
      </c>
      <c r="FI125">
        <v>0</v>
      </c>
      <c r="FJ125">
        <v>253.86784</v>
      </c>
      <c r="FK125">
        <v>-1.47661539728779</v>
      </c>
      <c r="FL125">
        <v>-30.43846153783381</v>
      </c>
      <c r="FM125">
        <v>5070.0708</v>
      </c>
      <c r="FN125">
        <v>15</v>
      </c>
      <c r="FO125">
        <v>0</v>
      </c>
      <c r="FP125" t="s">
        <v>439</v>
      </c>
      <c r="FQ125">
        <v>1746989605.5</v>
      </c>
      <c r="FR125">
        <v>1746989593.5</v>
      </c>
      <c r="FS125">
        <v>0</v>
      </c>
      <c r="FT125">
        <v>-0.274</v>
      </c>
      <c r="FU125">
        <v>-0.002</v>
      </c>
      <c r="FV125">
        <v>2.549</v>
      </c>
      <c r="FW125">
        <v>0.129</v>
      </c>
      <c r="FX125">
        <v>420</v>
      </c>
      <c r="FY125">
        <v>17</v>
      </c>
      <c r="FZ125">
        <v>0.02</v>
      </c>
      <c r="GA125">
        <v>0.04</v>
      </c>
      <c r="GB125">
        <v>16.04881219512195</v>
      </c>
      <c r="GC125">
        <v>4.377880139372824</v>
      </c>
      <c r="GD125">
        <v>0.4359477682940324</v>
      </c>
      <c r="GE125">
        <v>0</v>
      </c>
      <c r="GF125">
        <v>253.9887058823529</v>
      </c>
      <c r="GG125">
        <v>-2.08000000006823</v>
      </c>
      <c r="GH125">
        <v>0.3360735676999514</v>
      </c>
      <c r="GI125">
        <v>0</v>
      </c>
      <c r="GJ125">
        <v>1.290872682926829</v>
      </c>
      <c r="GK125">
        <v>0.008465226480837784</v>
      </c>
      <c r="GL125">
        <v>0.001665642810639593</v>
      </c>
      <c r="GM125">
        <v>1</v>
      </c>
      <c r="GN125">
        <v>1</v>
      </c>
      <c r="GO125">
        <v>3</v>
      </c>
      <c r="GP125" t="s">
        <v>463</v>
      </c>
      <c r="GQ125">
        <v>3.10232</v>
      </c>
      <c r="GR125">
        <v>2.72665</v>
      </c>
      <c r="GS125">
        <v>0.06615119999999999</v>
      </c>
      <c r="GT125">
        <v>0.062766</v>
      </c>
      <c r="GU125">
        <v>0.101914</v>
      </c>
      <c r="GV125">
        <v>0.09905070000000001</v>
      </c>
      <c r="GW125">
        <v>24382.5</v>
      </c>
      <c r="GX125">
        <v>22229.4</v>
      </c>
      <c r="GY125">
        <v>26675.1</v>
      </c>
      <c r="GZ125">
        <v>23941.9</v>
      </c>
      <c r="HA125">
        <v>38330.4</v>
      </c>
      <c r="HB125">
        <v>31881.6</v>
      </c>
      <c r="HC125">
        <v>46579.4</v>
      </c>
      <c r="HD125">
        <v>37874.1</v>
      </c>
      <c r="HE125">
        <v>1.8607</v>
      </c>
      <c r="HF125">
        <v>1.86367</v>
      </c>
      <c r="HG125">
        <v>0.09422</v>
      </c>
      <c r="HH125">
        <v>0</v>
      </c>
      <c r="HI125">
        <v>28.4552</v>
      </c>
      <c r="HJ125">
        <v>999.9</v>
      </c>
      <c r="HK125">
        <v>51.3</v>
      </c>
      <c r="HL125">
        <v>30.2</v>
      </c>
      <c r="HM125">
        <v>24.4265</v>
      </c>
      <c r="HN125">
        <v>61.5628</v>
      </c>
      <c r="HO125">
        <v>22.1154</v>
      </c>
      <c r="HP125">
        <v>1</v>
      </c>
      <c r="HQ125">
        <v>0.165724</v>
      </c>
      <c r="HR125">
        <v>0.172187</v>
      </c>
      <c r="HS125">
        <v>20.3173</v>
      </c>
      <c r="HT125">
        <v>5.2113</v>
      </c>
      <c r="HU125">
        <v>11.98</v>
      </c>
      <c r="HV125">
        <v>4.963</v>
      </c>
      <c r="HW125">
        <v>3.27438</v>
      </c>
      <c r="HX125">
        <v>9999</v>
      </c>
      <c r="HY125">
        <v>9999</v>
      </c>
      <c r="HZ125">
        <v>9999</v>
      </c>
      <c r="IA125">
        <v>22.7</v>
      </c>
      <c r="IB125">
        <v>1.86371</v>
      </c>
      <c r="IC125">
        <v>1.85987</v>
      </c>
      <c r="ID125">
        <v>1.85812</v>
      </c>
      <c r="IE125">
        <v>1.85951</v>
      </c>
      <c r="IF125">
        <v>1.85959</v>
      </c>
      <c r="IG125">
        <v>1.85806</v>
      </c>
      <c r="IH125">
        <v>1.85715</v>
      </c>
      <c r="II125">
        <v>1.85211</v>
      </c>
      <c r="IJ125">
        <v>0</v>
      </c>
      <c r="IK125">
        <v>0</v>
      </c>
      <c r="IL125">
        <v>0</v>
      </c>
      <c r="IM125">
        <v>0</v>
      </c>
      <c r="IN125" t="s">
        <v>441</v>
      </c>
      <c r="IO125" t="s">
        <v>442</v>
      </c>
      <c r="IP125" t="s">
        <v>443</v>
      </c>
      <c r="IQ125" t="s">
        <v>443</v>
      </c>
      <c r="IR125" t="s">
        <v>443</v>
      </c>
      <c r="IS125" t="s">
        <v>443</v>
      </c>
      <c r="IT125">
        <v>0</v>
      </c>
      <c r="IU125">
        <v>100</v>
      </c>
      <c r="IV125">
        <v>100</v>
      </c>
      <c r="IW125">
        <v>-1.525</v>
      </c>
      <c r="IX125">
        <v>0.2896</v>
      </c>
      <c r="IY125">
        <v>-1.253408397979514</v>
      </c>
      <c r="IZ125">
        <v>-0.001407418860664216</v>
      </c>
      <c r="JA125">
        <v>1.761737584914558E-06</v>
      </c>
      <c r="JB125">
        <v>-4.339940373715102E-10</v>
      </c>
      <c r="JC125">
        <v>0.01386544786166931</v>
      </c>
      <c r="JD125">
        <v>0.003157371658100305</v>
      </c>
      <c r="JE125">
        <v>0.0004353711720169284</v>
      </c>
      <c r="JF125">
        <v>-1.853048844677345E-07</v>
      </c>
      <c r="JG125">
        <v>2</v>
      </c>
      <c r="JH125">
        <v>1968</v>
      </c>
      <c r="JI125">
        <v>1</v>
      </c>
      <c r="JJ125">
        <v>26</v>
      </c>
      <c r="JK125">
        <v>200014.5</v>
      </c>
      <c r="JL125">
        <v>200014.7</v>
      </c>
      <c r="JM125">
        <v>0.786133</v>
      </c>
      <c r="JN125">
        <v>2.61963</v>
      </c>
      <c r="JO125">
        <v>1.49658</v>
      </c>
      <c r="JP125">
        <v>2.34863</v>
      </c>
      <c r="JQ125">
        <v>1.54907</v>
      </c>
      <c r="JR125">
        <v>2.45117</v>
      </c>
      <c r="JS125">
        <v>34.6921</v>
      </c>
      <c r="JT125">
        <v>14.2634</v>
      </c>
      <c r="JU125">
        <v>18</v>
      </c>
      <c r="JV125">
        <v>480.401</v>
      </c>
      <c r="JW125">
        <v>496.718</v>
      </c>
      <c r="JX125">
        <v>27.5503</v>
      </c>
      <c r="JY125">
        <v>29.379</v>
      </c>
      <c r="JZ125">
        <v>30.0003</v>
      </c>
      <c r="KA125">
        <v>29.516</v>
      </c>
      <c r="KB125">
        <v>29.4912</v>
      </c>
      <c r="KC125">
        <v>15.6992</v>
      </c>
      <c r="KD125">
        <v>17.1423</v>
      </c>
      <c r="KE125">
        <v>100</v>
      </c>
      <c r="KF125">
        <v>27.5606</v>
      </c>
      <c r="KG125">
        <v>246.373</v>
      </c>
      <c r="KH125">
        <v>20.8655</v>
      </c>
      <c r="KI125">
        <v>101.843</v>
      </c>
      <c r="KJ125">
        <v>91.3424</v>
      </c>
    </row>
    <row r="126" spans="1:296">
      <c r="A126">
        <v>108</v>
      </c>
      <c r="B126">
        <v>1758990478.6</v>
      </c>
      <c r="C126">
        <v>3228</v>
      </c>
      <c r="D126" t="s">
        <v>660</v>
      </c>
      <c r="E126" t="s">
        <v>661</v>
      </c>
      <c r="F126">
        <v>5</v>
      </c>
      <c r="G126" t="s">
        <v>639</v>
      </c>
      <c r="H126">
        <v>1758990471.1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273.3547724123</v>
      </c>
      <c r="AJ126">
        <v>282.3845575757574</v>
      </c>
      <c r="AK126">
        <v>-3.33110917215377</v>
      </c>
      <c r="AL126">
        <v>65.16121870912899</v>
      </c>
      <c r="AM126">
        <f>(AO126 - AN126 + DX126*1E3/(8.314*(DZ126+273.15)) * AQ126/DW126 * AP126) * DW126/(100*DK126) * 1000/(1000 - AO126)</f>
        <v>0</v>
      </c>
      <c r="AN126">
        <v>20.88878645575758</v>
      </c>
      <c r="AO126">
        <v>22.18638787878789</v>
      </c>
      <c r="AP126">
        <v>1.489922264114412E-05</v>
      </c>
      <c r="AQ126">
        <v>105.54</v>
      </c>
      <c r="AR126">
        <v>1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437</v>
      </c>
      <c r="AX126" t="s">
        <v>437</v>
      </c>
      <c r="AY126">
        <v>0</v>
      </c>
      <c r="AZ126">
        <v>0</v>
      </c>
      <c r="BA126">
        <f>1-AY126/AZ126</f>
        <v>0</v>
      </c>
      <c r="BB126">
        <v>0</v>
      </c>
      <c r="BC126" t="s">
        <v>437</v>
      </c>
      <c r="BD126" t="s">
        <v>437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437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2.44</v>
      </c>
      <c r="DL126">
        <v>0.5</v>
      </c>
      <c r="DM126" t="s">
        <v>438</v>
      </c>
      <c r="DN126">
        <v>2</v>
      </c>
      <c r="DO126" t="b">
        <v>1</v>
      </c>
      <c r="DP126">
        <v>1758990471.1</v>
      </c>
      <c r="DQ126">
        <v>298.9151111111111</v>
      </c>
      <c r="DR126">
        <v>282.2958518518518</v>
      </c>
      <c r="DS126">
        <v>22.1798</v>
      </c>
      <c r="DT126">
        <v>20.88661481481482</v>
      </c>
      <c r="DU126">
        <v>300.4438518518519</v>
      </c>
      <c r="DV126">
        <v>21.89013703703704</v>
      </c>
      <c r="DW126">
        <v>499.9325925925926</v>
      </c>
      <c r="DX126">
        <v>90.51425555555558</v>
      </c>
      <c r="DY126">
        <v>0.06834998518518519</v>
      </c>
      <c r="DZ126">
        <v>28.9487925925926</v>
      </c>
      <c r="EA126">
        <v>29.97928148148149</v>
      </c>
      <c r="EB126">
        <v>999.9000000000001</v>
      </c>
      <c r="EC126">
        <v>0</v>
      </c>
      <c r="ED126">
        <v>0</v>
      </c>
      <c r="EE126">
        <v>9996.270740740742</v>
      </c>
      <c r="EF126">
        <v>0</v>
      </c>
      <c r="EG126">
        <v>11.2928</v>
      </c>
      <c r="EH126">
        <v>16.61924074074074</v>
      </c>
      <c r="EI126">
        <v>305.6952222222222</v>
      </c>
      <c r="EJ126">
        <v>288.3178148148148</v>
      </c>
      <c r="EK126">
        <v>1.293181481481481</v>
      </c>
      <c r="EL126">
        <v>282.2958518518518</v>
      </c>
      <c r="EM126">
        <v>20.88661481481482</v>
      </c>
      <c r="EN126">
        <v>2.007588518518519</v>
      </c>
      <c r="EO126">
        <v>1.890536666666667</v>
      </c>
      <c r="EP126">
        <v>17.50430740740741</v>
      </c>
      <c r="EQ126">
        <v>16.55617407407408</v>
      </c>
      <c r="ER126">
        <v>2000.017777777778</v>
      </c>
      <c r="ES126">
        <v>0.9800034444444443</v>
      </c>
      <c r="ET126">
        <v>0.01999665925925926</v>
      </c>
      <c r="EU126">
        <v>0</v>
      </c>
      <c r="EV126">
        <v>253.7668148148148</v>
      </c>
      <c r="EW126">
        <v>5.00078</v>
      </c>
      <c r="EX126">
        <v>5068.511851851852</v>
      </c>
      <c r="EY126">
        <v>16379.8074074074</v>
      </c>
      <c r="EZ126">
        <v>40.06455555555555</v>
      </c>
      <c r="FA126">
        <v>40.8864074074074</v>
      </c>
      <c r="FB126">
        <v>40.10866666666666</v>
      </c>
      <c r="FC126">
        <v>40.54151851851852</v>
      </c>
      <c r="FD126">
        <v>41.00685185185185</v>
      </c>
      <c r="FE126">
        <v>1955.127777777778</v>
      </c>
      <c r="FF126">
        <v>39.89000000000001</v>
      </c>
      <c r="FG126">
        <v>0</v>
      </c>
      <c r="FH126">
        <v>1758990472.5</v>
      </c>
      <c r="FI126">
        <v>0</v>
      </c>
      <c r="FJ126">
        <v>253.7822</v>
      </c>
      <c r="FK126">
        <v>-0.3493846250522301</v>
      </c>
      <c r="FL126">
        <v>-11.15076921486403</v>
      </c>
      <c r="FM126">
        <v>5068.4776</v>
      </c>
      <c r="FN126">
        <v>15</v>
      </c>
      <c r="FO126">
        <v>0</v>
      </c>
      <c r="FP126" t="s">
        <v>439</v>
      </c>
      <c r="FQ126">
        <v>1746989605.5</v>
      </c>
      <c r="FR126">
        <v>1746989593.5</v>
      </c>
      <c r="FS126">
        <v>0</v>
      </c>
      <c r="FT126">
        <v>-0.274</v>
      </c>
      <c r="FU126">
        <v>-0.002</v>
      </c>
      <c r="FV126">
        <v>2.549</v>
      </c>
      <c r="FW126">
        <v>0.129</v>
      </c>
      <c r="FX126">
        <v>420</v>
      </c>
      <c r="FY126">
        <v>17</v>
      </c>
      <c r="FZ126">
        <v>0.02</v>
      </c>
      <c r="GA126">
        <v>0.04</v>
      </c>
      <c r="GB126">
        <v>16.3951512195122</v>
      </c>
      <c r="GC126">
        <v>3.786493379790952</v>
      </c>
      <c r="GD126">
        <v>0.3756780024474459</v>
      </c>
      <c r="GE126">
        <v>0</v>
      </c>
      <c r="GF126">
        <v>253.8670882352941</v>
      </c>
      <c r="GG126">
        <v>-0.9963483589253526</v>
      </c>
      <c r="GH126">
        <v>0.2956811048138588</v>
      </c>
      <c r="GI126">
        <v>1</v>
      </c>
      <c r="GJ126">
        <v>1.291970975609756</v>
      </c>
      <c r="GK126">
        <v>0.02366613240417855</v>
      </c>
      <c r="GL126">
        <v>0.002602950300658443</v>
      </c>
      <c r="GM126">
        <v>1</v>
      </c>
      <c r="GN126">
        <v>2</v>
      </c>
      <c r="GO126">
        <v>3</v>
      </c>
      <c r="GP126" t="s">
        <v>446</v>
      </c>
      <c r="GQ126">
        <v>3.10259</v>
      </c>
      <c r="GR126">
        <v>2.72663</v>
      </c>
      <c r="GS126">
        <v>0.06311940000000001</v>
      </c>
      <c r="GT126">
        <v>0.0596193</v>
      </c>
      <c r="GU126">
        <v>0.101931</v>
      </c>
      <c r="GV126">
        <v>0.09905949999999999</v>
      </c>
      <c r="GW126">
        <v>24461.5</v>
      </c>
      <c r="GX126">
        <v>22304.2</v>
      </c>
      <c r="GY126">
        <v>26675</v>
      </c>
      <c r="GZ126">
        <v>23942.1</v>
      </c>
      <c r="HA126">
        <v>38329.3</v>
      </c>
      <c r="HB126">
        <v>31881.2</v>
      </c>
      <c r="HC126">
        <v>46579.4</v>
      </c>
      <c r="HD126">
        <v>37874.3</v>
      </c>
      <c r="HE126">
        <v>1.86125</v>
      </c>
      <c r="HF126">
        <v>1.86332</v>
      </c>
      <c r="HG126">
        <v>0.09380280000000001</v>
      </c>
      <c r="HH126">
        <v>0</v>
      </c>
      <c r="HI126">
        <v>28.452</v>
      </c>
      <c r="HJ126">
        <v>999.9</v>
      </c>
      <c r="HK126">
        <v>51.3</v>
      </c>
      <c r="HL126">
        <v>30.2</v>
      </c>
      <c r="HM126">
        <v>24.4236</v>
      </c>
      <c r="HN126">
        <v>61.6928</v>
      </c>
      <c r="HO126">
        <v>22.1114</v>
      </c>
      <c r="HP126">
        <v>1</v>
      </c>
      <c r="HQ126">
        <v>0.165996</v>
      </c>
      <c r="HR126">
        <v>0.170605</v>
      </c>
      <c r="HS126">
        <v>20.3173</v>
      </c>
      <c r="HT126">
        <v>5.211</v>
      </c>
      <c r="HU126">
        <v>11.98</v>
      </c>
      <c r="HV126">
        <v>4.9629</v>
      </c>
      <c r="HW126">
        <v>3.27443</v>
      </c>
      <c r="HX126">
        <v>9999</v>
      </c>
      <c r="HY126">
        <v>9999</v>
      </c>
      <c r="HZ126">
        <v>9999</v>
      </c>
      <c r="IA126">
        <v>22.7</v>
      </c>
      <c r="IB126">
        <v>1.86371</v>
      </c>
      <c r="IC126">
        <v>1.85987</v>
      </c>
      <c r="ID126">
        <v>1.85812</v>
      </c>
      <c r="IE126">
        <v>1.85952</v>
      </c>
      <c r="IF126">
        <v>1.8596</v>
      </c>
      <c r="IG126">
        <v>1.85808</v>
      </c>
      <c r="IH126">
        <v>1.85716</v>
      </c>
      <c r="II126">
        <v>1.85211</v>
      </c>
      <c r="IJ126">
        <v>0</v>
      </c>
      <c r="IK126">
        <v>0</v>
      </c>
      <c r="IL126">
        <v>0</v>
      </c>
      <c r="IM126">
        <v>0</v>
      </c>
      <c r="IN126" t="s">
        <v>441</v>
      </c>
      <c r="IO126" t="s">
        <v>442</v>
      </c>
      <c r="IP126" t="s">
        <v>443</v>
      </c>
      <c r="IQ126" t="s">
        <v>443</v>
      </c>
      <c r="IR126" t="s">
        <v>443</v>
      </c>
      <c r="IS126" t="s">
        <v>443</v>
      </c>
      <c r="IT126">
        <v>0</v>
      </c>
      <c r="IU126">
        <v>100</v>
      </c>
      <c r="IV126">
        <v>100</v>
      </c>
      <c r="IW126">
        <v>-1.517</v>
      </c>
      <c r="IX126">
        <v>0.2898</v>
      </c>
      <c r="IY126">
        <v>-1.253408397979514</v>
      </c>
      <c r="IZ126">
        <v>-0.001407418860664216</v>
      </c>
      <c r="JA126">
        <v>1.761737584914558E-06</v>
      </c>
      <c r="JB126">
        <v>-4.339940373715102E-10</v>
      </c>
      <c r="JC126">
        <v>0.01386544786166931</v>
      </c>
      <c r="JD126">
        <v>0.003157371658100305</v>
      </c>
      <c r="JE126">
        <v>0.0004353711720169284</v>
      </c>
      <c r="JF126">
        <v>-1.853048844677345E-07</v>
      </c>
      <c r="JG126">
        <v>2</v>
      </c>
      <c r="JH126">
        <v>1968</v>
      </c>
      <c r="JI126">
        <v>1</v>
      </c>
      <c r="JJ126">
        <v>26</v>
      </c>
      <c r="JK126">
        <v>200014.6</v>
      </c>
      <c r="JL126">
        <v>200014.8</v>
      </c>
      <c r="JM126">
        <v>0.744629</v>
      </c>
      <c r="JN126">
        <v>2.6355</v>
      </c>
      <c r="JO126">
        <v>1.49658</v>
      </c>
      <c r="JP126">
        <v>2.34863</v>
      </c>
      <c r="JQ126">
        <v>1.54907</v>
      </c>
      <c r="JR126">
        <v>2.32544</v>
      </c>
      <c r="JS126">
        <v>34.6921</v>
      </c>
      <c r="JT126">
        <v>14.2459</v>
      </c>
      <c r="JU126">
        <v>18</v>
      </c>
      <c r="JV126">
        <v>480.751</v>
      </c>
      <c r="JW126">
        <v>496.52</v>
      </c>
      <c r="JX126">
        <v>27.5657</v>
      </c>
      <c r="JY126">
        <v>29.3829</v>
      </c>
      <c r="JZ126">
        <v>30.0003</v>
      </c>
      <c r="KA126">
        <v>29.5199</v>
      </c>
      <c r="KB126">
        <v>29.4954</v>
      </c>
      <c r="KC126">
        <v>14.95</v>
      </c>
      <c r="KD126">
        <v>17.1423</v>
      </c>
      <c r="KE126">
        <v>100</v>
      </c>
      <c r="KF126">
        <v>27.5708</v>
      </c>
      <c r="KG126">
        <v>233.013</v>
      </c>
      <c r="KH126">
        <v>20.8655</v>
      </c>
      <c r="KI126">
        <v>101.843</v>
      </c>
      <c r="KJ126">
        <v>91.34310000000001</v>
      </c>
    </row>
    <row r="127" spans="1:296">
      <c r="A127">
        <v>109</v>
      </c>
      <c r="B127">
        <v>1758990483.6</v>
      </c>
      <c r="C127">
        <v>3233</v>
      </c>
      <c r="D127" t="s">
        <v>662</v>
      </c>
      <c r="E127" t="s">
        <v>663</v>
      </c>
      <c r="F127">
        <v>5</v>
      </c>
      <c r="G127" t="s">
        <v>639</v>
      </c>
      <c r="H127">
        <v>1758990475.814285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256.4719986611875</v>
      </c>
      <c r="AJ127">
        <v>265.7232181818182</v>
      </c>
      <c r="AK127">
        <v>-3.326947930406658</v>
      </c>
      <c r="AL127">
        <v>65.16121870912899</v>
      </c>
      <c r="AM127">
        <f>(AO127 - AN127 + DX127*1E3/(8.314*(DZ127+273.15)) * AQ127/DW127 * AP127) * DW127/(100*DK127) * 1000/(1000 - AO127)</f>
        <v>0</v>
      </c>
      <c r="AN127">
        <v>20.8891508952381</v>
      </c>
      <c r="AO127">
        <v>22.19337090909091</v>
      </c>
      <c r="AP127">
        <v>2.498911008252921E-05</v>
      </c>
      <c r="AQ127">
        <v>105.54</v>
      </c>
      <c r="AR127">
        <v>1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437</v>
      </c>
      <c r="AX127" t="s">
        <v>437</v>
      </c>
      <c r="AY127">
        <v>0</v>
      </c>
      <c r="AZ127">
        <v>0</v>
      </c>
      <c r="BA127">
        <f>1-AY127/AZ127</f>
        <v>0</v>
      </c>
      <c r="BB127">
        <v>0</v>
      </c>
      <c r="BC127" t="s">
        <v>437</v>
      </c>
      <c r="BD127" t="s">
        <v>437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437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2.44</v>
      </c>
      <c r="DL127">
        <v>0.5</v>
      </c>
      <c r="DM127" t="s">
        <v>438</v>
      </c>
      <c r="DN127">
        <v>2</v>
      </c>
      <c r="DO127" t="b">
        <v>1</v>
      </c>
      <c r="DP127">
        <v>1758990475.814285</v>
      </c>
      <c r="DQ127">
        <v>283.5550714285715</v>
      </c>
      <c r="DR127">
        <v>266.6615357142857</v>
      </c>
      <c r="DS127">
        <v>22.18426428571428</v>
      </c>
      <c r="DT127">
        <v>20.88793571428571</v>
      </c>
      <c r="DU127">
        <v>285.0763214285714</v>
      </c>
      <c r="DV127">
        <v>21.89450357142857</v>
      </c>
      <c r="DW127">
        <v>499.9565357142857</v>
      </c>
      <c r="DX127">
        <v>90.51447499999998</v>
      </c>
      <c r="DY127">
        <v>0.06853715714285714</v>
      </c>
      <c r="DZ127">
        <v>28.95026071428571</v>
      </c>
      <c r="EA127">
        <v>29.98062857142857</v>
      </c>
      <c r="EB127">
        <v>999.9000000000002</v>
      </c>
      <c r="EC127">
        <v>0</v>
      </c>
      <c r="ED127">
        <v>0</v>
      </c>
      <c r="EE127">
        <v>10002.31178571429</v>
      </c>
      <c r="EF127">
        <v>0</v>
      </c>
      <c r="EG127">
        <v>11.2928</v>
      </c>
      <c r="EH127">
        <v>16.89350714285714</v>
      </c>
      <c r="EI127">
        <v>289.9881071428571</v>
      </c>
      <c r="EJ127">
        <v>272.3503928571429</v>
      </c>
      <c r="EK127">
        <v>1.296334285714285</v>
      </c>
      <c r="EL127">
        <v>266.6615357142857</v>
      </c>
      <c r="EM127">
        <v>20.88793571428571</v>
      </c>
      <c r="EN127">
        <v>2.0079975</v>
      </c>
      <c r="EO127">
        <v>1.890660357142858</v>
      </c>
      <c r="EP127">
        <v>17.50753571428572</v>
      </c>
      <c r="EQ127">
        <v>16.5572</v>
      </c>
      <c r="ER127">
        <v>2000.008928571429</v>
      </c>
      <c r="ES127">
        <v>0.9800032142857142</v>
      </c>
      <c r="ET127">
        <v>0.01999688571428571</v>
      </c>
      <c r="EU127">
        <v>0</v>
      </c>
      <c r="EV127">
        <v>253.8384642857143</v>
      </c>
      <c r="EW127">
        <v>5.00078</v>
      </c>
      <c r="EX127">
        <v>5068.61892857143</v>
      </c>
      <c r="EY127">
        <v>16379.72142857143</v>
      </c>
      <c r="EZ127">
        <v>40.03775</v>
      </c>
      <c r="FA127">
        <v>40.88596428571428</v>
      </c>
      <c r="FB127">
        <v>40.14271428571429</v>
      </c>
      <c r="FC127">
        <v>40.51546428571428</v>
      </c>
      <c r="FD127">
        <v>41.04449999999999</v>
      </c>
      <c r="FE127">
        <v>1955.118928571429</v>
      </c>
      <c r="FF127">
        <v>39.89000000000001</v>
      </c>
      <c r="FG127">
        <v>0</v>
      </c>
      <c r="FH127">
        <v>1758990477.9</v>
      </c>
      <c r="FI127">
        <v>0</v>
      </c>
      <c r="FJ127">
        <v>253.8491153846154</v>
      </c>
      <c r="FK127">
        <v>1.092273495670326</v>
      </c>
      <c r="FL127">
        <v>16.72923080078256</v>
      </c>
      <c r="FM127">
        <v>5068.762692307691</v>
      </c>
      <c r="FN127">
        <v>15</v>
      </c>
      <c r="FO127">
        <v>0</v>
      </c>
      <c r="FP127" t="s">
        <v>439</v>
      </c>
      <c r="FQ127">
        <v>1746989605.5</v>
      </c>
      <c r="FR127">
        <v>1746989593.5</v>
      </c>
      <c r="FS127">
        <v>0</v>
      </c>
      <c r="FT127">
        <v>-0.274</v>
      </c>
      <c r="FU127">
        <v>-0.002</v>
      </c>
      <c r="FV127">
        <v>2.549</v>
      </c>
      <c r="FW127">
        <v>0.129</v>
      </c>
      <c r="FX127">
        <v>420</v>
      </c>
      <c r="FY127">
        <v>17</v>
      </c>
      <c r="FZ127">
        <v>0.02</v>
      </c>
      <c r="GA127">
        <v>0.04</v>
      </c>
      <c r="GB127">
        <v>16.69182926829269</v>
      </c>
      <c r="GC127">
        <v>3.540746341463426</v>
      </c>
      <c r="GD127">
        <v>0.3527409608832388</v>
      </c>
      <c r="GE127">
        <v>0</v>
      </c>
      <c r="GF127">
        <v>253.848705882353</v>
      </c>
      <c r="GG127">
        <v>-0.2305882372449405</v>
      </c>
      <c r="GH127">
        <v>0.2972340659571135</v>
      </c>
      <c r="GI127">
        <v>1</v>
      </c>
      <c r="GJ127">
        <v>1.294279512195122</v>
      </c>
      <c r="GK127">
        <v>0.03760160278745793</v>
      </c>
      <c r="GL127">
        <v>0.003789684298080724</v>
      </c>
      <c r="GM127">
        <v>1</v>
      </c>
      <c r="GN127">
        <v>2</v>
      </c>
      <c r="GO127">
        <v>3</v>
      </c>
      <c r="GP127" t="s">
        <v>446</v>
      </c>
      <c r="GQ127">
        <v>3.10243</v>
      </c>
      <c r="GR127">
        <v>2.72683</v>
      </c>
      <c r="GS127">
        <v>0.0600202</v>
      </c>
      <c r="GT127">
        <v>0.0563566</v>
      </c>
      <c r="GU127">
        <v>0.101954</v>
      </c>
      <c r="GV127">
        <v>0.0990655</v>
      </c>
      <c r="GW127">
        <v>24542.2</v>
      </c>
      <c r="GX127">
        <v>22381.3</v>
      </c>
      <c r="GY127">
        <v>26674.8</v>
      </c>
      <c r="GZ127">
        <v>23941.8</v>
      </c>
      <c r="HA127">
        <v>38327.9</v>
      </c>
      <c r="HB127">
        <v>31880.4</v>
      </c>
      <c r="HC127">
        <v>46579.4</v>
      </c>
      <c r="HD127">
        <v>37874.1</v>
      </c>
      <c r="HE127">
        <v>1.8609</v>
      </c>
      <c r="HF127">
        <v>1.86348</v>
      </c>
      <c r="HG127">
        <v>0.0939295</v>
      </c>
      <c r="HH127">
        <v>0</v>
      </c>
      <c r="HI127">
        <v>28.4485</v>
      </c>
      <c r="HJ127">
        <v>999.9</v>
      </c>
      <c r="HK127">
        <v>51.3</v>
      </c>
      <c r="HL127">
        <v>30.2</v>
      </c>
      <c r="HM127">
        <v>24.4252</v>
      </c>
      <c r="HN127">
        <v>61.0128</v>
      </c>
      <c r="HO127">
        <v>22.2596</v>
      </c>
      <c r="HP127">
        <v>1</v>
      </c>
      <c r="HQ127">
        <v>0.166184</v>
      </c>
      <c r="HR127">
        <v>0.159902</v>
      </c>
      <c r="HS127">
        <v>20.317</v>
      </c>
      <c r="HT127">
        <v>5.21115</v>
      </c>
      <c r="HU127">
        <v>11.98</v>
      </c>
      <c r="HV127">
        <v>4.9629</v>
      </c>
      <c r="HW127">
        <v>3.2742</v>
      </c>
      <c r="HX127">
        <v>9999</v>
      </c>
      <c r="HY127">
        <v>9999</v>
      </c>
      <c r="HZ127">
        <v>9999</v>
      </c>
      <c r="IA127">
        <v>22.7</v>
      </c>
      <c r="IB127">
        <v>1.86371</v>
      </c>
      <c r="IC127">
        <v>1.85987</v>
      </c>
      <c r="ID127">
        <v>1.85814</v>
      </c>
      <c r="IE127">
        <v>1.85954</v>
      </c>
      <c r="IF127">
        <v>1.85959</v>
      </c>
      <c r="IG127">
        <v>1.85808</v>
      </c>
      <c r="IH127">
        <v>1.85717</v>
      </c>
      <c r="II127">
        <v>1.85211</v>
      </c>
      <c r="IJ127">
        <v>0</v>
      </c>
      <c r="IK127">
        <v>0</v>
      </c>
      <c r="IL127">
        <v>0</v>
      </c>
      <c r="IM127">
        <v>0</v>
      </c>
      <c r="IN127" t="s">
        <v>441</v>
      </c>
      <c r="IO127" t="s">
        <v>442</v>
      </c>
      <c r="IP127" t="s">
        <v>443</v>
      </c>
      <c r="IQ127" t="s">
        <v>443</v>
      </c>
      <c r="IR127" t="s">
        <v>443</v>
      </c>
      <c r="IS127" t="s">
        <v>443</v>
      </c>
      <c r="IT127">
        <v>0</v>
      </c>
      <c r="IU127">
        <v>100</v>
      </c>
      <c r="IV127">
        <v>100</v>
      </c>
      <c r="IW127">
        <v>-1.508</v>
      </c>
      <c r="IX127">
        <v>0.29</v>
      </c>
      <c r="IY127">
        <v>-1.253408397979514</v>
      </c>
      <c r="IZ127">
        <v>-0.001407418860664216</v>
      </c>
      <c r="JA127">
        <v>1.761737584914558E-06</v>
      </c>
      <c r="JB127">
        <v>-4.339940373715102E-10</v>
      </c>
      <c r="JC127">
        <v>0.01386544786166931</v>
      </c>
      <c r="JD127">
        <v>0.003157371658100305</v>
      </c>
      <c r="JE127">
        <v>0.0004353711720169284</v>
      </c>
      <c r="JF127">
        <v>-1.853048844677345E-07</v>
      </c>
      <c r="JG127">
        <v>2</v>
      </c>
      <c r="JH127">
        <v>1968</v>
      </c>
      <c r="JI127">
        <v>1</v>
      </c>
      <c r="JJ127">
        <v>26</v>
      </c>
      <c r="JK127">
        <v>200014.6</v>
      </c>
      <c r="JL127">
        <v>200014.8</v>
      </c>
      <c r="JM127">
        <v>0.708008</v>
      </c>
      <c r="JN127">
        <v>2.62085</v>
      </c>
      <c r="JO127">
        <v>1.49658</v>
      </c>
      <c r="JP127">
        <v>2.34863</v>
      </c>
      <c r="JQ127">
        <v>1.54907</v>
      </c>
      <c r="JR127">
        <v>2.46094</v>
      </c>
      <c r="JS127">
        <v>34.6921</v>
      </c>
      <c r="JT127">
        <v>14.2634</v>
      </c>
      <c r="JU127">
        <v>18</v>
      </c>
      <c r="JV127">
        <v>480.573</v>
      </c>
      <c r="JW127">
        <v>496.648</v>
      </c>
      <c r="JX127">
        <v>27.5768</v>
      </c>
      <c r="JY127">
        <v>29.386</v>
      </c>
      <c r="JZ127">
        <v>30.0003</v>
      </c>
      <c r="KA127">
        <v>29.5234</v>
      </c>
      <c r="KB127">
        <v>29.4988</v>
      </c>
      <c r="KC127">
        <v>14.139</v>
      </c>
      <c r="KD127">
        <v>17.1423</v>
      </c>
      <c r="KE127">
        <v>100</v>
      </c>
      <c r="KF127">
        <v>27.5858</v>
      </c>
      <c r="KG127">
        <v>212.979</v>
      </c>
      <c r="KH127">
        <v>20.8655</v>
      </c>
      <c r="KI127">
        <v>101.843</v>
      </c>
      <c r="KJ127">
        <v>91.34229999999999</v>
      </c>
    </row>
    <row r="128" spans="1:296">
      <c r="A128">
        <v>110</v>
      </c>
      <c r="B128">
        <v>1758990488.6</v>
      </c>
      <c r="C128">
        <v>3238</v>
      </c>
      <c r="D128" t="s">
        <v>664</v>
      </c>
      <c r="E128" t="s">
        <v>665</v>
      </c>
      <c r="F128">
        <v>5</v>
      </c>
      <c r="G128" t="s">
        <v>639</v>
      </c>
      <c r="H128">
        <v>1758990481.1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239.5159047639093</v>
      </c>
      <c r="AJ128">
        <v>249.162096969697</v>
      </c>
      <c r="AK128">
        <v>-3.308444951406661</v>
      </c>
      <c r="AL128">
        <v>65.16121870912899</v>
      </c>
      <c r="AM128">
        <f>(AO128 - AN128 + DX128*1E3/(8.314*(DZ128+273.15)) * AQ128/DW128 * AP128) * DW128/(100*DK128) * 1000/(1000 - AO128)</f>
        <v>0</v>
      </c>
      <c r="AN128">
        <v>20.89701230857143</v>
      </c>
      <c r="AO128">
        <v>22.20468242424242</v>
      </c>
      <c r="AP128">
        <v>2.975968958571347E-05</v>
      </c>
      <c r="AQ128">
        <v>105.54</v>
      </c>
      <c r="AR128">
        <v>1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437</v>
      </c>
      <c r="AX128" t="s">
        <v>437</v>
      </c>
      <c r="AY128">
        <v>0</v>
      </c>
      <c r="AZ128">
        <v>0</v>
      </c>
      <c r="BA128">
        <f>1-AY128/AZ128</f>
        <v>0</v>
      </c>
      <c r="BB128">
        <v>0</v>
      </c>
      <c r="BC128" t="s">
        <v>437</v>
      </c>
      <c r="BD128" t="s">
        <v>437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437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2.44</v>
      </c>
      <c r="DL128">
        <v>0.5</v>
      </c>
      <c r="DM128" t="s">
        <v>438</v>
      </c>
      <c r="DN128">
        <v>2</v>
      </c>
      <c r="DO128" t="b">
        <v>1</v>
      </c>
      <c r="DP128">
        <v>1758990481.1</v>
      </c>
      <c r="DQ128">
        <v>266.3538888888889</v>
      </c>
      <c r="DR128">
        <v>249.1463703703703</v>
      </c>
      <c r="DS128">
        <v>22.19142962962963</v>
      </c>
      <c r="DT128">
        <v>20.89137777777778</v>
      </c>
      <c r="DU128">
        <v>267.866074074074</v>
      </c>
      <c r="DV128">
        <v>21.90151851851852</v>
      </c>
      <c r="DW128">
        <v>499.9839259259259</v>
      </c>
      <c r="DX128">
        <v>90.5139333333333</v>
      </c>
      <c r="DY128">
        <v>0.06857744444444444</v>
      </c>
      <c r="DZ128">
        <v>28.95238518518518</v>
      </c>
      <c r="EA128">
        <v>29.98148148148148</v>
      </c>
      <c r="EB128">
        <v>999.9000000000001</v>
      </c>
      <c r="EC128">
        <v>0</v>
      </c>
      <c r="ED128">
        <v>0</v>
      </c>
      <c r="EE128">
        <v>10012.67037037037</v>
      </c>
      <c r="EF128">
        <v>0</v>
      </c>
      <c r="EG128">
        <v>11.2928</v>
      </c>
      <c r="EH128">
        <v>17.20757777777778</v>
      </c>
      <c r="EI128">
        <v>272.3987777777778</v>
      </c>
      <c r="EJ128">
        <v>254.4624814814815</v>
      </c>
      <c r="EK128">
        <v>1.300062222222222</v>
      </c>
      <c r="EL128">
        <v>249.1463703703703</v>
      </c>
      <c r="EM128">
        <v>20.89137777777778</v>
      </c>
      <c r="EN128">
        <v>2.008634074074074</v>
      </c>
      <c r="EO128">
        <v>1.89096</v>
      </c>
      <c r="EP128">
        <v>17.51255925925926</v>
      </c>
      <c r="EQ128">
        <v>16.5596962962963</v>
      </c>
      <c r="ER128">
        <v>2000.015555555555</v>
      </c>
      <c r="ES128">
        <v>0.9800032222222221</v>
      </c>
      <c r="ET128">
        <v>0.01999687777777778</v>
      </c>
      <c r="EU128">
        <v>0</v>
      </c>
      <c r="EV128">
        <v>254.001</v>
      </c>
      <c r="EW128">
        <v>5.00078</v>
      </c>
      <c r="EX128">
        <v>5071.120740740741</v>
      </c>
      <c r="EY128">
        <v>16379.77407407407</v>
      </c>
      <c r="EZ128">
        <v>40.01137037037036</v>
      </c>
      <c r="FA128">
        <v>40.8817037037037</v>
      </c>
      <c r="FB128">
        <v>40.16192592592592</v>
      </c>
      <c r="FC128">
        <v>40.49974074074073</v>
      </c>
      <c r="FD128">
        <v>41.09470370370369</v>
      </c>
      <c r="FE128">
        <v>1955.125555555555</v>
      </c>
      <c r="FF128">
        <v>39.89000000000001</v>
      </c>
      <c r="FG128">
        <v>0</v>
      </c>
      <c r="FH128">
        <v>1758990482.7</v>
      </c>
      <c r="FI128">
        <v>0</v>
      </c>
      <c r="FJ128">
        <v>253.9858846153846</v>
      </c>
      <c r="FK128">
        <v>2.776512826969133</v>
      </c>
      <c r="FL128">
        <v>44.11008551172458</v>
      </c>
      <c r="FM128">
        <v>5071.232307692308</v>
      </c>
      <c r="FN128">
        <v>15</v>
      </c>
      <c r="FO128">
        <v>0</v>
      </c>
      <c r="FP128" t="s">
        <v>439</v>
      </c>
      <c r="FQ128">
        <v>1746989605.5</v>
      </c>
      <c r="FR128">
        <v>1746989593.5</v>
      </c>
      <c r="FS128">
        <v>0</v>
      </c>
      <c r="FT128">
        <v>-0.274</v>
      </c>
      <c r="FU128">
        <v>-0.002</v>
      </c>
      <c r="FV128">
        <v>2.549</v>
      </c>
      <c r="FW128">
        <v>0.129</v>
      </c>
      <c r="FX128">
        <v>420</v>
      </c>
      <c r="FY128">
        <v>17</v>
      </c>
      <c r="FZ128">
        <v>0.02</v>
      </c>
      <c r="GA128">
        <v>0.04</v>
      </c>
      <c r="GB128">
        <v>17.0054487804878</v>
      </c>
      <c r="GC128">
        <v>3.475354703832786</v>
      </c>
      <c r="GD128">
        <v>0.3454968752263842</v>
      </c>
      <c r="GE128">
        <v>0</v>
      </c>
      <c r="GF128">
        <v>253.9060882352941</v>
      </c>
      <c r="GG128">
        <v>1.734713517564516</v>
      </c>
      <c r="GH128">
        <v>0.3158577833034313</v>
      </c>
      <c r="GI128">
        <v>0</v>
      </c>
      <c r="GJ128">
        <v>1.297696829268293</v>
      </c>
      <c r="GK128">
        <v>0.04086501742160017</v>
      </c>
      <c r="GL128">
        <v>0.004112087143795449</v>
      </c>
      <c r="GM128">
        <v>1</v>
      </c>
      <c r="GN128">
        <v>1</v>
      </c>
      <c r="GO128">
        <v>3</v>
      </c>
      <c r="GP128" t="s">
        <v>463</v>
      </c>
      <c r="GQ128">
        <v>3.10232</v>
      </c>
      <c r="GR128">
        <v>2.72709</v>
      </c>
      <c r="GS128">
        <v>0.0568732</v>
      </c>
      <c r="GT128">
        <v>0.0530593</v>
      </c>
      <c r="GU128">
        <v>0.10199</v>
      </c>
      <c r="GV128">
        <v>0.0990808</v>
      </c>
      <c r="GW128">
        <v>24624.4</v>
      </c>
      <c r="GX128">
        <v>22459.3</v>
      </c>
      <c r="GY128">
        <v>26674.8</v>
      </c>
      <c r="GZ128">
        <v>23941.6</v>
      </c>
      <c r="HA128">
        <v>38325.9</v>
      </c>
      <c r="HB128">
        <v>31879.6</v>
      </c>
      <c r="HC128">
        <v>46579.3</v>
      </c>
      <c r="HD128">
        <v>37874.1</v>
      </c>
      <c r="HE128">
        <v>1.86055</v>
      </c>
      <c r="HF128">
        <v>1.8635</v>
      </c>
      <c r="HG128">
        <v>0.0948831</v>
      </c>
      <c r="HH128">
        <v>0</v>
      </c>
      <c r="HI128">
        <v>28.4458</v>
      </c>
      <c r="HJ128">
        <v>999.9</v>
      </c>
      <c r="HK128">
        <v>51.3</v>
      </c>
      <c r="HL128">
        <v>30.2</v>
      </c>
      <c r="HM128">
        <v>24.4263</v>
      </c>
      <c r="HN128">
        <v>61.2328</v>
      </c>
      <c r="HO128">
        <v>22.3037</v>
      </c>
      <c r="HP128">
        <v>1</v>
      </c>
      <c r="HQ128">
        <v>0.16638</v>
      </c>
      <c r="HR128">
        <v>0.150153</v>
      </c>
      <c r="HS128">
        <v>20.3171</v>
      </c>
      <c r="HT128">
        <v>5.2101</v>
      </c>
      <c r="HU128">
        <v>11.98</v>
      </c>
      <c r="HV128">
        <v>4.9627</v>
      </c>
      <c r="HW128">
        <v>3.27418</v>
      </c>
      <c r="HX128">
        <v>9999</v>
      </c>
      <c r="HY128">
        <v>9999</v>
      </c>
      <c r="HZ128">
        <v>9999</v>
      </c>
      <c r="IA128">
        <v>22.7</v>
      </c>
      <c r="IB128">
        <v>1.86371</v>
      </c>
      <c r="IC128">
        <v>1.85989</v>
      </c>
      <c r="ID128">
        <v>1.85813</v>
      </c>
      <c r="IE128">
        <v>1.85957</v>
      </c>
      <c r="IF128">
        <v>1.85959</v>
      </c>
      <c r="IG128">
        <v>1.85811</v>
      </c>
      <c r="IH128">
        <v>1.85715</v>
      </c>
      <c r="II128">
        <v>1.85211</v>
      </c>
      <c r="IJ128">
        <v>0</v>
      </c>
      <c r="IK128">
        <v>0</v>
      </c>
      <c r="IL128">
        <v>0</v>
      </c>
      <c r="IM128">
        <v>0</v>
      </c>
      <c r="IN128" t="s">
        <v>441</v>
      </c>
      <c r="IO128" t="s">
        <v>442</v>
      </c>
      <c r="IP128" t="s">
        <v>443</v>
      </c>
      <c r="IQ128" t="s">
        <v>443</v>
      </c>
      <c r="IR128" t="s">
        <v>443</v>
      </c>
      <c r="IS128" t="s">
        <v>443</v>
      </c>
      <c r="IT128">
        <v>0</v>
      </c>
      <c r="IU128">
        <v>100</v>
      </c>
      <c r="IV128">
        <v>100</v>
      </c>
      <c r="IW128">
        <v>-1.498</v>
      </c>
      <c r="IX128">
        <v>0.2902</v>
      </c>
      <c r="IY128">
        <v>-1.253408397979514</v>
      </c>
      <c r="IZ128">
        <v>-0.001407418860664216</v>
      </c>
      <c r="JA128">
        <v>1.761737584914558E-06</v>
      </c>
      <c r="JB128">
        <v>-4.339940373715102E-10</v>
      </c>
      <c r="JC128">
        <v>0.01386544786166931</v>
      </c>
      <c r="JD128">
        <v>0.003157371658100305</v>
      </c>
      <c r="JE128">
        <v>0.0004353711720169284</v>
      </c>
      <c r="JF128">
        <v>-1.853048844677345E-07</v>
      </c>
      <c r="JG128">
        <v>2</v>
      </c>
      <c r="JH128">
        <v>1968</v>
      </c>
      <c r="JI128">
        <v>1</v>
      </c>
      <c r="JJ128">
        <v>26</v>
      </c>
      <c r="JK128">
        <v>200014.7</v>
      </c>
      <c r="JL128">
        <v>200014.9</v>
      </c>
      <c r="JM128">
        <v>0.667725</v>
      </c>
      <c r="JN128">
        <v>2.63794</v>
      </c>
      <c r="JO128">
        <v>1.49658</v>
      </c>
      <c r="JP128">
        <v>2.34863</v>
      </c>
      <c r="JQ128">
        <v>1.54907</v>
      </c>
      <c r="JR128">
        <v>2.3999</v>
      </c>
      <c r="JS128">
        <v>34.715</v>
      </c>
      <c r="JT128">
        <v>14.2459</v>
      </c>
      <c r="JU128">
        <v>18</v>
      </c>
      <c r="JV128">
        <v>480.4</v>
      </c>
      <c r="JW128">
        <v>496.7</v>
      </c>
      <c r="JX128">
        <v>27.5911</v>
      </c>
      <c r="JY128">
        <v>29.3892</v>
      </c>
      <c r="JZ128">
        <v>30.0003</v>
      </c>
      <c r="KA128">
        <v>29.5275</v>
      </c>
      <c r="KB128">
        <v>29.5029</v>
      </c>
      <c r="KC128">
        <v>13.3807</v>
      </c>
      <c r="KD128">
        <v>17.1423</v>
      </c>
      <c r="KE128">
        <v>100</v>
      </c>
      <c r="KF128">
        <v>27.5986</v>
      </c>
      <c r="KG128">
        <v>199.605</v>
      </c>
      <c r="KH128">
        <v>20.8637</v>
      </c>
      <c r="KI128">
        <v>101.843</v>
      </c>
      <c r="KJ128">
        <v>91.342</v>
      </c>
    </row>
    <row r="129" spans="1:296">
      <c r="A129">
        <v>111</v>
      </c>
      <c r="B129">
        <v>1758990493.6</v>
      </c>
      <c r="C129">
        <v>3243</v>
      </c>
      <c r="D129" t="s">
        <v>666</v>
      </c>
      <c r="E129" t="s">
        <v>667</v>
      </c>
      <c r="F129">
        <v>5</v>
      </c>
      <c r="G129" t="s">
        <v>639</v>
      </c>
      <c r="H129">
        <v>1758990485.814285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222.6680203609517</v>
      </c>
      <c r="AJ129">
        <v>232.5618424242424</v>
      </c>
      <c r="AK129">
        <v>-3.325070727498548</v>
      </c>
      <c r="AL129">
        <v>65.16121870912899</v>
      </c>
      <c r="AM129">
        <f>(AO129 - AN129 + DX129*1E3/(8.314*(DZ129+273.15)) * AQ129/DW129 * AP129) * DW129/(100*DK129) * 1000/(1000 - AO129)</f>
        <v>0</v>
      </c>
      <c r="AN129">
        <v>20.89485416311689</v>
      </c>
      <c r="AO129">
        <v>22.21184303030303</v>
      </c>
      <c r="AP129">
        <v>1.668244161446079E-05</v>
      </c>
      <c r="AQ129">
        <v>105.54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437</v>
      </c>
      <c r="AX129" t="s">
        <v>437</v>
      </c>
      <c r="AY129">
        <v>0</v>
      </c>
      <c r="AZ129">
        <v>0</v>
      </c>
      <c r="BA129">
        <f>1-AY129/AZ129</f>
        <v>0</v>
      </c>
      <c r="BB129">
        <v>0</v>
      </c>
      <c r="BC129" t="s">
        <v>437</v>
      </c>
      <c r="BD129" t="s">
        <v>437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437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2.44</v>
      </c>
      <c r="DL129">
        <v>0.5</v>
      </c>
      <c r="DM129" t="s">
        <v>438</v>
      </c>
      <c r="DN129">
        <v>2</v>
      </c>
      <c r="DO129" t="b">
        <v>1</v>
      </c>
      <c r="DP129">
        <v>1758990485.814285</v>
      </c>
      <c r="DQ129">
        <v>251.0377142857143</v>
      </c>
      <c r="DR129">
        <v>233.5432857142857</v>
      </c>
      <c r="DS129">
        <v>22.19923928571428</v>
      </c>
      <c r="DT129">
        <v>20.89361428571429</v>
      </c>
      <c r="DU129">
        <v>252.5409642857143</v>
      </c>
      <c r="DV129">
        <v>21.90916428571429</v>
      </c>
      <c r="DW129">
        <v>500.0122142857143</v>
      </c>
      <c r="DX129">
        <v>90.51337142857143</v>
      </c>
      <c r="DY129">
        <v>0.06856255357142857</v>
      </c>
      <c r="DZ129">
        <v>28.95493571428571</v>
      </c>
      <c r="EA129">
        <v>29.98686071428572</v>
      </c>
      <c r="EB129">
        <v>999.9000000000002</v>
      </c>
      <c r="EC129">
        <v>0</v>
      </c>
      <c r="ED129">
        <v>0</v>
      </c>
      <c r="EE129">
        <v>10012.12785714286</v>
      </c>
      <c r="EF129">
        <v>0</v>
      </c>
      <c r="EG129">
        <v>11.2928</v>
      </c>
      <c r="EH129">
        <v>17.494475</v>
      </c>
      <c r="EI129">
        <v>256.7370357142857</v>
      </c>
      <c r="EJ129">
        <v>238.527</v>
      </c>
      <c r="EK129">
        <v>1.305629285714286</v>
      </c>
      <c r="EL129">
        <v>233.5432857142857</v>
      </c>
      <c r="EM129">
        <v>20.89361428571429</v>
      </c>
      <c r="EN129">
        <v>2.009327857142857</v>
      </c>
      <c r="EO129">
        <v>1.891151071428572</v>
      </c>
      <c r="EP129">
        <v>17.51803928571429</v>
      </c>
      <c r="EQ129">
        <v>16.56127857142857</v>
      </c>
      <c r="ER129">
        <v>2000.006071428571</v>
      </c>
      <c r="ES129">
        <v>0.9800031071428571</v>
      </c>
      <c r="ET129">
        <v>0.01999699285714285</v>
      </c>
      <c r="EU129">
        <v>0</v>
      </c>
      <c r="EV129">
        <v>254.2739642857143</v>
      </c>
      <c r="EW129">
        <v>5.00078</v>
      </c>
      <c r="EX129">
        <v>5075.5875</v>
      </c>
      <c r="EY129">
        <v>16379.68571428571</v>
      </c>
      <c r="EZ129">
        <v>40.00435714285715</v>
      </c>
      <c r="FA129">
        <v>40.89253571428571</v>
      </c>
      <c r="FB129">
        <v>40.16503571428571</v>
      </c>
      <c r="FC129">
        <v>40.47285714285714</v>
      </c>
      <c r="FD129">
        <v>41.10471428571429</v>
      </c>
      <c r="FE129">
        <v>1955.116071428571</v>
      </c>
      <c r="FF129">
        <v>39.89000000000001</v>
      </c>
      <c r="FG129">
        <v>0</v>
      </c>
      <c r="FH129">
        <v>1758990487.5</v>
      </c>
      <c r="FI129">
        <v>0</v>
      </c>
      <c r="FJ129">
        <v>254.2675384615385</v>
      </c>
      <c r="FK129">
        <v>4.803692296200633</v>
      </c>
      <c r="FL129">
        <v>70.75111101007609</v>
      </c>
      <c r="FM129">
        <v>5075.758076923076</v>
      </c>
      <c r="FN129">
        <v>15</v>
      </c>
      <c r="FO129">
        <v>0</v>
      </c>
      <c r="FP129" t="s">
        <v>439</v>
      </c>
      <c r="FQ129">
        <v>1746989605.5</v>
      </c>
      <c r="FR129">
        <v>1746989593.5</v>
      </c>
      <c r="FS129">
        <v>0</v>
      </c>
      <c r="FT129">
        <v>-0.274</v>
      </c>
      <c r="FU129">
        <v>-0.002</v>
      </c>
      <c r="FV129">
        <v>2.549</v>
      </c>
      <c r="FW129">
        <v>0.129</v>
      </c>
      <c r="FX129">
        <v>420</v>
      </c>
      <c r="FY129">
        <v>17</v>
      </c>
      <c r="FZ129">
        <v>0.02</v>
      </c>
      <c r="GA129">
        <v>0.04</v>
      </c>
      <c r="GB129">
        <v>17.3474</v>
      </c>
      <c r="GC129">
        <v>3.75050206378981</v>
      </c>
      <c r="GD129">
        <v>0.3628857519936541</v>
      </c>
      <c r="GE129">
        <v>0</v>
      </c>
      <c r="GF129">
        <v>254.1201764705883</v>
      </c>
      <c r="GG129">
        <v>3.335278836589237</v>
      </c>
      <c r="GH129">
        <v>0.4008632208114221</v>
      </c>
      <c r="GI129">
        <v>0</v>
      </c>
      <c r="GJ129">
        <v>1.30312725</v>
      </c>
      <c r="GK129">
        <v>0.06786337711069487</v>
      </c>
      <c r="GL129">
        <v>0.006726673021449745</v>
      </c>
      <c r="GM129">
        <v>1</v>
      </c>
      <c r="GN129">
        <v>1</v>
      </c>
      <c r="GO129">
        <v>3</v>
      </c>
      <c r="GP129" t="s">
        <v>463</v>
      </c>
      <c r="GQ129">
        <v>3.10248</v>
      </c>
      <c r="GR129">
        <v>2.7264</v>
      </c>
      <c r="GS129">
        <v>0.053644</v>
      </c>
      <c r="GT129">
        <v>0.0496781</v>
      </c>
      <c r="GU129">
        <v>0.102013</v>
      </c>
      <c r="GV129">
        <v>0.0990745</v>
      </c>
      <c r="GW129">
        <v>24708.5</v>
      </c>
      <c r="GX129">
        <v>22539.3</v>
      </c>
      <c r="GY129">
        <v>26674.7</v>
      </c>
      <c r="GZ129">
        <v>23941.5</v>
      </c>
      <c r="HA129">
        <v>38324.1</v>
      </c>
      <c r="HB129">
        <v>31879.3</v>
      </c>
      <c r="HC129">
        <v>46578.8</v>
      </c>
      <c r="HD129">
        <v>37873.9</v>
      </c>
      <c r="HE129">
        <v>1.86143</v>
      </c>
      <c r="HF129">
        <v>1.86292</v>
      </c>
      <c r="HG129">
        <v>0.09453300000000001</v>
      </c>
      <c r="HH129">
        <v>0</v>
      </c>
      <c r="HI129">
        <v>28.4434</v>
      </c>
      <c r="HJ129">
        <v>999.9</v>
      </c>
      <c r="HK129">
        <v>51.3</v>
      </c>
      <c r="HL129">
        <v>30.2</v>
      </c>
      <c r="HM129">
        <v>24.4258</v>
      </c>
      <c r="HN129">
        <v>61.5428</v>
      </c>
      <c r="HO129">
        <v>22.2196</v>
      </c>
      <c r="HP129">
        <v>1</v>
      </c>
      <c r="HQ129">
        <v>0.166781</v>
      </c>
      <c r="HR129">
        <v>0.155433</v>
      </c>
      <c r="HS129">
        <v>20.3173</v>
      </c>
      <c r="HT129">
        <v>5.21055</v>
      </c>
      <c r="HU129">
        <v>11.98</v>
      </c>
      <c r="HV129">
        <v>4.96305</v>
      </c>
      <c r="HW129">
        <v>3.27433</v>
      </c>
      <c r="HX129">
        <v>9999</v>
      </c>
      <c r="HY129">
        <v>9999</v>
      </c>
      <c r="HZ129">
        <v>9999</v>
      </c>
      <c r="IA129">
        <v>22.7</v>
      </c>
      <c r="IB129">
        <v>1.86371</v>
      </c>
      <c r="IC129">
        <v>1.85987</v>
      </c>
      <c r="ID129">
        <v>1.85813</v>
      </c>
      <c r="IE129">
        <v>1.85953</v>
      </c>
      <c r="IF129">
        <v>1.8596</v>
      </c>
      <c r="IG129">
        <v>1.85812</v>
      </c>
      <c r="IH129">
        <v>1.85715</v>
      </c>
      <c r="II129">
        <v>1.85211</v>
      </c>
      <c r="IJ129">
        <v>0</v>
      </c>
      <c r="IK129">
        <v>0</v>
      </c>
      <c r="IL129">
        <v>0</v>
      </c>
      <c r="IM129">
        <v>0</v>
      </c>
      <c r="IN129" t="s">
        <v>441</v>
      </c>
      <c r="IO129" t="s">
        <v>442</v>
      </c>
      <c r="IP129" t="s">
        <v>443</v>
      </c>
      <c r="IQ129" t="s">
        <v>443</v>
      </c>
      <c r="IR129" t="s">
        <v>443</v>
      </c>
      <c r="IS129" t="s">
        <v>443</v>
      </c>
      <c r="IT129">
        <v>0</v>
      </c>
      <c r="IU129">
        <v>100</v>
      </c>
      <c r="IV129">
        <v>100</v>
      </c>
      <c r="IW129">
        <v>-1.487</v>
      </c>
      <c r="IX129">
        <v>0.2904</v>
      </c>
      <c r="IY129">
        <v>-1.253408397979514</v>
      </c>
      <c r="IZ129">
        <v>-0.001407418860664216</v>
      </c>
      <c r="JA129">
        <v>1.761737584914558E-06</v>
      </c>
      <c r="JB129">
        <v>-4.339940373715102E-10</v>
      </c>
      <c r="JC129">
        <v>0.01386544786166931</v>
      </c>
      <c r="JD129">
        <v>0.003157371658100305</v>
      </c>
      <c r="JE129">
        <v>0.0004353711720169284</v>
      </c>
      <c r="JF129">
        <v>-1.853048844677345E-07</v>
      </c>
      <c r="JG129">
        <v>2</v>
      </c>
      <c r="JH129">
        <v>1968</v>
      </c>
      <c r="JI129">
        <v>1</v>
      </c>
      <c r="JJ129">
        <v>26</v>
      </c>
      <c r="JK129">
        <v>200014.8</v>
      </c>
      <c r="JL129">
        <v>200015</v>
      </c>
      <c r="JM129">
        <v>0.629883</v>
      </c>
      <c r="JN129">
        <v>2.63062</v>
      </c>
      <c r="JO129">
        <v>1.49658</v>
      </c>
      <c r="JP129">
        <v>2.34985</v>
      </c>
      <c r="JQ129">
        <v>1.54907</v>
      </c>
      <c r="JR129">
        <v>2.41333</v>
      </c>
      <c r="JS129">
        <v>34.715</v>
      </c>
      <c r="JT129">
        <v>14.2546</v>
      </c>
      <c r="JU129">
        <v>18</v>
      </c>
      <c r="JV129">
        <v>480.932</v>
      </c>
      <c r="JW129">
        <v>496.345</v>
      </c>
      <c r="JX129">
        <v>27.6019</v>
      </c>
      <c r="JY129">
        <v>29.3928</v>
      </c>
      <c r="JZ129">
        <v>30.0003</v>
      </c>
      <c r="KA129">
        <v>29.5305</v>
      </c>
      <c r="KB129">
        <v>29.5063</v>
      </c>
      <c r="KC129">
        <v>12.5564</v>
      </c>
      <c r="KD129">
        <v>17.1423</v>
      </c>
      <c r="KE129">
        <v>100</v>
      </c>
      <c r="KF129">
        <v>27.604</v>
      </c>
      <c r="KG129">
        <v>179.569</v>
      </c>
      <c r="KH129">
        <v>20.8551</v>
      </c>
      <c r="KI129">
        <v>101.842</v>
      </c>
      <c r="KJ129">
        <v>91.3416</v>
      </c>
    </row>
    <row r="130" spans="1:296">
      <c r="A130">
        <v>112</v>
      </c>
      <c r="B130">
        <v>1758990498.6</v>
      </c>
      <c r="C130">
        <v>3248</v>
      </c>
      <c r="D130" t="s">
        <v>668</v>
      </c>
      <c r="E130" t="s">
        <v>669</v>
      </c>
      <c r="F130">
        <v>5</v>
      </c>
      <c r="G130" t="s">
        <v>639</v>
      </c>
      <c r="H130">
        <v>1758990491.1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205.7180935829738</v>
      </c>
      <c r="AJ130">
        <v>215.9312545454543</v>
      </c>
      <c r="AK130">
        <v>-3.326261884613589</v>
      </c>
      <c r="AL130">
        <v>65.16121870912899</v>
      </c>
      <c r="AM130">
        <f>(AO130 - AN130 + DX130*1E3/(8.314*(DZ130+273.15)) * AQ130/DW130 * AP130) * DW130/(100*DK130) * 1000/(1000 - AO130)</f>
        <v>0</v>
      </c>
      <c r="AN130">
        <v>20.90001138632035</v>
      </c>
      <c r="AO130">
        <v>22.22304848484849</v>
      </c>
      <c r="AP130">
        <v>2.281501988083468E-05</v>
      </c>
      <c r="AQ130">
        <v>105.54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437</v>
      </c>
      <c r="AX130" t="s">
        <v>437</v>
      </c>
      <c r="AY130">
        <v>0</v>
      </c>
      <c r="AZ130">
        <v>0</v>
      </c>
      <c r="BA130">
        <f>1-AY130/AZ130</f>
        <v>0</v>
      </c>
      <c r="BB130">
        <v>0</v>
      </c>
      <c r="BC130" t="s">
        <v>437</v>
      </c>
      <c r="BD130" t="s">
        <v>437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437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2.44</v>
      </c>
      <c r="DL130">
        <v>0.5</v>
      </c>
      <c r="DM130" t="s">
        <v>438</v>
      </c>
      <c r="DN130">
        <v>2</v>
      </c>
      <c r="DO130" t="b">
        <v>1</v>
      </c>
      <c r="DP130">
        <v>1758990491.1</v>
      </c>
      <c r="DQ130">
        <v>233.877962962963</v>
      </c>
      <c r="DR130">
        <v>216.0411111111111</v>
      </c>
      <c r="DS130">
        <v>22.2097</v>
      </c>
      <c r="DT130">
        <v>20.89698148148148</v>
      </c>
      <c r="DU130">
        <v>235.3705185185185</v>
      </c>
      <c r="DV130">
        <v>21.91941111111111</v>
      </c>
      <c r="DW130">
        <v>500.0026666666668</v>
      </c>
      <c r="DX130">
        <v>90.51198888888891</v>
      </c>
      <c r="DY130">
        <v>0.06855806666666665</v>
      </c>
      <c r="DZ130">
        <v>28.95877407407407</v>
      </c>
      <c r="EA130">
        <v>29.98571481481481</v>
      </c>
      <c r="EB130">
        <v>999.9000000000001</v>
      </c>
      <c r="EC130">
        <v>0</v>
      </c>
      <c r="ED130">
        <v>0</v>
      </c>
      <c r="EE130">
        <v>10014.87703703704</v>
      </c>
      <c r="EF130">
        <v>0</v>
      </c>
      <c r="EG130">
        <v>11.2928</v>
      </c>
      <c r="EH130">
        <v>17.83694074074074</v>
      </c>
      <c r="EI130">
        <v>239.1902592592592</v>
      </c>
      <c r="EJ130">
        <v>220.652037037037</v>
      </c>
      <c r="EK130">
        <v>1.312724074074074</v>
      </c>
      <c r="EL130">
        <v>216.0411111111111</v>
      </c>
      <c r="EM130">
        <v>20.89698148148148</v>
      </c>
      <c r="EN130">
        <v>2.010244074074074</v>
      </c>
      <c r="EO130">
        <v>1.891427037037037</v>
      </c>
      <c r="EP130">
        <v>17.52525555555555</v>
      </c>
      <c r="EQ130">
        <v>16.56357407407407</v>
      </c>
      <c r="ER130">
        <v>1999.991111111111</v>
      </c>
      <c r="ES130">
        <v>0.980003</v>
      </c>
      <c r="ET130">
        <v>0.0199971</v>
      </c>
      <c r="EU130">
        <v>0</v>
      </c>
      <c r="EV130">
        <v>254.6721111111111</v>
      </c>
      <c r="EW130">
        <v>5.00078</v>
      </c>
      <c r="EX130">
        <v>5082.903333333334</v>
      </c>
      <c r="EY130">
        <v>16379.57037037037</v>
      </c>
      <c r="EZ130">
        <v>40.02533333333333</v>
      </c>
      <c r="FA130">
        <v>40.90018518518518</v>
      </c>
      <c r="FB130">
        <v>40.19425925925925</v>
      </c>
      <c r="FC130">
        <v>40.50425925925925</v>
      </c>
      <c r="FD130">
        <v>41.12485185185186</v>
      </c>
      <c r="FE130">
        <v>1955.101111111111</v>
      </c>
      <c r="FF130">
        <v>39.89000000000001</v>
      </c>
      <c r="FG130">
        <v>0</v>
      </c>
      <c r="FH130">
        <v>1758990492.9</v>
      </c>
      <c r="FI130">
        <v>0</v>
      </c>
      <c r="FJ130">
        <v>254.7138</v>
      </c>
      <c r="FK130">
        <v>5.720076902493636</v>
      </c>
      <c r="FL130">
        <v>99.1876921524634</v>
      </c>
      <c r="FM130">
        <v>5083.8192</v>
      </c>
      <c r="FN130">
        <v>15</v>
      </c>
      <c r="FO130">
        <v>0</v>
      </c>
      <c r="FP130" t="s">
        <v>439</v>
      </c>
      <c r="FQ130">
        <v>1746989605.5</v>
      </c>
      <c r="FR130">
        <v>1746989593.5</v>
      </c>
      <c r="FS130">
        <v>0</v>
      </c>
      <c r="FT130">
        <v>-0.274</v>
      </c>
      <c r="FU130">
        <v>-0.002</v>
      </c>
      <c r="FV130">
        <v>2.549</v>
      </c>
      <c r="FW130">
        <v>0.129</v>
      </c>
      <c r="FX130">
        <v>420</v>
      </c>
      <c r="FY130">
        <v>17</v>
      </c>
      <c r="FZ130">
        <v>0.02</v>
      </c>
      <c r="GA130">
        <v>0.04</v>
      </c>
      <c r="GB130">
        <v>17.657465</v>
      </c>
      <c r="GC130">
        <v>3.880144840525324</v>
      </c>
      <c r="GD130">
        <v>0.3746082590854078</v>
      </c>
      <c r="GE130">
        <v>0</v>
      </c>
      <c r="GF130">
        <v>254.4767058823529</v>
      </c>
      <c r="GG130">
        <v>5.098456833553455</v>
      </c>
      <c r="GH130">
        <v>0.5377761139999868</v>
      </c>
      <c r="GI130">
        <v>0</v>
      </c>
      <c r="GJ130">
        <v>1.30924775</v>
      </c>
      <c r="GK130">
        <v>0.08439816135084305</v>
      </c>
      <c r="GL130">
        <v>0.008222913257325526</v>
      </c>
      <c r="GM130">
        <v>1</v>
      </c>
      <c r="GN130">
        <v>1</v>
      </c>
      <c r="GO130">
        <v>3</v>
      </c>
      <c r="GP130" t="s">
        <v>463</v>
      </c>
      <c r="GQ130">
        <v>3.10257</v>
      </c>
      <c r="GR130">
        <v>2.72668</v>
      </c>
      <c r="GS130">
        <v>0.05033</v>
      </c>
      <c r="GT130">
        <v>0.046217</v>
      </c>
      <c r="GU130">
        <v>0.102045</v>
      </c>
      <c r="GV130">
        <v>0.0990829</v>
      </c>
      <c r="GW130">
        <v>24794.8</v>
      </c>
      <c r="GX130">
        <v>22621.3</v>
      </c>
      <c r="GY130">
        <v>26674.4</v>
      </c>
      <c r="GZ130">
        <v>23941.5</v>
      </c>
      <c r="HA130">
        <v>38321.9</v>
      </c>
      <c r="HB130">
        <v>31878.6</v>
      </c>
      <c r="HC130">
        <v>46578.2</v>
      </c>
      <c r="HD130">
        <v>37873.9</v>
      </c>
      <c r="HE130">
        <v>1.8611</v>
      </c>
      <c r="HF130">
        <v>1.8627</v>
      </c>
      <c r="HG130">
        <v>0.09421259999999999</v>
      </c>
      <c r="HH130">
        <v>0</v>
      </c>
      <c r="HI130">
        <v>28.4434</v>
      </c>
      <c r="HJ130">
        <v>999.9</v>
      </c>
      <c r="HK130">
        <v>51.3</v>
      </c>
      <c r="HL130">
        <v>30.2</v>
      </c>
      <c r="HM130">
        <v>24.4271</v>
      </c>
      <c r="HN130">
        <v>61.2528</v>
      </c>
      <c r="HO130">
        <v>22.2596</v>
      </c>
      <c r="HP130">
        <v>1</v>
      </c>
      <c r="HQ130">
        <v>0.166936</v>
      </c>
      <c r="HR130">
        <v>0.150479</v>
      </c>
      <c r="HS130">
        <v>20.3174</v>
      </c>
      <c r="HT130">
        <v>5.211</v>
      </c>
      <c r="HU130">
        <v>11.98</v>
      </c>
      <c r="HV130">
        <v>4.96315</v>
      </c>
      <c r="HW130">
        <v>3.27443</v>
      </c>
      <c r="HX130">
        <v>9999</v>
      </c>
      <c r="HY130">
        <v>9999</v>
      </c>
      <c r="HZ130">
        <v>9999</v>
      </c>
      <c r="IA130">
        <v>22.7</v>
      </c>
      <c r="IB130">
        <v>1.86371</v>
      </c>
      <c r="IC130">
        <v>1.85987</v>
      </c>
      <c r="ID130">
        <v>1.85813</v>
      </c>
      <c r="IE130">
        <v>1.85952</v>
      </c>
      <c r="IF130">
        <v>1.85961</v>
      </c>
      <c r="IG130">
        <v>1.85808</v>
      </c>
      <c r="IH130">
        <v>1.85716</v>
      </c>
      <c r="II130">
        <v>1.85211</v>
      </c>
      <c r="IJ130">
        <v>0</v>
      </c>
      <c r="IK130">
        <v>0</v>
      </c>
      <c r="IL130">
        <v>0</v>
      </c>
      <c r="IM130">
        <v>0</v>
      </c>
      <c r="IN130" t="s">
        <v>441</v>
      </c>
      <c r="IO130" t="s">
        <v>442</v>
      </c>
      <c r="IP130" t="s">
        <v>443</v>
      </c>
      <c r="IQ130" t="s">
        <v>443</v>
      </c>
      <c r="IR130" t="s">
        <v>443</v>
      </c>
      <c r="IS130" t="s">
        <v>443</v>
      </c>
      <c r="IT130">
        <v>0</v>
      </c>
      <c r="IU130">
        <v>100</v>
      </c>
      <c r="IV130">
        <v>100</v>
      </c>
      <c r="IW130">
        <v>-1.476</v>
      </c>
      <c r="IX130">
        <v>0.2907</v>
      </c>
      <c r="IY130">
        <v>-1.253408397979514</v>
      </c>
      <c r="IZ130">
        <v>-0.001407418860664216</v>
      </c>
      <c r="JA130">
        <v>1.761737584914558E-06</v>
      </c>
      <c r="JB130">
        <v>-4.339940373715102E-10</v>
      </c>
      <c r="JC130">
        <v>0.01386544786166931</v>
      </c>
      <c r="JD130">
        <v>0.003157371658100305</v>
      </c>
      <c r="JE130">
        <v>0.0004353711720169284</v>
      </c>
      <c r="JF130">
        <v>-1.853048844677345E-07</v>
      </c>
      <c r="JG130">
        <v>2</v>
      </c>
      <c r="JH130">
        <v>1968</v>
      </c>
      <c r="JI130">
        <v>1</v>
      </c>
      <c r="JJ130">
        <v>26</v>
      </c>
      <c r="JK130">
        <v>200014.9</v>
      </c>
      <c r="JL130">
        <v>200015.1</v>
      </c>
      <c r="JM130">
        <v>0.587158</v>
      </c>
      <c r="JN130">
        <v>2.63428</v>
      </c>
      <c r="JO130">
        <v>1.49658</v>
      </c>
      <c r="JP130">
        <v>2.34863</v>
      </c>
      <c r="JQ130">
        <v>1.54907</v>
      </c>
      <c r="JR130">
        <v>2.45239</v>
      </c>
      <c r="JS130">
        <v>34.715</v>
      </c>
      <c r="JT130">
        <v>14.2546</v>
      </c>
      <c r="JU130">
        <v>18</v>
      </c>
      <c r="JV130">
        <v>480.772</v>
      </c>
      <c r="JW130">
        <v>496.225</v>
      </c>
      <c r="JX130">
        <v>27.6095</v>
      </c>
      <c r="JY130">
        <v>29.3962</v>
      </c>
      <c r="JZ130">
        <v>30.0004</v>
      </c>
      <c r="KA130">
        <v>29.5344</v>
      </c>
      <c r="KB130">
        <v>29.5098</v>
      </c>
      <c r="KC130">
        <v>11.7843</v>
      </c>
      <c r="KD130">
        <v>17.1423</v>
      </c>
      <c r="KE130">
        <v>100</v>
      </c>
      <c r="KF130">
        <v>27.6153</v>
      </c>
      <c r="KG130">
        <v>166.212</v>
      </c>
      <c r="KH130">
        <v>20.8436</v>
      </c>
      <c r="KI130">
        <v>101.84</v>
      </c>
      <c r="KJ130">
        <v>91.3415</v>
      </c>
    </row>
    <row r="131" spans="1:296">
      <c r="A131">
        <v>113</v>
      </c>
      <c r="B131">
        <v>1758990503.6</v>
      </c>
      <c r="C131">
        <v>3253</v>
      </c>
      <c r="D131" t="s">
        <v>670</v>
      </c>
      <c r="E131" t="s">
        <v>671</v>
      </c>
      <c r="F131">
        <v>5</v>
      </c>
      <c r="G131" t="s">
        <v>639</v>
      </c>
      <c r="H131">
        <v>1758990495.814285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188.8385418040971</v>
      </c>
      <c r="AJ131">
        <v>199.3463454545455</v>
      </c>
      <c r="AK131">
        <v>-3.315711868987195</v>
      </c>
      <c r="AL131">
        <v>65.16121870912899</v>
      </c>
      <c r="AM131">
        <f>(AO131 - AN131 + DX131*1E3/(8.314*(DZ131+273.15)) * AQ131/DW131 * AP131) * DW131/(100*DK131) * 1000/(1000 - AO131)</f>
        <v>0</v>
      </c>
      <c r="AN131">
        <v>20.89756298632035</v>
      </c>
      <c r="AO131">
        <v>22.23211878787878</v>
      </c>
      <c r="AP131">
        <v>2.378483927415273E-05</v>
      </c>
      <c r="AQ131">
        <v>105.54</v>
      </c>
      <c r="AR131">
        <v>1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437</v>
      </c>
      <c r="AX131" t="s">
        <v>437</v>
      </c>
      <c r="AY131">
        <v>0</v>
      </c>
      <c r="AZ131">
        <v>0</v>
      </c>
      <c r="BA131">
        <f>1-AY131/AZ131</f>
        <v>0</v>
      </c>
      <c r="BB131">
        <v>0</v>
      </c>
      <c r="BC131" t="s">
        <v>437</v>
      </c>
      <c r="BD131" t="s">
        <v>437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437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2.44</v>
      </c>
      <c r="DL131">
        <v>0.5</v>
      </c>
      <c r="DM131" t="s">
        <v>438</v>
      </c>
      <c r="DN131">
        <v>2</v>
      </c>
      <c r="DO131" t="b">
        <v>1</v>
      </c>
      <c r="DP131">
        <v>1758990495.814285</v>
      </c>
      <c r="DQ131">
        <v>218.5687142857143</v>
      </c>
      <c r="DR131">
        <v>200.4443214285714</v>
      </c>
      <c r="DS131">
        <v>22.2185</v>
      </c>
      <c r="DT131">
        <v>20.89760357142857</v>
      </c>
      <c r="DU131">
        <v>220.0508928571429</v>
      </c>
      <c r="DV131">
        <v>21.92801071428571</v>
      </c>
      <c r="DW131">
        <v>500.0500357142859</v>
      </c>
      <c r="DX131">
        <v>90.51160357142858</v>
      </c>
      <c r="DY131">
        <v>0.06839356071428572</v>
      </c>
      <c r="DZ131">
        <v>28.96237142857143</v>
      </c>
      <c r="EA131">
        <v>29.98311785714285</v>
      </c>
      <c r="EB131">
        <v>999.9000000000002</v>
      </c>
      <c r="EC131">
        <v>0</v>
      </c>
      <c r="ED131">
        <v>0</v>
      </c>
      <c r="EE131">
        <v>10019.44107142857</v>
      </c>
      <c r="EF131">
        <v>0</v>
      </c>
      <c r="EG131">
        <v>11.2928</v>
      </c>
      <c r="EH131">
        <v>18.12452142857143</v>
      </c>
      <c r="EI131">
        <v>223.53525</v>
      </c>
      <c r="EJ131">
        <v>204.7224285714285</v>
      </c>
      <c r="EK131">
        <v>1.320899642857143</v>
      </c>
      <c r="EL131">
        <v>200.4443214285714</v>
      </c>
      <c r="EM131">
        <v>20.89760357142857</v>
      </c>
      <c r="EN131">
        <v>2.011032142857143</v>
      </c>
      <c r="EO131">
        <v>1.891475357142857</v>
      </c>
      <c r="EP131">
        <v>17.53146785714286</v>
      </c>
      <c r="EQ131">
        <v>16.563975</v>
      </c>
      <c r="ER131">
        <v>1999.993571428571</v>
      </c>
      <c r="ES131">
        <v>0.980003</v>
      </c>
      <c r="ET131">
        <v>0.0199971</v>
      </c>
      <c r="EU131">
        <v>0</v>
      </c>
      <c r="EV131">
        <v>255.1498571428571</v>
      </c>
      <c r="EW131">
        <v>5.00078</v>
      </c>
      <c r="EX131">
        <v>5091.407857142856</v>
      </c>
      <c r="EY131">
        <v>16379.58928571428</v>
      </c>
      <c r="EZ131">
        <v>40.04450000000001</v>
      </c>
      <c r="FA131">
        <v>40.90375</v>
      </c>
      <c r="FB131">
        <v>40.23642857142857</v>
      </c>
      <c r="FC131">
        <v>40.51760714285714</v>
      </c>
      <c r="FD131">
        <v>41.11817857142857</v>
      </c>
      <c r="FE131">
        <v>1955.103571428571</v>
      </c>
      <c r="FF131">
        <v>39.89000000000001</v>
      </c>
      <c r="FG131">
        <v>0</v>
      </c>
      <c r="FH131">
        <v>1758990497.7</v>
      </c>
      <c r="FI131">
        <v>0</v>
      </c>
      <c r="FJ131">
        <v>255.21172</v>
      </c>
      <c r="FK131">
        <v>6.362769214526062</v>
      </c>
      <c r="FL131">
        <v>122.4476923138613</v>
      </c>
      <c r="FM131">
        <v>5092.666</v>
      </c>
      <c r="FN131">
        <v>15</v>
      </c>
      <c r="FO131">
        <v>0</v>
      </c>
      <c r="FP131" t="s">
        <v>439</v>
      </c>
      <c r="FQ131">
        <v>1746989605.5</v>
      </c>
      <c r="FR131">
        <v>1746989593.5</v>
      </c>
      <c r="FS131">
        <v>0</v>
      </c>
      <c r="FT131">
        <v>-0.274</v>
      </c>
      <c r="FU131">
        <v>-0.002</v>
      </c>
      <c r="FV131">
        <v>2.549</v>
      </c>
      <c r="FW131">
        <v>0.129</v>
      </c>
      <c r="FX131">
        <v>420</v>
      </c>
      <c r="FY131">
        <v>17</v>
      </c>
      <c r="FZ131">
        <v>0.02</v>
      </c>
      <c r="GA131">
        <v>0.04</v>
      </c>
      <c r="GB131">
        <v>17.92807073170732</v>
      </c>
      <c r="GC131">
        <v>3.615054355400707</v>
      </c>
      <c r="GD131">
        <v>0.3570557333307262</v>
      </c>
      <c r="GE131">
        <v>0</v>
      </c>
      <c r="GF131">
        <v>254.848</v>
      </c>
      <c r="GG131">
        <v>5.905179521975461</v>
      </c>
      <c r="GH131">
        <v>0.6168353770277298</v>
      </c>
      <c r="GI131">
        <v>0</v>
      </c>
      <c r="GJ131">
        <v>1.315560487804878</v>
      </c>
      <c r="GK131">
        <v>0.09879386759581828</v>
      </c>
      <c r="GL131">
        <v>0.009798491907660342</v>
      </c>
      <c r="GM131">
        <v>1</v>
      </c>
      <c r="GN131">
        <v>1</v>
      </c>
      <c r="GO131">
        <v>3</v>
      </c>
      <c r="GP131" t="s">
        <v>463</v>
      </c>
      <c r="GQ131">
        <v>3.1028</v>
      </c>
      <c r="GR131">
        <v>2.72597</v>
      </c>
      <c r="GS131">
        <v>0.0469568</v>
      </c>
      <c r="GT131">
        <v>0.0426606</v>
      </c>
      <c r="GU131">
        <v>0.102073</v>
      </c>
      <c r="GV131">
        <v>0.099083</v>
      </c>
      <c r="GW131">
        <v>24882.8</v>
      </c>
      <c r="GX131">
        <v>22705.5</v>
      </c>
      <c r="GY131">
        <v>26674.4</v>
      </c>
      <c r="GZ131">
        <v>23941.3</v>
      </c>
      <c r="HA131">
        <v>38320.1</v>
      </c>
      <c r="HB131">
        <v>31878</v>
      </c>
      <c r="HC131">
        <v>46578</v>
      </c>
      <c r="HD131">
        <v>37873.5</v>
      </c>
      <c r="HE131">
        <v>1.86127</v>
      </c>
      <c r="HF131">
        <v>1.86227</v>
      </c>
      <c r="HG131">
        <v>0.0939518</v>
      </c>
      <c r="HH131">
        <v>0</v>
      </c>
      <c r="HI131">
        <v>28.4434</v>
      </c>
      <c r="HJ131">
        <v>999.9</v>
      </c>
      <c r="HK131">
        <v>51.3</v>
      </c>
      <c r="HL131">
        <v>30.2</v>
      </c>
      <c r="HM131">
        <v>24.425</v>
      </c>
      <c r="HN131">
        <v>60.1828</v>
      </c>
      <c r="HO131">
        <v>22.1034</v>
      </c>
      <c r="HP131">
        <v>1</v>
      </c>
      <c r="HQ131">
        <v>0.167327</v>
      </c>
      <c r="HR131">
        <v>0.130839</v>
      </c>
      <c r="HS131">
        <v>20.3175</v>
      </c>
      <c r="HT131">
        <v>5.21055</v>
      </c>
      <c r="HU131">
        <v>11.98</v>
      </c>
      <c r="HV131">
        <v>4.96295</v>
      </c>
      <c r="HW131">
        <v>3.27435</v>
      </c>
      <c r="HX131">
        <v>9999</v>
      </c>
      <c r="HY131">
        <v>9999</v>
      </c>
      <c r="HZ131">
        <v>9999</v>
      </c>
      <c r="IA131">
        <v>22.7</v>
      </c>
      <c r="IB131">
        <v>1.86371</v>
      </c>
      <c r="IC131">
        <v>1.85989</v>
      </c>
      <c r="ID131">
        <v>1.85819</v>
      </c>
      <c r="IE131">
        <v>1.85956</v>
      </c>
      <c r="IF131">
        <v>1.85961</v>
      </c>
      <c r="IG131">
        <v>1.8581</v>
      </c>
      <c r="IH131">
        <v>1.85717</v>
      </c>
      <c r="II131">
        <v>1.85211</v>
      </c>
      <c r="IJ131">
        <v>0</v>
      </c>
      <c r="IK131">
        <v>0</v>
      </c>
      <c r="IL131">
        <v>0</v>
      </c>
      <c r="IM131">
        <v>0</v>
      </c>
      <c r="IN131" t="s">
        <v>441</v>
      </c>
      <c r="IO131" t="s">
        <v>442</v>
      </c>
      <c r="IP131" t="s">
        <v>443</v>
      </c>
      <c r="IQ131" t="s">
        <v>443</v>
      </c>
      <c r="IR131" t="s">
        <v>443</v>
      </c>
      <c r="IS131" t="s">
        <v>443</v>
      </c>
      <c r="IT131">
        <v>0</v>
      </c>
      <c r="IU131">
        <v>100</v>
      </c>
      <c r="IV131">
        <v>100</v>
      </c>
      <c r="IW131">
        <v>-1.464</v>
      </c>
      <c r="IX131">
        <v>0.2908</v>
      </c>
      <c r="IY131">
        <v>-1.253408397979514</v>
      </c>
      <c r="IZ131">
        <v>-0.001407418860664216</v>
      </c>
      <c r="JA131">
        <v>1.761737584914558E-06</v>
      </c>
      <c r="JB131">
        <v>-4.339940373715102E-10</v>
      </c>
      <c r="JC131">
        <v>0.01386544786166931</v>
      </c>
      <c r="JD131">
        <v>0.003157371658100305</v>
      </c>
      <c r="JE131">
        <v>0.0004353711720169284</v>
      </c>
      <c r="JF131">
        <v>-1.853048844677345E-07</v>
      </c>
      <c r="JG131">
        <v>2</v>
      </c>
      <c r="JH131">
        <v>1968</v>
      </c>
      <c r="JI131">
        <v>1</v>
      </c>
      <c r="JJ131">
        <v>26</v>
      </c>
      <c r="JK131">
        <v>200015</v>
      </c>
      <c r="JL131">
        <v>200015.2</v>
      </c>
      <c r="JM131">
        <v>0.549316</v>
      </c>
      <c r="JN131">
        <v>2.6416</v>
      </c>
      <c r="JO131">
        <v>1.49658</v>
      </c>
      <c r="JP131">
        <v>2.34863</v>
      </c>
      <c r="JQ131">
        <v>1.54907</v>
      </c>
      <c r="JR131">
        <v>2.35962</v>
      </c>
      <c r="JS131">
        <v>34.715</v>
      </c>
      <c r="JT131">
        <v>14.2459</v>
      </c>
      <c r="JU131">
        <v>18</v>
      </c>
      <c r="JV131">
        <v>480.902</v>
      </c>
      <c r="JW131">
        <v>495.973</v>
      </c>
      <c r="JX131">
        <v>27.6202</v>
      </c>
      <c r="JY131">
        <v>29.3993</v>
      </c>
      <c r="JZ131">
        <v>30.0004</v>
      </c>
      <c r="KA131">
        <v>29.5382</v>
      </c>
      <c r="KB131">
        <v>29.5135</v>
      </c>
      <c r="KC131">
        <v>10.9471</v>
      </c>
      <c r="KD131">
        <v>17.1423</v>
      </c>
      <c r="KE131">
        <v>100</v>
      </c>
      <c r="KF131">
        <v>27.6301</v>
      </c>
      <c r="KG131">
        <v>146.178</v>
      </c>
      <c r="KH131">
        <v>20.8299</v>
      </c>
      <c r="KI131">
        <v>101.84</v>
      </c>
      <c r="KJ131">
        <v>91.3407</v>
      </c>
    </row>
    <row r="132" spans="1:296">
      <c r="A132">
        <v>114</v>
      </c>
      <c r="B132">
        <v>1758990508.6</v>
      </c>
      <c r="C132">
        <v>3258</v>
      </c>
      <c r="D132" t="s">
        <v>672</v>
      </c>
      <c r="E132" t="s">
        <v>673</v>
      </c>
      <c r="F132">
        <v>5</v>
      </c>
      <c r="G132" t="s">
        <v>639</v>
      </c>
      <c r="H132">
        <v>1758990501.1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171.9370593403676</v>
      </c>
      <c r="AJ132">
        <v>182.772793939394</v>
      </c>
      <c r="AK132">
        <v>-3.317132784581941</v>
      </c>
      <c r="AL132">
        <v>65.16121870912899</v>
      </c>
      <c r="AM132">
        <f>(AO132 - AN132 + DX132*1E3/(8.314*(DZ132+273.15)) * AQ132/DW132 * AP132) * DW132/(100*DK132) * 1000/(1000 - AO132)</f>
        <v>0</v>
      </c>
      <c r="AN132">
        <v>20.90036598372295</v>
      </c>
      <c r="AO132">
        <v>22.24419575757574</v>
      </c>
      <c r="AP132">
        <v>3.456174896878025E-05</v>
      </c>
      <c r="AQ132">
        <v>105.54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437</v>
      </c>
      <c r="AX132" t="s">
        <v>437</v>
      </c>
      <c r="AY132">
        <v>0</v>
      </c>
      <c r="AZ132">
        <v>0</v>
      </c>
      <c r="BA132">
        <f>1-AY132/AZ132</f>
        <v>0</v>
      </c>
      <c r="BB132">
        <v>0</v>
      </c>
      <c r="BC132" t="s">
        <v>437</v>
      </c>
      <c r="BD132" t="s">
        <v>437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437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2.44</v>
      </c>
      <c r="DL132">
        <v>0.5</v>
      </c>
      <c r="DM132" t="s">
        <v>438</v>
      </c>
      <c r="DN132">
        <v>2</v>
      </c>
      <c r="DO132" t="b">
        <v>1</v>
      </c>
      <c r="DP132">
        <v>1758990501.1</v>
      </c>
      <c r="DQ132">
        <v>201.4051851851852</v>
      </c>
      <c r="DR132">
        <v>182.9383703703704</v>
      </c>
      <c r="DS132">
        <v>22.22865555555556</v>
      </c>
      <c r="DT132">
        <v>20.89901111111111</v>
      </c>
      <c r="DU132">
        <v>202.875</v>
      </c>
      <c r="DV132">
        <v>21.93794444444444</v>
      </c>
      <c r="DW132">
        <v>500.0365185185186</v>
      </c>
      <c r="DX132">
        <v>90.51164814814814</v>
      </c>
      <c r="DY132">
        <v>0.06817043703703703</v>
      </c>
      <c r="DZ132">
        <v>28.9671925925926</v>
      </c>
      <c r="EA132">
        <v>29.97781111111112</v>
      </c>
      <c r="EB132">
        <v>999.9000000000001</v>
      </c>
      <c r="EC132">
        <v>0</v>
      </c>
      <c r="ED132">
        <v>0</v>
      </c>
      <c r="EE132">
        <v>10010.62851851852</v>
      </c>
      <c r="EF132">
        <v>0</v>
      </c>
      <c r="EG132">
        <v>11.2928</v>
      </c>
      <c r="EH132">
        <v>18.4668925925926</v>
      </c>
      <c r="EI132">
        <v>205.9838148148148</v>
      </c>
      <c r="EJ132">
        <v>186.8430740740741</v>
      </c>
      <c r="EK132">
        <v>1.329650740740741</v>
      </c>
      <c r="EL132">
        <v>182.9383703703704</v>
      </c>
      <c r="EM132">
        <v>20.89901111111111</v>
      </c>
      <c r="EN132">
        <v>2.011952962962963</v>
      </c>
      <c r="EO132">
        <v>1.891603703703703</v>
      </c>
      <c r="EP132">
        <v>17.53871481481481</v>
      </c>
      <c r="EQ132">
        <v>16.56504444444445</v>
      </c>
      <c r="ER132">
        <v>1999.995555555556</v>
      </c>
      <c r="ES132">
        <v>0.980003</v>
      </c>
      <c r="ET132">
        <v>0.0199971</v>
      </c>
      <c r="EU132">
        <v>0</v>
      </c>
      <c r="EV132">
        <v>255.7666666666667</v>
      </c>
      <c r="EW132">
        <v>5.00078</v>
      </c>
      <c r="EX132">
        <v>5102.821111111111</v>
      </c>
      <c r="EY132">
        <v>16379.61111111111</v>
      </c>
      <c r="EZ132">
        <v>40.06462962962963</v>
      </c>
      <c r="FA132">
        <v>40.90025925925925</v>
      </c>
      <c r="FB132">
        <v>40.23588888888888</v>
      </c>
      <c r="FC132">
        <v>40.54844444444443</v>
      </c>
      <c r="FD132">
        <v>41.09933333333333</v>
      </c>
      <c r="FE132">
        <v>1955.105555555556</v>
      </c>
      <c r="FF132">
        <v>39.89000000000001</v>
      </c>
      <c r="FG132">
        <v>0</v>
      </c>
      <c r="FH132">
        <v>1758990502.5</v>
      </c>
      <c r="FI132">
        <v>0</v>
      </c>
      <c r="FJ132">
        <v>255.76016</v>
      </c>
      <c r="FK132">
        <v>7.742769209356477</v>
      </c>
      <c r="FL132">
        <v>141.3361536340235</v>
      </c>
      <c r="FM132">
        <v>5103.225600000001</v>
      </c>
      <c r="FN132">
        <v>15</v>
      </c>
      <c r="FO132">
        <v>0</v>
      </c>
      <c r="FP132" t="s">
        <v>439</v>
      </c>
      <c r="FQ132">
        <v>1746989605.5</v>
      </c>
      <c r="FR132">
        <v>1746989593.5</v>
      </c>
      <c r="FS132">
        <v>0</v>
      </c>
      <c r="FT132">
        <v>-0.274</v>
      </c>
      <c r="FU132">
        <v>-0.002</v>
      </c>
      <c r="FV132">
        <v>2.549</v>
      </c>
      <c r="FW132">
        <v>0.129</v>
      </c>
      <c r="FX132">
        <v>420</v>
      </c>
      <c r="FY132">
        <v>17</v>
      </c>
      <c r="FZ132">
        <v>0.02</v>
      </c>
      <c r="GA132">
        <v>0.04</v>
      </c>
      <c r="GB132">
        <v>18.24386829268293</v>
      </c>
      <c r="GC132">
        <v>3.793289895470329</v>
      </c>
      <c r="GD132">
        <v>0.3751085432758743</v>
      </c>
      <c r="GE132">
        <v>0</v>
      </c>
      <c r="GF132">
        <v>255.3929705882353</v>
      </c>
      <c r="GG132">
        <v>6.867089371534181</v>
      </c>
      <c r="GH132">
        <v>0.6974008673088853</v>
      </c>
      <c r="GI132">
        <v>0</v>
      </c>
      <c r="GJ132">
        <v>1.323824878048781</v>
      </c>
      <c r="GK132">
        <v>0.1012845993031358</v>
      </c>
      <c r="GL132">
        <v>0.01002541237445178</v>
      </c>
      <c r="GM132">
        <v>0</v>
      </c>
      <c r="GN132">
        <v>0</v>
      </c>
      <c r="GO132">
        <v>3</v>
      </c>
      <c r="GP132" t="s">
        <v>484</v>
      </c>
      <c r="GQ132">
        <v>3.10217</v>
      </c>
      <c r="GR132">
        <v>2.72626</v>
      </c>
      <c r="GS132">
        <v>0.043499</v>
      </c>
      <c r="GT132">
        <v>0.0390095</v>
      </c>
      <c r="GU132">
        <v>0.102113</v>
      </c>
      <c r="GV132">
        <v>0.0990883</v>
      </c>
      <c r="GW132">
        <v>24973</v>
      </c>
      <c r="GX132">
        <v>22792.1</v>
      </c>
      <c r="GY132">
        <v>26674.3</v>
      </c>
      <c r="GZ132">
        <v>23941.4</v>
      </c>
      <c r="HA132">
        <v>38317.8</v>
      </c>
      <c r="HB132">
        <v>31877.4</v>
      </c>
      <c r="HC132">
        <v>46577.8</v>
      </c>
      <c r="HD132">
        <v>37873.5</v>
      </c>
      <c r="HE132">
        <v>1.86035</v>
      </c>
      <c r="HF132">
        <v>1.86327</v>
      </c>
      <c r="HG132">
        <v>0.0942871</v>
      </c>
      <c r="HH132">
        <v>0</v>
      </c>
      <c r="HI132">
        <v>28.4434</v>
      </c>
      <c r="HJ132">
        <v>999.9</v>
      </c>
      <c r="HK132">
        <v>51.3</v>
      </c>
      <c r="HL132">
        <v>30.3</v>
      </c>
      <c r="HM132">
        <v>24.5643</v>
      </c>
      <c r="HN132">
        <v>61.1528</v>
      </c>
      <c r="HO132">
        <v>22.0994</v>
      </c>
      <c r="HP132">
        <v>1</v>
      </c>
      <c r="HQ132">
        <v>0.167363</v>
      </c>
      <c r="HR132">
        <v>0.106392</v>
      </c>
      <c r="HS132">
        <v>20.3176</v>
      </c>
      <c r="HT132">
        <v>5.21085</v>
      </c>
      <c r="HU132">
        <v>11.98</v>
      </c>
      <c r="HV132">
        <v>4.9629</v>
      </c>
      <c r="HW132">
        <v>3.27423</v>
      </c>
      <c r="HX132">
        <v>9999</v>
      </c>
      <c r="HY132">
        <v>9999</v>
      </c>
      <c r="HZ132">
        <v>9999</v>
      </c>
      <c r="IA132">
        <v>22.7</v>
      </c>
      <c r="IB132">
        <v>1.86371</v>
      </c>
      <c r="IC132">
        <v>1.85987</v>
      </c>
      <c r="ID132">
        <v>1.85814</v>
      </c>
      <c r="IE132">
        <v>1.85953</v>
      </c>
      <c r="IF132">
        <v>1.85961</v>
      </c>
      <c r="IG132">
        <v>1.85809</v>
      </c>
      <c r="IH132">
        <v>1.85716</v>
      </c>
      <c r="II132">
        <v>1.85211</v>
      </c>
      <c r="IJ132">
        <v>0</v>
      </c>
      <c r="IK132">
        <v>0</v>
      </c>
      <c r="IL132">
        <v>0</v>
      </c>
      <c r="IM132">
        <v>0</v>
      </c>
      <c r="IN132" t="s">
        <v>441</v>
      </c>
      <c r="IO132" t="s">
        <v>442</v>
      </c>
      <c r="IP132" t="s">
        <v>443</v>
      </c>
      <c r="IQ132" t="s">
        <v>443</v>
      </c>
      <c r="IR132" t="s">
        <v>443</v>
      </c>
      <c r="IS132" t="s">
        <v>443</v>
      </c>
      <c r="IT132">
        <v>0</v>
      </c>
      <c r="IU132">
        <v>100</v>
      </c>
      <c r="IV132">
        <v>100</v>
      </c>
      <c r="IW132">
        <v>-1.451</v>
      </c>
      <c r="IX132">
        <v>0.291</v>
      </c>
      <c r="IY132">
        <v>-1.253408397979514</v>
      </c>
      <c r="IZ132">
        <v>-0.001407418860664216</v>
      </c>
      <c r="JA132">
        <v>1.761737584914558E-06</v>
      </c>
      <c r="JB132">
        <v>-4.339940373715102E-10</v>
      </c>
      <c r="JC132">
        <v>0.01386544786166931</v>
      </c>
      <c r="JD132">
        <v>0.003157371658100305</v>
      </c>
      <c r="JE132">
        <v>0.0004353711720169284</v>
      </c>
      <c r="JF132">
        <v>-1.853048844677345E-07</v>
      </c>
      <c r="JG132">
        <v>2</v>
      </c>
      <c r="JH132">
        <v>1968</v>
      </c>
      <c r="JI132">
        <v>1</v>
      </c>
      <c r="JJ132">
        <v>26</v>
      </c>
      <c r="JK132">
        <v>200015.1</v>
      </c>
      <c r="JL132">
        <v>200015.3</v>
      </c>
      <c r="JM132">
        <v>0.506592</v>
      </c>
      <c r="JN132">
        <v>2.6355</v>
      </c>
      <c r="JO132">
        <v>1.49658</v>
      </c>
      <c r="JP132">
        <v>2.34863</v>
      </c>
      <c r="JQ132">
        <v>1.54907</v>
      </c>
      <c r="JR132">
        <v>2.46582</v>
      </c>
      <c r="JS132">
        <v>34.715</v>
      </c>
      <c r="JT132">
        <v>14.2546</v>
      </c>
      <c r="JU132">
        <v>18</v>
      </c>
      <c r="JV132">
        <v>480.386</v>
      </c>
      <c r="JW132">
        <v>496.67</v>
      </c>
      <c r="JX132">
        <v>27.635</v>
      </c>
      <c r="JY132">
        <v>29.4025</v>
      </c>
      <c r="JZ132">
        <v>30.0002</v>
      </c>
      <c r="KA132">
        <v>29.5414</v>
      </c>
      <c r="KB132">
        <v>29.5174</v>
      </c>
      <c r="KC132">
        <v>10.1682</v>
      </c>
      <c r="KD132">
        <v>17.1423</v>
      </c>
      <c r="KE132">
        <v>100</v>
      </c>
      <c r="KF132">
        <v>27.6466</v>
      </c>
      <c r="KG132">
        <v>132.8</v>
      </c>
      <c r="KH132">
        <v>20.8071</v>
      </c>
      <c r="KI132">
        <v>101.84</v>
      </c>
      <c r="KJ132">
        <v>91.3408</v>
      </c>
    </row>
    <row r="133" spans="1:296">
      <c r="A133">
        <v>115</v>
      </c>
      <c r="B133">
        <v>1758990513.6</v>
      </c>
      <c r="C133">
        <v>3263</v>
      </c>
      <c r="D133" t="s">
        <v>674</v>
      </c>
      <c r="E133" t="s">
        <v>675</v>
      </c>
      <c r="F133">
        <v>5</v>
      </c>
      <c r="G133" t="s">
        <v>639</v>
      </c>
      <c r="H133">
        <v>1758990505.814285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154.9812045062421</v>
      </c>
      <c r="AJ133">
        <v>166.2351818181818</v>
      </c>
      <c r="AK133">
        <v>-3.308913374113526</v>
      </c>
      <c r="AL133">
        <v>65.16121870912899</v>
      </c>
      <c r="AM133">
        <f>(AO133 - AN133 + DX133*1E3/(8.314*(DZ133+273.15)) * AQ133/DW133 * AP133) * DW133/(100*DK133) * 1000/(1000 - AO133)</f>
        <v>0</v>
      </c>
      <c r="AN133">
        <v>20.89750938285714</v>
      </c>
      <c r="AO133">
        <v>22.25670969696969</v>
      </c>
      <c r="AP133">
        <v>2.800223272428077E-05</v>
      </c>
      <c r="AQ133">
        <v>105.54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437</v>
      </c>
      <c r="AX133" t="s">
        <v>437</v>
      </c>
      <c r="AY133">
        <v>0</v>
      </c>
      <c r="AZ133">
        <v>0</v>
      </c>
      <c r="BA133">
        <f>1-AY133/AZ133</f>
        <v>0</v>
      </c>
      <c r="BB133">
        <v>0</v>
      </c>
      <c r="BC133" t="s">
        <v>437</v>
      </c>
      <c r="BD133" t="s">
        <v>437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437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2.44</v>
      </c>
      <c r="DL133">
        <v>0.5</v>
      </c>
      <c r="DM133" t="s">
        <v>438</v>
      </c>
      <c r="DN133">
        <v>2</v>
      </c>
      <c r="DO133" t="b">
        <v>1</v>
      </c>
      <c r="DP133">
        <v>1758990505.814285</v>
      </c>
      <c r="DQ133">
        <v>186.1207142857143</v>
      </c>
      <c r="DR133">
        <v>167.3145</v>
      </c>
      <c r="DS133">
        <v>22.23882857142858</v>
      </c>
      <c r="DT133">
        <v>20.89822857142857</v>
      </c>
      <c r="DU133">
        <v>187.5786071428571</v>
      </c>
      <c r="DV133">
        <v>21.9479</v>
      </c>
      <c r="DW133">
        <v>500.0099285714286</v>
      </c>
      <c r="DX133">
        <v>90.51248214285714</v>
      </c>
      <c r="DY133">
        <v>0.06815577857142856</v>
      </c>
      <c r="DZ133">
        <v>28.9716</v>
      </c>
      <c r="EA133">
        <v>29.98099285714286</v>
      </c>
      <c r="EB133">
        <v>999.9000000000002</v>
      </c>
      <c r="EC133">
        <v>0</v>
      </c>
      <c r="ED133">
        <v>0</v>
      </c>
      <c r="EE133">
        <v>10002.97214285714</v>
      </c>
      <c r="EF133">
        <v>0</v>
      </c>
      <c r="EG133">
        <v>11.2928</v>
      </c>
      <c r="EH133">
        <v>18.80621785714285</v>
      </c>
      <c r="EI133">
        <v>190.35375</v>
      </c>
      <c r="EJ133">
        <v>170.8856785714286</v>
      </c>
      <c r="EK133">
        <v>1.340604285714286</v>
      </c>
      <c r="EL133">
        <v>167.3145</v>
      </c>
      <c r="EM133">
        <v>20.89822857142857</v>
      </c>
      <c r="EN133">
        <v>2.0128925</v>
      </c>
      <c r="EO133">
        <v>1.891550714285714</v>
      </c>
      <c r="EP133">
        <v>17.54611428571429</v>
      </c>
      <c r="EQ133">
        <v>16.56460357142857</v>
      </c>
      <c r="ER133">
        <v>1999.998928571428</v>
      </c>
      <c r="ES133">
        <v>0.980003</v>
      </c>
      <c r="ET133">
        <v>0.0199971</v>
      </c>
      <c r="EU133">
        <v>0</v>
      </c>
      <c r="EV133">
        <v>256.4125357142858</v>
      </c>
      <c r="EW133">
        <v>5.00078</v>
      </c>
      <c r="EX133">
        <v>5114.747857142857</v>
      </c>
      <c r="EY133">
        <v>16379.63571428571</v>
      </c>
      <c r="EZ133">
        <v>40.06685714285715</v>
      </c>
      <c r="FA133">
        <v>40.89935714285713</v>
      </c>
      <c r="FB133">
        <v>40.185</v>
      </c>
      <c r="FC133">
        <v>40.54003571428571</v>
      </c>
      <c r="FD133">
        <v>41.07785714285713</v>
      </c>
      <c r="FE133">
        <v>1955.108928571428</v>
      </c>
      <c r="FF133">
        <v>39.89000000000001</v>
      </c>
      <c r="FG133">
        <v>0</v>
      </c>
      <c r="FH133">
        <v>1758990507.9</v>
      </c>
      <c r="FI133">
        <v>0</v>
      </c>
      <c r="FJ133">
        <v>256.4409230769231</v>
      </c>
      <c r="FK133">
        <v>8.841367513955218</v>
      </c>
      <c r="FL133">
        <v>162.7798290849174</v>
      </c>
      <c r="FM133">
        <v>5116.243461538462</v>
      </c>
      <c r="FN133">
        <v>15</v>
      </c>
      <c r="FO133">
        <v>0</v>
      </c>
      <c r="FP133" t="s">
        <v>439</v>
      </c>
      <c r="FQ133">
        <v>1746989605.5</v>
      </c>
      <c r="FR133">
        <v>1746989593.5</v>
      </c>
      <c r="FS133">
        <v>0</v>
      </c>
      <c r="FT133">
        <v>-0.274</v>
      </c>
      <c r="FU133">
        <v>-0.002</v>
      </c>
      <c r="FV133">
        <v>2.549</v>
      </c>
      <c r="FW133">
        <v>0.129</v>
      </c>
      <c r="FX133">
        <v>420</v>
      </c>
      <c r="FY133">
        <v>17</v>
      </c>
      <c r="FZ133">
        <v>0.02</v>
      </c>
      <c r="GA133">
        <v>0.04</v>
      </c>
      <c r="GB133">
        <v>18.6406625</v>
      </c>
      <c r="GC133">
        <v>4.333827016885579</v>
      </c>
      <c r="GD133">
        <v>0.4192283188714117</v>
      </c>
      <c r="GE133">
        <v>0</v>
      </c>
      <c r="GF133">
        <v>256.0734705882353</v>
      </c>
      <c r="GG133">
        <v>8.041344533520446</v>
      </c>
      <c r="GH133">
        <v>0.8135139188691063</v>
      </c>
      <c r="GI133">
        <v>0</v>
      </c>
      <c r="GJ133">
        <v>1.33547175</v>
      </c>
      <c r="GK133">
        <v>0.1344732833020629</v>
      </c>
      <c r="GL133">
        <v>0.01343047874937822</v>
      </c>
      <c r="GM133">
        <v>0</v>
      </c>
      <c r="GN133">
        <v>0</v>
      </c>
      <c r="GO133">
        <v>3</v>
      </c>
      <c r="GP133" t="s">
        <v>484</v>
      </c>
      <c r="GQ133">
        <v>3.10263</v>
      </c>
      <c r="GR133">
        <v>2.72651</v>
      </c>
      <c r="GS133">
        <v>0.0399686</v>
      </c>
      <c r="GT133">
        <v>0.0352616</v>
      </c>
      <c r="GU133">
        <v>0.102153</v>
      </c>
      <c r="GV133">
        <v>0.0990018</v>
      </c>
      <c r="GW133">
        <v>25065</v>
      </c>
      <c r="GX133">
        <v>22880.7</v>
      </c>
      <c r="GY133">
        <v>26674.2</v>
      </c>
      <c r="GZ133">
        <v>23941.1</v>
      </c>
      <c r="HA133">
        <v>38315.7</v>
      </c>
      <c r="HB133">
        <v>31880</v>
      </c>
      <c r="HC133">
        <v>46577.9</v>
      </c>
      <c r="HD133">
        <v>37873.3</v>
      </c>
      <c r="HE133">
        <v>1.86127</v>
      </c>
      <c r="HF133">
        <v>1.8623</v>
      </c>
      <c r="HG133">
        <v>0.0944808</v>
      </c>
      <c r="HH133">
        <v>0</v>
      </c>
      <c r="HI133">
        <v>28.4458</v>
      </c>
      <c r="HJ133">
        <v>999.9</v>
      </c>
      <c r="HK133">
        <v>51.3</v>
      </c>
      <c r="HL133">
        <v>30.3</v>
      </c>
      <c r="HM133">
        <v>24.5671</v>
      </c>
      <c r="HN133">
        <v>60.4728</v>
      </c>
      <c r="HO133">
        <v>22.1274</v>
      </c>
      <c r="HP133">
        <v>1</v>
      </c>
      <c r="HQ133">
        <v>0.167576</v>
      </c>
      <c r="HR133">
        <v>0.094793</v>
      </c>
      <c r="HS133">
        <v>20.3176</v>
      </c>
      <c r="HT133">
        <v>5.2107</v>
      </c>
      <c r="HU133">
        <v>11.98</v>
      </c>
      <c r="HV133">
        <v>4.96325</v>
      </c>
      <c r="HW133">
        <v>3.27435</v>
      </c>
      <c r="HX133">
        <v>9999</v>
      </c>
      <c r="HY133">
        <v>9999</v>
      </c>
      <c r="HZ133">
        <v>9999</v>
      </c>
      <c r="IA133">
        <v>22.7</v>
      </c>
      <c r="IB133">
        <v>1.86371</v>
      </c>
      <c r="IC133">
        <v>1.85988</v>
      </c>
      <c r="ID133">
        <v>1.85815</v>
      </c>
      <c r="IE133">
        <v>1.85954</v>
      </c>
      <c r="IF133">
        <v>1.8596</v>
      </c>
      <c r="IG133">
        <v>1.8581</v>
      </c>
      <c r="IH133">
        <v>1.85715</v>
      </c>
      <c r="II133">
        <v>1.85211</v>
      </c>
      <c r="IJ133">
        <v>0</v>
      </c>
      <c r="IK133">
        <v>0</v>
      </c>
      <c r="IL133">
        <v>0</v>
      </c>
      <c r="IM133">
        <v>0</v>
      </c>
      <c r="IN133" t="s">
        <v>441</v>
      </c>
      <c r="IO133" t="s">
        <v>442</v>
      </c>
      <c r="IP133" t="s">
        <v>443</v>
      </c>
      <c r="IQ133" t="s">
        <v>443</v>
      </c>
      <c r="IR133" t="s">
        <v>443</v>
      </c>
      <c r="IS133" t="s">
        <v>443</v>
      </c>
      <c r="IT133">
        <v>0</v>
      </c>
      <c r="IU133">
        <v>100</v>
      </c>
      <c r="IV133">
        <v>100</v>
      </c>
      <c r="IW133">
        <v>-1.438</v>
      </c>
      <c r="IX133">
        <v>0.2914</v>
      </c>
      <c r="IY133">
        <v>-1.253408397979514</v>
      </c>
      <c r="IZ133">
        <v>-0.001407418860664216</v>
      </c>
      <c r="JA133">
        <v>1.761737584914558E-06</v>
      </c>
      <c r="JB133">
        <v>-4.339940373715102E-10</v>
      </c>
      <c r="JC133">
        <v>0.01386544786166931</v>
      </c>
      <c r="JD133">
        <v>0.003157371658100305</v>
      </c>
      <c r="JE133">
        <v>0.0004353711720169284</v>
      </c>
      <c r="JF133">
        <v>-1.853048844677345E-07</v>
      </c>
      <c r="JG133">
        <v>2</v>
      </c>
      <c r="JH133">
        <v>1968</v>
      </c>
      <c r="JI133">
        <v>1</v>
      </c>
      <c r="JJ133">
        <v>26</v>
      </c>
      <c r="JK133">
        <v>200015.1</v>
      </c>
      <c r="JL133">
        <v>200015.3</v>
      </c>
      <c r="JM133">
        <v>0.46875</v>
      </c>
      <c r="JN133">
        <v>2.65137</v>
      </c>
      <c r="JO133">
        <v>1.49658</v>
      </c>
      <c r="JP133">
        <v>2.34863</v>
      </c>
      <c r="JQ133">
        <v>1.54907</v>
      </c>
      <c r="JR133">
        <v>2.40967</v>
      </c>
      <c r="JS133">
        <v>34.715</v>
      </c>
      <c r="JT133">
        <v>14.2371</v>
      </c>
      <c r="JU133">
        <v>18</v>
      </c>
      <c r="JV133">
        <v>480.953</v>
      </c>
      <c r="JW133">
        <v>496.047</v>
      </c>
      <c r="JX133">
        <v>27.6512</v>
      </c>
      <c r="JY133">
        <v>29.4056</v>
      </c>
      <c r="JZ133">
        <v>30.0003</v>
      </c>
      <c r="KA133">
        <v>29.5451</v>
      </c>
      <c r="KB133">
        <v>29.5204</v>
      </c>
      <c r="KC133">
        <v>9.324439999999999</v>
      </c>
      <c r="KD133">
        <v>17.4255</v>
      </c>
      <c r="KE133">
        <v>100</v>
      </c>
      <c r="KF133">
        <v>27.6585</v>
      </c>
      <c r="KG133">
        <v>112.764</v>
      </c>
      <c r="KH133">
        <v>20.7843</v>
      </c>
      <c r="KI133">
        <v>101.84</v>
      </c>
      <c r="KJ133">
        <v>91.3402</v>
      </c>
    </row>
    <row r="134" spans="1:296">
      <c r="A134">
        <v>116</v>
      </c>
      <c r="B134">
        <v>1758990518.6</v>
      </c>
      <c r="C134">
        <v>3268</v>
      </c>
      <c r="D134" t="s">
        <v>676</v>
      </c>
      <c r="E134" t="s">
        <v>677</v>
      </c>
      <c r="F134">
        <v>5</v>
      </c>
      <c r="G134" t="s">
        <v>639</v>
      </c>
      <c r="H134">
        <v>1758990511.1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137.9635889885667</v>
      </c>
      <c r="AJ134">
        <v>149.7051030303029</v>
      </c>
      <c r="AK134">
        <v>-3.308838240843452</v>
      </c>
      <c r="AL134">
        <v>65.16121870912899</v>
      </c>
      <c r="AM134">
        <f>(AO134 - AN134 + DX134*1E3/(8.314*(DZ134+273.15)) * AQ134/DW134 * AP134) * DW134/(100*DK134) * 1000/(1000 - AO134)</f>
        <v>0</v>
      </c>
      <c r="AN134">
        <v>20.8231245104762</v>
      </c>
      <c r="AO134">
        <v>22.24555818181817</v>
      </c>
      <c r="AP134">
        <v>-4.41774530020373E-05</v>
      </c>
      <c r="AQ134">
        <v>105.54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437</v>
      </c>
      <c r="AX134" t="s">
        <v>437</v>
      </c>
      <c r="AY134">
        <v>0</v>
      </c>
      <c r="AZ134">
        <v>0</v>
      </c>
      <c r="BA134">
        <f>1-AY134/AZ134</f>
        <v>0</v>
      </c>
      <c r="BB134">
        <v>0</v>
      </c>
      <c r="BC134" t="s">
        <v>437</v>
      </c>
      <c r="BD134" t="s">
        <v>437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437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2.44</v>
      </c>
      <c r="DL134">
        <v>0.5</v>
      </c>
      <c r="DM134" t="s">
        <v>438</v>
      </c>
      <c r="DN134">
        <v>2</v>
      </c>
      <c r="DO134" t="b">
        <v>1</v>
      </c>
      <c r="DP134">
        <v>1758990511.1</v>
      </c>
      <c r="DQ134">
        <v>169.0124814814815</v>
      </c>
      <c r="DR134">
        <v>149.7736666666667</v>
      </c>
      <c r="DS134">
        <v>22.24798888888889</v>
      </c>
      <c r="DT134">
        <v>20.87688888888889</v>
      </c>
      <c r="DU134">
        <v>170.4564444444444</v>
      </c>
      <c r="DV134">
        <v>21.95686666666667</v>
      </c>
      <c r="DW134">
        <v>500.0192592592592</v>
      </c>
      <c r="DX134">
        <v>90.51294814814813</v>
      </c>
      <c r="DY134">
        <v>0.06810231111111111</v>
      </c>
      <c r="DZ134">
        <v>28.9755</v>
      </c>
      <c r="EA134">
        <v>29.98698888888889</v>
      </c>
      <c r="EB134">
        <v>999.9000000000001</v>
      </c>
      <c r="EC134">
        <v>0</v>
      </c>
      <c r="ED134">
        <v>0</v>
      </c>
      <c r="EE134">
        <v>9998.502222222221</v>
      </c>
      <c r="EF134">
        <v>0</v>
      </c>
      <c r="EG134">
        <v>11.2928</v>
      </c>
      <c r="EH134">
        <v>19.23884814814815</v>
      </c>
      <c r="EI134">
        <v>172.8581481481482</v>
      </c>
      <c r="EJ134">
        <v>152.9674814814815</v>
      </c>
      <c r="EK134">
        <v>1.371103703703703</v>
      </c>
      <c r="EL134">
        <v>149.7736666666667</v>
      </c>
      <c r="EM134">
        <v>20.87688888888889</v>
      </c>
      <c r="EN134">
        <v>2.013731481481481</v>
      </c>
      <c r="EO134">
        <v>1.88962962962963</v>
      </c>
      <c r="EP134">
        <v>17.55271851851852</v>
      </c>
      <c r="EQ134">
        <v>16.54860740740741</v>
      </c>
      <c r="ER134">
        <v>2000</v>
      </c>
      <c r="ES134">
        <v>0.980003</v>
      </c>
      <c r="ET134">
        <v>0.0199971</v>
      </c>
      <c r="EU134">
        <v>0</v>
      </c>
      <c r="EV134">
        <v>257.1607777777778</v>
      </c>
      <c r="EW134">
        <v>5.00078</v>
      </c>
      <c r="EX134">
        <v>5130.108518518519</v>
      </c>
      <c r="EY134">
        <v>16379.64444444444</v>
      </c>
      <c r="EZ134">
        <v>40.05314814814815</v>
      </c>
      <c r="FA134">
        <v>40.89337037037038</v>
      </c>
      <c r="FB134">
        <v>40.19418518518518</v>
      </c>
      <c r="FC134">
        <v>40.53459259259259</v>
      </c>
      <c r="FD134">
        <v>41.1108148148148</v>
      </c>
      <c r="FE134">
        <v>1955.11</v>
      </c>
      <c r="FF134">
        <v>39.89000000000001</v>
      </c>
      <c r="FG134">
        <v>0</v>
      </c>
      <c r="FH134">
        <v>1758990512.7</v>
      </c>
      <c r="FI134">
        <v>0</v>
      </c>
      <c r="FJ134">
        <v>257.1366538461538</v>
      </c>
      <c r="FK134">
        <v>9.638188045213132</v>
      </c>
      <c r="FL134">
        <v>187.0140172287394</v>
      </c>
      <c r="FM134">
        <v>5130.283846153845</v>
      </c>
      <c r="FN134">
        <v>15</v>
      </c>
      <c r="FO134">
        <v>0</v>
      </c>
      <c r="FP134" t="s">
        <v>439</v>
      </c>
      <c r="FQ134">
        <v>1746989605.5</v>
      </c>
      <c r="FR134">
        <v>1746989593.5</v>
      </c>
      <c r="FS134">
        <v>0</v>
      </c>
      <c r="FT134">
        <v>-0.274</v>
      </c>
      <c r="FU134">
        <v>-0.002</v>
      </c>
      <c r="FV134">
        <v>2.549</v>
      </c>
      <c r="FW134">
        <v>0.129</v>
      </c>
      <c r="FX134">
        <v>420</v>
      </c>
      <c r="FY134">
        <v>17</v>
      </c>
      <c r="FZ134">
        <v>0.02</v>
      </c>
      <c r="GA134">
        <v>0.04</v>
      </c>
      <c r="GB134">
        <v>18.945385</v>
      </c>
      <c r="GC134">
        <v>4.916089305816106</v>
      </c>
      <c r="GD134">
        <v>0.474439313058056</v>
      </c>
      <c r="GE134">
        <v>0</v>
      </c>
      <c r="GF134">
        <v>256.5552058823529</v>
      </c>
      <c r="GG134">
        <v>8.522765460253684</v>
      </c>
      <c r="GH134">
        <v>0.8582908727921623</v>
      </c>
      <c r="GI134">
        <v>0</v>
      </c>
      <c r="GJ134">
        <v>1.35410325</v>
      </c>
      <c r="GK134">
        <v>0.2933706191369587</v>
      </c>
      <c r="GL134">
        <v>0.03205333955982591</v>
      </c>
      <c r="GM134">
        <v>0</v>
      </c>
      <c r="GN134">
        <v>0</v>
      </c>
      <c r="GO134">
        <v>3</v>
      </c>
      <c r="GP134" t="s">
        <v>484</v>
      </c>
      <c r="GQ134">
        <v>3.10241</v>
      </c>
      <c r="GR134">
        <v>2.72649</v>
      </c>
      <c r="GS134">
        <v>0.0363528</v>
      </c>
      <c r="GT134">
        <v>0.0314574</v>
      </c>
      <c r="GU134">
        <v>0.102106</v>
      </c>
      <c r="GV134">
        <v>0.0988009</v>
      </c>
      <c r="GW134">
        <v>25159.2</v>
      </c>
      <c r="GX134">
        <v>22971</v>
      </c>
      <c r="GY134">
        <v>26674.1</v>
      </c>
      <c r="GZ134">
        <v>23941.2</v>
      </c>
      <c r="HA134">
        <v>38317.1</v>
      </c>
      <c r="HB134">
        <v>31887</v>
      </c>
      <c r="HC134">
        <v>46577.6</v>
      </c>
      <c r="HD134">
        <v>37873.6</v>
      </c>
      <c r="HE134">
        <v>1.8607</v>
      </c>
      <c r="HF134">
        <v>1.86248</v>
      </c>
      <c r="HG134">
        <v>0.0952259</v>
      </c>
      <c r="HH134">
        <v>0</v>
      </c>
      <c r="HI134">
        <v>28.4458</v>
      </c>
      <c r="HJ134">
        <v>999.9</v>
      </c>
      <c r="HK134">
        <v>51.3</v>
      </c>
      <c r="HL134">
        <v>30.3</v>
      </c>
      <c r="HM134">
        <v>24.5664</v>
      </c>
      <c r="HN134">
        <v>60.6928</v>
      </c>
      <c r="HO134">
        <v>21.9511</v>
      </c>
      <c r="HP134">
        <v>1</v>
      </c>
      <c r="HQ134">
        <v>0.167934</v>
      </c>
      <c r="HR134">
        <v>0.108026</v>
      </c>
      <c r="HS134">
        <v>20.3176</v>
      </c>
      <c r="HT134">
        <v>5.21085</v>
      </c>
      <c r="HU134">
        <v>11.98</v>
      </c>
      <c r="HV134">
        <v>4.96315</v>
      </c>
      <c r="HW134">
        <v>3.27438</v>
      </c>
      <c r="HX134">
        <v>9999</v>
      </c>
      <c r="HY134">
        <v>9999</v>
      </c>
      <c r="HZ134">
        <v>9999</v>
      </c>
      <c r="IA134">
        <v>22.7</v>
      </c>
      <c r="IB134">
        <v>1.86371</v>
      </c>
      <c r="IC134">
        <v>1.85988</v>
      </c>
      <c r="ID134">
        <v>1.85815</v>
      </c>
      <c r="IE134">
        <v>1.85952</v>
      </c>
      <c r="IF134">
        <v>1.8596</v>
      </c>
      <c r="IG134">
        <v>1.8581</v>
      </c>
      <c r="IH134">
        <v>1.85716</v>
      </c>
      <c r="II134">
        <v>1.85211</v>
      </c>
      <c r="IJ134">
        <v>0</v>
      </c>
      <c r="IK134">
        <v>0</v>
      </c>
      <c r="IL134">
        <v>0</v>
      </c>
      <c r="IM134">
        <v>0</v>
      </c>
      <c r="IN134" t="s">
        <v>441</v>
      </c>
      <c r="IO134" t="s">
        <v>442</v>
      </c>
      <c r="IP134" t="s">
        <v>443</v>
      </c>
      <c r="IQ134" t="s">
        <v>443</v>
      </c>
      <c r="IR134" t="s">
        <v>443</v>
      </c>
      <c r="IS134" t="s">
        <v>443</v>
      </c>
      <c r="IT134">
        <v>0</v>
      </c>
      <c r="IU134">
        <v>100</v>
      </c>
      <c r="IV134">
        <v>100</v>
      </c>
      <c r="IW134">
        <v>-1.423</v>
      </c>
      <c r="IX134">
        <v>0.2911</v>
      </c>
      <c r="IY134">
        <v>-1.253408397979514</v>
      </c>
      <c r="IZ134">
        <v>-0.001407418860664216</v>
      </c>
      <c r="JA134">
        <v>1.761737584914558E-06</v>
      </c>
      <c r="JB134">
        <v>-4.339940373715102E-10</v>
      </c>
      <c r="JC134">
        <v>0.01386544786166931</v>
      </c>
      <c r="JD134">
        <v>0.003157371658100305</v>
      </c>
      <c r="JE134">
        <v>0.0004353711720169284</v>
      </c>
      <c r="JF134">
        <v>-1.853048844677345E-07</v>
      </c>
      <c r="JG134">
        <v>2</v>
      </c>
      <c r="JH134">
        <v>1968</v>
      </c>
      <c r="JI134">
        <v>1</v>
      </c>
      <c r="JJ134">
        <v>26</v>
      </c>
      <c r="JK134">
        <v>200015.2</v>
      </c>
      <c r="JL134">
        <v>200015.4</v>
      </c>
      <c r="JM134">
        <v>0.424805</v>
      </c>
      <c r="JN134">
        <v>2.64893</v>
      </c>
      <c r="JO134">
        <v>1.49658</v>
      </c>
      <c r="JP134">
        <v>2.34863</v>
      </c>
      <c r="JQ134">
        <v>1.54907</v>
      </c>
      <c r="JR134">
        <v>2.40479</v>
      </c>
      <c r="JS134">
        <v>34.715</v>
      </c>
      <c r="JT134">
        <v>14.2459</v>
      </c>
      <c r="JU134">
        <v>18</v>
      </c>
      <c r="JV134">
        <v>480.641</v>
      </c>
      <c r="JW134">
        <v>496.19</v>
      </c>
      <c r="JX134">
        <v>27.6635</v>
      </c>
      <c r="JY134">
        <v>29.4087</v>
      </c>
      <c r="JZ134">
        <v>30.0004</v>
      </c>
      <c r="KA134">
        <v>29.5483</v>
      </c>
      <c r="KB134">
        <v>29.5236</v>
      </c>
      <c r="KC134">
        <v>8.535209999999999</v>
      </c>
      <c r="KD134">
        <v>17.4255</v>
      </c>
      <c r="KE134">
        <v>100</v>
      </c>
      <c r="KF134">
        <v>27.6658</v>
      </c>
      <c r="KG134">
        <v>99.4074</v>
      </c>
      <c r="KH134">
        <v>20.7838</v>
      </c>
      <c r="KI134">
        <v>101.839</v>
      </c>
      <c r="KJ134">
        <v>91.3408</v>
      </c>
    </row>
    <row r="135" spans="1:296">
      <c r="A135">
        <v>117</v>
      </c>
      <c r="B135">
        <v>1758990523.6</v>
      </c>
      <c r="C135">
        <v>3273</v>
      </c>
      <c r="D135" t="s">
        <v>678</v>
      </c>
      <c r="E135" t="s">
        <v>679</v>
      </c>
      <c r="F135">
        <v>5</v>
      </c>
      <c r="G135" t="s">
        <v>639</v>
      </c>
      <c r="H135">
        <v>1758990515.814285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121.0658972908183</v>
      </c>
      <c r="AJ135">
        <v>133.1765818181818</v>
      </c>
      <c r="AK135">
        <v>-3.309241125728415</v>
      </c>
      <c r="AL135">
        <v>65.16121870912899</v>
      </c>
      <c r="AM135">
        <f>(AO135 - AN135 + DX135*1E3/(8.314*(DZ135+273.15)) * AQ135/DW135 * AP135) * DW135/(100*DK135) * 1000/(1000 - AO135)</f>
        <v>0</v>
      </c>
      <c r="AN135">
        <v>20.81035652363637</v>
      </c>
      <c r="AO135">
        <v>22.23021333333332</v>
      </c>
      <c r="AP135">
        <v>-2.674616079498126E-05</v>
      </c>
      <c r="AQ135">
        <v>105.54</v>
      </c>
      <c r="AR135">
        <v>1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437</v>
      </c>
      <c r="AX135" t="s">
        <v>437</v>
      </c>
      <c r="AY135">
        <v>0</v>
      </c>
      <c r="AZ135">
        <v>0</v>
      </c>
      <c r="BA135">
        <f>1-AY135/AZ135</f>
        <v>0</v>
      </c>
      <c r="BB135">
        <v>0</v>
      </c>
      <c r="BC135" t="s">
        <v>437</v>
      </c>
      <c r="BD135" t="s">
        <v>437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437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2.44</v>
      </c>
      <c r="DL135">
        <v>0.5</v>
      </c>
      <c r="DM135" t="s">
        <v>438</v>
      </c>
      <c r="DN135">
        <v>2</v>
      </c>
      <c r="DO135" t="b">
        <v>1</v>
      </c>
      <c r="DP135">
        <v>1758990515.814285</v>
      </c>
      <c r="DQ135">
        <v>153.7686428571429</v>
      </c>
      <c r="DR135">
        <v>134.1296071428571</v>
      </c>
      <c r="DS135">
        <v>22.24681785714285</v>
      </c>
      <c r="DT135">
        <v>20.84921785714285</v>
      </c>
      <c r="DU135">
        <v>155.1993928571428</v>
      </c>
      <c r="DV135">
        <v>21.95571785714286</v>
      </c>
      <c r="DW135">
        <v>499.9862499999999</v>
      </c>
      <c r="DX135">
        <v>90.51270357142857</v>
      </c>
      <c r="DY135">
        <v>0.0683099392857143</v>
      </c>
      <c r="DZ135">
        <v>28.97953571428572</v>
      </c>
      <c r="EA135">
        <v>29.99138571428571</v>
      </c>
      <c r="EB135">
        <v>999.9000000000002</v>
      </c>
      <c r="EC135">
        <v>0</v>
      </c>
      <c r="ED135">
        <v>0</v>
      </c>
      <c r="EE135">
        <v>9994.375714285716</v>
      </c>
      <c r="EF135">
        <v>0</v>
      </c>
      <c r="EG135">
        <v>11.2928</v>
      </c>
      <c r="EH135">
        <v>19.63905357142857</v>
      </c>
      <c r="EI135">
        <v>157.2674285714286</v>
      </c>
      <c r="EJ135">
        <v>136.9862142857143</v>
      </c>
      <c r="EK135">
        <v>1.397605357142857</v>
      </c>
      <c r="EL135">
        <v>134.1296071428571</v>
      </c>
      <c r="EM135">
        <v>20.84921785714285</v>
      </c>
      <c r="EN135">
        <v>2.013619285714286</v>
      </c>
      <c r="EO135">
        <v>1.887119642857143</v>
      </c>
      <c r="EP135">
        <v>17.55184285714286</v>
      </c>
      <c r="EQ135">
        <v>16.52770357142857</v>
      </c>
      <c r="ER135">
        <v>1999.998928571428</v>
      </c>
      <c r="ES135">
        <v>0.980003</v>
      </c>
      <c r="ET135">
        <v>0.0199971</v>
      </c>
      <c r="EU135">
        <v>0</v>
      </c>
      <c r="EV135">
        <v>257.9265714285714</v>
      </c>
      <c r="EW135">
        <v>5.00078</v>
      </c>
      <c r="EX135">
        <v>5145.6225</v>
      </c>
      <c r="EY135">
        <v>16379.63571428571</v>
      </c>
      <c r="EZ135">
        <v>40.05792857142858</v>
      </c>
      <c r="FA135">
        <v>40.89935714285713</v>
      </c>
      <c r="FB135">
        <v>40.23624999999999</v>
      </c>
      <c r="FC135">
        <v>40.54453571428571</v>
      </c>
      <c r="FD135">
        <v>41.14485714285713</v>
      </c>
      <c r="FE135">
        <v>1955.108928571428</v>
      </c>
      <c r="FF135">
        <v>39.89000000000001</v>
      </c>
      <c r="FG135">
        <v>0</v>
      </c>
      <c r="FH135">
        <v>1758990518.1</v>
      </c>
      <c r="FI135">
        <v>0</v>
      </c>
      <c r="FJ135">
        <v>258.11648</v>
      </c>
      <c r="FK135">
        <v>10.76484616473116</v>
      </c>
      <c r="FL135">
        <v>213.8961541748652</v>
      </c>
      <c r="FM135">
        <v>5149.1824</v>
      </c>
      <c r="FN135">
        <v>15</v>
      </c>
      <c r="FO135">
        <v>0</v>
      </c>
      <c r="FP135" t="s">
        <v>439</v>
      </c>
      <c r="FQ135">
        <v>1746989605.5</v>
      </c>
      <c r="FR135">
        <v>1746989593.5</v>
      </c>
      <c r="FS135">
        <v>0</v>
      </c>
      <c r="FT135">
        <v>-0.274</v>
      </c>
      <c r="FU135">
        <v>-0.002</v>
      </c>
      <c r="FV135">
        <v>2.549</v>
      </c>
      <c r="FW135">
        <v>0.129</v>
      </c>
      <c r="FX135">
        <v>420</v>
      </c>
      <c r="FY135">
        <v>17</v>
      </c>
      <c r="FZ135">
        <v>0.02</v>
      </c>
      <c r="GA135">
        <v>0.04</v>
      </c>
      <c r="GB135">
        <v>19.34925</v>
      </c>
      <c r="GC135">
        <v>5.05006604127576</v>
      </c>
      <c r="GD135">
        <v>0.487046735950463</v>
      </c>
      <c r="GE135">
        <v>0</v>
      </c>
      <c r="GF135">
        <v>257.3895588235295</v>
      </c>
      <c r="GG135">
        <v>9.857738731504329</v>
      </c>
      <c r="GH135">
        <v>0.9868962693919687</v>
      </c>
      <c r="GI135">
        <v>0</v>
      </c>
      <c r="GJ135">
        <v>1.37868125</v>
      </c>
      <c r="GK135">
        <v>0.3832976735459643</v>
      </c>
      <c r="GL135">
        <v>0.03922310124069105</v>
      </c>
      <c r="GM135">
        <v>0</v>
      </c>
      <c r="GN135">
        <v>0</v>
      </c>
      <c r="GO135">
        <v>3</v>
      </c>
      <c r="GP135" t="s">
        <v>484</v>
      </c>
      <c r="GQ135">
        <v>3.10238</v>
      </c>
      <c r="GR135">
        <v>2.72636</v>
      </c>
      <c r="GS135">
        <v>0.0326493</v>
      </c>
      <c r="GT135">
        <v>0.0275361</v>
      </c>
      <c r="GU135">
        <v>0.102063</v>
      </c>
      <c r="GV135">
        <v>0.0987811</v>
      </c>
      <c r="GW135">
        <v>25255.6</v>
      </c>
      <c r="GX135">
        <v>23063.8</v>
      </c>
      <c r="GY135">
        <v>26673.8</v>
      </c>
      <c r="GZ135">
        <v>23941.1</v>
      </c>
      <c r="HA135">
        <v>38318.3</v>
      </c>
      <c r="HB135">
        <v>31886.8</v>
      </c>
      <c r="HC135">
        <v>46577.5</v>
      </c>
      <c r="HD135">
        <v>37873.1</v>
      </c>
      <c r="HE135">
        <v>1.86055</v>
      </c>
      <c r="HF135">
        <v>1.86235</v>
      </c>
      <c r="HG135">
        <v>0.0949241</v>
      </c>
      <c r="HH135">
        <v>0</v>
      </c>
      <c r="HI135">
        <v>28.4458</v>
      </c>
      <c r="HJ135">
        <v>999.9</v>
      </c>
      <c r="HK135">
        <v>51.3</v>
      </c>
      <c r="HL135">
        <v>30.3</v>
      </c>
      <c r="HM135">
        <v>24.5666</v>
      </c>
      <c r="HN135">
        <v>61.1528</v>
      </c>
      <c r="HO135">
        <v>21.9631</v>
      </c>
      <c r="HP135">
        <v>1</v>
      </c>
      <c r="HQ135">
        <v>0.168092</v>
      </c>
      <c r="HR135">
        <v>0.127298</v>
      </c>
      <c r="HS135">
        <v>20.3175</v>
      </c>
      <c r="HT135">
        <v>5.2119</v>
      </c>
      <c r="HU135">
        <v>11.98</v>
      </c>
      <c r="HV135">
        <v>4.9635</v>
      </c>
      <c r="HW135">
        <v>3.27435</v>
      </c>
      <c r="HX135">
        <v>9999</v>
      </c>
      <c r="HY135">
        <v>9999</v>
      </c>
      <c r="HZ135">
        <v>9999</v>
      </c>
      <c r="IA135">
        <v>22.7</v>
      </c>
      <c r="IB135">
        <v>1.86371</v>
      </c>
      <c r="IC135">
        <v>1.85989</v>
      </c>
      <c r="ID135">
        <v>1.85814</v>
      </c>
      <c r="IE135">
        <v>1.8595</v>
      </c>
      <c r="IF135">
        <v>1.85959</v>
      </c>
      <c r="IG135">
        <v>1.8581</v>
      </c>
      <c r="IH135">
        <v>1.85715</v>
      </c>
      <c r="II135">
        <v>1.85211</v>
      </c>
      <c r="IJ135">
        <v>0</v>
      </c>
      <c r="IK135">
        <v>0</v>
      </c>
      <c r="IL135">
        <v>0</v>
      </c>
      <c r="IM135">
        <v>0</v>
      </c>
      <c r="IN135" t="s">
        <v>441</v>
      </c>
      <c r="IO135" t="s">
        <v>442</v>
      </c>
      <c r="IP135" t="s">
        <v>443</v>
      </c>
      <c r="IQ135" t="s">
        <v>443</v>
      </c>
      <c r="IR135" t="s">
        <v>443</v>
      </c>
      <c r="IS135" t="s">
        <v>443</v>
      </c>
      <c r="IT135">
        <v>0</v>
      </c>
      <c r="IU135">
        <v>100</v>
      </c>
      <c r="IV135">
        <v>100</v>
      </c>
      <c r="IW135">
        <v>-1.407</v>
      </c>
      <c r="IX135">
        <v>0.2907</v>
      </c>
      <c r="IY135">
        <v>-1.253408397979514</v>
      </c>
      <c r="IZ135">
        <v>-0.001407418860664216</v>
      </c>
      <c r="JA135">
        <v>1.761737584914558E-06</v>
      </c>
      <c r="JB135">
        <v>-4.339940373715102E-10</v>
      </c>
      <c r="JC135">
        <v>0.01386544786166931</v>
      </c>
      <c r="JD135">
        <v>0.003157371658100305</v>
      </c>
      <c r="JE135">
        <v>0.0004353711720169284</v>
      </c>
      <c r="JF135">
        <v>-1.853048844677345E-07</v>
      </c>
      <c r="JG135">
        <v>2</v>
      </c>
      <c r="JH135">
        <v>1968</v>
      </c>
      <c r="JI135">
        <v>1</v>
      </c>
      <c r="JJ135">
        <v>26</v>
      </c>
      <c r="JK135">
        <v>200015.3</v>
      </c>
      <c r="JL135">
        <v>200015.5</v>
      </c>
      <c r="JM135">
        <v>0.385742</v>
      </c>
      <c r="JN135">
        <v>2.65625</v>
      </c>
      <c r="JO135">
        <v>1.49658</v>
      </c>
      <c r="JP135">
        <v>2.34863</v>
      </c>
      <c r="JQ135">
        <v>1.54907</v>
      </c>
      <c r="JR135">
        <v>2.45728</v>
      </c>
      <c r="JS135">
        <v>34.715</v>
      </c>
      <c r="JT135">
        <v>14.2546</v>
      </c>
      <c r="JU135">
        <v>18</v>
      </c>
      <c r="JV135">
        <v>480.577</v>
      </c>
      <c r="JW135">
        <v>496.133</v>
      </c>
      <c r="JX135">
        <v>27.6703</v>
      </c>
      <c r="JY135">
        <v>29.4119</v>
      </c>
      <c r="JZ135">
        <v>30.0003</v>
      </c>
      <c r="KA135">
        <v>29.5514</v>
      </c>
      <c r="KB135">
        <v>29.5268</v>
      </c>
      <c r="KC135">
        <v>7.68037</v>
      </c>
      <c r="KD135">
        <v>17.4255</v>
      </c>
      <c r="KE135">
        <v>100</v>
      </c>
      <c r="KF135">
        <v>27.6684</v>
      </c>
      <c r="KG135">
        <v>79.3669</v>
      </c>
      <c r="KH135">
        <v>20.7818</v>
      </c>
      <c r="KI135">
        <v>101.839</v>
      </c>
      <c r="KJ135">
        <v>91.33969999999999</v>
      </c>
    </row>
    <row r="136" spans="1:296">
      <c r="A136">
        <v>118</v>
      </c>
      <c r="B136">
        <v>1758990528.6</v>
      </c>
      <c r="C136">
        <v>3278</v>
      </c>
      <c r="D136" t="s">
        <v>680</v>
      </c>
      <c r="E136" t="s">
        <v>681</v>
      </c>
      <c r="F136">
        <v>5</v>
      </c>
      <c r="G136" t="s">
        <v>639</v>
      </c>
      <c r="H136">
        <v>1758990521.1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104.1130302410037</v>
      </c>
      <c r="AJ136">
        <v>116.6534848484849</v>
      </c>
      <c r="AK136">
        <v>-3.303450219527357</v>
      </c>
      <c r="AL136">
        <v>65.16121870912899</v>
      </c>
      <c r="AM136">
        <f>(AO136 - AN136 + DX136*1E3/(8.314*(DZ136+273.15)) * AQ136/DW136 * AP136) * DW136/(100*DK136) * 1000/(1000 - AO136)</f>
        <v>0</v>
      </c>
      <c r="AN136">
        <v>20.80988419359307</v>
      </c>
      <c r="AO136">
        <v>22.23031575757575</v>
      </c>
      <c r="AP136">
        <v>-5.743069595576918E-07</v>
      </c>
      <c r="AQ136">
        <v>105.54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437</v>
      </c>
      <c r="AX136" t="s">
        <v>437</v>
      </c>
      <c r="AY136">
        <v>0</v>
      </c>
      <c r="AZ136">
        <v>0</v>
      </c>
      <c r="BA136">
        <f>1-AY136/AZ136</f>
        <v>0</v>
      </c>
      <c r="BB136">
        <v>0</v>
      </c>
      <c r="BC136" t="s">
        <v>437</v>
      </c>
      <c r="BD136" t="s">
        <v>437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437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2.44</v>
      </c>
      <c r="DL136">
        <v>0.5</v>
      </c>
      <c r="DM136" t="s">
        <v>438</v>
      </c>
      <c r="DN136">
        <v>2</v>
      </c>
      <c r="DO136" t="b">
        <v>1</v>
      </c>
      <c r="DP136">
        <v>1758990521.1</v>
      </c>
      <c r="DQ136">
        <v>136.6821481481481</v>
      </c>
      <c r="DR136">
        <v>116.5921148148148</v>
      </c>
      <c r="DS136">
        <v>22.23978518518519</v>
      </c>
      <c r="DT136">
        <v>20.81834814814815</v>
      </c>
      <c r="DU136">
        <v>138.0972222222222</v>
      </c>
      <c r="DV136">
        <v>21.94883333333334</v>
      </c>
      <c r="DW136">
        <v>500.0306296296296</v>
      </c>
      <c r="DX136">
        <v>90.51232222222222</v>
      </c>
      <c r="DY136">
        <v>0.06827567037037037</v>
      </c>
      <c r="DZ136">
        <v>28.98507777777778</v>
      </c>
      <c r="EA136">
        <v>29.99347037037037</v>
      </c>
      <c r="EB136">
        <v>999.9000000000001</v>
      </c>
      <c r="EC136">
        <v>0</v>
      </c>
      <c r="ED136">
        <v>0</v>
      </c>
      <c r="EE136">
        <v>9990.741481481482</v>
      </c>
      <c r="EF136">
        <v>0</v>
      </c>
      <c r="EG136">
        <v>11.2928</v>
      </c>
      <c r="EH136">
        <v>20.09005185185185</v>
      </c>
      <c r="EI136">
        <v>139.7912222222222</v>
      </c>
      <c r="EJ136">
        <v>119.0710925925926</v>
      </c>
      <c r="EK136">
        <v>1.421437407407408</v>
      </c>
      <c r="EL136">
        <v>116.5921148148148</v>
      </c>
      <c r="EM136">
        <v>20.81834814814815</v>
      </c>
      <c r="EN136">
        <v>2.012974074074074</v>
      </c>
      <c r="EO136">
        <v>1.884318148148148</v>
      </c>
      <c r="EP136">
        <v>17.54675925925926</v>
      </c>
      <c r="EQ136">
        <v>16.50437037037037</v>
      </c>
      <c r="ER136">
        <v>1999.996296296296</v>
      </c>
      <c r="ES136">
        <v>0.980003</v>
      </c>
      <c r="ET136">
        <v>0.0199971</v>
      </c>
      <c r="EU136">
        <v>0</v>
      </c>
      <c r="EV136">
        <v>258.9292222222223</v>
      </c>
      <c r="EW136">
        <v>5.00078</v>
      </c>
      <c r="EX136">
        <v>5165.112222222222</v>
      </c>
      <c r="EY136">
        <v>16379.62592592592</v>
      </c>
      <c r="EZ136">
        <v>40.05774074074074</v>
      </c>
      <c r="FA136">
        <v>40.90025925925925</v>
      </c>
      <c r="FB136">
        <v>40.30288888888889</v>
      </c>
      <c r="FC136">
        <v>40.56011111111111</v>
      </c>
      <c r="FD136">
        <v>41.17562962962962</v>
      </c>
      <c r="FE136">
        <v>1955.106296296296</v>
      </c>
      <c r="FF136">
        <v>39.89000000000001</v>
      </c>
      <c r="FG136">
        <v>0</v>
      </c>
      <c r="FH136">
        <v>1758990522.9</v>
      </c>
      <c r="FI136">
        <v>0</v>
      </c>
      <c r="FJ136">
        <v>259.07552</v>
      </c>
      <c r="FK136">
        <v>13.04730766623151</v>
      </c>
      <c r="FL136">
        <v>235.6084611873019</v>
      </c>
      <c r="FM136">
        <v>5167.1792</v>
      </c>
      <c r="FN136">
        <v>15</v>
      </c>
      <c r="FO136">
        <v>0</v>
      </c>
      <c r="FP136" t="s">
        <v>439</v>
      </c>
      <c r="FQ136">
        <v>1746989605.5</v>
      </c>
      <c r="FR136">
        <v>1746989593.5</v>
      </c>
      <c r="FS136">
        <v>0</v>
      </c>
      <c r="FT136">
        <v>-0.274</v>
      </c>
      <c r="FU136">
        <v>-0.002</v>
      </c>
      <c r="FV136">
        <v>2.549</v>
      </c>
      <c r="FW136">
        <v>0.129</v>
      </c>
      <c r="FX136">
        <v>420</v>
      </c>
      <c r="FY136">
        <v>17</v>
      </c>
      <c r="FZ136">
        <v>0.02</v>
      </c>
      <c r="GA136">
        <v>0.04</v>
      </c>
      <c r="GB136">
        <v>19.79164146341463</v>
      </c>
      <c r="GC136">
        <v>5.065785365853646</v>
      </c>
      <c r="GD136">
        <v>0.5005835053632519</v>
      </c>
      <c r="GE136">
        <v>0</v>
      </c>
      <c r="GF136">
        <v>258.3497647058824</v>
      </c>
      <c r="GG136">
        <v>11.34906035255267</v>
      </c>
      <c r="GH136">
        <v>1.134368600194512</v>
      </c>
      <c r="GI136">
        <v>0</v>
      </c>
      <c r="GJ136">
        <v>1.400421463414634</v>
      </c>
      <c r="GK136">
        <v>0.2722105923344945</v>
      </c>
      <c r="GL136">
        <v>0.03254905240544744</v>
      </c>
      <c r="GM136">
        <v>0</v>
      </c>
      <c r="GN136">
        <v>0</v>
      </c>
      <c r="GO136">
        <v>3</v>
      </c>
      <c r="GP136" t="s">
        <v>484</v>
      </c>
      <c r="GQ136">
        <v>3.10237</v>
      </c>
      <c r="GR136">
        <v>2.72642</v>
      </c>
      <c r="GS136">
        <v>0.0288603</v>
      </c>
      <c r="GT136">
        <v>0.0235263</v>
      </c>
      <c r="GU136">
        <v>0.102062</v>
      </c>
      <c r="GV136">
        <v>0.0987777</v>
      </c>
      <c r="GW136">
        <v>25354.4</v>
      </c>
      <c r="GX136">
        <v>23158.7</v>
      </c>
      <c r="GY136">
        <v>26673.7</v>
      </c>
      <c r="GZ136">
        <v>23940.9</v>
      </c>
      <c r="HA136">
        <v>38317.6</v>
      </c>
      <c r="HB136">
        <v>31886.4</v>
      </c>
      <c r="HC136">
        <v>46577.1</v>
      </c>
      <c r="HD136">
        <v>37873</v>
      </c>
      <c r="HE136">
        <v>1.86052</v>
      </c>
      <c r="HF136">
        <v>1.86225</v>
      </c>
      <c r="HG136">
        <v>0.0949502</v>
      </c>
      <c r="HH136">
        <v>0</v>
      </c>
      <c r="HI136">
        <v>28.4458</v>
      </c>
      <c r="HJ136">
        <v>999.9</v>
      </c>
      <c r="HK136">
        <v>51.3</v>
      </c>
      <c r="HL136">
        <v>30.3</v>
      </c>
      <c r="HM136">
        <v>24.5686</v>
      </c>
      <c r="HN136">
        <v>61.0428</v>
      </c>
      <c r="HO136">
        <v>22.0513</v>
      </c>
      <c r="HP136">
        <v>1</v>
      </c>
      <c r="HQ136">
        <v>0.168422</v>
      </c>
      <c r="HR136">
        <v>0.130474</v>
      </c>
      <c r="HS136">
        <v>20.3175</v>
      </c>
      <c r="HT136">
        <v>5.2119</v>
      </c>
      <c r="HU136">
        <v>11.98</v>
      </c>
      <c r="HV136">
        <v>4.96365</v>
      </c>
      <c r="HW136">
        <v>3.27453</v>
      </c>
      <c r="HX136">
        <v>9999</v>
      </c>
      <c r="HY136">
        <v>9999</v>
      </c>
      <c r="HZ136">
        <v>9999</v>
      </c>
      <c r="IA136">
        <v>22.7</v>
      </c>
      <c r="IB136">
        <v>1.86371</v>
      </c>
      <c r="IC136">
        <v>1.85988</v>
      </c>
      <c r="ID136">
        <v>1.85814</v>
      </c>
      <c r="IE136">
        <v>1.85955</v>
      </c>
      <c r="IF136">
        <v>1.85961</v>
      </c>
      <c r="IG136">
        <v>1.85809</v>
      </c>
      <c r="IH136">
        <v>1.85715</v>
      </c>
      <c r="II136">
        <v>1.85212</v>
      </c>
      <c r="IJ136">
        <v>0</v>
      </c>
      <c r="IK136">
        <v>0</v>
      </c>
      <c r="IL136">
        <v>0</v>
      </c>
      <c r="IM136">
        <v>0</v>
      </c>
      <c r="IN136" t="s">
        <v>441</v>
      </c>
      <c r="IO136" t="s">
        <v>442</v>
      </c>
      <c r="IP136" t="s">
        <v>443</v>
      </c>
      <c r="IQ136" t="s">
        <v>443</v>
      </c>
      <c r="IR136" t="s">
        <v>443</v>
      </c>
      <c r="IS136" t="s">
        <v>443</v>
      </c>
      <c r="IT136">
        <v>0</v>
      </c>
      <c r="IU136">
        <v>100</v>
      </c>
      <c r="IV136">
        <v>100</v>
      </c>
      <c r="IW136">
        <v>-1.391</v>
      </c>
      <c r="IX136">
        <v>0.2908</v>
      </c>
      <c r="IY136">
        <v>-1.253408397979514</v>
      </c>
      <c r="IZ136">
        <v>-0.001407418860664216</v>
      </c>
      <c r="JA136">
        <v>1.761737584914558E-06</v>
      </c>
      <c r="JB136">
        <v>-4.339940373715102E-10</v>
      </c>
      <c r="JC136">
        <v>0.01386544786166931</v>
      </c>
      <c r="JD136">
        <v>0.003157371658100305</v>
      </c>
      <c r="JE136">
        <v>0.0004353711720169284</v>
      </c>
      <c r="JF136">
        <v>-1.853048844677345E-07</v>
      </c>
      <c r="JG136">
        <v>2</v>
      </c>
      <c r="JH136">
        <v>1968</v>
      </c>
      <c r="JI136">
        <v>1</v>
      </c>
      <c r="JJ136">
        <v>26</v>
      </c>
      <c r="JK136">
        <v>200015.4</v>
      </c>
      <c r="JL136">
        <v>200015.6</v>
      </c>
      <c r="JM136">
        <v>0.343018</v>
      </c>
      <c r="JN136">
        <v>2.67212</v>
      </c>
      <c r="JO136">
        <v>1.49658</v>
      </c>
      <c r="JP136">
        <v>2.34863</v>
      </c>
      <c r="JQ136">
        <v>1.54907</v>
      </c>
      <c r="JR136">
        <v>2.33765</v>
      </c>
      <c r="JS136">
        <v>34.7379</v>
      </c>
      <c r="JT136">
        <v>14.2371</v>
      </c>
      <c r="JU136">
        <v>18</v>
      </c>
      <c r="JV136">
        <v>480.586</v>
      </c>
      <c r="JW136">
        <v>496.093</v>
      </c>
      <c r="JX136">
        <v>27.6729</v>
      </c>
      <c r="JY136">
        <v>29.4151</v>
      </c>
      <c r="JZ136">
        <v>30.0005</v>
      </c>
      <c r="KA136">
        <v>29.5546</v>
      </c>
      <c r="KB136">
        <v>29.5299</v>
      </c>
      <c r="KC136">
        <v>6.8834</v>
      </c>
      <c r="KD136">
        <v>17.4255</v>
      </c>
      <c r="KE136">
        <v>100</v>
      </c>
      <c r="KF136">
        <v>27.674</v>
      </c>
      <c r="KG136">
        <v>66.0059</v>
      </c>
      <c r="KH136">
        <v>20.7728</v>
      </c>
      <c r="KI136">
        <v>101.838</v>
      </c>
      <c r="KJ136">
        <v>91.33929999999999</v>
      </c>
    </row>
    <row r="137" spans="1:296">
      <c r="A137">
        <v>119</v>
      </c>
      <c r="B137">
        <v>1758990533.6</v>
      </c>
      <c r="C137">
        <v>3283</v>
      </c>
      <c r="D137" t="s">
        <v>682</v>
      </c>
      <c r="E137" t="s">
        <v>683</v>
      </c>
      <c r="F137">
        <v>5</v>
      </c>
      <c r="G137" t="s">
        <v>639</v>
      </c>
      <c r="H137">
        <v>1758990525.814285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87.13069207212257</v>
      </c>
      <c r="AJ137">
        <v>100.0499575757576</v>
      </c>
      <c r="AK137">
        <v>-3.324897334597729</v>
      </c>
      <c r="AL137">
        <v>65.16121870912899</v>
      </c>
      <c r="AM137">
        <f>(AO137 - AN137 + DX137*1E3/(8.314*(DZ137+273.15)) * AQ137/DW137 * AP137) * DW137/(100*DK137) * 1000/(1000 - AO137)</f>
        <v>0</v>
      </c>
      <c r="AN137">
        <v>20.80917086614719</v>
      </c>
      <c r="AO137">
        <v>22.23478666666667</v>
      </c>
      <c r="AP137">
        <v>1.149320602275087E-05</v>
      </c>
      <c r="AQ137">
        <v>105.54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437</v>
      </c>
      <c r="AX137" t="s">
        <v>437</v>
      </c>
      <c r="AY137">
        <v>0</v>
      </c>
      <c r="AZ137">
        <v>0</v>
      </c>
      <c r="BA137">
        <f>1-AY137/AZ137</f>
        <v>0</v>
      </c>
      <c r="BB137">
        <v>0</v>
      </c>
      <c r="BC137" t="s">
        <v>437</v>
      </c>
      <c r="BD137" t="s">
        <v>437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437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2.44</v>
      </c>
      <c r="DL137">
        <v>0.5</v>
      </c>
      <c r="DM137" t="s">
        <v>438</v>
      </c>
      <c r="DN137">
        <v>2</v>
      </c>
      <c r="DO137" t="b">
        <v>1</v>
      </c>
      <c r="DP137">
        <v>1758990525.814285</v>
      </c>
      <c r="DQ137">
        <v>121.4345214285714</v>
      </c>
      <c r="DR137">
        <v>100.93425</v>
      </c>
      <c r="DS137">
        <v>22.23310714285715</v>
      </c>
      <c r="DT137">
        <v>20.81025357142857</v>
      </c>
      <c r="DU137">
        <v>122.8347428571429</v>
      </c>
      <c r="DV137">
        <v>21.9423</v>
      </c>
      <c r="DW137">
        <v>500.0093928571429</v>
      </c>
      <c r="DX137">
        <v>90.51229285714284</v>
      </c>
      <c r="DY137">
        <v>0.06834391785714286</v>
      </c>
      <c r="DZ137">
        <v>28.99002857142857</v>
      </c>
      <c r="EA137">
        <v>29.99045357142857</v>
      </c>
      <c r="EB137">
        <v>999.9000000000002</v>
      </c>
      <c r="EC137">
        <v>0</v>
      </c>
      <c r="ED137">
        <v>0</v>
      </c>
      <c r="EE137">
        <v>9984.972857142857</v>
      </c>
      <c r="EF137">
        <v>0</v>
      </c>
      <c r="EG137">
        <v>11.2928</v>
      </c>
      <c r="EH137">
        <v>20.50016428571428</v>
      </c>
      <c r="EI137">
        <v>124.19575</v>
      </c>
      <c r="EJ137">
        <v>103.0794214285714</v>
      </c>
      <c r="EK137">
        <v>1.422849642857143</v>
      </c>
      <c r="EL137">
        <v>100.93425</v>
      </c>
      <c r="EM137">
        <v>20.81025357142857</v>
      </c>
      <c r="EN137">
        <v>2.012368928571429</v>
      </c>
      <c r="EO137">
        <v>1.883584285714286</v>
      </c>
      <c r="EP137">
        <v>17.54198928571429</v>
      </c>
      <c r="EQ137">
        <v>16.49825714285714</v>
      </c>
      <c r="ER137">
        <v>1999.998571428571</v>
      </c>
      <c r="ES137">
        <v>0.980003</v>
      </c>
      <c r="ET137">
        <v>0.0199971</v>
      </c>
      <c r="EU137">
        <v>0</v>
      </c>
      <c r="EV137">
        <v>259.9731428571429</v>
      </c>
      <c r="EW137">
        <v>5.00078</v>
      </c>
      <c r="EX137">
        <v>5184.073571428571</v>
      </c>
      <c r="EY137">
        <v>16379.64285714286</v>
      </c>
      <c r="EZ137">
        <v>40.06903571428571</v>
      </c>
      <c r="FA137">
        <v>40.90599999999999</v>
      </c>
      <c r="FB137">
        <v>40.34121428571428</v>
      </c>
      <c r="FC137">
        <v>40.56242857142858</v>
      </c>
      <c r="FD137">
        <v>41.17378571428571</v>
      </c>
      <c r="FE137">
        <v>1955.107857142857</v>
      </c>
      <c r="FF137">
        <v>39.89000000000001</v>
      </c>
      <c r="FG137">
        <v>0</v>
      </c>
      <c r="FH137">
        <v>1758990527.7</v>
      </c>
      <c r="FI137">
        <v>0</v>
      </c>
      <c r="FJ137">
        <v>260.1562</v>
      </c>
      <c r="FK137">
        <v>14.0636923040796</v>
      </c>
      <c r="FL137">
        <v>254.0169230858431</v>
      </c>
      <c r="FM137">
        <v>5186.632799999999</v>
      </c>
      <c r="FN137">
        <v>15</v>
      </c>
      <c r="FO137">
        <v>0</v>
      </c>
      <c r="FP137" t="s">
        <v>439</v>
      </c>
      <c r="FQ137">
        <v>1746989605.5</v>
      </c>
      <c r="FR137">
        <v>1746989593.5</v>
      </c>
      <c r="FS137">
        <v>0</v>
      </c>
      <c r="FT137">
        <v>-0.274</v>
      </c>
      <c r="FU137">
        <v>-0.002</v>
      </c>
      <c r="FV137">
        <v>2.549</v>
      </c>
      <c r="FW137">
        <v>0.129</v>
      </c>
      <c r="FX137">
        <v>420</v>
      </c>
      <c r="FY137">
        <v>17</v>
      </c>
      <c r="FZ137">
        <v>0.02</v>
      </c>
      <c r="GA137">
        <v>0.04</v>
      </c>
      <c r="GB137">
        <v>20.292265</v>
      </c>
      <c r="GC137">
        <v>5.188221388367706</v>
      </c>
      <c r="GD137">
        <v>0.5005114531906338</v>
      </c>
      <c r="GE137">
        <v>0</v>
      </c>
      <c r="GF137">
        <v>259.4337352941176</v>
      </c>
      <c r="GG137">
        <v>13.05187166117517</v>
      </c>
      <c r="GH137">
        <v>1.295981624525312</v>
      </c>
      <c r="GI137">
        <v>0</v>
      </c>
      <c r="GJ137">
        <v>1.421056</v>
      </c>
      <c r="GK137">
        <v>0.02891549718573951</v>
      </c>
      <c r="GL137">
        <v>0.00901789493174544</v>
      </c>
      <c r="GM137">
        <v>1</v>
      </c>
      <c r="GN137">
        <v>1</v>
      </c>
      <c r="GO137">
        <v>3</v>
      </c>
      <c r="GP137" t="s">
        <v>463</v>
      </c>
      <c r="GQ137">
        <v>3.10257</v>
      </c>
      <c r="GR137">
        <v>2.72624</v>
      </c>
      <c r="GS137">
        <v>0.0249696</v>
      </c>
      <c r="GT137">
        <v>0.0193915</v>
      </c>
      <c r="GU137">
        <v>0.102077</v>
      </c>
      <c r="GV137">
        <v>0.0987851</v>
      </c>
      <c r="GW137">
        <v>25455.8</v>
      </c>
      <c r="GX137">
        <v>23256.4</v>
      </c>
      <c r="GY137">
        <v>26673.6</v>
      </c>
      <c r="GZ137">
        <v>23940.6</v>
      </c>
      <c r="HA137">
        <v>38316.2</v>
      </c>
      <c r="HB137">
        <v>31885.5</v>
      </c>
      <c r="HC137">
        <v>46576.7</v>
      </c>
      <c r="HD137">
        <v>37872.7</v>
      </c>
      <c r="HE137">
        <v>1.86082</v>
      </c>
      <c r="HF137">
        <v>1.86192</v>
      </c>
      <c r="HG137">
        <v>0.0947192</v>
      </c>
      <c r="HH137">
        <v>0</v>
      </c>
      <c r="HI137">
        <v>28.4462</v>
      </c>
      <c r="HJ137">
        <v>999.9</v>
      </c>
      <c r="HK137">
        <v>51.3</v>
      </c>
      <c r="HL137">
        <v>30.3</v>
      </c>
      <c r="HM137">
        <v>24.5658</v>
      </c>
      <c r="HN137">
        <v>61.0228</v>
      </c>
      <c r="HO137">
        <v>22.0312</v>
      </c>
      <c r="HP137">
        <v>1</v>
      </c>
      <c r="HQ137">
        <v>0.168565</v>
      </c>
      <c r="HR137">
        <v>0.122119</v>
      </c>
      <c r="HS137">
        <v>20.3173</v>
      </c>
      <c r="HT137">
        <v>5.2116</v>
      </c>
      <c r="HU137">
        <v>11.98</v>
      </c>
      <c r="HV137">
        <v>4.9635</v>
      </c>
      <c r="HW137">
        <v>3.2745</v>
      </c>
      <c r="HX137">
        <v>9999</v>
      </c>
      <c r="HY137">
        <v>9999</v>
      </c>
      <c r="HZ137">
        <v>9999</v>
      </c>
      <c r="IA137">
        <v>22.7</v>
      </c>
      <c r="IB137">
        <v>1.86371</v>
      </c>
      <c r="IC137">
        <v>1.85988</v>
      </c>
      <c r="ID137">
        <v>1.85812</v>
      </c>
      <c r="IE137">
        <v>1.85955</v>
      </c>
      <c r="IF137">
        <v>1.85961</v>
      </c>
      <c r="IG137">
        <v>1.85808</v>
      </c>
      <c r="IH137">
        <v>1.85715</v>
      </c>
      <c r="II137">
        <v>1.85211</v>
      </c>
      <c r="IJ137">
        <v>0</v>
      </c>
      <c r="IK137">
        <v>0</v>
      </c>
      <c r="IL137">
        <v>0</v>
      </c>
      <c r="IM137">
        <v>0</v>
      </c>
      <c r="IN137" t="s">
        <v>441</v>
      </c>
      <c r="IO137" t="s">
        <v>442</v>
      </c>
      <c r="IP137" t="s">
        <v>443</v>
      </c>
      <c r="IQ137" t="s">
        <v>443</v>
      </c>
      <c r="IR137" t="s">
        <v>443</v>
      </c>
      <c r="IS137" t="s">
        <v>443</v>
      </c>
      <c r="IT137">
        <v>0</v>
      </c>
      <c r="IU137">
        <v>100</v>
      </c>
      <c r="IV137">
        <v>100</v>
      </c>
      <c r="IW137">
        <v>-1.374</v>
      </c>
      <c r="IX137">
        <v>0.2908</v>
      </c>
      <c r="IY137">
        <v>-1.253408397979514</v>
      </c>
      <c r="IZ137">
        <v>-0.001407418860664216</v>
      </c>
      <c r="JA137">
        <v>1.761737584914558E-06</v>
      </c>
      <c r="JB137">
        <v>-4.339940373715102E-10</v>
      </c>
      <c r="JC137">
        <v>0.01386544786166931</v>
      </c>
      <c r="JD137">
        <v>0.003157371658100305</v>
      </c>
      <c r="JE137">
        <v>0.0004353711720169284</v>
      </c>
      <c r="JF137">
        <v>-1.853048844677345E-07</v>
      </c>
      <c r="JG137">
        <v>2</v>
      </c>
      <c r="JH137">
        <v>1968</v>
      </c>
      <c r="JI137">
        <v>1</v>
      </c>
      <c r="JJ137">
        <v>26</v>
      </c>
      <c r="JK137">
        <v>200015.5</v>
      </c>
      <c r="JL137">
        <v>200015.7</v>
      </c>
      <c r="JM137">
        <v>0.302734</v>
      </c>
      <c r="JN137">
        <v>2.66113</v>
      </c>
      <c r="JO137">
        <v>1.49658</v>
      </c>
      <c r="JP137">
        <v>2.34863</v>
      </c>
      <c r="JQ137">
        <v>1.54907</v>
      </c>
      <c r="JR137">
        <v>2.44995</v>
      </c>
      <c r="JS137">
        <v>34.7379</v>
      </c>
      <c r="JT137">
        <v>14.2546</v>
      </c>
      <c r="JU137">
        <v>18</v>
      </c>
      <c r="JV137">
        <v>480.789</v>
      </c>
      <c r="JW137">
        <v>495.908</v>
      </c>
      <c r="JX137">
        <v>27.6773</v>
      </c>
      <c r="JY137">
        <v>29.4177</v>
      </c>
      <c r="JZ137">
        <v>30.0002</v>
      </c>
      <c r="KA137">
        <v>29.5584</v>
      </c>
      <c r="KB137">
        <v>29.5337</v>
      </c>
      <c r="KC137">
        <v>6.02578</v>
      </c>
      <c r="KD137">
        <v>17.4255</v>
      </c>
      <c r="KE137">
        <v>100</v>
      </c>
      <c r="KF137">
        <v>27.6812</v>
      </c>
      <c r="KG137">
        <v>45.9707</v>
      </c>
      <c r="KH137">
        <v>20.7621</v>
      </c>
      <c r="KI137">
        <v>101.837</v>
      </c>
      <c r="KJ137">
        <v>91.33839999999999</v>
      </c>
    </row>
    <row r="138" spans="1:296">
      <c r="A138">
        <v>120</v>
      </c>
      <c r="B138">
        <v>1758990538.6</v>
      </c>
      <c r="C138">
        <v>3288</v>
      </c>
      <c r="D138" t="s">
        <v>684</v>
      </c>
      <c r="E138" t="s">
        <v>685</v>
      </c>
      <c r="F138">
        <v>5</v>
      </c>
      <c r="G138" t="s">
        <v>639</v>
      </c>
      <c r="H138">
        <v>1758990531.1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70.03009973701296</v>
      </c>
      <c r="AJ138">
        <v>83.53866424242422</v>
      </c>
      <c r="AK138">
        <v>-3.298344738174458</v>
      </c>
      <c r="AL138">
        <v>65.16121870912899</v>
      </c>
      <c r="AM138">
        <f>(AO138 - AN138 + DX138*1E3/(8.314*(DZ138+273.15)) * AQ138/DW138 * AP138) * DW138/(100*DK138) * 1000/(1000 - AO138)</f>
        <v>0</v>
      </c>
      <c r="AN138">
        <v>20.81245022476191</v>
      </c>
      <c r="AO138">
        <v>22.24414424242423</v>
      </c>
      <c r="AP138">
        <v>2.113317926847435E-05</v>
      </c>
      <c r="AQ138">
        <v>105.54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437</v>
      </c>
      <c r="AX138" t="s">
        <v>437</v>
      </c>
      <c r="AY138">
        <v>0</v>
      </c>
      <c r="AZ138">
        <v>0</v>
      </c>
      <c r="BA138">
        <f>1-AY138/AZ138</f>
        <v>0</v>
      </c>
      <c r="BB138">
        <v>0</v>
      </c>
      <c r="BC138" t="s">
        <v>437</v>
      </c>
      <c r="BD138" t="s">
        <v>437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437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2.44</v>
      </c>
      <c r="DL138">
        <v>0.5</v>
      </c>
      <c r="DM138" t="s">
        <v>438</v>
      </c>
      <c r="DN138">
        <v>2</v>
      </c>
      <c r="DO138" t="b">
        <v>1</v>
      </c>
      <c r="DP138">
        <v>1758990531.1</v>
      </c>
      <c r="DQ138">
        <v>104.3232148148148</v>
      </c>
      <c r="DR138">
        <v>83.32072592592593</v>
      </c>
      <c r="DS138">
        <v>22.23426296296296</v>
      </c>
      <c r="DT138">
        <v>20.81035555555556</v>
      </c>
      <c r="DU138">
        <v>105.7059148148148</v>
      </c>
      <c r="DV138">
        <v>21.94343703703704</v>
      </c>
      <c r="DW138">
        <v>499.9984074074074</v>
      </c>
      <c r="DX138">
        <v>90.51248888888888</v>
      </c>
      <c r="DY138">
        <v>0.06843082962962962</v>
      </c>
      <c r="DZ138">
        <v>28.99532222222222</v>
      </c>
      <c r="EA138">
        <v>29.99211481481481</v>
      </c>
      <c r="EB138">
        <v>999.9000000000001</v>
      </c>
      <c r="EC138">
        <v>0</v>
      </c>
      <c r="ED138">
        <v>0</v>
      </c>
      <c r="EE138">
        <v>9974.62962962963</v>
      </c>
      <c r="EF138">
        <v>0</v>
      </c>
      <c r="EG138">
        <v>11.2928</v>
      </c>
      <c r="EH138">
        <v>21.00242592592593</v>
      </c>
      <c r="EI138">
        <v>106.6954</v>
      </c>
      <c r="EJ138">
        <v>85.09149259259259</v>
      </c>
      <c r="EK138">
        <v>1.423891481481482</v>
      </c>
      <c r="EL138">
        <v>83.32072592592593</v>
      </c>
      <c r="EM138">
        <v>20.81035555555556</v>
      </c>
      <c r="EN138">
        <v>2.012477407407407</v>
      </c>
      <c r="EO138">
        <v>1.883598148148148</v>
      </c>
      <c r="EP138">
        <v>17.54284814814815</v>
      </c>
      <c r="EQ138">
        <v>16.49837037037037</v>
      </c>
      <c r="ER138">
        <v>2000.002962962963</v>
      </c>
      <c r="ES138">
        <v>0.980003</v>
      </c>
      <c r="ET138">
        <v>0.0199971</v>
      </c>
      <c r="EU138">
        <v>0</v>
      </c>
      <c r="EV138">
        <v>261.2286296296296</v>
      </c>
      <c r="EW138">
        <v>5.00078</v>
      </c>
      <c r="EX138">
        <v>5206.762592592592</v>
      </c>
      <c r="EY138">
        <v>16379.68148148148</v>
      </c>
      <c r="EZ138">
        <v>40.05311111111111</v>
      </c>
      <c r="FA138">
        <v>40.90018518518518</v>
      </c>
      <c r="FB138">
        <v>40.33307407407407</v>
      </c>
      <c r="FC138">
        <v>40.55544444444444</v>
      </c>
      <c r="FD138">
        <v>41.19637037037036</v>
      </c>
      <c r="FE138">
        <v>1955.111481481482</v>
      </c>
      <c r="FF138">
        <v>39.89000000000001</v>
      </c>
      <c r="FG138">
        <v>0</v>
      </c>
      <c r="FH138">
        <v>1758990532.5</v>
      </c>
      <c r="FI138">
        <v>0</v>
      </c>
      <c r="FJ138">
        <v>261.2944</v>
      </c>
      <c r="FK138">
        <v>14.38738460006561</v>
      </c>
      <c r="FL138">
        <v>262.7661534483215</v>
      </c>
      <c r="FM138">
        <v>5207.2368</v>
      </c>
      <c r="FN138">
        <v>15</v>
      </c>
      <c r="FO138">
        <v>0</v>
      </c>
      <c r="FP138" t="s">
        <v>439</v>
      </c>
      <c r="FQ138">
        <v>1746989605.5</v>
      </c>
      <c r="FR138">
        <v>1746989593.5</v>
      </c>
      <c r="FS138">
        <v>0</v>
      </c>
      <c r="FT138">
        <v>-0.274</v>
      </c>
      <c r="FU138">
        <v>-0.002</v>
      </c>
      <c r="FV138">
        <v>2.549</v>
      </c>
      <c r="FW138">
        <v>0.129</v>
      </c>
      <c r="FX138">
        <v>420</v>
      </c>
      <c r="FY138">
        <v>17</v>
      </c>
      <c r="FZ138">
        <v>0.02</v>
      </c>
      <c r="GA138">
        <v>0.04</v>
      </c>
      <c r="GB138">
        <v>20.6511475</v>
      </c>
      <c r="GC138">
        <v>5.651996622889253</v>
      </c>
      <c r="GD138">
        <v>0.5443210045494754</v>
      </c>
      <c r="GE138">
        <v>0</v>
      </c>
      <c r="GF138">
        <v>260.3725294117647</v>
      </c>
      <c r="GG138">
        <v>13.98316271852618</v>
      </c>
      <c r="GH138">
        <v>1.387634301614553</v>
      </c>
      <c r="GI138">
        <v>0</v>
      </c>
      <c r="GJ138">
        <v>1.423792</v>
      </c>
      <c r="GK138">
        <v>0.001012457786115669</v>
      </c>
      <c r="GL138">
        <v>0.002759684039885724</v>
      </c>
      <c r="GM138">
        <v>1</v>
      </c>
      <c r="GN138">
        <v>1</v>
      </c>
      <c r="GO138">
        <v>3</v>
      </c>
      <c r="GP138" t="s">
        <v>463</v>
      </c>
      <c r="GQ138">
        <v>3.10218</v>
      </c>
      <c r="GR138">
        <v>2.7265</v>
      </c>
      <c r="GS138">
        <v>0.0210157</v>
      </c>
      <c r="GT138">
        <v>0.0151984</v>
      </c>
      <c r="GU138">
        <v>0.102105</v>
      </c>
      <c r="GV138">
        <v>0.09878820000000001</v>
      </c>
      <c r="GW138">
        <v>25558.9</v>
      </c>
      <c r="GX138">
        <v>23355.7</v>
      </c>
      <c r="GY138">
        <v>26673.5</v>
      </c>
      <c r="GZ138">
        <v>23940.4</v>
      </c>
      <c r="HA138">
        <v>38314</v>
      </c>
      <c r="HB138">
        <v>31884.8</v>
      </c>
      <c r="HC138">
        <v>46576.2</v>
      </c>
      <c r="HD138">
        <v>37872.5</v>
      </c>
      <c r="HE138">
        <v>1.86038</v>
      </c>
      <c r="HF138">
        <v>1.8622</v>
      </c>
      <c r="HG138">
        <v>0.0947267</v>
      </c>
      <c r="HH138">
        <v>0</v>
      </c>
      <c r="HI138">
        <v>28.4483</v>
      </c>
      <c r="HJ138">
        <v>999.9</v>
      </c>
      <c r="HK138">
        <v>51.4</v>
      </c>
      <c r="HL138">
        <v>30.3</v>
      </c>
      <c r="HM138">
        <v>24.6152</v>
      </c>
      <c r="HN138">
        <v>61.3628</v>
      </c>
      <c r="HO138">
        <v>22.2596</v>
      </c>
      <c r="HP138">
        <v>1</v>
      </c>
      <c r="HQ138">
        <v>0.168826</v>
      </c>
      <c r="HR138">
        <v>0.118159</v>
      </c>
      <c r="HS138">
        <v>20.3175</v>
      </c>
      <c r="HT138">
        <v>5.21175</v>
      </c>
      <c r="HU138">
        <v>11.98</v>
      </c>
      <c r="HV138">
        <v>4.96375</v>
      </c>
      <c r="HW138">
        <v>3.27445</v>
      </c>
      <c r="HX138">
        <v>9999</v>
      </c>
      <c r="HY138">
        <v>9999</v>
      </c>
      <c r="HZ138">
        <v>9999</v>
      </c>
      <c r="IA138">
        <v>22.7</v>
      </c>
      <c r="IB138">
        <v>1.86371</v>
      </c>
      <c r="IC138">
        <v>1.85988</v>
      </c>
      <c r="ID138">
        <v>1.85816</v>
      </c>
      <c r="IE138">
        <v>1.85955</v>
      </c>
      <c r="IF138">
        <v>1.85961</v>
      </c>
      <c r="IG138">
        <v>1.8581</v>
      </c>
      <c r="IH138">
        <v>1.85716</v>
      </c>
      <c r="II138">
        <v>1.85211</v>
      </c>
      <c r="IJ138">
        <v>0</v>
      </c>
      <c r="IK138">
        <v>0</v>
      </c>
      <c r="IL138">
        <v>0</v>
      </c>
      <c r="IM138">
        <v>0</v>
      </c>
      <c r="IN138" t="s">
        <v>441</v>
      </c>
      <c r="IO138" t="s">
        <v>442</v>
      </c>
      <c r="IP138" t="s">
        <v>443</v>
      </c>
      <c r="IQ138" t="s">
        <v>443</v>
      </c>
      <c r="IR138" t="s">
        <v>443</v>
      </c>
      <c r="IS138" t="s">
        <v>443</v>
      </c>
      <c r="IT138">
        <v>0</v>
      </c>
      <c r="IU138">
        <v>100</v>
      </c>
      <c r="IV138">
        <v>100</v>
      </c>
      <c r="IW138">
        <v>-1.356</v>
      </c>
      <c r="IX138">
        <v>0.2911</v>
      </c>
      <c r="IY138">
        <v>-1.253408397979514</v>
      </c>
      <c r="IZ138">
        <v>-0.001407418860664216</v>
      </c>
      <c r="JA138">
        <v>1.761737584914558E-06</v>
      </c>
      <c r="JB138">
        <v>-4.339940373715102E-10</v>
      </c>
      <c r="JC138">
        <v>0.01386544786166931</v>
      </c>
      <c r="JD138">
        <v>0.003157371658100305</v>
      </c>
      <c r="JE138">
        <v>0.0004353711720169284</v>
      </c>
      <c r="JF138">
        <v>-1.853048844677345E-07</v>
      </c>
      <c r="JG138">
        <v>2</v>
      </c>
      <c r="JH138">
        <v>1968</v>
      </c>
      <c r="JI138">
        <v>1</v>
      </c>
      <c r="JJ138">
        <v>26</v>
      </c>
      <c r="JK138">
        <v>200015.6</v>
      </c>
      <c r="JL138">
        <v>200015.8</v>
      </c>
      <c r="JM138">
        <v>0.26001</v>
      </c>
      <c r="JN138">
        <v>2.68311</v>
      </c>
      <c r="JO138">
        <v>1.49658</v>
      </c>
      <c r="JP138">
        <v>2.34863</v>
      </c>
      <c r="JQ138">
        <v>1.54907</v>
      </c>
      <c r="JR138">
        <v>2.40112</v>
      </c>
      <c r="JS138">
        <v>34.7379</v>
      </c>
      <c r="JT138">
        <v>14.2371</v>
      </c>
      <c r="JU138">
        <v>18</v>
      </c>
      <c r="JV138">
        <v>480.55</v>
      </c>
      <c r="JW138">
        <v>496.117</v>
      </c>
      <c r="JX138">
        <v>27.6836</v>
      </c>
      <c r="JY138">
        <v>29.4207</v>
      </c>
      <c r="JZ138">
        <v>30.0003</v>
      </c>
      <c r="KA138">
        <v>29.5616</v>
      </c>
      <c r="KB138">
        <v>29.5368</v>
      </c>
      <c r="KC138">
        <v>5.2313</v>
      </c>
      <c r="KD138">
        <v>17.4255</v>
      </c>
      <c r="KE138">
        <v>100</v>
      </c>
      <c r="KF138">
        <v>27.6867</v>
      </c>
      <c r="KG138">
        <v>32.6133</v>
      </c>
      <c r="KH138">
        <v>20.7439</v>
      </c>
      <c r="KI138">
        <v>101.836</v>
      </c>
      <c r="KJ138">
        <v>91.3379</v>
      </c>
    </row>
    <row r="139" spans="1:296">
      <c r="A139">
        <v>121</v>
      </c>
      <c r="B139">
        <v>1758990635.6</v>
      </c>
      <c r="C139">
        <v>3385</v>
      </c>
      <c r="D139" t="s">
        <v>686</v>
      </c>
      <c r="E139" t="s">
        <v>687</v>
      </c>
      <c r="F139">
        <v>5</v>
      </c>
      <c r="G139" t="s">
        <v>639</v>
      </c>
      <c r="H139">
        <v>1758990627.599999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429.0278540315215</v>
      </c>
      <c r="AJ139">
        <v>423.5735757575757</v>
      </c>
      <c r="AK139">
        <v>-0.002685433104347183</v>
      </c>
      <c r="AL139">
        <v>65.16121870912899</v>
      </c>
      <c r="AM139">
        <f>(AO139 - AN139 + DX139*1E3/(8.314*(DZ139+273.15)) * AQ139/DW139 * AP139) * DW139/(100*DK139) * 1000/(1000 - AO139)</f>
        <v>0</v>
      </c>
      <c r="AN139">
        <v>20.81685668813853</v>
      </c>
      <c r="AO139">
        <v>22.19154787878788</v>
      </c>
      <c r="AP139">
        <v>0.0004785685425681838</v>
      </c>
      <c r="AQ139">
        <v>105.54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437</v>
      </c>
      <c r="AX139" t="s">
        <v>437</v>
      </c>
      <c r="AY139">
        <v>0</v>
      </c>
      <c r="AZ139">
        <v>0</v>
      </c>
      <c r="BA139">
        <f>1-AY139/AZ139</f>
        <v>0</v>
      </c>
      <c r="BB139">
        <v>0</v>
      </c>
      <c r="BC139" t="s">
        <v>437</v>
      </c>
      <c r="BD139" t="s">
        <v>437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437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2.44</v>
      </c>
      <c r="DL139">
        <v>0.5</v>
      </c>
      <c r="DM139" t="s">
        <v>438</v>
      </c>
      <c r="DN139">
        <v>2</v>
      </c>
      <c r="DO139" t="b">
        <v>1</v>
      </c>
      <c r="DP139">
        <v>1758990627.599999</v>
      </c>
      <c r="DQ139">
        <v>414.2862903225807</v>
      </c>
      <c r="DR139">
        <v>420.1168387096774</v>
      </c>
      <c r="DS139">
        <v>22.16707741935484</v>
      </c>
      <c r="DT139">
        <v>20.81127419354839</v>
      </c>
      <c r="DU139">
        <v>415.8516451612904</v>
      </c>
      <c r="DV139">
        <v>21.87768387096774</v>
      </c>
      <c r="DW139">
        <v>499.9651612903225</v>
      </c>
      <c r="DX139">
        <v>90.51136774193549</v>
      </c>
      <c r="DY139">
        <v>0.06869032903225805</v>
      </c>
      <c r="DZ139">
        <v>29.00116774193548</v>
      </c>
      <c r="EA139">
        <v>30.01609354838709</v>
      </c>
      <c r="EB139">
        <v>999.9000000000003</v>
      </c>
      <c r="EC139">
        <v>0</v>
      </c>
      <c r="ED139">
        <v>0</v>
      </c>
      <c r="EE139">
        <v>9992.292580645164</v>
      </c>
      <c r="EF139">
        <v>0</v>
      </c>
      <c r="EG139">
        <v>11.27136129032258</v>
      </c>
      <c r="EH139">
        <v>-5.830545161290323</v>
      </c>
      <c r="EI139">
        <v>423.6780322580645</v>
      </c>
      <c r="EJ139">
        <v>429.0458387096775</v>
      </c>
      <c r="EK139">
        <v>1.355806451612903</v>
      </c>
      <c r="EL139">
        <v>420.1168387096774</v>
      </c>
      <c r="EM139">
        <v>20.81127419354839</v>
      </c>
      <c r="EN139">
        <v>2.006372258064516</v>
      </c>
      <c r="EO139">
        <v>1.883655806451613</v>
      </c>
      <c r="EP139">
        <v>17.49469999999999</v>
      </c>
      <c r="EQ139">
        <v>16.49886129032258</v>
      </c>
      <c r="ER139">
        <v>2000.013548387097</v>
      </c>
      <c r="ES139">
        <v>0.9800031935483871</v>
      </c>
      <c r="ET139">
        <v>0.01999690967741935</v>
      </c>
      <c r="EU139">
        <v>0</v>
      </c>
      <c r="EV139">
        <v>257.1672258064516</v>
      </c>
      <c r="EW139">
        <v>5.000779999999999</v>
      </c>
      <c r="EX139">
        <v>5130.759677419356</v>
      </c>
      <c r="EY139">
        <v>16379.75806451613</v>
      </c>
      <c r="EZ139">
        <v>40.04216129032257</v>
      </c>
      <c r="FA139">
        <v>40.8626129032258</v>
      </c>
      <c r="FB139">
        <v>40.51996774193549</v>
      </c>
      <c r="FC139">
        <v>40.53403225806451</v>
      </c>
      <c r="FD139">
        <v>41.24577419354838</v>
      </c>
      <c r="FE139">
        <v>1955.121612903226</v>
      </c>
      <c r="FF139">
        <v>39.89000000000002</v>
      </c>
      <c r="FG139">
        <v>0</v>
      </c>
      <c r="FH139">
        <v>1758990629.7</v>
      </c>
      <c r="FI139">
        <v>0</v>
      </c>
      <c r="FJ139">
        <v>257.15872</v>
      </c>
      <c r="FK139">
        <v>-1.367615397771127</v>
      </c>
      <c r="FL139">
        <v>-32.56538462361723</v>
      </c>
      <c r="FM139">
        <v>5130.3404</v>
      </c>
      <c r="FN139">
        <v>15</v>
      </c>
      <c r="FO139">
        <v>0</v>
      </c>
      <c r="FP139" t="s">
        <v>439</v>
      </c>
      <c r="FQ139">
        <v>1746989605.5</v>
      </c>
      <c r="FR139">
        <v>1746989593.5</v>
      </c>
      <c r="FS139">
        <v>0</v>
      </c>
      <c r="FT139">
        <v>-0.274</v>
      </c>
      <c r="FU139">
        <v>-0.002</v>
      </c>
      <c r="FV139">
        <v>2.549</v>
      </c>
      <c r="FW139">
        <v>0.129</v>
      </c>
      <c r="FX139">
        <v>420</v>
      </c>
      <c r="FY139">
        <v>17</v>
      </c>
      <c r="FZ139">
        <v>0.02</v>
      </c>
      <c r="GA139">
        <v>0.04</v>
      </c>
      <c r="GB139">
        <v>-5.767037073170733</v>
      </c>
      <c r="GC139">
        <v>-1.013553449477358</v>
      </c>
      <c r="GD139">
        <v>0.1180619452793362</v>
      </c>
      <c r="GE139">
        <v>0</v>
      </c>
      <c r="GF139">
        <v>257.2465</v>
      </c>
      <c r="GG139">
        <v>-1.84151260793885</v>
      </c>
      <c r="GH139">
        <v>0.3024988332500579</v>
      </c>
      <c r="GI139">
        <v>0</v>
      </c>
      <c r="GJ139">
        <v>1.345804146341463</v>
      </c>
      <c r="GK139">
        <v>0.1885016027874584</v>
      </c>
      <c r="GL139">
        <v>0.01889012517558621</v>
      </c>
      <c r="GM139">
        <v>0</v>
      </c>
      <c r="GN139">
        <v>0</v>
      </c>
      <c r="GO139">
        <v>3</v>
      </c>
      <c r="GP139" t="s">
        <v>484</v>
      </c>
      <c r="GQ139">
        <v>3.10242</v>
      </c>
      <c r="GR139">
        <v>2.7262</v>
      </c>
      <c r="GS139">
        <v>0.0872066</v>
      </c>
      <c r="GT139">
        <v>0.0879441</v>
      </c>
      <c r="GU139">
        <v>0.101926</v>
      </c>
      <c r="GV139">
        <v>0.09879839999999999</v>
      </c>
      <c r="GW139">
        <v>23829.8</v>
      </c>
      <c r="GX139">
        <v>21630.5</v>
      </c>
      <c r="GY139">
        <v>26672</v>
      </c>
      <c r="GZ139">
        <v>23940.1</v>
      </c>
      <c r="HA139">
        <v>38328.2</v>
      </c>
      <c r="HB139">
        <v>31891.9</v>
      </c>
      <c r="HC139">
        <v>46573.9</v>
      </c>
      <c r="HD139">
        <v>37872.5</v>
      </c>
      <c r="HE139">
        <v>1.8603</v>
      </c>
      <c r="HF139">
        <v>1.86182</v>
      </c>
      <c r="HG139">
        <v>0.0944883</v>
      </c>
      <c r="HH139">
        <v>0</v>
      </c>
      <c r="HI139">
        <v>28.4569</v>
      </c>
      <c r="HJ139">
        <v>999.9</v>
      </c>
      <c r="HK139">
        <v>51.5</v>
      </c>
      <c r="HL139">
        <v>30.3</v>
      </c>
      <c r="HM139">
        <v>24.6638</v>
      </c>
      <c r="HN139">
        <v>60.7528</v>
      </c>
      <c r="HO139">
        <v>21.9071</v>
      </c>
      <c r="HP139">
        <v>1</v>
      </c>
      <c r="HQ139">
        <v>0.17282</v>
      </c>
      <c r="HR139">
        <v>0.414548</v>
      </c>
      <c r="HS139">
        <v>20.3173</v>
      </c>
      <c r="HT139">
        <v>5.21175</v>
      </c>
      <c r="HU139">
        <v>11.98</v>
      </c>
      <c r="HV139">
        <v>4.96385</v>
      </c>
      <c r="HW139">
        <v>3.27483</v>
      </c>
      <c r="HX139">
        <v>9999</v>
      </c>
      <c r="HY139">
        <v>9999</v>
      </c>
      <c r="HZ139">
        <v>9999</v>
      </c>
      <c r="IA139">
        <v>22.7</v>
      </c>
      <c r="IB139">
        <v>1.86371</v>
      </c>
      <c r="IC139">
        <v>1.85987</v>
      </c>
      <c r="ID139">
        <v>1.85815</v>
      </c>
      <c r="IE139">
        <v>1.85956</v>
      </c>
      <c r="IF139">
        <v>1.8596</v>
      </c>
      <c r="IG139">
        <v>1.85809</v>
      </c>
      <c r="IH139">
        <v>1.85716</v>
      </c>
      <c r="II139">
        <v>1.85212</v>
      </c>
      <c r="IJ139">
        <v>0</v>
      </c>
      <c r="IK139">
        <v>0</v>
      </c>
      <c r="IL139">
        <v>0</v>
      </c>
      <c r="IM139">
        <v>0</v>
      </c>
      <c r="IN139" t="s">
        <v>441</v>
      </c>
      <c r="IO139" t="s">
        <v>442</v>
      </c>
      <c r="IP139" t="s">
        <v>443</v>
      </c>
      <c r="IQ139" t="s">
        <v>443</v>
      </c>
      <c r="IR139" t="s">
        <v>443</v>
      </c>
      <c r="IS139" t="s">
        <v>443</v>
      </c>
      <c r="IT139">
        <v>0</v>
      </c>
      <c r="IU139">
        <v>100</v>
      </c>
      <c r="IV139">
        <v>100</v>
      </c>
      <c r="IW139">
        <v>-1.565</v>
      </c>
      <c r="IX139">
        <v>0.29</v>
      </c>
      <c r="IY139">
        <v>-1.253408397979514</v>
      </c>
      <c r="IZ139">
        <v>-0.001407418860664216</v>
      </c>
      <c r="JA139">
        <v>1.761737584914558E-06</v>
      </c>
      <c r="JB139">
        <v>-4.339940373715102E-10</v>
      </c>
      <c r="JC139">
        <v>0.01386544786166931</v>
      </c>
      <c r="JD139">
        <v>0.003157371658100305</v>
      </c>
      <c r="JE139">
        <v>0.0004353711720169284</v>
      </c>
      <c r="JF139">
        <v>-1.853048844677345E-07</v>
      </c>
      <c r="JG139">
        <v>2</v>
      </c>
      <c r="JH139">
        <v>1968</v>
      </c>
      <c r="JI139">
        <v>1</v>
      </c>
      <c r="JJ139">
        <v>26</v>
      </c>
      <c r="JK139">
        <v>200017.2</v>
      </c>
      <c r="JL139">
        <v>200017.4</v>
      </c>
      <c r="JM139">
        <v>1.1438</v>
      </c>
      <c r="JN139">
        <v>2.64038</v>
      </c>
      <c r="JO139">
        <v>1.49658</v>
      </c>
      <c r="JP139">
        <v>2.34863</v>
      </c>
      <c r="JQ139">
        <v>1.54907</v>
      </c>
      <c r="JR139">
        <v>2.35718</v>
      </c>
      <c r="JS139">
        <v>34.7837</v>
      </c>
      <c r="JT139">
        <v>14.1933</v>
      </c>
      <c r="JU139">
        <v>18</v>
      </c>
      <c r="JV139">
        <v>480.898</v>
      </c>
      <c r="JW139">
        <v>496.326</v>
      </c>
      <c r="JX139">
        <v>27.4292</v>
      </c>
      <c r="JY139">
        <v>29.4619</v>
      </c>
      <c r="JZ139">
        <v>30.0002</v>
      </c>
      <c r="KA139">
        <v>29.6142</v>
      </c>
      <c r="KB139">
        <v>29.5918</v>
      </c>
      <c r="KC139">
        <v>23.0748</v>
      </c>
      <c r="KD139">
        <v>18.0112</v>
      </c>
      <c r="KE139">
        <v>100</v>
      </c>
      <c r="KF139">
        <v>27.4311</v>
      </c>
      <c r="KG139">
        <v>426.925</v>
      </c>
      <c r="KH139">
        <v>20.7778</v>
      </c>
      <c r="KI139">
        <v>101.831</v>
      </c>
      <c r="KJ139">
        <v>91.3374</v>
      </c>
    </row>
    <row r="140" spans="1:296">
      <c r="A140">
        <v>122</v>
      </c>
      <c r="B140">
        <v>1758990640.6</v>
      </c>
      <c r="C140">
        <v>3390</v>
      </c>
      <c r="D140" t="s">
        <v>688</v>
      </c>
      <c r="E140" t="s">
        <v>689</v>
      </c>
      <c r="F140">
        <v>5</v>
      </c>
      <c r="G140" t="s">
        <v>639</v>
      </c>
      <c r="H140">
        <v>1758990632.755172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429.0134246705551</v>
      </c>
      <c r="AJ140">
        <v>423.5453030303029</v>
      </c>
      <c r="AK140">
        <v>-0.002544528171731351</v>
      </c>
      <c r="AL140">
        <v>65.16121870912899</v>
      </c>
      <c r="AM140">
        <f>(AO140 - AN140 + DX140*1E3/(8.314*(DZ140+273.15)) * AQ140/DW140 * AP140) * DW140/(100*DK140) * 1000/(1000 - AO140)</f>
        <v>0</v>
      </c>
      <c r="AN140">
        <v>20.82176844987014</v>
      </c>
      <c r="AO140">
        <v>22.2049103030303</v>
      </c>
      <c r="AP140">
        <v>0.00025072778202137</v>
      </c>
      <c r="AQ140">
        <v>105.54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437</v>
      </c>
      <c r="AX140" t="s">
        <v>437</v>
      </c>
      <c r="AY140">
        <v>0</v>
      </c>
      <c r="AZ140">
        <v>0</v>
      </c>
      <c r="BA140">
        <f>1-AY140/AZ140</f>
        <v>0</v>
      </c>
      <c r="BB140">
        <v>0</v>
      </c>
      <c r="BC140" t="s">
        <v>437</v>
      </c>
      <c r="BD140" t="s">
        <v>437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437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2.44</v>
      </c>
      <c r="DL140">
        <v>0.5</v>
      </c>
      <c r="DM140" t="s">
        <v>438</v>
      </c>
      <c r="DN140">
        <v>2</v>
      </c>
      <c r="DO140" t="b">
        <v>1</v>
      </c>
      <c r="DP140">
        <v>1758990632.755172</v>
      </c>
      <c r="DQ140">
        <v>414.2083793103448</v>
      </c>
      <c r="DR140">
        <v>420.2581034482757</v>
      </c>
      <c r="DS140">
        <v>22.18509655172414</v>
      </c>
      <c r="DT140">
        <v>20.81652068965517</v>
      </c>
      <c r="DU140">
        <v>415.7736896551724</v>
      </c>
      <c r="DV140">
        <v>21.8953275862069</v>
      </c>
      <c r="DW140">
        <v>499.995</v>
      </c>
      <c r="DX140">
        <v>90.51071724137928</v>
      </c>
      <c r="DY140">
        <v>0.06828204137931035</v>
      </c>
      <c r="DZ140">
        <v>28.99393103448276</v>
      </c>
      <c r="EA140">
        <v>30.004</v>
      </c>
      <c r="EB140">
        <v>999.9000000000002</v>
      </c>
      <c r="EC140">
        <v>0</v>
      </c>
      <c r="ED140">
        <v>0</v>
      </c>
      <c r="EE140">
        <v>10003.72413793103</v>
      </c>
      <c r="EF140">
        <v>0</v>
      </c>
      <c r="EG140">
        <v>11.25439310344827</v>
      </c>
      <c r="EH140">
        <v>-6.049695517241379</v>
      </c>
      <c r="EI140">
        <v>423.6062068965518</v>
      </c>
      <c r="EJ140">
        <v>429.1924137931035</v>
      </c>
      <c r="EK140">
        <v>1.368595172413793</v>
      </c>
      <c r="EL140">
        <v>420.2581034482757</v>
      </c>
      <c r="EM140">
        <v>20.81652068965517</v>
      </c>
      <c r="EN140">
        <v>2.007989655172413</v>
      </c>
      <c r="EO140">
        <v>1.884116896551724</v>
      </c>
      <c r="EP140">
        <v>17.50746896551724</v>
      </c>
      <c r="EQ140">
        <v>16.5027</v>
      </c>
      <c r="ER140">
        <v>2000.028620689656</v>
      </c>
      <c r="ES140">
        <v>0.9800032068965516</v>
      </c>
      <c r="ET140">
        <v>0.01999689655172414</v>
      </c>
      <c r="EU140">
        <v>0</v>
      </c>
      <c r="EV140">
        <v>256.9997586206896</v>
      </c>
      <c r="EW140">
        <v>5.00078</v>
      </c>
      <c r="EX140">
        <v>5128.098275862069</v>
      </c>
      <c r="EY140">
        <v>16379.88620689655</v>
      </c>
      <c r="EZ140">
        <v>40.02782758620689</v>
      </c>
      <c r="FA140">
        <v>40.85755172413793</v>
      </c>
      <c r="FB140">
        <v>40.46541379310345</v>
      </c>
      <c r="FC140">
        <v>40.52127586206895</v>
      </c>
      <c r="FD140">
        <v>41.20882758620688</v>
      </c>
      <c r="FE140">
        <v>1955.135172413793</v>
      </c>
      <c r="FF140">
        <v>39.89000000000001</v>
      </c>
      <c r="FG140">
        <v>0</v>
      </c>
      <c r="FH140">
        <v>1758990634.5</v>
      </c>
      <c r="FI140">
        <v>0</v>
      </c>
      <c r="FJ140">
        <v>257.02472</v>
      </c>
      <c r="FK140">
        <v>-1.574076944841573</v>
      </c>
      <c r="FL140">
        <v>-30.13615380426486</v>
      </c>
      <c r="FM140">
        <v>5127.802</v>
      </c>
      <c r="FN140">
        <v>15</v>
      </c>
      <c r="FO140">
        <v>0</v>
      </c>
      <c r="FP140" t="s">
        <v>439</v>
      </c>
      <c r="FQ140">
        <v>1746989605.5</v>
      </c>
      <c r="FR140">
        <v>1746989593.5</v>
      </c>
      <c r="FS140">
        <v>0</v>
      </c>
      <c r="FT140">
        <v>-0.274</v>
      </c>
      <c r="FU140">
        <v>-0.002</v>
      </c>
      <c r="FV140">
        <v>2.549</v>
      </c>
      <c r="FW140">
        <v>0.129</v>
      </c>
      <c r="FX140">
        <v>420</v>
      </c>
      <c r="FY140">
        <v>17</v>
      </c>
      <c r="FZ140">
        <v>0.02</v>
      </c>
      <c r="GA140">
        <v>0.04</v>
      </c>
      <c r="GB140">
        <v>-5.9879115</v>
      </c>
      <c r="GC140">
        <v>-2.643120225140712</v>
      </c>
      <c r="GD140">
        <v>0.4113742578817372</v>
      </c>
      <c r="GE140">
        <v>0</v>
      </c>
      <c r="GF140">
        <v>257.0857352941177</v>
      </c>
      <c r="GG140">
        <v>-1.693521776032883</v>
      </c>
      <c r="GH140">
        <v>0.2845242994712718</v>
      </c>
      <c r="GI140">
        <v>0</v>
      </c>
      <c r="GJ140">
        <v>1.362144</v>
      </c>
      <c r="GK140">
        <v>0.1418850281425913</v>
      </c>
      <c r="GL140">
        <v>0.01387322075078457</v>
      </c>
      <c r="GM140">
        <v>0</v>
      </c>
      <c r="GN140">
        <v>0</v>
      </c>
      <c r="GO140">
        <v>3</v>
      </c>
      <c r="GP140" t="s">
        <v>484</v>
      </c>
      <c r="GQ140">
        <v>3.10229</v>
      </c>
      <c r="GR140">
        <v>2.72632</v>
      </c>
      <c r="GS140">
        <v>0.0872222</v>
      </c>
      <c r="GT140">
        <v>0.08837349999999999</v>
      </c>
      <c r="GU140">
        <v>0.101967</v>
      </c>
      <c r="GV140">
        <v>0.0988159</v>
      </c>
      <c r="GW140">
        <v>23829.3</v>
      </c>
      <c r="GX140">
        <v>21620.2</v>
      </c>
      <c r="GY140">
        <v>26671.9</v>
      </c>
      <c r="GZ140">
        <v>23940</v>
      </c>
      <c r="HA140">
        <v>38326.7</v>
      </c>
      <c r="HB140">
        <v>31891.4</v>
      </c>
      <c r="HC140">
        <v>46574.2</v>
      </c>
      <c r="HD140">
        <v>37872.5</v>
      </c>
      <c r="HE140">
        <v>1.86007</v>
      </c>
      <c r="HF140">
        <v>1.86208</v>
      </c>
      <c r="HG140">
        <v>0.094384</v>
      </c>
      <c r="HH140">
        <v>0</v>
      </c>
      <c r="HI140">
        <v>28.4521</v>
      </c>
      <c r="HJ140">
        <v>999.9</v>
      </c>
      <c r="HK140">
        <v>51.5</v>
      </c>
      <c r="HL140">
        <v>30.3</v>
      </c>
      <c r="HM140">
        <v>24.6614</v>
      </c>
      <c r="HN140">
        <v>60.5828</v>
      </c>
      <c r="HO140">
        <v>21.9912</v>
      </c>
      <c r="HP140">
        <v>1</v>
      </c>
      <c r="HQ140">
        <v>0.172896</v>
      </c>
      <c r="HR140">
        <v>0.357416</v>
      </c>
      <c r="HS140">
        <v>20.3169</v>
      </c>
      <c r="HT140">
        <v>5.2092</v>
      </c>
      <c r="HU140">
        <v>11.98</v>
      </c>
      <c r="HV140">
        <v>4.96285</v>
      </c>
      <c r="HW140">
        <v>3.27435</v>
      </c>
      <c r="HX140">
        <v>9999</v>
      </c>
      <c r="HY140">
        <v>9999</v>
      </c>
      <c r="HZ140">
        <v>9999</v>
      </c>
      <c r="IA140">
        <v>22.7</v>
      </c>
      <c r="IB140">
        <v>1.86371</v>
      </c>
      <c r="IC140">
        <v>1.85988</v>
      </c>
      <c r="ID140">
        <v>1.85816</v>
      </c>
      <c r="IE140">
        <v>1.85954</v>
      </c>
      <c r="IF140">
        <v>1.85961</v>
      </c>
      <c r="IG140">
        <v>1.85811</v>
      </c>
      <c r="IH140">
        <v>1.85715</v>
      </c>
      <c r="II140">
        <v>1.85213</v>
      </c>
      <c r="IJ140">
        <v>0</v>
      </c>
      <c r="IK140">
        <v>0</v>
      </c>
      <c r="IL140">
        <v>0</v>
      </c>
      <c r="IM140">
        <v>0</v>
      </c>
      <c r="IN140" t="s">
        <v>441</v>
      </c>
      <c r="IO140" t="s">
        <v>442</v>
      </c>
      <c r="IP140" t="s">
        <v>443</v>
      </c>
      <c r="IQ140" t="s">
        <v>443</v>
      </c>
      <c r="IR140" t="s">
        <v>443</v>
      </c>
      <c r="IS140" t="s">
        <v>443</v>
      </c>
      <c r="IT140">
        <v>0</v>
      </c>
      <c r="IU140">
        <v>100</v>
      </c>
      <c r="IV140">
        <v>100</v>
      </c>
      <c r="IW140">
        <v>-1.565</v>
      </c>
      <c r="IX140">
        <v>0.2902</v>
      </c>
      <c r="IY140">
        <v>-1.253408397979514</v>
      </c>
      <c r="IZ140">
        <v>-0.001407418860664216</v>
      </c>
      <c r="JA140">
        <v>1.761737584914558E-06</v>
      </c>
      <c r="JB140">
        <v>-4.339940373715102E-10</v>
      </c>
      <c r="JC140">
        <v>0.01386544786166931</v>
      </c>
      <c r="JD140">
        <v>0.003157371658100305</v>
      </c>
      <c r="JE140">
        <v>0.0004353711720169284</v>
      </c>
      <c r="JF140">
        <v>-1.853048844677345E-07</v>
      </c>
      <c r="JG140">
        <v>2</v>
      </c>
      <c r="JH140">
        <v>1968</v>
      </c>
      <c r="JI140">
        <v>1</v>
      </c>
      <c r="JJ140">
        <v>26</v>
      </c>
      <c r="JK140">
        <v>200017.3</v>
      </c>
      <c r="JL140">
        <v>200017.5</v>
      </c>
      <c r="JM140">
        <v>1.17065</v>
      </c>
      <c r="JN140">
        <v>2.62573</v>
      </c>
      <c r="JO140">
        <v>1.49658</v>
      </c>
      <c r="JP140">
        <v>2.34863</v>
      </c>
      <c r="JQ140">
        <v>1.54907</v>
      </c>
      <c r="JR140">
        <v>2.44385</v>
      </c>
      <c r="JS140">
        <v>34.7837</v>
      </c>
      <c r="JT140">
        <v>14.2283</v>
      </c>
      <c r="JU140">
        <v>18</v>
      </c>
      <c r="JV140">
        <v>480.785</v>
      </c>
      <c r="JW140">
        <v>496.513</v>
      </c>
      <c r="JX140">
        <v>27.4222</v>
      </c>
      <c r="JY140">
        <v>29.4633</v>
      </c>
      <c r="JZ140">
        <v>30.0002</v>
      </c>
      <c r="KA140">
        <v>29.6167</v>
      </c>
      <c r="KB140">
        <v>29.5944</v>
      </c>
      <c r="KC140">
        <v>23.5848</v>
      </c>
      <c r="KD140">
        <v>18.0112</v>
      </c>
      <c r="KE140">
        <v>100</v>
      </c>
      <c r="KF140">
        <v>27.43</v>
      </c>
      <c r="KG140">
        <v>440.301</v>
      </c>
      <c r="KH140">
        <v>20.7747</v>
      </c>
      <c r="KI140">
        <v>101.831</v>
      </c>
      <c r="KJ140">
        <v>91.3373</v>
      </c>
    </row>
    <row r="141" spans="1:296">
      <c r="A141">
        <v>123</v>
      </c>
      <c r="B141">
        <v>1758990645.6</v>
      </c>
      <c r="C141">
        <v>3395</v>
      </c>
      <c r="D141" t="s">
        <v>690</v>
      </c>
      <c r="E141" t="s">
        <v>691</v>
      </c>
      <c r="F141">
        <v>5</v>
      </c>
      <c r="G141" t="s">
        <v>639</v>
      </c>
      <c r="H141">
        <v>1758990637.832142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436.1359085820146</v>
      </c>
      <c r="AJ141">
        <v>426.7964484848485</v>
      </c>
      <c r="AK141">
        <v>0.7794489483050016</v>
      </c>
      <c r="AL141">
        <v>65.16121870912899</v>
      </c>
      <c r="AM141">
        <f>(AO141 - AN141 + DX141*1E3/(8.314*(DZ141+273.15)) * AQ141/DW141 * AP141) * DW141/(100*DK141) * 1000/(1000 - AO141)</f>
        <v>0</v>
      </c>
      <c r="AN141">
        <v>20.82819528519482</v>
      </c>
      <c r="AO141">
        <v>22.22023333333333</v>
      </c>
      <c r="AP141">
        <v>0.0003089264069258811</v>
      </c>
      <c r="AQ141">
        <v>105.54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437</v>
      </c>
      <c r="AX141" t="s">
        <v>437</v>
      </c>
      <c r="AY141">
        <v>0</v>
      </c>
      <c r="AZ141">
        <v>0</v>
      </c>
      <c r="BA141">
        <f>1-AY141/AZ141</f>
        <v>0</v>
      </c>
      <c r="BB141">
        <v>0</v>
      </c>
      <c r="BC141" t="s">
        <v>437</v>
      </c>
      <c r="BD141" t="s">
        <v>437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437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2.44</v>
      </c>
      <c r="DL141">
        <v>0.5</v>
      </c>
      <c r="DM141" t="s">
        <v>438</v>
      </c>
      <c r="DN141">
        <v>2</v>
      </c>
      <c r="DO141" t="b">
        <v>1</v>
      </c>
      <c r="DP141">
        <v>1758990637.832142</v>
      </c>
      <c r="DQ141">
        <v>414.6094285714286</v>
      </c>
      <c r="DR141">
        <v>423.0177142857142</v>
      </c>
      <c r="DS141">
        <v>22.19921785714286</v>
      </c>
      <c r="DT141">
        <v>20.8217</v>
      </c>
      <c r="DU141">
        <v>416.1747857142858</v>
      </c>
      <c r="DV141">
        <v>21.90914642857143</v>
      </c>
      <c r="DW141">
        <v>499.9605714285714</v>
      </c>
      <c r="DX141">
        <v>90.51105</v>
      </c>
      <c r="DY141">
        <v>0.0682991</v>
      </c>
      <c r="DZ141">
        <v>28.98756428571429</v>
      </c>
      <c r="EA141">
        <v>29.99268571428571</v>
      </c>
      <c r="EB141">
        <v>999.9000000000002</v>
      </c>
      <c r="EC141">
        <v>0</v>
      </c>
      <c r="ED141">
        <v>0</v>
      </c>
      <c r="EE141">
        <v>9992.928571428571</v>
      </c>
      <c r="EF141">
        <v>0</v>
      </c>
      <c r="EG141">
        <v>11.24804642857143</v>
      </c>
      <c r="EH141">
        <v>-8.408265357142858</v>
      </c>
      <c r="EI141">
        <v>424.0223928571428</v>
      </c>
      <c r="EJ141">
        <v>432.013</v>
      </c>
      <c r="EK141">
        <v>1.377528571428571</v>
      </c>
      <c r="EL141">
        <v>423.0177142857142</v>
      </c>
      <c r="EM141">
        <v>20.8217</v>
      </c>
      <c r="EN141">
        <v>2.009275</v>
      </c>
      <c r="EO141">
        <v>1.884593928571429</v>
      </c>
      <c r="EP141">
        <v>17.51760357142857</v>
      </c>
      <c r="EQ141">
        <v>16.50666785714285</v>
      </c>
      <c r="ER141">
        <v>2000.015357142857</v>
      </c>
      <c r="ES141">
        <v>0.980003</v>
      </c>
      <c r="ET141">
        <v>0.0199971</v>
      </c>
      <c r="EU141">
        <v>0</v>
      </c>
      <c r="EV141">
        <v>256.8690714285714</v>
      </c>
      <c r="EW141">
        <v>5.00078</v>
      </c>
      <c r="EX141">
        <v>5125.460357142857</v>
      </c>
      <c r="EY141">
        <v>16379.78571428571</v>
      </c>
      <c r="EZ141">
        <v>40.04</v>
      </c>
      <c r="FA141">
        <v>40.87264285714286</v>
      </c>
      <c r="FB141">
        <v>40.46421428571428</v>
      </c>
      <c r="FC141">
        <v>40.52432142857143</v>
      </c>
      <c r="FD141">
        <v>41.25864285714284</v>
      </c>
      <c r="FE141">
        <v>1955.12</v>
      </c>
      <c r="FF141">
        <v>39.89000000000001</v>
      </c>
      <c r="FG141">
        <v>0</v>
      </c>
      <c r="FH141">
        <v>1758990639.9</v>
      </c>
      <c r="FI141">
        <v>0</v>
      </c>
      <c r="FJ141">
        <v>256.8841923076923</v>
      </c>
      <c r="FK141">
        <v>-1.726119672119911</v>
      </c>
      <c r="FL141">
        <v>-30.27145299373782</v>
      </c>
      <c r="FM141">
        <v>5125.200769230768</v>
      </c>
      <c r="FN141">
        <v>15</v>
      </c>
      <c r="FO141">
        <v>0</v>
      </c>
      <c r="FP141" t="s">
        <v>439</v>
      </c>
      <c r="FQ141">
        <v>1746989605.5</v>
      </c>
      <c r="FR141">
        <v>1746989593.5</v>
      </c>
      <c r="FS141">
        <v>0</v>
      </c>
      <c r="FT141">
        <v>-0.274</v>
      </c>
      <c r="FU141">
        <v>-0.002</v>
      </c>
      <c r="FV141">
        <v>2.549</v>
      </c>
      <c r="FW141">
        <v>0.129</v>
      </c>
      <c r="FX141">
        <v>420</v>
      </c>
      <c r="FY141">
        <v>17</v>
      </c>
      <c r="FZ141">
        <v>0.02</v>
      </c>
      <c r="GA141">
        <v>0.04</v>
      </c>
      <c r="GB141">
        <v>-7.393493170731707</v>
      </c>
      <c r="GC141">
        <v>-21.61476773519162</v>
      </c>
      <c r="GD141">
        <v>2.820540871833817</v>
      </c>
      <c r="GE141">
        <v>0</v>
      </c>
      <c r="GF141">
        <v>256.9798823529412</v>
      </c>
      <c r="GG141">
        <v>-1.760947297886072</v>
      </c>
      <c r="GH141">
        <v>0.2811498202974431</v>
      </c>
      <c r="GI141">
        <v>0</v>
      </c>
      <c r="GJ141">
        <v>1.371407804878049</v>
      </c>
      <c r="GK141">
        <v>0.1099925435540055</v>
      </c>
      <c r="GL141">
        <v>0.01092508402874311</v>
      </c>
      <c r="GM141">
        <v>0</v>
      </c>
      <c r="GN141">
        <v>0</v>
      </c>
      <c r="GO141">
        <v>3</v>
      </c>
      <c r="GP141" t="s">
        <v>484</v>
      </c>
      <c r="GQ141">
        <v>3.10228</v>
      </c>
      <c r="GR141">
        <v>2.72671</v>
      </c>
      <c r="GS141">
        <v>0.08781369999999999</v>
      </c>
      <c r="GT141">
        <v>0.09033910000000001</v>
      </c>
      <c r="GU141">
        <v>0.102016</v>
      </c>
      <c r="GV141">
        <v>0.0988295</v>
      </c>
      <c r="GW141">
        <v>23813.9</v>
      </c>
      <c r="GX141">
        <v>21573.6</v>
      </c>
      <c r="GY141">
        <v>26671.9</v>
      </c>
      <c r="GZ141">
        <v>23940</v>
      </c>
      <c r="HA141">
        <v>38324.4</v>
      </c>
      <c r="HB141">
        <v>31891.1</v>
      </c>
      <c r="HC141">
        <v>46574</v>
      </c>
      <c r="HD141">
        <v>37872.6</v>
      </c>
      <c r="HE141">
        <v>1.86005</v>
      </c>
      <c r="HF141">
        <v>1.86203</v>
      </c>
      <c r="HG141">
        <v>0.09429079999999999</v>
      </c>
      <c r="HH141">
        <v>0</v>
      </c>
      <c r="HI141">
        <v>28.4462</v>
      </c>
      <c r="HJ141">
        <v>999.9</v>
      </c>
      <c r="HK141">
        <v>51.5</v>
      </c>
      <c r="HL141">
        <v>30.3</v>
      </c>
      <c r="HM141">
        <v>24.6607</v>
      </c>
      <c r="HN141">
        <v>60.9528</v>
      </c>
      <c r="HO141">
        <v>22.1595</v>
      </c>
      <c r="HP141">
        <v>1</v>
      </c>
      <c r="HQ141">
        <v>0.172464</v>
      </c>
      <c r="HR141">
        <v>0.0538371</v>
      </c>
      <c r="HS141">
        <v>20.3176</v>
      </c>
      <c r="HT141">
        <v>5.2092</v>
      </c>
      <c r="HU141">
        <v>11.98</v>
      </c>
      <c r="HV141">
        <v>4.96285</v>
      </c>
      <c r="HW141">
        <v>3.27433</v>
      </c>
      <c r="HX141">
        <v>9999</v>
      </c>
      <c r="HY141">
        <v>9999</v>
      </c>
      <c r="HZ141">
        <v>9999</v>
      </c>
      <c r="IA141">
        <v>22.7</v>
      </c>
      <c r="IB141">
        <v>1.86371</v>
      </c>
      <c r="IC141">
        <v>1.85988</v>
      </c>
      <c r="ID141">
        <v>1.85818</v>
      </c>
      <c r="IE141">
        <v>1.85955</v>
      </c>
      <c r="IF141">
        <v>1.8596</v>
      </c>
      <c r="IG141">
        <v>1.8581</v>
      </c>
      <c r="IH141">
        <v>1.85715</v>
      </c>
      <c r="II141">
        <v>1.85212</v>
      </c>
      <c r="IJ141">
        <v>0</v>
      </c>
      <c r="IK141">
        <v>0</v>
      </c>
      <c r="IL141">
        <v>0</v>
      </c>
      <c r="IM141">
        <v>0</v>
      </c>
      <c r="IN141" t="s">
        <v>441</v>
      </c>
      <c r="IO141" t="s">
        <v>442</v>
      </c>
      <c r="IP141" t="s">
        <v>443</v>
      </c>
      <c r="IQ141" t="s">
        <v>443</v>
      </c>
      <c r="IR141" t="s">
        <v>443</v>
      </c>
      <c r="IS141" t="s">
        <v>443</v>
      </c>
      <c r="IT141">
        <v>0</v>
      </c>
      <c r="IU141">
        <v>100</v>
      </c>
      <c r="IV141">
        <v>100</v>
      </c>
      <c r="IW141">
        <v>-1.566</v>
      </c>
      <c r="IX141">
        <v>0.2906</v>
      </c>
      <c r="IY141">
        <v>-1.253408397979514</v>
      </c>
      <c r="IZ141">
        <v>-0.001407418860664216</v>
      </c>
      <c r="JA141">
        <v>1.761737584914558E-06</v>
      </c>
      <c r="JB141">
        <v>-4.339940373715102E-10</v>
      </c>
      <c r="JC141">
        <v>0.01386544786166931</v>
      </c>
      <c r="JD141">
        <v>0.003157371658100305</v>
      </c>
      <c r="JE141">
        <v>0.0004353711720169284</v>
      </c>
      <c r="JF141">
        <v>-1.853048844677345E-07</v>
      </c>
      <c r="JG141">
        <v>2</v>
      </c>
      <c r="JH141">
        <v>1968</v>
      </c>
      <c r="JI141">
        <v>1</v>
      </c>
      <c r="JJ141">
        <v>26</v>
      </c>
      <c r="JK141">
        <v>200017.3</v>
      </c>
      <c r="JL141">
        <v>200017.5</v>
      </c>
      <c r="JM141">
        <v>1.20239</v>
      </c>
      <c r="JN141">
        <v>2.63916</v>
      </c>
      <c r="JO141">
        <v>1.49658</v>
      </c>
      <c r="JP141">
        <v>2.34863</v>
      </c>
      <c r="JQ141">
        <v>1.54907</v>
      </c>
      <c r="JR141">
        <v>2.40723</v>
      </c>
      <c r="JS141">
        <v>34.7837</v>
      </c>
      <c r="JT141">
        <v>14.2108</v>
      </c>
      <c r="JU141">
        <v>18</v>
      </c>
      <c r="JV141">
        <v>480.788</v>
      </c>
      <c r="JW141">
        <v>496.499</v>
      </c>
      <c r="JX141">
        <v>27.4641</v>
      </c>
      <c r="JY141">
        <v>29.465</v>
      </c>
      <c r="JZ141">
        <v>29.9998</v>
      </c>
      <c r="KA141">
        <v>29.6192</v>
      </c>
      <c r="KB141">
        <v>29.5967</v>
      </c>
      <c r="KC141">
        <v>24.2869</v>
      </c>
      <c r="KD141">
        <v>18.0112</v>
      </c>
      <c r="KE141">
        <v>100</v>
      </c>
      <c r="KF141">
        <v>27.5047</v>
      </c>
      <c r="KG141">
        <v>460.35</v>
      </c>
      <c r="KH141">
        <v>20.7592</v>
      </c>
      <c r="KI141">
        <v>101.831</v>
      </c>
      <c r="KJ141">
        <v>91.3374</v>
      </c>
    </row>
    <row r="142" spans="1:296">
      <c r="A142">
        <v>124</v>
      </c>
      <c r="B142">
        <v>1758990650.6</v>
      </c>
      <c r="C142">
        <v>3400</v>
      </c>
      <c r="D142" t="s">
        <v>692</v>
      </c>
      <c r="E142" t="s">
        <v>693</v>
      </c>
      <c r="F142">
        <v>5</v>
      </c>
      <c r="G142" t="s">
        <v>639</v>
      </c>
      <c r="H142">
        <v>1758990643.1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450.4449548171731</v>
      </c>
      <c r="AJ142">
        <v>435.7822606060604</v>
      </c>
      <c r="AK142">
        <v>1.911639353035303</v>
      </c>
      <c r="AL142">
        <v>65.16121870912899</v>
      </c>
      <c r="AM142">
        <f>(AO142 - AN142 + DX142*1E3/(8.314*(DZ142+273.15)) * AQ142/DW142 * AP142) * DW142/(100*DK142) * 1000/(1000 - AO142)</f>
        <v>0</v>
      </c>
      <c r="AN142">
        <v>20.8326584716883</v>
      </c>
      <c r="AO142">
        <v>22.23600545454545</v>
      </c>
      <c r="AP142">
        <v>0.0002326503126500052</v>
      </c>
      <c r="AQ142">
        <v>105.54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437</v>
      </c>
      <c r="AX142" t="s">
        <v>437</v>
      </c>
      <c r="AY142">
        <v>0</v>
      </c>
      <c r="AZ142">
        <v>0</v>
      </c>
      <c r="BA142">
        <f>1-AY142/AZ142</f>
        <v>0</v>
      </c>
      <c r="BB142">
        <v>0</v>
      </c>
      <c r="BC142" t="s">
        <v>437</v>
      </c>
      <c r="BD142" t="s">
        <v>437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437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2.44</v>
      </c>
      <c r="DL142">
        <v>0.5</v>
      </c>
      <c r="DM142" t="s">
        <v>438</v>
      </c>
      <c r="DN142">
        <v>2</v>
      </c>
      <c r="DO142" t="b">
        <v>1</v>
      </c>
      <c r="DP142">
        <v>1758990643.1</v>
      </c>
      <c r="DQ142">
        <v>417.2732962962963</v>
      </c>
      <c r="DR142">
        <v>430.7439629629629</v>
      </c>
      <c r="DS142">
        <v>22.21461481481482</v>
      </c>
      <c r="DT142">
        <v>20.82703703703703</v>
      </c>
      <c r="DU142">
        <v>418.839037037037</v>
      </c>
      <c r="DV142">
        <v>21.92421481481481</v>
      </c>
      <c r="DW142">
        <v>499.9650740740741</v>
      </c>
      <c r="DX142">
        <v>90.51067407407409</v>
      </c>
      <c r="DY142">
        <v>0.06836314074074074</v>
      </c>
      <c r="DZ142">
        <v>28.98000740740741</v>
      </c>
      <c r="EA142">
        <v>29.98541111111112</v>
      </c>
      <c r="EB142">
        <v>999.9000000000001</v>
      </c>
      <c r="EC142">
        <v>0</v>
      </c>
      <c r="ED142">
        <v>0</v>
      </c>
      <c r="EE142">
        <v>9999.077777777778</v>
      </c>
      <c r="EF142">
        <v>0</v>
      </c>
      <c r="EG142">
        <v>11.25527777777778</v>
      </c>
      <c r="EH142">
        <v>-13.4705737037037</v>
      </c>
      <c r="EI142">
        <v>426.7534814814815</v>
      </c>
      <c r="EJ142">
        <v>439.9059259259259</v>
      </c>
      <c r="EK142">
        <v>1.387573703703704</v>
      </c>
      <c r="EL142">
        <v>430.7439629629629</v>
      </c>
      <c r="EM142">
        <v>20.82703703703703</v>
      </c>
      <c r="EN142">
        <v>2.01065962962963</v>
      </c>
      <c r="EO142">
        <v>1.88506962962963</v>
      </c>
      <c r="EP142">
        <v>17.52852222222222</v>
      </c>
      <c r="EQ142">
        <v>16.51063703703704</v>
      </c>
      <c r="ER142">
        <v>2000.006666666666</v>
      </c>
      <c r="ES142">
        <v>0.9800028888888889</v>
      </c>
      <c r="ET142">
        <v>0.01999721111111111</v>
      </c>
      <c r="EU142">
        <v>0</v>
      </c>
      <c r="EV142">
        <v>256.6739259259259</v>
      </c>
      <c r="EW142">
        <v>5.00078</v>
      </c>
      <c r="EX142">
        <v>5122.803333333333</v>
      </c>
      <c r="EY142">
        <v>16379.71481481481</v>
      </c>
      <c r="EZ142">
        <v>40.03448148148147</v>
      </c>
      <c r="FA142">
        <v>40.87948148148148</v>
      </c>
      <c r="FB142">
        <v>40.43974074074075</v>
      </c>
      <c r="FC142">
        <v>40.51829629629628</v>
      </c>
      <c r="FD142">
        <v>41.22651851851851</v>
      </c>
      <c r="FE142">
        <v>1955.11</v>
      </c>
      <c r="FF142">
        <v>39.89000000000001</v>
      </c>
      <c r="FG142">
        <v>0</v>
      </c>
      <c r="FH142">
        <v>1758990644.7</v>
      </c>
      <c r="FI142">
        <v>0</v>
      </c>
      <c r="FJ142">
        <v>256.7138461538462</v>
      </c>
      <c r="FK142">
        <v>-1.898461533154288</v>
      </c>
      <c r="FL142">
        <v>-31.41675215664932</v>
      </c>
      <c r="FM142">
        <v>5122.75</v>
      </c>
      <c r="FN142">
        <v>15</v>
      </c>
      <c r="FO142">
        <v>0</v>
      </c>
      <c r="FP142" t="s">
        <v>439</v>
      </c>
      <c r="FQ142">
        <v>1746989605.5</v>
      </c>
      <c r="FR142">
        <v>1746989593.5</v>
      </c>
      <c r="FS142">
        <v>0</v>
      </c>
      <c r="FT142">
        <v>-0.274</v>
      </c>
      <c r="FU142">
        <v>-0.002</v>
      </c>
      <c r="FV142">
        <v>2.549</v>
      </c>
      <c r="FW142">
        <v>0.129</v>
      </c>
      <c r="FX142">
        <v>420</v>
      </c>
      <c r="FY142">
        <v>17</v>
      </c>
      <c r="FZ142">
        <v>0.02</v>
      </c>
      <c r="GA142">
        <v>0.04</v>
      </c>
      <c r="GB142">
        <v>-10.80704780487805</v>
      </c>
      <c r="GC142">
        <v>-54.53966048780487</v>
      </c>
      <c r="GD142">
        <v>5.844938651332162</v>
      </c>
      <c r="GE142">
        <v>0</v>
      </c>
      <c r="GF142">
        <v>256.8237352941176</v>
      </c>
      <c r="GG142">
        <v>-1.646310167010041</v>
      </c>
      <c r="GH142">
        <v>0.2762020050214204</v>
      </c>
      <c r="GI142">
        <v>0</v>
      </c>
      <c r="GJ142">
        <v>1.381000975609756</v>
      </c>
      <c r="GK142">
        <v>0.111533728222998</v>
      </c>
      <c r="GL142">
        <v>0.01106756716494752</v>
      </c>
      <c r="GM142">
        <v>0</v>
      </c>
      <c r="GN142">
        <v>0</v>
      </c>
      <c r="GO142">
        <v>3</v>
      </c>
      <c r="GP142" t="s">
        <v>484</v>
      </c>
      <c r="GQ142">
        <v>3.10256</v>
      </c>
      <c r="GR142">
        <v>2.72647</v>
      </c>
      <c r="GS142">
        <v>0.0892632</v>
      </c>
      <c r="GT142">
        <v>0.09273670000000001</v>
      </c>
      <c r="GU142">
        <v>0.102066</v>
      </c>
      <c r="GV142">
        <v>0.0988489</v>
      </c>
      <c r="GW142">
        <v>23776.2</v>
      </c>
      <c r="GX142">
        <v>21516.6</v>
      </c>
      <c r="GY142">
        <v>26672.1</v>
      </c>
      <c r="GZ142">
        <v>23939.9</v>
      </c>
      <c r="HA142">
        <v>38322.8</v>
      </c>
      <c r="HB142">
        <v>31890.8</v>
      </c>
      <c r="HC142">
        <v>46574.3</v>
      </c>
      <c r="HD142">
        <v>37872.7</v>
      </c>
      <c r="HE142">
        <v>1.86045</v>
      </c>
      <c r="HF142">
        <v>1.86178</v>
      </c>
      <c r="HG142">
        <v>0.0944696</v>
      </c>
      <c r="HH142">
        <v>0</v>
      </c>
      <c r="HI142">
        <v>28.4401</v>
      </c>
      <c r="HJ142">
        <v>999.9</v>
      </c>
      <c r="HK142">
        <v>51.5</v>
      </c>
      <c r="HL142">
        <v>30.3</v>
      </c>
      <c r="HM142">
        <v>24.6634</v>
      </c>
      <c r="HN142">
        <v>60.8728</v>
      </c>
      <c r="HO142">
        <v>21.9191</v>
      </c>
      <c r="HP142">
        <v>1</v>
      </c>
      <c r="HQ142">
        <v>0.17203</v>
      </c>
      <c r="HR142">
        <v>0.145997</v>
      </c>
      <c r="HS142">
        <v>20.3176</v>
      </c>
      <c r="HT142">
        <v>5.21055</v>
      </c>
      <c r="HU142">
        <v>11.98</v>
      </c>
      <c r="HV142">
        <v>4.9628</v>
      </c>
      <c r="HW142">
        <v>3.27458</v>
      </c>
      <c r="HX142">
        <v>9999</v>
      </c>
      <c r="HY142">
        <v>9999</v>
      </c>
      <c r="HZ142">
        <v>9999</v>
      </c>
      <c r="IA142">
        <v>22.7</v>
      </c>
      <c r="IB142">
        <v>1.86371</v>
      </c>
      <c r="IC142">
        <v>1.85988</v>
      </c>
      <c r="ID142">
        <v>1.85814</v>
      </c>
      <c r="IE142">
        <v>1.85951</v>
      </c>
      <c r="IF142">
        <v>1.85959</v>
      </c>
      <c r="IG142">
        <v>1.85809</v>
      </c>
      <c r="IH142">
        <v>1.85715</v>
      </c>
      <c r="II142">
        <v>1.85212</v>
      </c>
      <c r="IJ142">
        <v>0</v>
      </c>
      <c r="IK142">
        <v>0</v>
      </c>
      <c r="IL142">
        <v>0</v>
      </c>
      <c r="IM142">
        <v>0</v>
      </c>
      <c r="IN142" t="s">
        <v>441</v>
      </c>
      <c r="IO142" t="s">
        <v>442</v>
      </c>
      <c r="IP142" t="s">
        <v>443</v>
      </c>
      <c r="IQ142" t="s">
        <v>443</v>
      </c>
      <c r="IR142" t="s">
        <v>443</v>
      </c>
      <c r="IS142" t="s">
        <v>443</v>
      </c>
      <c r="IT142">
        <v>0</v>
      </c>
      <c r="IU142">
        <v>100</v>
      </c>
      <c r="IV142">
        <v>100</v>
      </c>
      <c r="IW142">
        <v>-1.567</v>
      </c>
      <c r="IX142">
        <v>0.2909</v>
      </c>
      <c r="IY142">
        <v>-1.253408397979514</v>
      </c>
      <c r="IZ142">
        <v>-0.001407418860664216</v>
      </c>
      <c r="JA142">
        <v>1.761737584914558E-06</v>
      </c>
      <c r="JB142">
        <v>-4.339940373715102E-10</v>
      </c>
      <c r="JC142">
        <v>0.01386544786166931</v>
      </c>
      <c r="JD142">
        <v>0.003157371658100305</v>
      </c>
      <c r="JE142">
        <v>0.0004353711720169284</v>
      </c>
      <c r="JF142">
        <v>-1.853048844677345E-07</v>
      </c>
      <c r="JG142">
        <v>2</v>
      </c>
      <c r="JH142">
        <v>1968</v>
      </c>
      <c r="JI142">
        <v>1</v>
      </c>
      <c r="JJ142">
        <v>26</v>
      </c>
      <c r="JK142">
        <v>200017.4</v>
      </c>
      <c r="JL142">
        <v>200017.6</v>
      </c>
      <c r="JM142">
        <v>1.23901</v>
      </c>
      <c r="JN142">
        <v>2.62695</v>
      </c>
      <c r="JO142">
        <v>1.49658</v>
      </c>
      <c r="JP142">
        <v>2.34863</v>
      </c>
      <c r="JQ142">
        <v>1.54907</v>
      </c>
      <c r="JR142">
        <v>2.41577</v>
      </c>
      <c r="JS142">
        <v>34.8066</v>
      </c>
      <c r="JT142">
        <v>14.2283</v>
      </c>
      <c r="JU142">
        <v>18</v>
      </c>
      <c r="JV142">
        <v>481.036</v>
      </c>
      <c r="JW142">
        <v>496.354</v>
      </c>
      <c r="JX142">
        <v>27.5114</v>
      </c>
      <c r="JY142">
        <v>29.4657</v>
      </c>
      <c r="JZ142">
        <v>29.9998</v>
      </c>
      <c r="KA142">
        <v>29.6211</v>
      </c>
      <c r="KB142">
        <v>29.5992</v>
      </c>
      <c r="KC142">
        <v>24.976</v>
      </c>
      <c r="KD142">
        <v>18.284</v>
      </c>
      <c r="KE142">
        <v>100</v>
      </c>
      <c r="KF142">
        <v>27.5151</v>
      </c>
      <c r="KG142">
        <v>473.857</v>
      </c>
      <c r="KH142">
        <v>20.7359</v>
      </c>
      <c r="KI142">
        <v>101.832</v>
      </c>
      <c r="KJ142">
        <v>91.33750000000001</v>
      </c>
    </row>
    <row r="143" spans="1:296">
      <c r="A143">
        <v>125</v>
      </c>
      <c r="B143">
        <v>1758990655.6</v>
      </c>
      <c r="C143">
        <v>3405</v>
      </c>
      <c r="D143" t="s">
        <v>694</v>
      </c>
      <c r="E143" t="s">
        <v>695</v>
      </c>
      <c r="F143">
        <v>5</v>
      </c>
      <c r="G143" t="s">
        <v>639</v>
      </c>
      <c r="H143">
        <v>1758990647.814285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467.0696766098857</v>
      </c>
      <c r="AJ143">
        <v>448.7212727272726</v>
      </c>
      <c r="AK143">
        <v>2.660137503415546</v>
      </c>
      <c r="AL143">
        <v>65.16121870912899</v>
      </c>
      <c r="AM143">
        <f>(AO143 - AN143 + DX143*1E3/(8.314*(DZ143+273.15)) * AQ143/DW143 * AP143) * DW143/(100*DK143) * 1000/(1000 - AO143)</f>
        <v>0</v>
      </c>
      <c r="AN143">
        <v>20.835130284329</v>
      </c>
      <c r="AO143">
        <v>22.24939878787877</v>
      </c>
      <c r="AP143">
        <v>0.0001473760822508272</v>
      </c>
      <c r="AQ143">
        <v>105.54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437</v>
      </c>
      <c r="AX143" t="s">
        <v>437</v>
      </c>
      <c r="AY143">
        <v>0</v>
      </c>
      <c r="AZ143">
        <v>0</v>
      </c>
      <c r="BA143">
        <f>1-AY143/AZ143</f>
        <v>0</v>
      </c>
      <c r="BB143">
        <v>0</v>
      </c>
      <c r="BC143" t="s">
        <v>437</v>
      </c>
      <c r="BD143" t="s">
        <v>437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437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2.44</v>
      </c>
      <c r="DL143">
        <v>0.5</v>
      </c>
      <c r="DM143" t="s">
        <v>438</v>
      </c>
      <c r="DN143">
        <v>2</v>
      </c>
      <c r="DO143" t="b">
        <v>1</v>
      </c>
      <c r="DP143">
        <v>1758990647.814285</v>
      </c>
      <c r="DQ143">
        <v>423.3714642857143</v>
      </c>
      <c r="DR143">
        <v>442.8644285714286</v>
      </c>
      <c r="DS143">
        <v>22.22842142857143</v>
      </c>
      <c r="DT143">
        <v>20.83078214285714</v>
      </c>
      <c r="DU143">
        <v>424.9381071428572</v>
      </c>
      <c r="DV143">
        <v>21.93772857142857</v>
      </c>
      <c r="DW143">
        <v>499.9877857142857</v>
      </c>
      <c r="DX143">
        <v>90.51075</v>
      </c>
      <c r="DY143">
        <v>0.06836996071428571</v>
      </c>
      <c r="DZ143">
        <v>28.97616428571428</v>
      </c>
      <c r="EA143">
        <v>29.98002857142857</v>
      </c>
      <c r="EB143">
        <v>999.9000000000002</v>
      </c>
      <c r="EC143">
        <v>0</v>
      </c>
      <c r="ED143">
        <v>0</v>
      </c>
      <c r="EE143">
        <v>10001.89857142857</v>
      </c>
      <c r="EF143">
        <v>0</v>
      </c>
      <c r="EG143">
        <v>11.26361071428571</v>
      </c>
      <c r="EH143">
        <v>-19.49290964285715</v>
      </c>
      <c r="EI143">
        <v>432.9963571428571</v>
      </c>
      <c r="EJ143">
        <v>452.2859285714285</v>
      </c>
      <c r="EK143">
        <v>1.397637857142857</v>
      </c>
      <c r="EL143">
        <v>442.8644285714286</v>
      </c>
      <c r="EM143">
        <v>20.83078214285714</v>
      </c>
      <c r="EN143">
        <v>2.011911428571429</v>
      </c>
      <c r="EO143">
        <v>1.88541</v>
      </c>
      <c r="EP143">
        <v>17.53838214285714</v>
      </c>
      <c r="EQ143">
        <v>16.51348214285714</v>
      </c>
      <c r="ER143">
        <v>2000.010357142857</v>
      </c>
      <c r="ES143">
        <v>0.9800028928571428</v>
      </c>
      <c r="ET143">
        <v>0.01999720714285714</v>
      </c>
      <c r="EU143">
        <v>0</v>
      </c>
      <c r="EV143">
        <v>256.5780357142858</v>
      </c>
      <c r="EW143">
        <v>5.00078</v>
      </c>
      <c r="EX143">
        <v>5120.325357142857</v>
      </c>
      <c r="EY143">
        <v>16379.74642857143</v>
      </c>
      <c r="EZ143">
        <v>40.02435714285714</v>
      </c>
      <c r="FA143">
        <v>40.88596428571428</v>
      </c>
      <c r="FB143">
        <v>40.43510714285713</v>
      </c>
      <c r="FC143">
        <v>40.51989285714286</v>
      </c>
      <c r="FD143">
        <v>41.22960714285713</v>
      </c>
      <c r="FE143">
        <v>1955.112142857143</v>
      </c>
      <c r="FF143">
        <v>39.89000000000001</v>
      </c>
      <c r="FG143">
        <v>0</v>
      </c>
      <c r="FH143">
        <v>1758990649.5</v>
      </c>
      <c r="FI143">
        <v>0</v>
      </c>
      <c r="FJ143">
        <v>256.6185769230769</v>
      </c>
      <c r="FK143">
        <v>-1.818837602895025</v>
      </c>
      <c r="FL143">
        <v>-31.08341875460917</v>
      </c>
      <c r="FM143">
        <v>5120.211923076923</v>
      </c>
      <c r="FN143">
        <v>15</v>
      </c>
      <c r="FO143">
        <v>0</v>
      </c>
      <c r="FP143" t="s">
        <v>439</v>
      </c>
      <c r="FQ143">
        <v>1746989605.5</v>
      </c>
      <c r="FR143">
        <v>1746989593.5</v>
      </c>
      <c r="FS143">
        <v>0</v>
      </c>
      <c r="FT143">
        <v>-0.274</v>
      </c>
      <c r="FU143">
        <v>-0.002</v>
      </c>
      <c r="FV143">
        <v>2.549</v>
      </c>
      <c r="FW143">
        <v>0.129</v>
      </c>
      <c r="FX143">
        <v>420</v>
      </c>
      <c r="FY143">
        <v>17</v>
      </c>
      <c r="FZ143">
        <v>0.02</v>
      </c>
      <c r="GA143">
        <v>0.04</v>
      </c>
      <c r="GB143">
        <v>-16.30126475</v>
      </c>
      <c r="GC143">
        <v>-77.56491005628519</v>
      </c>
      <c r="GD143">
        <v>7.530138837582276</v>
      </c>
      <c r="GE143">
        <v>0</v>
      </c>
      <c r="GF143">
        <v>256.6963823529412</v>
      </c>
      <c r="GG143">
        <v>-1.782230710175492</v>
      </c>
      <c r="GH143">
        <v>0.2785492896192776</v>
      </c>
      <c r="GI143">
        <v>0</v>
      </c>
      <c r="GJ143">
        <v>1.3928385</v>
      </c>
      <c r="GK143">
        <v>0.1307700562851735</v>
      </c>
      <c r="GL143">
        <v>0.01313936500558532</v>
      </c>
      <c r="GM143">
        <v>0</v>
      </c>
      <c r="GN143">
        <v>0</v>
      </c>
      <c r="GO143">
        <v>3</v>
      </c>
      <c r="GP143" t="s">
        <v>484</v>
      </c>
      <c r="GQ143">
        <v>3.10234</v>
      </c>
      <c r="GR143">
        <v>2.72614</v>
      </c>
      <c r="GS143">
        <v>0.091281</v>
      </c>
      <c r="GT143">
        <v>0.0952597</v>
      </c>
      <c r="GU143">
        <v>0.102109</v>
      </c>
      <c r="GV143">
        <v>0.0987654</v>
      </c>
      <c r="GW143">
        <v>23723.6</v>
      </c>
      <c r="GX143">
        <v>21457.1</v>
      </c>
      <c r="GY143">
        <v>26672.1</v>
      </c>
      <c r="GZ143">
        <v>23940.3</v>
      </c>
      <c r="HA143">
        <v>38321.2</v>
      </c>
      <c r="HB143">
        <v>31894</v>
      </c>
      <c r="HC143">
        <v>46574.4</v>
      </c>
      <c r="HD143">
        <v>37872.7</v>
      </c>
      <c r="HE143">
        <v>1.86015</v>
      </c>
      <c r="HF143">
        <v>1.86175</v>
      </c>
      <c r="HG143">
        <v>0.09405239999999999</v>
      </c>
      <c r="HH143">
        <v>0</v>
      </c>
      <c r="HI143">
        <v>28.4353</v>
      </c>
      <c r="HJ143">
        <v>999.9</v>
      </c>
      <c r="HK143">
        <v>51.5</v>
      </c>
      <c r="HL143">
        <v>30.3</v>
      </c>
      <c r="HM143">
        <v>24.6655</v>
      </c>
      <c r="HN143">
        <v>60.8528</v>
      </c>
      <c r="HO143">
        <v>22.1835</v>
      </c>
      <c r="HP143">
        <v>1</v>
      </c>
      <c r="HQ143">
        <v>0.172137</v>
      </c>
      <c r="HR143">
        <v>0.173625</v>
      </c>
      <c r="HS143">
        <v>20.3175</v>
      </c>
      <c r="HT143">
        <v>5.21055</v>
      </c>
      <c r="HU143">
        <v>11.98</v>
      </c>
      <c r="HV143">
        <v>4.9628</v>
      </c>
      <c r="HW143">
        <v>3.27438</v>
      </c>
      <c r="HX143">
        <v>9999</v>
      </c>
      <c r="HY143">
        <v>9999</v>
      </c>
      <c r="HZ143">
        <v>9999</v>
      </c>
      <c r="IA143">
        <v>22.7</v>
      </c>
      <c r="IB143">
        <v>1.86371</v>
      </c>
      <c r="IC143">
        <v>1.85989</v>
      </c>
      <c r="ID143">
        <v>1.85818</v>
      </c>
      <c r="IE143">
        <v>1.85957</v>
      </c>
      <c r="IF143">
        <v>1.8596</v>
      </c>
      <c r="IG143">
        <v>1.8581</v>
      </c>
      <c r="IH143">
        <v>1.85715</v>
      </c>
      <c r="II143">
        <v>1.85212</v>
      </c>
      <c r="IJ143">
        <v>0</v>
      </c>
      <c r="IK143">
        <v>0</v>
      </c>
      <c r="IL143">
        <v>0</v>
      </c>
      <c r="IM143">
        <v>0</v>
      </c>
      <c r="IN143" t="s">
        <v>441</v>
      </c>
      <c r="IO143" t="s">
        <v>442</v>
      </c>
      <c r="IP143" t="s">
        <v>443</v>
      </c>
      <c r="IQ143" t="s">
        <v>443</v>
      </c>
      <c r="IR143" t="s">
        <v>443</v>
      </c>
      <c r="IS143" t="s">
        <v>443</v>
      </c>
      <c r="IT143">
        <v>0</v>
      </c>
      <c r="IU143">
        <v>100</v>
      </c>
      <c r="IV143">
        <v>100</v>
      </c>
      <c r="IW143">
        <v>-1.569</v>
      </c>
      <c r="IX143">
        <v>0.2912</v>
      </c>
      <c r="IY143">
        <v>-1.253408397979514</v>
      </c>
      <c r="IZ143">
        <v>-0.001407418860664216</v>
      </c>
      <c r="JA143">
        <v>1.761737584914558E-06</v>
      </c>
      <c r="JB143">
        <v>-4.339940373715102E-10</v>
      </c>
      <c r="JC143">
        <v>0.01386544786166931</v>
      </c>
      <c r="JD143">
        <v>0.003157371658100305</v>
      </c>
      <c r="JE143">
        <v>0.0004353711720169284</v>
      </c>
      <c r="JF143">
        <v>-1.853048844677345E-07</v>
      </c>
      <c r="JG143">
        <v>2</v>
      </c>
      <c r="JH143">
        <v>1968</v>
      </c>
      <c r="JI143">
        <v>1</v>
      </c>
      <c r="JJ143">
        <v>26</v>
      </c>
      <c r="JK143">
        <v>200017.5</v>
      </c>
      <c r="JL143">
        <v>200017.7</v>
      </c>
      <c r="JM143">
        <v>1.27441</v>
      </c>
      <c r="JN143">
        <v>2.63306</v>
      </c>
      <c r="JO143">
        <v>1.49658</v>
      </c>
      <c r="JP143">
        <v>2.34863</v>
      </c>
      <c r="JQ143">
        <v>1.54907</v>
      </c>
      <c r="JR143">
        <v>2.44751</v>
      </c>
      <c r="JS143">
        <v>34.8066</v>
      </c>
      <c r="JT143">
        <v>14.2196</v>
      </c>
      <c r="JU143">
        <v>18</v>
      </c>
      <c r="JV143">
        <v>480.875</v>
      </c>
      <c r="JW143">
        <v>496.353</v>
      </c>
      <c r="JX143">
        <v>27.5303</v>
      </c>
      <c r="JY143">
        <v>29.4676</v>
      </c>
      <c r="JZ143">
        <v>30.0001</v>
      </c>
      <c r="KA143">
        <v>29.623</v>
      </c>
      <c r="KB143">
        <v>29.6011</v>
      </c>
      <c r="KC143">
        <v>25.7245</v>
      </c>
      <c r="KD143">
        <v>18.284</v>
      </c>
      <c r="KE143">
        <v>100</v>
      </c>
      <c r="KF143">
        <v>27.528</v>
      </c>
      <c r="KG143">
        <v>493.909</v>
      </c>
      <c r="KH143">
        <v>20.7167</v>
      </c>
      <c r="KI143">
        <v>101.832</v>
      </c>
      <c r="KJ143">
        <v>91.3379</v>
      </c>
    </row>
    <row r="144" spans="1:296">
      <c r="A144">
        <v>126</v>
      </c>
      <c r="B144">
        <v>1758990660.6</v>
      </c>
      <c r="C144">
        <v>3410</v>
      </c>
      <c r="D144" t="s">
        <v>696</v>
      </c>
      <c r="E144" t="s">
        <v>697</v>
      </c>
      <c r="F144">
        <v>5</v>
      </c>
      <c r="G144" t="s">
        <v>639</v>
      </c>
      <c r="H144">
        <v>1758990653.1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483.9846523045181</v>
      </c>
      <c r="AJ144">
        <v>463.9079454545454</v>
      </c>
      <c r="AK144">
        <v>3.072555362012599</v>
      </c>
      <c r="AL144">
        <v>65.16121870912899</v>
      </c>
      <c r="AM144">
        <f>(AO144 - AN144 + DX144*1E3/(8.314*(DZ144+273.15)) * AQ144/DW144 * AP144) * DW144/(100*DK144) * 1000/(1000 - AO144)</f>
        <v>0</v>
      </c>
      <c r="AN144">
        <v>20.77672225316018</v>
      </c>
      <c r="AO144">
        <v>22.24021151515151</v>
      </c>
      <c r="AP144">
        <v>-0.0001699342459344695</v>
      </c>
      <c r="AQ144">
        <v>105.54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437</v>
      </c>
      <c r="AX144" t="s">
        <v>437</v>
      </c>
      <c r="AY144">
        <v>0</v>
      </c>
      <c r="AZ144">
        <v>0</v>
      </c>
      <c r="BA144">
        <f>1-AY144/AZ144</f>
        <v>0</v>
      </c>
      <c r="BB144">
        <v>0</v>
      </c>
      <c r="BC144" t="s">
        <v>437</v>
      </c>
      <c r="BD144" t="s">
        <v>437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437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2.44</v>
      </c>
      <c r="DL144">
        <v>0.5</v>
      </c>
      <c r="DM144" t="s">
        <v>438</v>
      </c>
      <c r="DN144">
        <v>2</v>
      </c>
      <c r="DO144" t="b">
        <v>1</v>
      </c>
      <c r="DP144">
        <v>1758990653.1</v>
      </c>
      <c r="DQ144">
        <v>434.3786296296296</v>
      </c>
      <c r="DR144">
        <v>459.3776296296297</v>
      </c>
      <c r="DS144">
        <v>22.24041481481481</v>
      </c>
      <c r="DT144">
        <v>20.81643703703703</v>
      </c>
      <c r="DU144">
        <v>435.9466296296297</v>
      </c>
      <c r="DV144">
        <v>21.94945925925926</v>
      </c>
      <c r="DW144">
        <v>500.028037037037</v>
      </c>
      <c r="DX144">
        <v>90.51015555555553</v>
      </c>
      <c r="DY144">
        <v>0.06821460740740741</v>
      </c>
      <c r="DZ144">
        <v>28.97649629629629</v>
      </c>
      <c r="EA144">
        <v>29.97217037037037</v>
      </c>
      <c r="EB144">
        <v>999.9000000000001</v>
      </c>
      <c r="EC144">
        <v>0</v>
      </c>
      <c r="ED144">
        <v>0</v>
      </c>
      <c r="EE144">
        <v>9999.232962962962</v>
      </c>
      <c r="EF144">
        <v>0</v>
      </c>
      <c r="EG144">
        <v>11.26314074074074</v>
      </c>
      <c r="EH144">
        <v>-24.99896666666666</v>
      </c>
      <c r="EI144">
        <v>444.2591851851852</v>
      </c>
      <c r="EJ144">
        <v>469.1432222222223</v>
      </c>
      <c r="EK144">
        <v>1.423982592592593</v>
      </c>
      <c r="EL144">
        <v>459.3776296296297</v>
      </c>
      <c r="EM144">
        <v>20.81643703703703</v>
      </c>
      <c r="EN144">
        <v>2.012984074074074</v>
      </c>
      <c r="EO144">
        <v>1.884098518518519</v>
      </c>
      <c r="EP144">
        <v>17.54682962962963</v>
      </c>
      <c r="EQ144">
        <v>16.50254074074074</v>
      </c>
      <c r="ER144">
        <v>1999.986666666667</v>
      </c>
      <c r="ES144">
        <v>0.9800026666666667</v>
      </c>
      <c r="ET144">
        <v>0.01999742962962963</v>
      </c>
      <c r="EU144">
        <v>0</v>
      </c>
      <c r="EV144">
        <v>256.4885185185186</v>
      </c>
      <c r="EW144">
        <v>5.00078</v>
      </c>
      <c r="EX144">
        <v>5117.439259259259</v>
      </c>
      <c r="EY144">
        <v>16379.53703703703</v>
      </c>
      <c r="EZ144">
        <v>40.01833333333333</v>
      </c>
      <c r="FA144">
        <v>40.87940740740741</v>
      </c>
      <c r="FB144">
        <v>40.48362962962962</v>
      </c>
      <c r="FC144">
        <v>40.51833333333333</v>
      </c>
      <c r="FD144">
        <v>41.2034074074074</v>
      </c>
      <c r="FE144">
        <v>1955.088888888889</v>
      </c>
      <c r="FF144">
        <v>39.89000000000001</v>
      </c>
      <c r="FG144">
        <v>0</v>
      </c>
      <c r="FH144">
        <v>1758990654.9</v>
      </c>
      <c r="FI144">
        <v>0</v>
      </c>
      <c r="FJ144">
        <v>256.48076</v>
      </c>
      <c r="FK144">
        <v>-1.020846143933722</v>
      </c>
      <c r="FL144">
        <v>-33.4415383999498</v>
      </c>
      <c r="FM144">
        <v>5117.124800000001</v>
      </c>
      <c r="FN144">
        <v>15</v>
      </c>
      <c r="FO144">
        <v>0</v>
      </c>
      <c r="FP144" t="s">
        <v>439</v>
      </c>
      <c r="FQ144">
        <v>1746989605.5</v>
      </c>
      <c r="FR144">
        <v>1746989593.5</v>
      </c>
      <c r="FS144">
        <v>0</v>
      </c>
      <c r="FT144">
        <v>-0.274</v>
      </c>
      <c r="FU144">
        <v>-0.002</v>
      </c>
      <c r="FV144">
        <v>2.549</v>
      </c>
      <c r="FW144">
        <v>0.129</v>
      </c>
      <c r="FX144">
        <v>420</v>
      </c>
      <c r="FY144">
        <v>17</v>
      </c>
      <c r="FZ144">
        <v>0.02</v>
      </c>
      <c r="GA144">
        <v>0.04</v>
      </c>
      <c r="GB144">
        <v>-20.68634275</v>
      </c>
      <c r="GC144">
        <v>-67.73451523452155</v>
      </c>
      <c r="GD144">
        <v>6.68377485219056</v>
      </c>
      <c r="GE144">
        <v>0</v>
      </c>
      <c r="GF144">
        <v>256.6052352941177</v>
      </c>
      <c r="GG144">
        <v>-1.071199387028888</v>
      </c>
      <c r="GH144">
        <v>0.2348035547911499</v>
      </c>
      <c r="GI144">
        <v>0</v>
      </c>
      <c r="GJ144">
        <v>1.409229</v>
      </c>
      <c r="GK144">
        <v>0.2620937335834859</v>
      </c>
      <c r="GL144">
        <v>0.02787550428243405</v>
      </c>
      <c r="GM144">
        <v>0</v>
      </c>
      <c r="GN144">
        <v>0</v>
      </c>
      <c r="GO144">
        <v>3</v>
      </c>
      <c r="GP144" t="s">
        <v>484</v>
      </c>
      <c r="GQ144">
        <v>3.10249</v>
      </c>
      <c r="GR144">
        <v>2.72603</v>
      </c>
      <c r="GS144">
        <v>0.0935771</v>
      </c>
      <c r="GT144">
        <v>0.0977572</v>
      </c>
      <c r="GU144">
        <v>0.102071</v>
      </c>
      <c r="GV144">
        <v>0.0986506</v>
      </c>
      <c r="GW144">
        <v>23663.8</v>
      </c>
      <c r="GX144">
        <v>21397.9</v>
      </c>
      <c r="GY144">
        <v>26672.3</v>
      </c>
      <c r="GZ144">
        <v>23940.3</v>
      </c>
      <c r="HA144">
        <v>38323.3</v>
      </c>
      <c r="HB144">
        <v>31898.7</v>
      </c>
      <c r="HC144">
        <v>46574.5</v>
      </c>
      <c r="HD144">
        <v>37873.1</v>
      </c>
      <c r="HE144">
        <v>1.86057</v>
      </c>
      <c r="HF144">
        <v>1.86162</v>
      </c>
      <c r="HG144">
        <v>0.09350849999999999</v>
      </c>
      <c r="HH144">
        <v>0</v>
      </c>
      <c r="HI144">
        <v>28.4314</v>
      </c>
      <c r="HJ144">
        <v>999.9</v>
      </c>
      <c r="HK144">
        <v>51.5</v>
      </c>
      <c r="HL144">
        <v>30.3</v>
      </c>
      <c r="HM144">
        <v>24.6604</v>
      </c>
      <c r="HN144">
        <v>61.1028</v>
      </c>
      <c r="HO144">
        <v>21.9511</v>
      </c>
      <c r="HP144">
        <v>1</v>
      </c>
      <c r="HQ144">
        <v>0.172226</v>
      </c>
      <c r="HR144">
        <v>0.148777</v>
      </c>
      <c r="HS144">
        <v>20.3177</v>
      </c>
      <c r="HT144">
        <v>5.20995</v>
      </c>
      <c r="HU144">
        <v>11.98</v>
      </c>
      <c r="HV144">
        <v>4.9626</v>
      </c>
      <c r="HW144">
        <v>3.27433</v>
      </c>
      <c r="HX144">
        <v>9999</v>
      </c>
      <c r="HY144">
        <v>9999</v>
      </c>
      <c r="HZ144">
        <v>9999</v>
      </c>
      <c r="IA144">
        <v>22.7</v>
      </c>
      <c r="IB144">
        <v>1.86371</v>
      </c>
      <c r="IC144">
        <v>1.85987</v>
      </c>
      <c r="ID144">
        <v>1.85815</v>
      </c>
      <c r="IE144">
        <v>1.85951</v>
      </c>
      <c r="IF144">
        <v>1.85961</v>
      </c>
      <c r="IG144">
        <v>1.85808</v>
      </c>
      <c r="IH144">
        <v>1.85716</v>
      </c>
      <c r="II144">
        <v>1.85211</v>
      </c>
      <c r="IJ144">
        <v>0</v>
      </c>
      <c r="IK144">
        <v>0</v>
      </c>
      <c r="IL144">
        <v>0</v>
      </c>
      <c r="IM144">
        <v>0</v>
      </c>
      <c r="IN144" t="s">
        <v>441</v>
      </c>
      <c r="IO144" t="s">
        <v>442</v>
      </c>
      <c r="IP144" t="s">
        <v>443</v>
      </c>
      <c r="IQ144" t="s">
        <v>443</v>
      </c>
      <c r="IR144" t="s">
        <v>443</v>
      </c>
      <c r="IS144" t="s">
        <v>443</v>
      </c>
      <c r="IT144">
        <v>0</v>
      </c>
      <c r="IU144">
        <v>100</v>
      </c>
      <c r="IV144">
        <v>100</v>
      </c>
      <c r="IW144">
        <v>-1.57</v>
      </c>
      <c r="IX144">
        <v>0.2909</v>
      </c>
      <c r="IY144">
        <v>-1.253408397979514</v>
      </c>
      <c r="IZ144">
        <v>-0.001407418860664216</v>
      </c>
      <c r="JA144">
        <v>1.761737584914558E-06</v>
      </c>
      <c r="JB144">
        <v>-4.339940373715102E-10</v>
      </c>
      <c r="JC144">
        <v>0.01386544786166931</v>
      </c>
      <c r="JD144">
        <v>0.003157371658100305</v>
      </c>
      <c r="JE144">
        <v>0.0004353711720169284</v>
      </c>
      <c r="JF144">
        <v>-1.853048844677345E-07</v>
      </c>
      <c r="JG144">
        <v>2</v>
      </c>
      <c r="JH144">
        <v>1968</v>
      </c>
      <c r="JI144">
        <v>1</v>
      </c>
      <c r="JJ144">
        <v>26</v>
      </c>
      <c r="JK144">
        <v>200017.6</v>
      </c>
      <c r="JL144">
        <v>200017.8</v>
      </c>
      <c r="JM144">
        <v>1.31104</v>
      </c>
      <c r="JN144">
        <v>2.63062</v>
      </c>
      <c r="JO144">
        <v>1.49658</v>
      </c>
      <c r="JP144">
        <v>2.34863</v>
      </c>
      <c r="JQ144">
        <v>1.54907</v>
      </c>
      <c r="JR144">
        <v>2.33154</v>
      </c>
      <c r="JS144">
        <v>34.8066</v>
      </c>
      <c r="JT144">
        <v>14.2108</v>
      </c>
      <c r="JU144">
        <v>18</v>
      </c>
      <c r="JV144">
        <v>481.133</v>
      </c>
      <c r="JW144">
        <v>496.285</v>
      </c>
      <c r="JX144">
        <v>27.5472</v>
      </c>
      <c r="JY144">
        <v>29.4683</v>
      </c>
      <c r="JZ144">
        <v>30.0001</v>
      </c>
      <c r="KA144">
        <v>29.6244</v>
      </c>
      <c r="KB144">
        <v>29.603</v>
      </c>
      <c r="KC144">
        <v>26.4154</v>
      </c>
      <c r="KD144">
        <v>18.284</v>
      </c>
      <c r="KE144">
        <v>100</v>
      </c>
      <c r="KF144">
        <v>27.5494</v>
      </c>
      <c r="KG144">
        <v>507.283</v>
      </c>
      <c r="KH144">
        <v>20.7204</v>
      </c>
      <c r="KI144">
        <v>101.832</v>
      </c>
      <c r="KJ144">
        <v>91.3385</v>
      </c>
    </row>
    <row r="145" spans="1:296">
      <c r="A145">
        <v>127</v>
      </c>
      <c r="B145">
        <v>1758990665.6</v>
      </c>
      <c r="C145">
        <v>3415</v>
      </c>
      <c r="D145" t="s">
        <v>698</v>
      </c>
      <c r="E145" t="s">
        <v>699</v>
      </c>
      <c r="F145">
        <v>5</v>
      </c>
      <c r="G145" t="s">
        <v>639</v>
      </c>
      <c r="H145">
        <v>1758990657.814285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501.1704976376968</v>
      </c>
      <c r="AJ145">
        <v>480.0489696969697</v>
      </c>
      <c r="AK145">
        <v>3.245317654338876</v>
      </c>
      <c r="AL145">
        <v>65.16121870912899</v>
      </c>
      <c r="AM145">
        <f>(AO145 - AN145 + DX145*1E3/(8.314*(DZ145+273.15)) * AQ145/DW145 * AP145) * DW145/(100*DK145) * 1000/(1000 - AO145)</f>
        <v>0</v>
      </c>
      <c r="AN145">
        <v>20.77541044363637</v>
      </c>
      <c r="AO145">
        <v>22.22627939393938</v>
      </c>
      <c r="AP145">
        <v>-0.0001201583178727335</v>
      </c>
      <c r="AQ145">
        <v>105.54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437</v>
      </c>
      <c r="AX145" t="s">
        <v>437</v>
      </c>
      <c r="AY145">
        <v>0</v>
      </c>
      <c r="AZ145">
        <v>0</v>
      </c>
      <c r="BA145">
        <f>1-AY145/AZ145</f>
        <v>0</v>
      </c>
      <c r="BB145">
        <v>0</v>
      </c>
      <c r="BC145" t="s">
        <v>437</v>
      </c>
      <c r="BD145" t="s">
        <v>437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437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2.44</v>
      </c>
      <c r="DL145">
        <v>0.5</v>
      </c>
      <c r="DM145" t="s">
        <v>438</v>
      </c>
      <c r="DN145">
        <v>2</v>
      </c>
      <c r="DO145" t="b">
        <v>1</v>
      </c>
      <c r="DP145">
        <v>1758990657.814285</v>
      </c>
      <c r="DQ145">
        <v>447.2145357142857</v>
      </c>
      <c r="DR145">
        <v>475.0156785714286</v>
      </c>
      <c r="DS145">
        <v>22.240775</v>
      </c>
      <c r="DT145">
        <v>20.79892142857143</v>
      </c>
      <c r="DU145">
        <v>448.7837500000001</v>
      </c>
      <c r="DV145">
        <v>21.94980714285714</v>
      </c>
      <c r="DW145">
        <v>500.0156785714285</v>
      </c>
      <c r="DX145">
        <v>90.51085714285715</v>
      </c>
      <c r="DY145">
        <v>0.06810430357142858</v>
      </c>
      <c r="DZ145">
        <v>28.97713928571429</v>
      </c>
      <c r="EA145">
        <v>29.96539285714286</v>
      </c>
      <c r="EB145">
        <v>999.9000000000002</v>
      </c>
      <c r="EC145">
        <v>0</v>
      </c>
      <c r="ED145">
        <v>0</v>
      </c>
      <c r="EE145">
        <v>9996.827142857142</v>
      </c>
      <c r="EF145">
        <v>0</v>
      </c>
      <c r="EG145">
        <v>11.26759642857143</v>
      </c>
      <c r="EH145">
        <v>-27.80117142857143</v>
      </c>
      <c r="EI145">
        <v>457.3870714285715</v>
      </c>
      <c r="EJ145">
        <v>485.105</v>
      </c>
      <c r="EK145">
        <v>1.441859285714286</v>
      </c>
      <c r="EL145">
        <v>475.0156785714286</v>
      </c>
      <c r="EM145">
        <v>20.79892142857143</v>
      </c>
      <c r="EN145">
        <v>2.013032142857143</v>
      </c>
      <c r="EO145">
        <v>1.882528214285714</v>
      </c>
      <c r="EP145">
        <v>17.54720357142858</v>
      </c>
      <c r="EQ145">
        <v>16.489425</v>
      </c>
      <c r="ER145">
        <v>1999.995357142857</v>
      </c>
      <c r="ES145">
        <v>0.9800027857142857</v>
      </c>
      <c r="ET145">
        <v>0.01999731071428571</v>
      </c>
      <c r="EU145">
        <v>0</v>
      </c>
      <c r="EV145">
        <v>256.4064285714286</v>
      </c>
      <c r="EW145">
        <v>5.00078</v>
      </c>
      <c r="EX145">
        <v>5115.032142857142</v>
      </c>
      <c r="EY145">
        <v>16379.60714285714</v>
      </c>
      <c r="EZ145">
        <v>40.02878571428572</v>
      </c>
      <c r="FA145">
        <v>40.87932142857143</v>
      </c>
      <c r="FB145">
        <v>40.52210714285714</v>
      </c>
      <c r="FC145">
        <v>40.51764285714285</v>
      </c>
      <c r="FD145">
        <v>41.21178571428571</v>
      </c>
      <c r="FE145">
        <v>1955.099642857143</v>
      </c>
      <c r="FF145">
        <v>39.89000000000001</v>
      </c>
      <c r="FG145">
        <v>0</v>
      </c>
      <c r="FH145">
        <v>1758990659.7</v>
      </c>
      <c r="FI145">
        <v>0</v>
      </c>
      <c r="FJ145">
        <v>256.40708</v>
      </c>
      <c r="FK145">
        <v>-1.486538456770068</v>
      </c>
      <c r="FL145">
        <v>-29.16692307849628</v>
      </c>
      <c r="FM145">
        <v>5114.718400000001</v>
      </c>
      <c r="FN145">
        <v>15</v>
      </c>
      <c r="FO145">
        <v>0</v>
      </c>
      <c r="FP145" t="s">
        <v>439</v>
      </c>
      <c r="FQ145">
        <v>1746989605.5</v>
      </c>
      <c r="FR145">
        <v>1746989593.5</v>
      </c>
      <c r="FS145">
        <v>0</v>
      </c>
      <c r="FT145">
        <v>-0.274</v>
      </c>
      <c r="FU145">
        <v>-0.002</v>
      </c>
      <c r="FV145">
        <v>2.549</v>
      </c>
      <c r="FW145">
        <v>0.129</v>
      </c>
      <c r="FX145">
        <v>420</v>
      </c>
      <c r="FY145">
        <v>17</v>
      </c>
      <c r="FZ145">
        <v>0.02</v>
      </c>
      <c r="GA145">
        <v>0.04</v>
      </c>
      <c r="GB145">
        <v>-26.0023275</v>
      </c>
      <c r="GC145">
        <v>-36.42451969981239</v>
      </c>
      <c r="GD145">
        <v>3.682703258205004</v>
      </c>
      <c r="GE145">
        <v>0</v>
      </c>
      <c r="GF145">
        <v>256.4563823529411</v>
      </c>
      <c r="GG145">
        <v>-1.123804426703864</v>
      </c>
      <c r="GH145">
        <v>0.2641771926195516</v>
      </c>
      <c r="GI145">
        <v>0</v>
      </c>
      <c r="GJ145">
        <v>1.43115575</v>
      </c>
      <c r="GK145">
        <v>0.2668875422138777</v>
      </c>
      <c r="GL145">
        <v>0.02884342913797698</v>
      </c>
      <c r="GM145">
        <v>0</v>
      </c>
      <c r="GN145">
        <v>0</v>
      </c>
      <c r="GO145">
        <v>3</v>
      </c>
      <c r="GP145" t="s">
        <v>484</v>
      </c>
      <c r="GQ145">
        <v>3.10244</v>
      </c>
      <c r="GR145">
        <v>2.72624</v>
      </c>
      <c r="GS145">
        <v>0.09597319999999999</v>
      </c>
      <c r="GT145">
        <v>0.100239</v>
      </c>
      <c r="GU145">
        <v>0.102027</v>
      </c>
      <c r="GV145">
        <v>0.0986546</v>
      </c>
      <c r="GW145">
        <v>23601.2</v>
      </c>
      <c r="GX145">
        <v>21338.8</v>
      </c>
      <c r="GY145">
        <v>26672.2</v>
      </c>
      <c r="GZ145">
        <v>23940</v>
      </c>
      <c r="HA145">
        <v>38324.9</v>
      </c>
      <c r="HB145">
        <v>31898.4</v>
      </c>
      <c r="HC145">
        <v>46573.8</v>
      </c>
      <c r="HD145">
        <v>37872.6</v>
      </c>
      <c r="HE145">
        <v>1.86063</v>
      </c>
      <c r="HF145">
        <v>1.8617</v>
      </c>
      <c r="HG145">
        <v>0.0943914</v>
      </c>
      <c r="HH145">
        <v>0</v>
      </c>
      <c r="HI145">
        <v>28.4284</v>
      </c>
      <c r="HJ145">
        <v>999.9</v>
      </c>
      <c r="HK145">
        <v>51.5</v>
      </c>
      <c r="HL145">
        <v>30.3</v>
      </c>
      <c r="HM145">
        <v>24.6636</v>
      </c>
      <c r="HN145">
        <v>61.3228</v>
      </c>
      <c r="HO145">
        <v>22.1114</v>
      </c>
      <c r="HP145">
        <v>1</v>
      </c>
      <c r="HQ145">
        <v>0.172233</v>
      </c>
      <c r="HR145">
        <v>0.106626</v>
      </c>
      <c r="HS145">
        <v>20.3175</v>
      </c>
      <c r="HT145">
        <v>5.2098</v>
      </c>
      <c r="HU145">
        <v>11.98</v>
      </c>
      <c r="HV145">
        <v>4.9627</v>
      </c>
      <c r="HW145">
        <v>3.27445</v>
      </c>
      <c r="HX145">
        <v>9999</v>
      </c>
      <c r="HY145">
        <v>9999</v>
      </c>
      <c r="HZ145">
        <v>9999</v>
      </c>
      <c r="IA145">
        <v>22.7</v>
      </c>
      <c r="IB145">
        <v>1.86371</v>
      </c>
      <c r="IC145">
        <v>1.85987</v>
      </c>
      <c r="ID145">
        <v>1.85816</v>
      </c>
      <c r="IE145">
        <v>1.85953</v>
      </c>
      <c r="IF145">
        <v>1.85959</v>
      </c>
      <c r="IG145">
        <v>1.8581</v>
      </c>
      <c r="IH145">
        <v>1.85715</v>
      </c>
      <c r="II145">
        <v>1.85211</v>
      </c>
      <c r="IJ145">
        <v>0</v>
      </c>
      <c r="IK145">
        <v>0</v>
      </c>
      <c r="IL145">
        <v>0</v>
      </c>
      <c r="IM145">
        <v>0</v>
      </c>
      <c r="IN145" t="s">
        <v>441</v>
      </c>
      <c r="IO145" t="s">
        <v>442</v>
      </c>
      <c r="IP145" t="s">
        <v>443</v>
      </c>
      <c r="IQ145" t="s">
        <v>443</v>
      </c>
      <c r="IR145" t="s">
        <v>443</v>
      </c>
      <c r="IS145" t="s">
        <v>443</v>
      </c>
      <c r="IT145">
        <v>0</v>
      </c>
      <c r="IU145">
        <v>100</v>
      </c>
      <c r="IV145">
        <v>100</v>
      </c>
      <c r="IW145">
        <v>-1.571</v>
      </c>
      <c r="IX145">
        <v>0.2906</v>
      </c>
      <c r="IY145">
        <v>-1.253408397979514</v>
      </c>
      <c r="IZ145">
        <v>-0.001407418860664216</v>
      </c>
      <c r="JA145">
        <v>1.761737584914558E-06</v>
      </c>
      <c r="JB145">
        <v>-4.339940373715102E-10</v>
      </c>
      <c r="JC145">
        <v>0.01386544786166931</v>
      </c>
      <c r="JD145">
        <v>0.003157371658100305</v>
      </c>
      <c r="JE145">
        <v>0.0004353711720169284</v>
      </c>
      <c r="JF145">
        <v>-1.853048844677345E-07</v>
      </c>
      <c r="JG145">
        <v>2</v>
      </c>
      <c r="JH145">
        <v>1968</v>
      </c>
      <c r="JI145">
        <v>1</v>
      </c>
      <c r="JJ145">
        <v>26</v>
      </c>
      <c r="JK145">
        <v>200017.7</v>
      </c>
      <c r="JL145">
        <v>200017.9</v>
      </c>
      <c r="JM145">
        <v>1.34521</v>
      </c>
      <c r="JN145">
        <v>2.62573</v>
      </c>
      <c r="JO145">
        <v>1.49658</v>
      </c>
      <c r="JP145">
        <v>2.34863</v>
      </c>
      <c r="JQ145">
        <v>1.54907</v>
      </c>
      <c r="JR145">
        <v>2.45605</v>
      </c>
      <c r="JS145">
        <v>34.8066</v>
      </c>
      <c r="JT145">
        <v>14.2196</v>
      </c>
      <c r="JU145">
        <v>18</v>
      </c>
      <c r="JV145">
        <v>481.181</v>
      </c>
      <c r="JW145">
        <v>496.356</v>
      </c>
      <c r="JX145">
        <v>27.5706</v>
      </c>
      <c r="JY145">
        <v>29.4708</v>
      </c>
      <c r="JZ145">
        <v>30.0001</v>
      </c>
      <c r="KA145">
        <v>29.6269</v>
      </c>
      <c r="KB145">
        <v>29.6056</v>
      </c>
      <c r="KC145">
        <v>27.1553</v>
      </c>
      <c r="KD145">
        <v>18.284</v>
      </c>
      <c r="KE145">
        <v>100</v>
      </c>
      <c r="KF145">
        <v>27.5765</v>
      </c>
      <c r="KG145">
        <v>527.336</v>
      </c>
      <c r="KH145">
        <v>20.7203</v>
      </c>
      <c r="KI145">
        <v>101.831</v>
      </c>
      <c r="KJ145">
        <v>91.3374</v>
      </c>
    </row>
    <row r="146" spans="1:296">
      <c r="A146">
        <v>128</v>
      </c>
      <c r="B146">
        <v>1758990670.6</v>
      </c>
      <c r="C146">
        <v>3420</v>
      </c>
      <c r="D146" t="s">
        <v>700</v>
      </c>
      <c r="E146" t="s">
        <v>701</v>
      </c>
      <c r="F146">
        <v>5</v>
      </c>
      <c r="G146" t="s">
        <v>639</v>
      </c>
      <c r="H146">
        <v>1758990663.1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518.3285654585209</v>
      </c>
      <c r="AJ146">
        <v>496.7935030303032</v>
      </c>
      <c r="AK146">
        <v>3.365557745248338</v>
      </c>
      <c r="AL146">
        <v>65.16121870912899</v>
      </c>
      <c r="AM146">
        <f>(AO146 - AN146 + DX146*1E3/(8.314*(DZ146+273.15)) * AQ146/DW146 * AP146) * DW146/(100*DK146) * 1000/(1000 - AO146)</f>
        <v>0</v>
      </c>
      <c r="AN146">
        <v>20.77913322735931</v>
      </c>
      <c r="AO146">
        <v>22.2239303030303</v>
      </c>
      <c r="AP146">
        <v>1.023118725256704E-06</v>
      </c>
      <c r="AQ146">
        <v>105.54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437</v>
      </c>
      <c r="AX146" t="s">
        <v>437</v>
      </c>
      <c r="AY146">
        <v>0</v>
      </c>
      <c r="AZ146">
        <v>0</v>
      </c>
      <c r="BA146">
        <f>1-AY146/AZ146</f>
        <v>0</v>
      </c>
      <c r="BB146">
        <v>0</v>
      </c>
      <c r="BC146" t="s">
        <v>437</v>
      </c>
      <c r="BD146" t="s">
        <v>437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437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2.44</v>
      </c>
      <c r="DL146">
        <v>0.5</v>
      </c>
      <c r="DM146" t="s">
        <v>438</v>
      </c>
      <c r="DN146">
        <v>2</v>
      </c>
      <c r="DO146" t="b">
        <v>1</v>
      </c>
      <c r="DP146">
        <v>1758990663.1</v>
      </c>
      <c r="DQ146">
        <v>463.2337407407406</v>
      </c>
      <c r="DR146">
        <v>492.7135555555556</v>
      </c>
      <c r="DS146">
        <v>22.23395185185185</v>
      </c>
      <c r="DT146">
        <v>20.77928148148148</v>
      </c>
      <c r="DU146">
        <v>464.804</v>
      </c>
      <c r="DV146">
        <v>21.94312592592592</v>
      </c>
      <c r="DW146">
        <v>500.006925925926</v>
      </c>
      <c r="DX146">
        <v>90.51190370370371</v>
      </c>
      <c r="DY146">
        <v>0.06813521481481481</v>
      </c>
      <c r="DZ146">
        <v>28.97917037037037</v>
      </c>
      <c r="EA146">
        <v>29.96222592592592</v>
      </c>
      <c r="EB146">
        <v>999.9000000000001</v>
      </c>
      <c r="EC146">
        <v>0</v>
      </c>
      <c r="ED146">
        <v>0</v>
      </c>
      <c r="EE146">
        <v>9993.376296296296</v>
      </c>
      <c r="EF146">
        <v>0</v>
      </c>
      <c r="EG146">
        <v>11.27115555555555</v>
      </c>
      <c r="EH146">
        <v>-29.47987407407408</v>
      </c>
      <c r="EI146">
        <v>473.7672962962963</v>
      </c>
      <c r="EJ146">
        <v>503.169074074074</v>
      </c>
      <c r="EK146">
        <v>1.45466962962963</v>
      </c>
      <c r="EL146">
        <v>492.7135555555556</v>
      </c>
      <c r="EM146">
        <v>20.77928148148148</v>
      </c>
      <c r="EN146">
        <v>2.012437407407408</v>
      </c>
      <c r="EO146">
        <v>1.880772592592593</v>
      </c>
      <c r="EP146">
        <v>17.54252592592593</v>
      </c>
      <c r="EQ146">
        <v>16.47477407407407</v>
      </c>
      <c r="ER146">
        <v>1999.994074074074</v>
      </c>
      <c r="ES146">
        <v>0.9800027777777778</v>
      </c>
      <c r="ET146">
        <v>0.01999731851851852</v>
      </c>
      <c r="EU146">
        <v>0</v>
      </c>
      <c r="EV146">
        <v>256.2657777777778</v>
      </c>
      <c r="EW146">
        <v>5.00078</v>
      </c>
      <c r="EX146">
        <v>5112.46925925926</v>
      </c>
      <c r="EY146">
        <v>16379.59259259259</v>
      </c>
      <c r="EZ146">
        <v>40.02292592592593</v>
      </c>
      <c r="FA146">
        <v>40.87485185185184</v>
      </c>
      <c r="FB146">
        <v>40.5368148148148</v>
      </c>
      <c r="FC146">
        <v>40.51137037037036</v>
      </c>
      <c r="FD146">
        <v>41.2127037037037</v>
      </c>
      <c r="FE146">
        <v>1955.098518518518</v>
      </c>
      <c r="FF146">
        <v>39.89000000000001</v>
      </c>
      <c r="FG146">
        <v>0</v>
      </c>
      <c r="FH146">
        <v>1758990664.5</v>
      </c>
      <c r="FI146">
        <v>0</v>
      </c>
      <c r="FJ146">
        <v>256.257</v>
      </c>
      <c r="FK146">
        <v>-2.32115382610031</v>
      </c>
      <c r="FL146">
        <v>-26.13153843309741</v>
      </c>
      <c r="FM146">
        <v>5112.4032</v>
      </c>
      <c r="FN146">
        <v>15</v>
      </c>
      <c r="FO146">
        <v>0</v>
      </c>
      <c r="FP146" t="s">
        <v>439</v>
      </c>
      <c r="FQ146">
        <v>1746989605.5</v>
      </c>
      <c r="FR146">
        <v>1746989593.5</v>
      </c>
      <c r="FS146">
        <v>0</v>
      </c>
      <c r="FT146">
        <v>-0.274</v>
      </c>
      <c r="FU146">
        <v>-0.002</v>
      </c>
      <c r="FV146">
        <v>2.549</v>
      </c>
      <c r="FW146">
        <v>0.129</v>
      </c>
      <c r="FX146">
        <v>420</v>
      </c>
      <c r="FY146">
        <v>17</v>
      </c>
      <c r="FZ146">
        <v>0.02</v>
      </c>
      <c r="GA146">
        <v>0.04</v>
      </c>
      <c r="GB146">
        <v>-28.1</v>
      </c>
      <c r="GC146">
        <v>-21.66342664165103</v>
      </c>
      <c r="GD146">
        <v>2.200714168059996</v>
      </c>
      <c r="GE146">
        <v>0</v>
      </c>
      <c r="GF146">
        <v>256.3486764705883</v>
      </c>
      <c r="GG146">
        <v>-1.690863247412434</v>
      </c>
      <c r="GH146">
        <v>0.2927540345417726</v>
      </c>
      <c r="GI146">
        <v>0</v>
      </c>
      <c r="GJ146">
        <v>1.44102625</v>
      </c>
      <c r="GK146">
        <v>0.1563173358348958</v>
      </c>
      <c r="GL146">
        <v>0.02306261430188476</v>
      </c>
      <c r="GM146">
        <v>0</v>
      </c>
      <c r="GN146">
        <v>0</v>
      </c>
      <c r="GO146">
        <v>3</v>
      </c>
      <c r="GP146" t="s">
        <v>484</v>
      </c>
      <c r="GQ146">
        <v>3.10261</v>
      </c>
      <c r="GR146">
        <v>2.72601</v>
      </c>
      <c r="GS146">
        <v>0.09841510000000001</v>
      </c>
      <c r="GT146">
        <v>0.102659</v>
      </c>
      <c r="GU146">
        <v>0.102023</v>
      </c>
      <c r="GV146">
        <v>0.0986664</v>
      </c>
      <c r="GW146">
        <v>23537.5</v>
      </c>
      <c r="GX146">
        <v>21281.6</v>
      </c>
      <c r="GY146">
        <v>26672.2</v>
      </c>
      <c r="GZ146">
        <v>23940.2</v>
      </c>
      <c r="HA146">
        <v>38325.4</v>
      </c>
      <c r="HB146">
        <v>31898.3</v>
      </c>
      <c r="HC146">
        <v>46573.8</v>
      </c>
      <c r="HD146">
        <v>37872.7</v>
      </c>
      <c r="HE146">
        <v>1.8607</v>
      </c>
      <c r="HF146">
        <v>1.86168</v>
      </c>
      <c r="HG146">
        <v>0.09398529999999999</v>
      </c>
      <c r="HH146">
        <v>0</v>
      </c>
      <c r="HI146">
        <v>28.4264</v>
      </c>
      <c r="HJ146">
        <v>999.9</v>
      </c>
      <c r="HK146">
        <v>51.5</v>
      </c>
      <c r="HL146">
        <v>30.3</v>
      </c>
      <c r="HM146">
        <v>24.659</v>
      </c>
      <c r="HN146">
        <v>61.0628</v>
      </c>
      <c r="HO146">
        <v>22.0032</v>
      </c>
      <c r="HP146">
        <v>1</v>
      </c>
      <c r="HQ146">
        <v>0.172134</v>
      </c>
      <c r="HR146">
        <v>0.0773938</v>
      </c>
      <c r="HS146">
        <v>20.3177</v>
      </c>
      <c r="HT146">
        <v>5.2098</v>
      </c>
      <c r="HU146">
        <v>11.98</v>
      </c>
      <c r="HV146">
        <v>4.9627</v>
      </c>
      <c r="HW146">
        <v>3.2744</v>
      </c>
      <c r="HX146">
        <v>9999</v>
      </c>
      <c r="HY146">
        <v>9999</v>
      </c>
      <c r="HZ146">
        <v>9999</v>
      </c>
      <c r="IA146">
        <v>22.7</v>
      </c>
      <c r="IB146">
        <v>1.86371</v>
      </c>
      <c r="IC146">
        <v>1.85989</v>
      </c>
      <c r="ID146">
        <v>1.8582</v>
      </c>
      <c r="IE146">
        <v>1.85949</v>
      </c>
      <c r="IF146">
        <v>1.85961</v>
      </c>
      <c r="IG146">
        <v>1.8581</v>
      </c>
      <c r="IH146">
        <v>1.85715</v>
      </c>
      <c r="II146">
        <v>1.85211</v>
      </c>
      <c r="IJ146">
        <v>0</v>
      </c>
      <c r="IK146">
        <v>0</v>
      </c>
      <c r="IL146">
        <v>0</v>
      </c>
      <c r="IM146">
        <v>0</v>
      </c>
      <c r="IN146" t="s">
        <v>441</v>
      </c>
      <c r="IO146" t="s">
        <v>442</v>
      </c>
      <c r="IP146" t="s">
        <v>443</v>
      </c>
      <c r="IQ146" t="s">
        <v>443</v>
      </c>
      <c r="IR146" t="s">
        <v>443</v>
      </c>
      <c r="IS146" t="s">
        <v>443</v>
      </c>
      <c r="IT146">
        <v>0</v>
      </c>
      <c r="IU146">
        <v>100</v>
      </c>
      <c r="IV146">
        <v>100</v>
      </c>
      <c r="IW146">
        <v>-1.571</v>
      </c>
      <c r="IX146">
        <v>0.2906</v>
      </c>
      <c r="IY146">
        <v>-1.253408397979514</v>
      </c>
      <c r="IZ146">
        <v>-0.001407418860664216</v>
      </c>
      <c r="JA146">
        <v>1.761737584914558E-06</v>
      </c>
      <c r="JB146">
        <v>-4.339940373715102E-10</v>
      </c>
      <c r="JC146">
        <v>0.01386544786166931</v>
      </c>
      <c r="JD146">
        <v>0.003157371658100305</v>
      </c>
      <c r="JE146">
        <v>0.0004353711720169284</v>
      </c>
      <c r="JF146">
        <v>-1.853048844677345E-07</v>
      </c>
      <c r="JG146">
        <v>2</v>
      </c>
      <c r="JH146">
        <v>1968</v>
      </c>
      <c r="JI146">
        <v>1</v>
      </c>
      <c r="JJ146">
        <v>26</v>
      </c>
      <c r="JK146">
        <v>200017.8</v>
      </c>
      <c r="JL146">
        <v>200018</v>
      </c>
      <c r="JM146">
        <v>1.38306</v>
      </c>
      <c r="JN146">
        <v>2.63672</v>
      </c>
      <c r="JO146">
        <v>1.49658</v>
      </c>
      <c r="JP146">
        <v>2.34863</v>
      </c>
      <c r="JQ146">
        <v>1.54907</v>
      </c>
      <c r="JR146">
        <v>2.3877</v>
      </c>
      <c r="JS146">
        <v>34.8066</v>
      </c>
      <c r="JT146">
        <v>14.2108</v>
      </c>
      <c r="JU146">
        <v>18</v>
      </c>
      <c r="JV146">
        <v>481.243</v>
      </c>
      <c r="JW146">
        <v>496.361</v>
      </c>
      <c r="JX146">
        <v>27.5968</v>
      </c>
      <c r="JY146">
        <v>29.4714</v>
      </c>
      <c r="JZ146">
        <v>30.0001</v>
      </c>
      <c r="KA146">
        <v>29.6294</v>
      </c>
      <c r="KB146">
        <v>29.6081</v>
      </c>
      <c r="KC146">
        <v>27.8406</v>
      </c>
      <c r="KD146">
        <v>18.284</v>
      </c>
      <c r="KE146">
        <v>100</v>
      </c>
      <c r="KF146">
        <v>27.6029</v>
      </c>
      <c r="KG146">
        <v>540.71</v>
      </c>
      <c r="KH146">
        <v>20.7155</v>
      </c>
      <c r="KI146">
        <v>101.831</v>
      </c>
      <c r="KJ146">
        <v>91.3379</v>
      </c>
    </row>
    <row r="147" spans="1:296">
      <c r="A147">
        <v>129</v>
      </c>
      <c r="B147">
        <v>1758990675.1</v>
      </c>
      <c r="C147">
        <v>3424.5</v>
      </c>
      <c r="D147" t="s">
        <v>702</v>
      </c>
      <c r="E147" t="s">
        <v>703</v>
      </c>
      <c r="F147">
        <v>5</v>
      </c>
      <c r="G147" t="s">
        <v>639</v>
      </c>
      <c r="H147">
        <v>1758990667.544444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533.7381309836937</v>
      </c>
      <c r="AJ147">
        <v>512.0369575757576</v>
      </c>
      <c r="AK147">
        <v>3.386737503951226</v>
      </c>
      <c r="AL147">
        <v>65.16121870912899</v>
      </c>
      <c r="AM147">
        <f>(AO147 - AN147 + DX147*1E3/(8.314*(DZ147+273.15)) * AQ147/DW147 * AP147) * DW147/(100*DK147) * 1000/(1000 - AO147)</f>
        <v>0</v>
      </c>
      <c r="AN147">
        <v>20.78400115636365</v>
      </c>
      <c r="AO147">
        <v>22.22317151515151</v>
      </c>
      <c r="AP147">
        <v>-1.951834573253192E-06</v>
      </c>
      <c r="AQ147">
        <v>105.54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437</v>
      </c>
      <c r="AX147" t="s">
        <v>437</v>
      </c>
      <c r="AY147">
        <v>0</v>
      </c>
      <c r="AZ147">
        <v>0</v>
      </c>
      <c r="BA147">
        <f>1-AY147/AZ147</f>
        <v>0</v>
      </c>
      <c r="BB147">
        <v>0</v>
      </c>
      <c r="BC147" t="s">
        <v>437</v>
      </c>
      <c r="BD147" t="s">
        <v>437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437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2.44</v>
      </c>
      <c r="DL147">
        <v>0.5</v>
      </c>
      <c r="DM147" t="s">
        <v>438</v>
      </c>
      <c r="DN147">
        <v>2</v>
      </c>
      <c r="DO147" t="b">
        <v>1</v>
      </c>
      <c r="DP147">
        <v>1758990667.544444</v>
      </c>
      <c r="DQ147">
        <v>477.4794814814815</v>
      </c>
      <c r="DR147">
        <v>507.6531111111111</v>
      </c>
      <c r="DS147">
        <v>22.22677037037037</v>
      </c>
      <c r="DT147">
        <v>20.7790037037037</v>
      </c>
      <c r="DU147">
        <v>479.0502592592592</v>
      </c>
      <c r="DV147">
        <v>21.9361</v>
      </c>
      <c r="DW147">
        <v>499.9704074074074</v>
      </c>
      <c r="DX147">
        <v>90.51292222222222</v>
      </c>
      <c r="DY147">
        <v>0.06811418888888889</v>
      </c>
      <c r="DZ147">
        <v>28.97834074074074</v>
      </c>
      <c r="EA147">
        <v>29.96264074074074</v>
      </c>
      <c r="EB147">
        <v>999.9000000000001</v>
      </c>
      <c r="EC147">
        <v>0</v>
      </c>
      <c r="ED147">
        <v>0</v>
      </c>
      <c r="EE147">
        <v>9996.806296296298</v>
      </c>
      <c r="EF147">
        <v>0</v>
      </c>
      <c r="EG147">
        <v>11.27901481481482</v>
      </c>
      <c r="EH147">
        <v>-30.17368888888889</v>
      </c>
      <c r="EI147">
        <v>488.3334444444444</v>
      </c>
      <c r="EJ147">
        <v>518.4256296296296</v>
      </c>
      <c r="EK147">
        <v>1.447764814814815</v>
      </c>
      <c r="EL147">
        <v>507.6531111111111</v>
      </c>
      <c r="EM147">
        <v>20.7790037037037</v>
      </c>
      <c r="EN147">
        <v>2.011809629629629</v>
      </c>
      <c r="EO147">
        <v>1.880769259259259</v>
      </c>
      <c r="EP147">
        <v>17.53758888888889</v>
      </c>
      <c r="EQ147">
        <v>16.47474814814815</v>
      </c>
      <c r="ER147">
        <v>1999.996666666667</v>
      </c>
      <c r="ES147">
        <v>0.9800027777777778</v>
      </c>
      <c r="ET147">
        <v>0.01999731851851852</v>
      </c>
      <c r="EU147">
        <v>0</v>
      </c>
      <c r="EV147">
        <v>256.061</v>
      </c>
      <c r="EW147">
        <v>5.00078</v>
      </c>
      <c r="EX147">
        <v>5110.443703703705</v>
      </c>
      <c r="EY147">
        <v>16379.62592592593</v>
      </c>
      <c r="EZ147">
        <v>40.02062962962963</v>
      </c>
      <c r="FA147">
        <v>40.87022222222222</v>
      </c>
      <c r="FB147">
        <v>40.46503703703703</v>
      </c>
      <c r="FC147">
        <v>40.50214814814814</v>
      </c>
      <c r="FD147">
        <v>41.22888888888888</v>
      </c>
      <c r="FE147">
        <v>1955.1</v>
      </c>
      <c r="FF147">
        <v>39.89000000000001</v>
      </c>
      <c r="FG147">
        <v>0</v>
      </c>
      <c r="FH147">
        <v>1758990669.3</v>
      </c>
      <c r="FI147">
        <v>0</v>
      </c>
      <c r="FJ147">
        <v>256.06512</v>
      </c>
      <c r="FK147">
        <v>-2.09500000543129</v>
      </c>
      <c r="FL147">
        <v>-28.59461541828161</v>
      </c>
      <c r="FM147">
        <v>5110.2024</v>
      </c>
      <c r="FN147">
        <v>15</v>
      </c>
      <c r="FO147">
        <v>0</v>
      </c>
      <c r="FP147" t="s">
        <v>439</v>
      </c>
      <c r="FQ147">
        <v>1746989605.5</v>
      </c>
      <c r="FR147">
        <v>1746989593.5</v>
      </c>
      <c r="FS147">
        <v>0</v>
      </c>
      <c r="FT147">
        <v>-0.274</v>
      </c>
      <c r="FU147">
        <v>-0.002</v>
      </c>
      <c r="FV147">
        <v>2.549</v>
      </c>
      <c r="FW147">
        <v>0.129</v>
      </c>
      <c r="FX147">
        <v>420</v>
      </c>
      <c r="FY147">
        <v>17</v>
      </c>
      <c r="FZ147">
        <v>0.02</v>
      </c>
      <c r="GA147">
        <v>0.04</v>
      </c>
      <c r="GB147">
        <v>-29.35398292682926</v>
      </c>
      <c r="GC147">
        <v>-11.91603554006968</v>
      </c>
      <c r="GD147">
        <v>1.250653992800769</v>
      </c>
      <c r="GE147">
        <v>0</v>
      </c>
      <c r="GF147">
        <v>256.2304411764706</v>
      </c>
      <c r="GG147">
        <v>-2.049274250058727</v>
      </c>
      <c r="GH147">
        <v>0.297449569742155</v>
      </c>
      <c r="GI147">
        <v>0</v>
      </c>
      <c r="GJ147">
        <v>1.448583414634146</v>
      </c>
      <c r="GK147">
        <v>-0.01101282229964909</v>
      </c>
      <c r="GL147">
        <v>0.013349584922707</v>
      </c>
      <c r="GM147">
        <v>1</v>
      </c>
      <c r="GN147">
        <v>1</v>
      </c>
      <c r="GO147">
        <v>3</v>
      </c>
      <c r="GP147" t="s">
        <v>463</v>
      </c>
      <c r="GQ147">
        <v>3.10234</v>
      </c>
      <c r="GR147">
        <v>2.72628</v>
      </c>
      <c r="GS147">
        <v>0.100597</v>
      </c>
      <c r="GT147">
        <v>0.10483</v>
      </c>
      <c r="GU147">
        <v>0.102019</v>
      </c>
      <c r="GV147">
        <v>0.0986857</v>
      </c>
      <c r="GW147">
        <v>23480.6</v>
      </c>
      <c r="GX147">
        <v>21230.2</v>
      </c>
      <c r="GY147">
        <v>26672.3</v>
      </c>
      <c r="GZ147">
        <v>23940.3</v>
      </c>
      <c r="HA147">
        <v>38326</v>
      </c>
      <c r="HB147">
        <v>31898.1</v>
      </c>
      <c r="HC147">
        <v>46574</v>
      </c>
      <c r="HD147">
        <v>37873</v>
      </c>
      <c r="HE147">
        <v>1.86063</v>
      </c>
      <c r="HF147">
        <v>1.86157</v>
      </c>
      <c r="HG147">
        <v>0.0947639</v>
      </c>
      <c r="HH147">
        <v>0</v>
      </c>
      <c r="HI147">
        <v>28.4239</v>
      </c>
      <c r="HJ147">
        <v>999.9</v>
      </c>
      <c r="HK147">
        <v>51.5</v>
      </c>
      <c r="HL147">
        <v>30.3</v>
      </c>
      <c r="HM147">
        <v>24.6615</v>
      </c>
      <c r="HN147">
        <v>61.0428</v>
      </c>
      <c r="HO147">
        <v>22.1474</v>
      </c>
      <c r="HP147">
        <v>1</v>
      </c>
      <c r="HQ147">
        <v>0.17221</v>
      </c>
      <c r="HR147">
        <v>0.0417647</v>
      </c>
      <c r="HS147">
        <v>20.3177</v>
      </c>
      <c r="HT147">
        <v>5.20995</v>
      </c>
      <c r="HU147">
        <v>11.98</v>
      </c>
      <c r="HV147">
        <v>4.9625</v>
      </c>
      <c r="HW147">
        <v>3.27438</v>
      </c>
      <c r="HX147">
        <v>9999</v>
      </c>
      <c r="HY147">
        <v>9999</v>
      </c>
      <c r="HZ147">
        <v>9999</v>
      </c>
      <c r="IA147">
        <v>22.7</v>
      </c>
      <c r="IB147">
        <v>1.86371</v>
      </c>
      <c r="IC147">
        <v>1.85988</v>
      </c>
      <c r="ID147">
        <v>1.85819</v>
      </c>
      <c r="IE147">
        <v>1.85952</v>
      </c>
      <c r="IF147">
        <v>1.85961</v>
      </c>
      <c r="IG147">
        <v>1.85814</v>
      </c>
      <c r="IH147">
        <v>1.85716</v>
      </c>
      <c r="II147">
        <v>1.85214</v>
      </c>
      <c r="IJ147">
        <v>0</v>
      </c>
      <c r="IK147">
        <v>0</v>
      </c>
      <c r="IL147">
        <v>0</v>
      </c>
      <c r="IM147">
        <v>0</v>
      </c>
      <c r="IN147" t="s">
        <v>441</v>
      </c>
      <c r="IO147" t="s">
        <v>442</v>
      </c>
      <c r="IP147" t="s">
        <v>443</v>
      </c>
      <c r="IQ147" t="s">
        <v>443</v>
      </c>
      <c r="IR147" t="s">
        <v>443</v>
      </c>
      <c r="IS147" t="s">
        <v>443</v>
      </c>
      <c r="IT147">
        <v>0</v>
      </c>
      <c r="IU147">
        <v>100</v>
      </c>
      <c r="IV147">
        <v>100</v>
      </c>
      <c r="IW147">
        <v>-1.57</v>
      </c>
      <c r="IX147">
        <v>0.2905</v>
      </c>
      <c r="IY147">
        <v>-1.253408397979514</v>
      </c>
      <c r="IZ147">
        <v>-0.001407418860664216</v>
      </c>
      <c r="JA147">
        <v>1.761737584914558E-06</v>
      </c>
      <c r="JB147">
        <v>-4.339940373715102E-10</v>
      </c>
      <c r="JC147">
        <v>0.01386544786166931</v>
      </c>
      <c r="JD147">
        <v>0.003157371658100305</v>
      </c>
      <c r="JE147">
        <v>0.0004353711720169284</v>
      </c>
      <c r="JF147">
        <v>-1.853048844677345E-07</v>
      </c>
      <c r="JG147">
        <v>2</v>
      </c>
      <c r="JH147">
        <v>1968</v>
      </c>
      <c r="JI147">
        <v>1</v>
      </c>
      <c r="JJ147">
        <v>26</v>
      </c>
      <c r="JK147">
        <v>200017.8</v>
      </c>
      <c r="JL147">
        <v>200018</v>
      </c>
      <c r="JM147">
        <v>1.41479</v>
      </c>
      <c r="JN147">
        <v>2.63306</v>
      </c>
      <c r="JO147">
        <v>1.49658</v>
      </c>
      <c r="JP147">
        <v>2.34863</v>
      </c>
      <c r="JQ147">
        <v>1.54907</v>
      </c>
      <c r="JR147">
        <v>2.40967</v>
      </c>
      <c r="JS147">
        <v>34.8066</v>
      </c>
      <c r="JT147">
        <v>14.2108</v>
      </c>
      <c r="JU147">
        <v>18</v>
      </c>
      <c r="JV147">
        <v>481.211</v>
      </c>
      <c r="JW147">
        <v>496.307</v>
      </c>
      <c r="JX147">
        <v>27.6217</v>
      </c>
      <c r="JY147">
        <v>29.4734</v>
      </c>
      <c r="JZ147">
        <v>30.0001</v>
      </c>
      <c r="KA147">
        <v>29.631</v>
      </c>
      <c r="KB147">
        <v>29.6097</v>
      </c>
      <c r="KC147">
        <v>28.4512</v>
      </c>
      <c r="KD147">
        <v>18.5617</v>
      </c>
      <c r="KE147">
        <v>100</v>
      </c>
      <c r="KF147">
        <v>27.63</v>
      </c>
      <c r="KG147">
        <v>554.103</v>
      </c>
      <c r="KH147">
        <v>20.7142</v>
      </c>
      <c r="KI147">
        <v>101.832</v>
      </c>
      <c r="KJ147">
        <v>91.33839999999999</v>
      </c>
    </row>
    <row r="148" spans="1:296">
      <c r="A148">
        <v>130</v>
      </c>
      <c r="B148">
        <v>1758990680.1</v>
      </c>
      <c r="C148">
        <v>3429.5</v>
      </c>
      <c r="D148" t="s">
        <v>704</v>
      </c>
      <c r="E148" t="s">
        <v>705</v>
      </c>
      <c r="F148">
        <v>5</v>
      </c>
      <c r="G148" t="s">
        <v>639</v>
      </c>
      <c r="H148">
        <v>1758990672.562963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551.1170339913419</v>
      </c>
      <c r="AJ148">
        <v>529.033903030303</v>
      </c>
      <c r="AK148">
        <v>3.398665161540267</v>
      </c>
      <c r="AL148">
        <v>65.16121870912899</v>
      </c>
      <c r="AM148">
        <f>(AO148 - AN148 + DX148*1E3/(8.314*(DZ148+273.15)) * AQ148/DW148 * AP148) * DW148/(100*DK148) * 1000/(1000 - AO148)</f>
        <v>0</v>
      </c>
      <c r="AN148">
        <v>20.77331776761905</v>
      </c>
      <c r="AO148">
        <v>22.21744606060606</v>
      </c>
      <c r="AP148">
        <v>-4.106164042447749E-05</v>
      </c>
      <c r="AQ148">
        <v>105.54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437</v>
      </c>
      <c r="AX148" t="s">
        <v>437</v>
      </c>
      <c r="AY148">
        <v>0</v>
      </c>
      <c r="AZ148">
        <v>0</v>
      </c>
      <c r="BA148">
        <f>1-AY148/AZ148</f>
        <v>0</v>
      </c>
      <c r="BB148">
        <v>0</v>
      </c>
      <c r="BC148" t="s">
        <v>437</v>
      </c>
      <c r="BD148" t="s">
        <v>437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437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2.44</v>
      </c>
      <c r="DL148">
        <v>0.5</v>
      </c>
      <c r="DM148" t="s">
        <v>438</v>
      </c>
      <c r="DN148">
        <v>2</v>
      </c>
      <c r="DO148" t="b">
        <v>1</v>
      </c>
      <c r="DP148">
        <v>1758990672.562963</v>
      </c>
      <c r="DQ148">
        <v>493.9415555555556</v>
      </c>
      <c r="DR148">
        <v>524.5681481481481</v>
      </c>
      <c r="DS148">
        <v>22.22241481481482</v>
      </c>
      <c r="DT148">
        <v>20.7789962962963</v>
      </c>
      <c r="DU148">
        <v>495.5124444444443</v>
      </c>
      <c r="DV148">
        <v>21.93184444444444</v>
      </c>
      <c r="DW148">
        <v>499.986925925926</v>
      </c>
      <c r="DX148">
        <v>90.51362222222222</v>
      </c>
      <c r="DY148">
        <v>0.0682157111111111</v>
      </c>
      <c r="DZ148">
        <v>28.97990740740741</v>
      </c>
      <c r="EA148">
        <v>29.96347777777778</v>
      </c>
      <c r="EB148">
        <v>999.9000000000001</v>
      </c>
      <c r="EC148">
        <v>0</v>
      </c>
      <c r="ED148">
        <v>0</v>
      </c>
      <c r="EE148">
        <v>9990.162592592593</v>
      </c>
      <c r="EF148">
        <v>0</v>
      </c>
      <c r="EG148">
        <v>11.28391111111111</v>
      </c>
      <c r="EH148">
        <v>-30.62661851851853</v>
      </c>
      <c r="EI148">
        <v>505.1675555555556</v>
      </c>
      <c r="EJ148">
        <v>535.6995185185185</v>
      </c>
      <c r="EK148">
        <v>1.443423333333334</v>
      </c>
      <c r="EL148">
        <v>524.5681481481481</v>
      </c>
      <c r="EM148">
        <v>20.7789962962963</v>
      </c>
      <c r="EN148">
        <v>2.011430740740741</v>
      </c>
      <c r="EO148">
        <v>1.880782592592593</v>
      </c>
      <c r="EP148">
        <v>17.53461851851852</v>
      </c>
      <c r="EQ148">
        <v>16.47486296296296</v>
      </c>
      <c r="ER148">
        <v>2000.00037037037</v>
      </c>
      <c r="ES148">
        <v>0.9800027777777778</v>
      </c>
      <c r="ET148">
        <v>0.01999731851851852</v>
      </c>
      <c r="EU148">
        <v>0</v>
      </c>
      <c r="EV148">
        <v>255.9667407407407</v>
      </c>
      <c r="EW148">
        <v>5.00078</v>
      </c>
      <c r="EX148">
        <v>5108.207407407408</v>
      </c>
      <c r="EY148">
        <v>16379.66296296296</v>
      </c>
      <c r="EZ148">
        <v>40.01374074074074</v>
      </c>
      <c r="FA148">
        <v>40.86548148148148</v>
      </c>
      <c r="FB148">
        <v>40.43025925925925</v>
      </c>
      <c r="FC148">
        <v>40.49522222222222</v>
      </c>
      <c r="FD148">
        <v>41.22425925925926</v>
      </c>
      <c r="FE148">
        <v>1955.101481481482</v>
      </c>
      <c r="FF148">
        <v>39.89000000000001</v>
      </c>
      <c r="FG148">
        <v>0</v>
      </c>
      <c r="FH148">
        <v>1758990674.1</v>
      </c>
      <c r="FI148">
        <v>0</v>
      </c>
      <c r="FJ148">
        <v>255.93704</v>
      </c>
      <c r="FK148">
        <v>-1.447384618836493</v>
      </c>
      <c r="FL148">
        <v>-26.74538463307046</v>
      </c>
      <c r="FM148">
        <v>5108.068</v>
      </c>
      <c r="FN148">
        <v>15</v>
      </c>
      <c r="FO148">
        <v>0</v>
      </c>
      <c r="FP148" t="s">
        <v>439</v>
      </c>
      <c r="FQ148">
        <v>1746989605.5</v>
      </c>
      <c r="FR148">
        <v>1746989593.5</v>
      </c>
      <c r="FS148">
        <v>0</v>
      </c>
      <c r="FT148">
        <v>-0.274</v>
      </c>
      <c r="FU148">
        <v>-0.002</v>
      </c>
      <c r="FV148">
        <v>2.549</v>
      </c>
      <c r="FW148">
        <v>0.129</v>
      </c>
      <c r="FX148">
        <v>420</v>
      </c>
      <c r="FY148">
        <v>17</v>
      </c>
      <c r="FZ148">
        <v>0.02</v>
      </c>
      <c r="GA148">
        <v>0.04</v>
      </c>
      <c r="GB148">
        <v>-30.2922975</v>
      </c>
      <c r="GC148">
        <v>-5.725890056285124</v>
      </c>
      <c r="GD148">
        <v>0.5801010379612763</v>
      </c>
      <c r="GE148">
        <v>0</v>
      </c>
      <c r="GF148">
        <v>256.052</v>
      </c>
      <c r="GG148">
        <v>-1.706187926003601</v>
      </c>
      <c r="GH148">
        <v>0.2959428601446342</v>
      </c>
      <c r="GI148">
        <v>0</v>
      </c>
      <c r="GJ148">
        <v>1.44712625</v>
      </c>
      <c r="GK148">
        <v>-0.06848544090056816</v>
      </c>
      <c r="GL148">
        <v>0.00852576439021744</v>
      </c>
      <c r="GM148">
        <v>1</v>
      </c>
      <c r="GN148">
        <v>1</v>
      </c>
      <c r="GO148">
        <v>3</v>
      </c>
      <c r="GP148" t="s">
        <v>463</v>
      </c>
      <c r="GQ148">
        <v>3.10227</v>
      </c>
      <c r="GR148">
        <v>2.72656</v>
      </c>
      <c r="GS148">
        <v>0.102994</v>
      </c>
      <c r="GT148">
        <v>0.107187</v>
      </c>
      <c r="GU148">
        <v>0.101999</v>
      </c>
      <c r="GV148">
        <v>0.09857489999999999</v>
      </c>
      <c r="GW148">
        <v>23418.1</v>
      </c>
      <c r="GX148">
        <v>21174.3</v>
      </c>
      <c r="GY148">
        <v>26672.3</v>
      </c>
      <c r="GZ148">
        <v>23940.3</v>
      </c>
      <c r="HA148">
        <v>38327.1</v>
      </c>
      <c r="HB148">
        <v>31902</v>
      </c>
      <c r="HC148">
        <v>46573.9</v>
      </c>
      <c r="HD148">
        <v>37872.7</v>
      </c>
      <c r="HE148">
        <v>1.86</v>
      </c>
      <c r="HF148">
        <v>1.86195</v>
      </c>
      <c r="HG148">
        <v>0.09451809999999999</v>
      </c>
      <c r="HH148">
        <v>0</v>
      </c>
      <c r="HI148">
        <v>28.4232</v>
      </c>
      <c r="HJ148">
        <v>999.9</v>
      </c>
      <c r="HK148">
        <v>51.5</v>
      </c>
      <c r="HL148">
        <v>30.3</v>
      </c>
      <c r="HM148">
        <v>24.6624</v>
      </c>
      <c r="HN148">
        <v>61.3528</v>
      </c>
      <c r="HO148">
        <v>22.0072</v>
      </c>
      <c r="HP148">
        <v>1</v>
      </c>
      <c r="HQ148">
        <v>0.172497</v>
      </c>
      <c r="HR148">
        <v>0.0339543</v>
      </c>
      <c r="HS148">
        <v>20.3176</v>
      </c>
      <c r="HT148">
        <v>5.21085</v>
      </c>
      <c r="HU148">
        <v>11.98</v>
      </c>
      <c r="HV148">
        <v>4.9627</v>
      </c>
      <c r="HW148">
        <v>3.27445</v>
      </c>
      <c r="HX148">
        <v>9999</v>
      </c>
      <c r="HY148">
        <v>9999</v>
      </c>
      <c r="HZ148">
        <v>9999</v>
      </c>
      <c r="IA148">
        <v>22.7</v>
      </c>
      <c r="IB148">
        <v>1.86371</v>
      </c>
      <c r="IC148">
        <v>1.85987</v>
      </c>
      <c r="ID148">
        <v>1.85819</v>
      </c>
      <c r="IE148">
        <v>1.85948</v>
      </c>
      <c r="IF148">
        <v>1.8596</v>
      </c>
      <c r="IG148">
        <v>1.85814</v>
      </c>
      <c r="IH148">
        <v>1.85715</v>
      </c>
      <c r="II148">
        <v>1.85212</v>
      </c>
      <c r="IJ148">
        <v>0</v>
      </c>
      <c r="IK148">
        <v>0</v>
      </c>
      <c r="IL148">
        <v>0</v>
      </c>
      <c r="IM148">
        <v>0</v>
      </c>
      <c r="IN148" t="s">
        <v>441</v>
      </c>
      <c r="IO148" t="s">
        <v>442</v>
      </c>
      <c r="IP148" t="s">
        <v>443</v>
      </c>
      <c r="IQ148" t="s">
        <v>443</v>
      </c>
      <c r="IR148" t="s">
        <v>443</v>
      </c>
      <c r="IS148" t="s">
        <v>443</v>
      </c>
      <c r="IT148">
        <v>0</v>
      </c>
      <c r="IU148">
        <v>100</v>
      </c>
      <c r="IV148">
        <v>100</v>
      </c>
      <c r="IW148">
        <v>-1.57</v>
      </c>
      <c r="IX148">
        <v>0.2904</v>
      </c>
      <c r="IY148">
        <v>-1.253408397979514</v>
      </c>
      <c r="IZ148">
        <v>-0.001407418860664216</v>
      </c>
      <c r="JA148">
        <v>1.761737584914558E-06</v>
      </c>
      <c r="JB148">
        <v>-4.339940373715102E-10</v>
      </c>
      <c r="JC148">
        <v>0.01386544786166931</v>
      </c>
      <c r="JD148">
        <v>0.003157371658100305</v>
      </c>
      <c r="JE148">
        <v>0.0004353711720169284</v>
      </c>
      <c r="JF148">
        <v>-1.853048844677345E-07</v>
      </c>
      <c r="JG148">
        <v>2</v>
      </c>
      <c r="JH148">
        <v>1968</v>
      </c>
      <c r="JI148">
        <v>1</v>
      </c>
      <c r="JJ148">
        <v>26</v>
      </c>
      <c r="JK148">
        <v>200017.9</v>
      </c>
      <c r="JL148">
        <v>200018.1</v>
      </c>
      <c r="JM148">
        <v>1.4502</v>
      </c>
      <c r="JN148">
        <v>2.61963</v>
      </c>
      <c r="JO148">
        <v>1.49658</v>
      </c>
      <c r="JP148">
        <v>2.34863</v>
      </c>
      <c r="JQ148">
        <v>1.54907</v>
      </c>
      <c r="JR148">
        <v>2.41333</v>
      </c>
      <c r="JS148">
        <v>34.8066</v>
      </c>
      <c r="JT148">
        <v>14.2196</v>
      </c>
      <c r="JU148">
        <v>18</v>
      </c>
      <c r="JV148">
        <v>480.86</v>
      </c>
      <c r="JW148">
        <v>496.577</v>
      </c>
      <c r="JX148">
        <v>27.6471</v>
      </c>
      <c r="JY148">
        <v>29.4742</v>
      </c>
      <c r="JZ148">
        <v>30.0001</v>
      </c>
      <c r="KA148">
        <v>29.6329</v>
      </c>
      <c r="KB148">
        <v>29.612</v>
      </c>
      <c r="KC148">
        <v>29.1923</v>
      </c>
      <c r="KD148">
        <v>18.5617</v>
      </c>
      <c r="KE148">
        <v>100</v>
      </c>
      <c r="KF148">
        <v>27.6531</v>
      </c>
      <c r="KG148">
        <v>574.1660000000001</v>
      </c>
      <c r="KH148">
        <v>20.7166</v>
      </c>
      <c r="KI148">
        <v>101.832</v>
      </c>
      <c r="KJ148">
        <v>91.3379</v>
      </c>
    </row>
    <row r="149" spans="1:296">
      <c r="A149">
        <v>131</v>
      </c>
      <c r="B149">
        <v>1758990685.1</v>
      </c>
      <c r="C149">
        <v>3434.5</v>
      </c>
      <c r="D149" t="s">
        <v>706</v>
      </c>
      <c r="E149" t="s">
        <v>707</v>
      </c>
      <c r="F149">
        <v>5</v>
      </c>
      <c r="G149" t="s">
        <v>639</v>
      </c>
      <c r="H149">
        <v>1758990677.581481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568.1989037780115</v>
      </c>
      <c r="AJ149">
        <v>546.0726545454545</v>
      </c>
      <c r="AK149">
        <v>3.415285637991017</v>
      </c>
      <c r="AL149">
        <v>65.16121870912899</v>
      </c>
      <c r="AM149">
        <f>(AO149 - AN149 + DX149*1E3/(8.314*(DZ149+273.15)) * AQ149/DW149 * AP149) * DW149/(100*DK149) * 1000/(1000 - AO149)</f>
        <v>0</v>
      </c>
      <c r="AN149">
        <v>20.74462537627707</v>
      </c>
      <c r="AO149">
        <v>22.19810121212121</v>
      </c>
      <c r="AP149">
        <v>-0.0001348731918488503</v>
      </c>
      <c r="AQ149">
        <v>105.54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437</v>
      </c>
      <c r="AX149" t="s">
        <v>437</v>
      </c>
      <c r="AY149">
        <v>0</v>
      </c>
      <c r="AZ149">
        <v>0</v>
      </c>
      <c r="BA149">
        <f>1-AY149/AZ149</f>
        <v>0</v>
      </c>
      <c r="BB149">
        <v>0</v>
      </c>
      <c r="BC149" t="s">
        <v>437</v>
      </c>
      <c r="BD149" t="s">
        <v>437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437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2.44</v>
      </c>
      <c r="DL149">
        <v>0.5</v>
      </c>
      <c r="DM149" t="s">
        <v>438</v>
      </c>
      <c r="DN149">
        <v>2</v>
      </c>
      <c r="DO149" t="b">
        <v>1</v>
      </c>
      <c r="DP149">
        <v>1758990677.581481</v>
      </c>
      <c r="DQ149">
        <v>510.5794074074074</v>
      </c>
      <c r="DR149">
        <v>541.4841111111111</v>
      </c>
      <c r="DS149">
        <v>22.21651481481481</v>
      </c>
      <c r="DT149">
        <v>20.76823333333333</v>
      </c>
      <c r="DU149">
        <v>512.1495555555556</v>
      </c>
      <c r="DV149">
        <v>21.92608148148148</v>
      </c>
      <c r="DW149">
        <v>499.9691851851852</v>
      </c>
      <c r="DX149">
        <v>90.51413333333333</v>
      </c>
      <c r="DY149">
        <v>0.06829178518518518</v>
      </c>
      <c r="DZ149">
        <v>28.98030740740741</v>
      </c>
      <c r="EA149">
        <v>29.96634814814815</v>
      </c>
      <c r="EB149">
        <v>999.9000000000001</v>
      </c>
      <c r="EC149">
        <v>0</v>
      </c>
      <c r="ED149">
        <v>0</v>
      </c>
      <c r="EE149">
        <v>9993.72814814815</v>
      </c>
      <c r="EF149">
        <v>0</v>
      </c>
      <c r="EG149">
        <v>11.27981481481481</v>
      </c>
      <c r="EH149">
        <v>-30.90482222222223</v>
      </c>
      <c r="EI149">
        <v>522.1801851851852</v>
      </c>
      <c r="EJ149">
        <v>552.9681481481482</v>
      </c>
      <c r="EK149">
        <v>1.448288888888889</v>
      </c>
      <c r="EL149">
        <v>541.4841111111111</v>
      </c>
      <c r="EM149">
        <v>20.76823333333333</v>
      </c>
      <c r="EN149">
        <v>2.010908518518518</v>
      </c>
      <c r="EO149">
        <v>1.879818888888889</v>
      </c>
      <c r="EP149">
        <v>17.5304962962963</v>
      </c>
      <c r="EQ149">
        <v>16.4668</v>
      </c>
      <c r="ER149">
        <v>1999.995925925926</v>
      </c>
      <c r="ES149">
        <v>0.9800027777777778</v>
      </c>
      <c r="ET149">
        <v>0.01999731851851852</v>
      </c>
      <c r="EU149">
        <v>0</v>
      </c>
      <c r="EV149">
        <v>255.8174814814815</v>
      </c>
      <c r="EW149">
        <v>5.00078</v>
      </c>
      <c r="EX149">
        <v>5105.940370370371</v>
      </c>
      <c r="EY149">
        <v>16379.62962962963</v>
      </c>
      <c r="EZ149">
        <v>40.00907407407407</v>
      </c>
      <c r="FA149">
        <v>40.85388888888889</v>
      </c>
      <c r="FB149">
        <v>40.46029629629629</v>
      </c>
      <c r="FC149">
        <v>40.49985185185186</v>
      </c>
      <c r="FD149">
        <v>41.23359259259259</v>
      </c>
      <c r="FE149">
        <v>1955.098888888889</v>
      </c>
      <c r="FF149">
        <v>39.89000000000001</v>
      </c>
      <c r="FG149">
        <v>0</v>
      </c>
      <c r="FH149">
        <v>1758990678.9</v>
      </c>
      <c r="FI149">
        <v>0</v>
      </c>
      <c r="FJ149">
        <v>255.81508</v>
      </c>
      <c r="FK149">
        <v>-1.653230779454187</v>
      </c>
      <c r="FL149">
        <v>-24.08923071178225</v>
      </c>
      <c r="FM149">
        <v>5105.899200000001</v>
      </c>
      <c r="FN149">
        <v>15</v>
      </c>
      <c r="FO149">
        <v>0</v>
      </c>
      <c r="FP149" t="s">
        <v>439</v>
      </c>
      <c r="FQ149">
        <v>1746989605.5</v>
      </c>
      <c r="FR149">
        <v>1746989593.5</v>
      </c>
      <c r="FS149">
        <v>0</v>
      </c>
      <c r="FT149">
        <v>-0.274</v>
      </c>
      <c r="FU149">
        <v>-0.002</v>
      </c>
      <c r="FV149">
        <v>2.549</v>
      </c>
      <c r="FW149">
        <v>0.129</v>
      </c>
      <c r="FX149">
        <v>420</v>
      </c>
      <c r="FY149">
        <v>17</v>
      </c>
      <c r="FZ149">
        <v>0.02</v>
      </c>
      <c r="GA149">
        <v>0.04</v>
      </c>
      <c r="GB149">
        <v>-30.7133875</v>
      </c>
      <c r="GC149">
        <v>-3.540813883677384</v>
      </c>
      <c r="GD149">
        <v>0.3455074457862669</v>
      </c>
      <c r="GE149">
        <v>0</v>
      </c>
      <c r="GF149">
        <v>255.9190588235294</v>
      </c>
      <c r="GG149">
        <v>-1.8997402638642</v>
      </c>
      <c r="GH149">
        <v>0.2902016480652551</v>
      </c>
      <c r="GI149">
        <v>0</v>
      </c>
      <c r="GJ149">
        <v>1.44759</v>
      </c>
      <c r="GK149">
        <v>0.04943887429643385</v>
      </c>
      <c r="GL149">
        <v>0.009141950831195702</v>
      </c>
      <c r="GM149">
        <v>1</v>
      </c>
      <c r="GN149">
        <v>1</v>
      </c>
      <c r="GO149">
        <v>3</v>
      </c>
      <c r="GP149" t="s">
        <v>463</v>
      </c>
      <c r="GQ149">
        <v>3.1024</v>
      </c>
      <c r="GR149">
        <v>2.72653</v>
      </c>
      <c r="GS149">
        <v>0.105363</v>
      </c>
      <c r="GT149">
        <v>0.109534</v>
      </c>
      <c r="GU149">
        <v>0.101935</v>
      </c>
      <c r="GV149">
        <v>0.0985535</v>
      </c>
      <c r="GW149">
        <v>23356.1</v>
      </c>
      <c r="GX149">
        <v>21118.6</v>
      </c>
      <c r="GY149">
        <v>26672.2</v>
      </c>
      <c r="GZ149">
        <v>23940.2</v>
      </c>
      <c r="HA149">
        <v>38330.1</v>
      </c>
      <c r="HB149">
        <v>31903.2</v>
      </c>
      <c r="HC149">
        <v>46573.9</v>
      </c>
      <c r="HD149">
        <v>37872.9</v>
      </c>
      <c r="HE149">
        <v>1.86042</v>
      </c>
      <c r="HF149">
        <v>1.86135</v>
      </c>
      <c r="HG149">
        <v>0.0953972</v>
      </c>
      <c r="HH149">
        <v>0</v>
      </c>
      <c r="HI149">
        <v>28.4215</v>
      </c>
      <c r="HJ149">
        <v>999.9</v>
      </c>
      <c r="HK149">
        <v>51.5</v>
      </c>
      <c r="HL149">
        <v>30.3</v>
      </c>
      <c r="HM149">
        <v>24.6618</v>
      </c>
      <c r="HN149">
        <v>60.9428</v>
      </c>
      <c r="HO149">
        <v>22.2716</v>
      </c>
      <c r="HP149">
        <v>1</v>
      </c>
      <c r="HQ149">
        <v>0.17249</v>
      </c>
      <c r="HR149">
        <v>0.0110539</v>
      </c>
      <c r="HS149">
        <v>20.3176</v>
      </c>
      <c r="HT149">
        <v>5.21115</v>
      </c>
      <c r="HU149">
        <v>11.98</v>
      </c>
      <c r="HV149">
        <v>4.96285</v>
      </c>
      <c r="HW149">
        <v>3.27445</v>
      </c>
      <c r="HX149">
        <v>9999</v>
      </c>
      <c r="HY149">
        <v>9999</v>
      </c>
      <c r="HZ149">
        <v>9999</v>
      </c>
      <c r="IA149">
        <v>22.7</v>
      </c>
      <c r="IB149">
        <v>1.86371</v>
      </c>
      <c r="IC149">
        <v>1.85989</v>
      </c>
      <c r="ID149">
        <v>1.85816</v>
      </c>
      <c r="IE149">
        <v>1.85948</v>
      </c>
      <c r="IF149">
        <v>1.8596</v>
      </c>
      <c r="IG149">
        <v>1.8581</v>
      </c>
      <c r="IH149">
        <v>1.85715</v>
      </c>
      <c r="II149">
        <v>1.85211</v>
      </c>
      <c r="IJ149">
        <v>0</v>
      </c>
      <c r="IK149">
        <v>0</v>
      </c>
      <c r="IL149">
        <v>0</v>
      </c>
      <c r="IM149">
        <v>0</v>
      </c>
      <c r="IN149" t="s">
        <v>441</v>
      </c>
      <c r="IO149" t="s">
        <v>442</v>
      </c>
      <c r="IP149" t="s">
        <v>443</v>
      </c>
      <c r="IQ149" t="s">
        <v>443</v>
      </c>
      <c r="IR149" t="s">
        <v>443</v>
      </c>
      <c r="IS149" t="s">
        <v>443</v>
      </c>
      <c r="IT149">
        <v>0</v>
      </c>
      <c r="IU149">
        <v>100</v>
      </c>
      <c r="IV149">
        <v>100</v>
      </c>
      <c r="IW149">
        <v>-1.568</v>
      </c>
      <c r="IX149">
        <v>0.29</v>
      </c>
      <c r="IY149">
        <v>-1.253408397979514</v>
      </c>
      <c r="IZ149">
        <v>-0.001407418860664216</v>
      </c>
      <c r="JA149">
        <v>1.761737584914558E-06</v>
      </c>
      <c r="JB149">
        <v>-4.339940373715102E-10</v>
      </c>
      <c r="JC149">
        <v>0.01386544786166931</v>
      </c>
      <c r="JD149">
        <v>0.003157371658100305</v>
      </c>
      <c r="JE149">
        <v>0.0004353711720169284</v>
      </c>
      <c r="JF149">
        <v>-1.853048844677345E-07</v>
      </c>
      <c r="JG149">
        <v>2</v>
      </c>
      <c r="JH149">
        <v>1968</v>
      </c>
      <c r="JI149">
        <v>1</v>
      </c>
      <c r="JJ149">
        <v>26</v>
      </c>
      <c r="JK149">
        <v>200018</v>
      </c>
      <c r="JL149">
        <v>200018.2</v>
      </c>
      <c r="JM149">
        <v>1.48315</v>
      </c>
      <c r="JN149">
        <v>2.62695</v>
      </c>
      <c r="JO149">
        <v>1.49658</v>
      </c>
      <c r="JP149">
        <v>2.34863</v>
      </c>
      <c r="JQ149">
        <v>1.54907</v>
      </c>
      <c r="JR149">
        <v>2.44385</v>
      </c>
      <c r="JS149">
        <v>34.8066</v>
      </c>
      <c r="JT149">
        <v>14.2196</v>
      </c>
      <c r="JU149">
        <v>18</v>
      </c>
      <c r="JV149">
        <v>481.122</v>
      </c>
      <c r="JW149">
        <v>496.199</v>
      </c>
      <c r="JX149">
        <v>27.6729</v>
      </c>
      <c r="JY149">
        <v>29.4759</v>
      </c>
      <c r="JZ149">
        <v>30.0002</v>
      </c>
      <c r="KA149">
        <v>29.6348</v>
      </c>
      <c r="KB149">
        <v>29.6146</v>
      </c>
      <c r="KC149">
        <v>29.8487</v>
      </c>
      <c r="KD149">
        <v>18.5617</v>
      </c>
      <c r="KE149">
        <v>100</v>
      </c>
      <c r="KF149">
        <v>27.6797</v>
      </c>
      <c r="KG149">
        <v>587.54</v>
      </c>
      <c r="KH149">
        <v>20.7183</v>
      </c>
      <c r="KI149">
        <v>101.831</v>
      </c>
      <c r="KJ149">
        <v>91.3382</v>
      </c>
    </row>
    <row r="150" spans="1:296">
      <c r="A150">
        <v>132</v>
      </c>
      <c r="B150">
        <v>1758990690.1</v>
      </c>
      <c r="C150">
        <v>3439.5</v>
      </c>
      <c r="D150" t="s">
        <v>708</v>
      </c>
      <c r="E150" t="s">
        <v>709</v>
      </c>
      <c r="F150">
        <v>5</v>
      </c>
      <c r="G150" t="s">
        <v>639</v>
      </c>
      <c r="H150">
        <v>1758990682.6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585.3256694553373</v>
      </c>
      <c r="AJ150">
        <v>563.1559212121213</v>
      </c>
      <c r="AK150">
        <v>3.408286406493013</v>
      </c>
      <c r="AL150">
        <v>65.16121870912899</v>
      </c>
      <c r="AM150">
        <f>(AO150 - AN150 + DX150*1E3/(8.314*(DZ150+273.15)) * AQ150/DW150 * AP150) * DW150/(100*DK150) * 1000/(1000 - AO150)</f>
        <v>0</v>
      </c>
      <c r="AN150">
        <v>20.74945052259742</v>
      </c>
      <c r="AO150">
        <v>22.18461393939394</v>
      </c>
      <c r="AP150">
        <v>-7.398808710091198E-05</v>
      </c>
      <c r="AQ150">
        <v>105.54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437</v>
      </c>
      <c r="AX150" t="s">
        <v>437</v>
      </c>
      <c r="AY150">
        <v>0</v>
      </c>
      <c r="AZ150">
        <v>0</v>
      </c>
      <c r="BA150">
        <f>1-AY150/AZ150</f>
        <v>0</v>
      </c>
      <c r="BB150">
        <v>0</v>
      </c>
      <c r="BC150" t="s">
        <v>437</v>
      </c>
      <c r="BD150" t="s">
        <v>437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437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2.44</v>
      </c>
      <c r="DL150">
        <v>0.5</v>
      </c>
      <c r="DM150" t="s">
        <v>438</v>
      </c>
      <c r="DN150">
        <v>2</v>
      </c>
      <c r="DO150" t="b">
        <v>1</v>
      </c>
      <c r="DP150">
        <v>1758990682.6</v>
      </c>
      <c r="DQ150">
        <v>527.2984814814814</v>
      </c>
      <c r="DR150">
        <v>558.3871481481482</v>
      </c>
      <c r="DS150">
        <v>22.2052</v>
      </c>
      <c r="DT150">
        <v>20.75673703703704</v>
      </c>
      <c r="DU150">
        <v>528.8673703703704</v>
      </c>
      <c r="DV150">
        <v>21.9150037037037</v>
      </c>
      <c r="DW150">
        <v>499.997962962963</v>
      </c>
      <c r="DX150">
        <v>90.51438148148146</v>
      </c>
      <c r="DY150">
        <v>0.06844313333333334</v>
      </c>
      <c r="DZ150">
        <v>28.98368148148148</v>
      </c>
      <c r="EA150">
        <v>29.97186666666666</v>
      </c>
      <c r="EB150">
        <v>999.9000000000001</v>
      </c>
      <c r="EC150">
        <v>0</v>
      </c>
      <c r="ED150">
        <v>0</v>
      </c>
      <c r="EE150">
        <v>9992.549629629631</v>
      </c>
      <c r="EF150">
        <v>0</v>
      </c>
      <c r="EG150">
        <v>11.28465555555556</v>
      </c>
      <c r="EH150">
        <v>-31.08878518518519</v>
      </c>
      <c r="EI150">
        <v>539.272925925926</v>
      </c>
      <c r="EJ150">
        <v>570.2230370370371</v>
      </c>
      <c r="EK150">
        <v>1.448467777777778</v>
      </c>
      <c r="EL150">
        <v>558.3871481481482</v>
      </c>
      <c r="EM150">
        <v>20.75673703703704</v>
      </c>
      <c r="EN150">
        <v>2.00988962962963</v>
      </c>
      <c r="EO150">
        <v>1.878782962962963</v>
      </c>
      <c r="EP150">
        <v>17.52245925925926</v>
      </c>
      <c r="EQ150">
        <v>16.45813333333333</v>
      </c>
      <c r="ER150">
        <v>2000.015185185185</v>
      </c>
      <c r="ES150">
        <v>0.980003</v>
      </c>
      <c r="ET150">
        <v>0.0199971</v>
      </c>
      <c r="EU150">
        <v>0</v>
      </c>
      <c r="EV150">
        <v>255.6988148148148</v>
      </c>
      <c r="EW150">
        <v>5.00078</v>
      </c>
      <c r="EX150">
        <v>5103.859629629629</v>
      </c>
      <c r="EY150">
        <v>16379.78518518518</v>
      </c>
      <c r="EZ150">
        <v>40.01137037037036</v>
      </c>
      <c r="FA150">
        <v>40.86544444444444</v>
      </c>
      <c r="FB150">
        <v>40.46025925925925</v>
      </c>
      <c r="FC150">
        <v>40.50448148148148</v>
      </c>
      <c r="FD150">
        <v>41.2151111111111</v>
      </c>
      <c r="FE150">
        <v>1955.119259259259</v>
      </c>
      <c r="FF150">
        <v>39.89000000000001</v>
      </c>
      <c r="FG150">
        <v>0</v>
      </c>
      <c r="FH150">
        <v>1758990684.3</v>
      </c>
      <c r="FI150">
        <v>0</v>
      </c>
      <c r="FJ150">
        <v>255.674</v>
      </c>
      <c r="FK150">
        <v>-1.646837607934327</v>
      </c>
      <c r="FL150">
        <v>-26.16512821674266</v>
      </c>
      <c r="FM150">
        <v>5103.798846153846</v>
      </c>
      <c r="FN150">
        <v>15</v>
      </c>
      <c r="FO150">
        <v>0</v>
      </c>
      <c r="FP150" t="s">
        <v>439</v>
      </c>
      <c r="FQ150">
        <v>1746989605.5</v>
      </c>
      <c r="FR150">
        <v>1746989593.5</v>
      </c>
      <c r="FS150">
        <v>0</v>
      </c>
      <c r="FT150">
        <v>-0.274</v>
      </c>
      <c r="FU150">
        <v>-0.002</v>
      </c>
      <c r="FV150">
        <v>2.549</v>
      </c>
      <c r="FW150">
        <v>0.129</v>
      </c>
      <c r="FX150">
        <v>420</v>
      </c>
      <c r="FY150">
        <v>17</v>
      </c>
      <c r="FZ150">
        <v>0.02</v>
      </c>
      <c r="GA150">
        <v>0.04</v>
      </c>
      <c r="GB150">
        <v>-30.93494500000001</v>
      </c>
      <c r="GC150">
        <v>-2.448335459662215</v>
      </c>
      <c r="GD150">
        <v>0.2609253523040644</v>
      </c>
      <c r="GE150">
        <v>0</v>
      </c>
      <c r="GF150">
        <v>255.7679705882353</v>
      </c>
      <c r="GG150">
        <v>-1.705500386702511</v>
      </c>
      <c r="GH150">
        <v>0.2776969873477313</v>
      </c>
      <c r="GI150">
        <v>0</v>
      </c>
      <c r="GJ150">
        <v>1.44674</v>
      </c>
      <c r="GK150">
        <v>0.02698559099436877</v>
      </c>
      <c r="GL150">
        <v>0.009627641455725275</v>
      </c>
      <c r="GM150">
        <v>1</v>
      </c>
      <c r="GN150">
        <v>1</v>
      </c>
      <c r="GO150">
        <v>3</v>
      </c>
      <c r="GP150" t="s">
        <v>463</v>
      </c>
      <c r="GQ150">
        <v>3.10244</v>
      </c>
      <c r="GR150">
        <v>2.72656</v>
      </c>
      <c r="GS150">
        <v>0.107695</v>
      </c>
      <c r="GT150">
        <v>0.111807</v>
      </c>
      <c r="GU150">
        <v>0.10189</v>
      </c>
      <c r="GV150">
        <v>0.0985563</v>
      </c>
      <c r="GW150">
        <v>23295</v>
      </c>
      <c r="GX150">
        <v>21064.7</v>
      </c>
      <c r="GY150">
        <v>26672</v>
      </c>
      <c r="GZ150">
        <v>23940.2</v>
      </c>
      <c r="HA150">
        <v>38332</v>
      </c>
      <c r="HB150">
        <v>31903.3</v>
      </c>
      <c r="HC150">
        <v>46573.5</v>
      </c>
      <c r="HD150">
        <v>37872.8</v>
      </c>
      <c r="HE150">
        <v>1.86057</v>
      </c>
      <c r="HF150">
        <v>1.86152</v>
      </c>
      <c r="HG150">
        <v>0.09655950000000001</v>
      </c>
      <c r="HH150">
        <v>0</v>
      </c>
      <c r="HI150">
        <v>28.4196</v>
      </c>
      <c r="HJ150">
        <v>999.9</v>
      </c>
      <c r="HK150">
        <v>51.5</v>
      </c>
      <c r="HL150">
        <v>30.3</v>
      </c>
      <c r="HM150">
        <v>24.6625</v>
      </c>
      <c r="HN150">
        <v>61.1028</v>
      </c>
      <c r="HO150">
        <v>21.9712</v>
      </c>
      <c r="HP150">
        <v>1</v>
      </c>
      <c r="HQ150">
        <v>0.172457</v>
      </c>
      <c r="HR150">
        <v>0.0215877</v>
      </c>
      <c r="HS150">
        <v>20.3176</v>
      </c>
      <c r="HT150">
        <v>5.21055</v>
      </c>
      <c r="HU150">
        <v>11.98</v>
      </c>
      <c r="HV150">
        <v>4.96285</v>
      </c>
      <c r="HW150">
        <v>3.27445</v>
      </c>
      <c r="HX150">
        <v>9999</v>
      </c>
      <c r="HY150">
        <v>9999</v>
      </c>
      <c r="HZ150">
        <v>9999</v>
      </c>
      <c r="IA150">
        <v>22.7</v>
      </c>
      <c r="IB150">
        <v>1.86371</v>
      </c>
      <c r="IC150">
        <v>1.85988</v>
      </c>
      <c r="ID150">
        <v>1.85818</v>
      </c>
      <c r="IE150">
        <v>1.85949</v>
      </c>
      <c r="IF150">
        <v>1.85959</v>
      </c>
      <c r="IG150">
        <v>1.85813</v>
      </c>
      <c r="IH150">
        <v>1.85715</v>
      </c>
      <c r="II150">
        <v>1.85211</v>
      </c>
      <c r="IJ150">
        <v>0</v>
      </c>
      <c r="IK150">
        <v>0</v>
      </c>
      <c r="IL150">
        <v>0</v>
      </c>
      <c r="IM150">
        <v>0</v>
      </c>
      <c r="IN150" t="s">
        <v>441</v>
      </c>
      <c r="IO150" t="s">
        <v>442</v>
      </c>
      <c r="IP150" t="s">
        <v>443</v>
      </c>
      <c r="IQ150" t="s">
        <v>443</v>
      </c>
      <c r="IR150" t="s">
        <v>443</v>
      </c>
      <c r="IS150" t="s">
        <v>443</v>
      </c>
      <c r="IT150">
        <v>0</v>
      </c>
      <c r="IU150">
        <v>100</v>
      </c>
      <c r="IV150">
        <v>100</v>
      </c>
      <c r="IW150">
        <v>-1.567</v>
      </c>
      <c r="IX150">
        <v>0.2897</v>
      </c>
      <c r="IY150">
        <v>-1.253408397979514</v>
      </c>
      <c r="IZ150">
        <v>-0.001407418860664216</v>
      </c>
      <c r="JA150">
        <v>1.761737584914558E-06</v>
      </c>
      <c r="JB150">
        <v>-4.339940373715102E-10</v>
      </c>
      <c r="JC150">
        <v>0.01386544786166931</v>
      </c>
      <c r="JD150">
        <v>0.003157371658100305</v>
      </c>
      <c r="JE150">
        <v>0.0004353711720169284</v>
      </c>
      <c r="JF150">
        <v>-1.853048844677345E-07</v>
      </c>
      <c r="JG150">
        <v>2</v>
      </c>
      <c r="JH150">
        <v>1968</v>
      </c>
      <c r="JI150">
        <v>1</v>
      </c>
      <c r="JJ150">
        <v>26</v>
      </c>
      <c r="JK150">
        <v>200018.1</v>
      </c>
      <c r="JL150">
        <v>200018.3</v>
      </c>
      <c r="JM150">
        <v>1.51978</v>
      </c>
      <c r="JN150">
        <v>2.62329</v>
      </c>
      <c r="JO150">
        <v>1.49658</v>
      </c>
      <c r="JP150">
        <v>2.34863</v>
      </c>
      <c r="JQ150">
        <v>1.54907</v>
      </c>
      <c r="JR150">
        <v>2.34741</v>
      </c>
      <c r="JS150">
        <v>34.8066</v>
      </c>
      <c r="JT150">
        <v>14.2108</v>
      </c>
      <c r="JU150">
        <v>18</v>
      </c>
      <c r="JV150">
        <v>481.227</v>
      </c>
      <c r="JW150">
        <v>496.336</v>
      </c>
      <c r="JX150">
        <v>27.6949</v>
      </c>
      <c r="JY150">
        <v>29.478</v>
      </c>
      <c r="JZ150">
        <v>30.0002</v>
      </c>
      <c r="KA150">
        <v>29.6371</v>
      </c>
      <c r="KB150">
        <v>29.6171</v>
      </c>
      <c r="KC150">
        <v>30.5774</v>
      </c>
      <c r="KD150">
        <v>18.5617</v>
      </c>
      <c r="KE150">
        <v>100</v>
      </c>
      <c r="KF150">
        <v>27.6976</v>
      </c>
      <c r="KG150">
        <v>607.58</v>
      </c>
      <c r="KH150">
        <v>20.7183</v>
      </c>
      <c r="KI150">
        <v>101.831</v>
      </c>
      <c r="KJ150">
        <v>91.33799999999999</v>
      </c>
    </row>
    <row r="151" spans="1:296">
      <c r="A151">
        <v>133</v>
      </c>
      <c r="B151">
        <v>1758990695.1</v>
      </c>
      <c r="C151">
        <v>3444.5</v>
      </c>
      <c r="D151" t="s">
        <v>710</v>
      </c>
      <c r="E151" t="s">
        <v>711</v>
      </c>
      <c r="F151">
        <v>5</v>
      </c>
      <c r="G151" t="s">
        <v>639</v>
      </c>
      <c r="H151">
        <v>1758990687.314285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602.5283315249458</v>
      </c>
      <c r="AJ151">
        <v>580.2587939393937</v>
      </c>
      <c r="AK151">
        <v>3.422146613331841</v>
      </c>
      <c r="AL151">
        <v>65.16121870912899</v>
      </c>
      <c r="AM151">
        <f>(AO151 - AN151 + DX151*1E3/(8.314*(DZ151+273.15)) * AQ151/DW151 * AP151) * DW151/(100*DK151) * 1000/(1000 - AO151)</f>
        <v>0</v>
      </c>
      <c r="AN151">
        <v>20.75301349541126</v>
      </c>
      <c r="AO151">
        <v>22.17680363636363</v>
      </c>
      <c r="AP151">
        <v>-3.954324463425229E-05</v>
      </c>
      <c r="AQ151">
        <v>105.54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437</v>
      </c>
      <c r="AX151" t="s">
        <v>437</v>
      </c>
      <c r="AY151">
        <v>0</v>
      </c>
      <c r="AZ151">
        <v>0</v>
      </c>
      <c r="BA151">
        <f>1-AY151/AZ151</f>
        <v>0</v>
      </c>
      <c r="BB151">
        <v>0</v>
      </c>
      <c r="BC151" t="s">
        <v>437</v>
      </c>
      <c r="BD151" t="s">
        <v>437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437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2.44</v>
      </c>
      <c r="DL151">
        <v>0.5</v>
      </c>
      <c r="DM151" t="s">
        <v>438</v>
      </c>
      <c r="DN151">
        <v>2</v>
      </c>
      <c r="DO151" t="b">
        <v>1</v>
      </c>
      <c r="DP151">
        <v>1758990687.314285</v>
      </c>
      <c r="DQ151">
        <v>543.02775</v>
      </c>
      <c r="DR151">
        <v>574.2193928571428</v>
      </c>
      <c r="DS151">
        <v>22.19271785714286</v>
      </c>
      <c r="DT151">
        <v>20.74936071428571</v>
      </c>
      <c r="DU151">
        <v>544.5948928571428</v>
      </c>
      <c r="DV151">
        <v>21.90279642857143</v>
      </c>
      <c r="DW151">
        <v>500.0146428571428</v>
      </c>
      <c r="DX151">
        <v>90.51314642857145</v>
      </c>
      <c r="DY151">
        <v>0.06841800357142856</v>
      </c>
      <c r="DZ151">
        <v>28.98722857142857</v>
      </c>
      <c r="EA151">
        <v>29.97860714285714</v>
      </c>
      <c r="EB151">
        <v>999.9000000000002</v>
      </c>
      <c r="EC151">
        <v>0</v>
      </c>
      <c r="ED151">
        <v>0</v>
      </c>
      <c r="EE151">
        <v>10000.38464285714</v>
      </c>
      <c r="EF151">
        <v>0</v>
      </c>
      <c r="EG151">
        <v>11.28527142857143</v>
      </c>
      <c r="EH151">
        <v>-31.19177857142858</v>
      </c>
      <c r="EI151">
        <v>555.35225</v>
      </c>
      <c r="EJ151">
        <v>586.3867142857143</v>
      </c>
      <c r="EK151">
        <v>1.443363928571429</v>
      </c>
      <c r="EL151">
        <v>574.2193928571428</v>
      </c>
      <c r="EM151">
        <v>20.74936071428571</v>
      </c>
      <c r="EN151">
        <v>2.008733214285714</v>
      </c>
      <c r="EO151">
        <v>1.878089642857143</v>
      </c>
      <c r="EP151">
        <v>17.51333928571428</v>
      </c>
      <c r="EQ151">
        <v>16.45233928571428</v>
      </c>
      <c r="ER151">
        <v>1999.992142857142</v>
      </c>
      <c r="ES151">
        <v>0.9800027857142857</v>
      </c>
      <c r="ET151">
        <v>0.01999731428571428</v>
      </c>
      <c r="EU151">
        <v>0</v>
      </c>
      <c r="EV151">
        <v>255.5620714285714</v>
      </c>
      <c r="EW151">
        <v>5.00078</v>
      </c>
      <c r="EX151">
        <v>5101.935</v>
      </c>
      <c r="EY151">
        <v>16379.59285714286</v>
      </c>
      <c r="EZ151">
        <v>40.0065</v>
      </c>
      <c r="FA151">
        <v>40.87478571428571</v>
      </c>
      <c r="FB151">
        <v>40.45728571428572</v>
      </c>
      <c r="FC151">
        <v>40.49760714285713</v>
      </c>
      <c r="FD151">
        <v>41.21185714285713</v>
      </c>
      <c r="FE151">
        <v>1955.097142857143</v>
      </c>
      <c r="FF151">
        <v>39.89000000000001</v>
      </c>
      <c r="FG151">
        <v>0</v>
      </c>
      <c r="FH151">
        <v>1758990689.1</v>
      </c>
      <c r="FI151">
        <v>0</v>
      </c>
      <c r="FJ151">
        <v>255.5813076923077</v>
      </c>
      <c r="FK151">
        <v>-1.04437607327951</v>
      </c>
      <c r="FL151">
        <v>-23.78427351119859</v>
      </c>
      <c r="FM151">
        <v>5101.834230769231</v>
      </c>
      <c r="FN151">
        <v>15</v>
      </c>
      <c r="FO151">
        <v>0</v>
      </c>
      <c r="FP151" t="s">
        <v>439</v>
      </c>
      <c r="FQ151">
        <v>1746989605.5</v>
      </c>
      <c r="FR151">
        <v>1746989593.5</v>
      </c>
      <c r="FS151">
        <v>0</v>
      </c>
      <c r="FT151">
        <v>-0.274</v>
      </c>
      <c r="FU151">
        <v>-0.002</v>
      </c>
      <c r="FV151">
        <v>2.549</v>
      </c>
      <c r="FW151">
        <v>0.129</v>
      </c>
      <c r="FX151">
        <v>420</v>
      </c>
      <c r="FY151">
        <v>17</v>
      </c>
      <c r="FZ151">
        <v>0.02</v>
      </c>
      <c r="GA151">
        <v>0.04</v>
      </c>
      <c r="GB151">
        <v>-31.11992195121951</v>
      </c>
      <c r="GC151">
        <v>-1.336285714285755</v>
      </c>
      <c r="GD151">
        <v>0.1569476586857049</v>
      </c>
      <c r="GE151">
        <v>0</v>
      </c>
      <c r="GF151">
        <v>255.6374117647059</v>
      </c>
      <c r="GG151">
        <v>-1.17268143631206</v>
      </c>
      <c r="GH151">
        <v>0.2515562289671635</v>
      </c>
      <c r="GI151">
        <v>0</v>
      </c>
      <c r="GJ151">
        <v>1.443271707317073</v>
      </c>
      <c r="GK151">
        <v>-0.06873282229965157</v>
      </c>
      <c r="GL151">
        <v>0.01274691601199191</v>
      </c>
      <c r="GM151">
        <v>1</v>
      </c>
      <c r="GN151">
        <v>1</v>
      </c>
      <c r="GO151">
        <v>3</v>
      </c>
      <c r="GP151" t="s">
        <v>463</v>
      </c>
      <c r="GQ151">
        <v>3.1025</v>
      </c>
      <c r="GR151">
        <v>2.72636</v>
      </c>
      <c r="GS151">
        <v>0.109998</v>
      </c>
      <c r="GT151">
        <v>0.114068</v>
      </c>
      <c r="GU151">
        <v>0.101862</v>
      </c>
      <c r="GV151">
        <v>0.0985771</v>
      </c>
      <c r="GW151">
        <v>23235</v>
      </c>
      <c r="GX151">
        <v>21011.1</v>
      </c>
      <c r="GY151">
        <v>26672</v>
      </c>
      <c r="GZ151">
        <v>23940.2</v>
      </c>
      <c r="HA151">
        <v>38333.6</v>
      </c>
      <c r="HB151">
        <v>31903</v>
      </c>
      <c r="HC151">
        <v>46573.7</v>
      </c>
      <c r="HD151">
        <v>37873.1</v>
      </c>
      <c r="HE151">
        <v>1.8606</v>
      </c>
      <c r="HF151">
        <v>1.86147</v>
      </c>
      <c r="HG151">
        <v>0.0952855</v>
      </c>
      <c r="HH151">
        <v>0</v>
      </c>
      <c r="HI151">
        <v>28.4191</v>
      </c>
      <c r="HJ151">
        <v>999.9</v>
      </c>
      <c r="HK151">
        <v>51.5</v>
      </c>
      <c r="HL151">
        <v>30.3</v>
      </c>
      <c r="HM151">
        <v>24.6641</v>
      </c>
      <c r="HN151">
        <v>60.9028</v>
      </c>
      <c r="HO151">
        <v>22.1154</v>
      </c>
      <c r="HP151">
        <v>1</v>
      </c>
      <c r="HQ151">
        <v>0.172729</v>
      </c>
      <c r="HR151">
        <v>0.0533769</v>
      </c>
      <c r="HS151">
        <v>20.3176</v>
      </c>
      <c r="HT151">
        <v>5.21025</v>
      </c>
      <c r="HU151">
        <v>11.98</v>
      </c>
      <c r="HV151">
        <v>4.96275</v>
      </c>
      <c r="HW151">
        <v>3.27435</v>
      </c>
      <c r="HX151">
        <v>9999</v>
      </c>
      <c r="HY151">
        <v>9999</v>
      </c>
      <c r="HZ151">
        <v>9999</v>
      </c>
      <c r="IA151">
        <v>22.7</v>
      </c>
      <c r="IB151">
        <v>1.86371</v>
      </c>
      <c r="IC151">
        <v>1.85989</v>
      </c>
      <c r="ID151">
        <v>1.85813</v>
      </c>
      <c r="IE151">
        <v>1.85947</v>
      </c>
      <c r="IF151">
        <v>1.85959</v>
      </c>
      <c r="IG151">
        <v>1.8581</v>
      </c>
      <c r="IH151">
        <v>1.85715</v>
      </c>
      <c r="II151">
        <v>1.85211</v>
      </c>
      <c r="IJ151">
        <v>0</v>
      </c>
      <c r="IK151">
        <v>0</v>
      </c>
      <c r="IL151">
        <v>0</v>
      </c>
      <c r="IM151">
        <v>0</v>
      </c>
      <c r="IN151" t="s">
        <v>441</v>
      </c>
      <c r="IO151" t="s">
        <v>442</v>
      </c>
      <c r="IP151" t="s">
        <v>443</v>
      </c>
      <c r="IQ151" t="s">
        <v>443</v>
      </c>
      <c r="IR151" t="s">
        <v>443</v>
      </c>
      <c r="IS151" t="s">
        <v>443</v>
      </c>
      <c r="IT151">
        <v>0</v>
      </c>
      <c r="IU151">
        <v>100</v>
      </c>
      <c r="IV151">
        <v>100</v>
      </c>
      <c r="IW151">
        <v>-1.563</v>
      </c>
      <c r="IX151">
        <v>0.2896</v>
      </c>
      <c r="IY151">
        <v>-1.253408397979514</v>
      </c>
      <c r="IZ151">
        <v>-0.001407418860664216</v>
      </c>
      <c r="JA151">
        <v>1.761737584914558E-06</v>
      </c>
      <c r="JB151">
        <v>-4.339940373715102E-10</v>
      </c>
      <c r="JC151">
        <v>0.01386544786166931</v>
      </c>
      <c r="JD151">
        <v>0.003157371658100305</v>
      </c>
      <c r="JE151">
        <v>0.0004353711720169284</v>
      </c>
      <c r="JF151">
        <v>-1.853048844677345E-07</v>
      </c>
      <c r="JG151">
        <v>2</v>
      </c>
      <c r="JH151">
        <v>1968</v>
      </c>
      <c r="JI151">
        <v>1</v>
      </c>
      <c r="JJ151">
        <v>26</v>
      </c>
      <c r="JK151">
        <v>200018.2</v>
      </c>
      <c r="JL151">
        <v>200018.4</v>
      </c>
      <c r="JM151">
        <v>1.55273</v>
      </c>
      <c r="JN151">
        <v>2.61963</v>
      </c>
      <c r="JO151">
        <v>1.49658</v>
      </c>
      <c r="JP151">
        <v>2.34863</v>
      </c>
      <c r="JQ151">
        <v>1.54907</v>
      </c>
      <c r="JR151">
        <v>2.45239</v>
      </c>
      <c r="JS151">
        <v>34.8296</v>
      </c>
      <c r="JT151">
        <v>14.2196</v>
      </c>
      <c r="JU151">
        <v>18</v>
      </c>
      <c r="JV151">
        <v>481.261</v>
      </c>
      <c r="JW151">
        <v>496.324</v>
      </c>
      <c r="JX151">
        <v>27.7095</v>
      </c>
      <c r="JY151">
        <v>29.4787</v>
      </c>
      <c r="JZ151">
        <v>30.0001</v>
      </c>
      <c r="KA151">
        <v>29.6396</v>
      </c>
      <c r="KB151">
        <v>29.6196</v>
      </c>
      <c r="KC151">
        <v>31.2262</v>
      </c>
      <c r="KD151">
        <v>18.5617</v>
      </c>
      <c r="KE151">
        <v>100</v>
      </c>
      <c r="KF151">
        <v>27.7072</v>
      </c>
      <c r="KG151">
        <v>620.9400000000001</v>
      </c>
      <c r="KH151">
        <v>20.7183</v>
      </c>
      <c r="KI151">
        <v>101.831</v>
      </c>
      <c r="KJ151">
        <v>91.33839999999999</v>
      </c>
    </row>
    <row r="152" spans="1:296">
      <c r="A152">
        <v>134</v>
      </c>
      <c r="B152">
        <v>1758990700.1</v>
      </c>
      <c r="C152">
        <v>3449.5</v>
      </c>
      <c r="D152" t="s">
        <v>712</v>
      </c>
      <c r="E152" t="s">
        <v>713</v>
      </c>
      <c r="F152">
        <v>5</v>
      </c>
      <c r="G152" t="s">
        <v>639</v>
      </c>
      <c r="H152">
        <v>1758990692.6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619.7170430993006</v>
      </c>
      <c r="AJ152">
        <v>597.3445636363634</v>
      </c>
      <c r="AK152">
        <v>3.42025576990389</v>
      </c>
      <c r="AL152">
        <v>65.16121870912899</v>
      </c>
      <c r="AM152">
        <f>(AO152 - AN152 + DX152*1E3/(8.314*(DZ152+273.15)) * AQ152/DW152 * AP152) * DW152/(100*DK152) * 1000/(1000 - AO152)</f>
        <v>0</v>
      </c>
      <c r="AN152">
        <v>20.75841004398268</v>
      </c>
      <c r="AO152">
        <v>22.16612303030302</v>
      </c>
      <c r="AP152">
        <v>-5.475120957487954E-05</v>
      </c>
      <c r="AQ152">
        <v>105.54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437</v>
      </c>
      <c r="AX152" t="s">
        <v>437</v>
      </c>
      <c r="AY152">
        <v>0</v>
      </c>
      <c r="AZ152">
        <v>0</v>
      </c>
      <c r="BA152">
        <f>1-AY152/AZ152</f>
        <v>0</v>
      </c>
      <c r="BB152">
        <v>0</v>
      </c>
      <c r="BC152" t="s">
        <v>437</v>
      </c>
      <c r="BD152" t="s">
        <v>437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437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2.44</v>
      </c>
      <c r="DL152">
        <v>0.5</v>
      </c>
      <c r="DM152" t="s">
        <v>438</v>
      </c>
      <c r="DN152">
        <v>2</v>
      </c>
      <c r="DO152" t="b">
        <v>1</v>
      </c>
      <c r="DP152">
        <v>1758990692.6</v>
      </c>
      <c r="DQ152">
        <v>560.7104814814816</v>
      </c>
      <c r="DR152">
        <v>591.9761481481482</v>
      </c>
      <c r="DS152">
        <v>22.17977037037037</v>
      </c>
      <c r="DT152">
        <v>20.75293333333333</v>
      </c>
      <c r="DU152">
        <v>562.2751851851851</v>
      </c>
      <c r="DV152">
        <v>21.89011481481482</v>
      </c>
      <c r="DW152">
        <v>500.0805555555555</v>
      </c>
      <c r="DX152">
        <v>90.51135555555557</v>
      </c>
      <c r="DY152">
        <v>0.06835144814814816</v>
      </c>
      <c r="DZ152">
        <v>28.99150740740741</v>
      </c>
      <c r="EA152">
        <v>29.9818962962963</v>
      </c>
      <c r="EB152">
        <v>999.9000000000001</v>
      </c>
      <c r="EC152">
        <v>0</v>
      </c>
      <c r="ED152">
        <v>0</v>
      </c>
      <c r="EE152">
        <v>9992.596296296295</v>
      </c>
      <c r="EF152">
        <v>0</v>
      </c>
      <c r="EG152">
        <v>11.28976296296296</v>
      </c>
      <c r="EH152">
        <v>-31.26571851851852</v>
      </c>
      <c r="EI152">
        <v>573.4289259259259</v>
      </c>
      <c r="EJ152">
        <v>604.521925925926</v>
      </c>
      <c r="EK152">
        <v>1.42684</v>
      </c>
      <c r="EL152">
        <v>591.9761481481482</v>
      </c>
      <c r="EM152">
        <v>20.75293333333333</v>
      </c>
      <c r="EN152">
        <v>2.007521111111111</v>
      </c>
      <c r="EO152">
        <v>1.878375555555556</v>
      </c>
      <c r="EP152">
        <v>17.50378518518519</v>
      </c>
      <c r="EQ152">
        <v>16.45473703703703</v>
      </c>
      <c r="ER152">
        <v>1999.987777777778</v>
      </c>
      <c r="ES152">
        <v>0.9800026666666667</v>
      </c>
      <c r="ET152">
        <v>0.01999742962962963</v>
      </c>
      <c r="EU152">
        <v>0</v>
      </c>
      <c r="EV152">
        <v>255.4858518518518</v>
      </c>
      <c r="EW152">
        <v>5.00078</v>
      </c>
      <c r="EX152">
        <v>5099.832962962963</v>
      </c>
      <c r="EY152">
        <v>16379.55185185185</v>
      </c>
      <c r="EZ152">
        <v>40.01596296296297</v>
      </c>
      <c r="FA152">
        <v>40.88170370370371</v>
      </c>
      <c r="FB152">
        <v>40.37711111111111</v>
      </c>
      <c r="FC152">
        <v>40.4882962962963</v>
      </c>
      <c r="FD152">
        <v>41.18266666666667</v>
      </c>
      <c r="FE152">
        <v>1955.090740740741</v>
      </c>
      <c r="FF152">
        <v>39.89000000000001</v>
      </c>
      <c r="FG152">
        <v>0</v>
      </c>
      <c r="FH152">
        <v>1758990693.9</v>
      </c>
      <c r="FI152">
        <v>0</v>
      </c>
      <c r="FJ152">
        <v>255.5053846153846</v>
      </c>
      <c r="FK152">
        <v>-0.05490598127414652</v>
      </c>
      <c r="FL152">
        <v>-22.97367523181208</v>
      </c>
      <c r="FM152">
        <v>5099.934615384616</v>
      </c>
      <c r="FN152">
        <v>15</v>
      </c>
      <c r="FO152">
        <v>0</v>
      </c>
      <c r="FP152" t="s">
        <v>439</v>
      </c>
      <c r="FQ152">
        <v>1746989605.5</v>
      </c>
      <c r="FR152">
        <v>1746989593.5</v>
      </c>
      <c r="FS152">
        <v>0</v>
      </c>
      <c r="FT152">
        <v>-0.274</v>
      </c>
      <c r="FU152">
        <v>-0.002</v>
      </c>
      <c r="FV152">
        <v>2.549</v>
      </c>
      <c r="FW152">
        <v>0.129</v>
      </c>
      <c r="FX152">
        <v>420</v>
      </c>
      <c r="FY152">
        <v>17</v>
      </c>
      <c r="FZ152">
        <v>0.02</v>
      </c>
      <c r="GA152">
        <v>0.04</v>
      </c>
      <c r="GB152">
        <v>-31.22932926829268</v>
      </c>
      <c r="GC152">
        <v>-0.9952369337978877</v>
      </c>
      <c r="GD152">
        <v>0.1237979613763005</v>
      </c>
      <c r="GE152">
        <v>0</v>
      </c>
      <c r="GF152">
        <v>255.5561176470588</v>
      </c>
      <c r="GG152">
        <v>-0.8067226906181489</v>
      </c>
      <c r="GH152">
        <v>0.23295351274524</v>
      </c>
      <c r="GI152">
        <v>1</v>
      </c>
      <c r="GJ152">
        <v>1.436402195121951</v>
      </c>
      <c r="GK152">
        <v>-0.1828398606271764</v>
      </c>
      <c r="GL152">
        <v>0.01814739536672065</v>
      </c>
      <c r="GM152">
        <v>0</v>
      </c>
      <c r="GN152">
        <v>1</v>
      </c>
      <c r="GO152">
        <v>3</v>
      </c>
      <c r="GP152" t="s">
        <v>463</v>
      </c>
      <c r="GQ152">
        <v>3.10222</v>
      </c>
      <c r="GR152">
        <v>2.72639</v>
      </c>
      <c r="GS152">
        <v>0.11227</v>
      </c>
      <c r="GT152">
        <v>0.11629</v>
      </c>
      <c r="GU152">
        <v>0.101829</v>
      </c>
      <c r="GV152">
        <v>0.098593</v>
      </c>
      <c r="GW152">
        <v>23175.6</v>
      </c>
      <c r="GX152">
        <v>20958.5</v>
      </c>
      <c r="GY152">
        <v>26672</v>
      </c>
      <c r="GZ152">
        <v>23940.3</v>
      </c>
      <c r="HA152">
        <v>38334.9</v>
      </c>
      <c r="HB152">
        <v>31902.7</v>
      </c>
      <c r="HC152">
        <v>46573.1</v>
      </c>
      <c r="HD152">
        <v>37873.1</v>
      </c>
      <c r="HE152">
        <v>1.85985</v>
      </c>
      <c r="HF152">
        <v>1.86213</v>
      </c>
      <c r="HG152">
        <v>0.0967532</v>
      </c>
      <c r="HH152">
        <v>0</v>
      </c>
      <c r="HI152">
        <v>28.4165</v>
      </c>
      <c r="HJ152">
        <v>999.9</v>
      </c>
      <c r="HK152">
        <v>51.5</v>
      </c>
      <c r="HL152">
        <v>30.3</v>
      </c>
      <c r="HM152">
        <v>24.663</v>
      </c>
      <c r="HN152">
        <v>61.1228</v>
      </c>
      <c r="HO152">
        <v>22.0473</v>
      </c>
      <c r="HP152">
        <v>1</v>
      </c>
      <c r="HQ152">
        <v>0.172785</v>
      </c>
      <c r="HR152">
        <v>0.0387092</v>
      </c>
      <c r="HS152">
        <v>20.3177</v>
      </c>
      <c r="HT152">
        <v>5.20995</v>
      </c>
      <c r="HU152">
        <v>11.98</v>
      </c>
      <c r="HV152">
        <v>4.9628</v>
      </c>
      <c r="HW152">
        <v>3.27438</v>
      </c>
      <c r="HX152">
        <v>9999</v>
      </c>
      <c r="HY152">
        <v>9999</v>
      </c>
      <c r="HZ152">
        <v>9999</v>
      </c>
      <c r="IA152">
        <v>22.7</v>
      </c>
      <c r="IB152">
        <v>1.86371</v>
      </c>
      <c r="IC152">
        <v>1.85989</v>
      </c>
      <c r="ID152">
        <v>1.85814</v>
      </c>
      <c r="IE152">
        <v>1.85949</v>
      </c>
      <c r="IF152">
        <v>1.8596</v>
      </c>
      <c r="IG152">
        <v>1.85812</v>
      </c>
      <c r="IH152">
        <v>1.85715</v>
      </c>
      <c r="II152">
        <v>1.85211</v>
      </c>
      <c r="IJ152">
        <v>0</v>
      </c>
      <c r="IK152">
        <v>0</v>
      </c>
      <c r="IL152">
        <v>0</v>
      </c>
      <c r="IM152">
        <v>0</v>
      </c>
      <c r="IN152" t="s">
        <v>441</v>
      </c>
      <c r="IO152" t="s">
        <v>442</v>
      </c>
      <c r="IP152" t="s">
        <v>443</v>
      </c>
      <c r="IQ152" t="s">
        <v>443</v>
      </c>
      <c r="IR152" t="s">
        <v>443</v>
      </c>
      <c r="IS152" t="s">
        <v>443</v>
      </c>
      <c r="IT152">
        <v>0</v>
      </c>
      <c r="IU152">
        <v>100</v>
      </c>
      <c r="IV152">
        <v>100</v>
      </c>
      <c r="IW152">
        <v>-1.561</v>
      </c>
      <c r="IX152">
        <v>0.2893</v>
      </c>
      <c r="IY152">
        <v>-1.253408397979514</v>
      </c>
      <c r="IZ152">
        <v>-0.001407418860664216</v>
      </c>
      <c r="JA152">
        <v>1.761737584914558E-06</v>
      </c>
      <c r="JB152">
        <v>-4.339940373715102E-10</v>
      </c>
      <c r="JC152">
        <v>0.01386544786166931</v>
      </c>
      <c r="JD152">
        <v>0.003157371658100305</v>
      </c>
      <c r="JE152">
        <v>0.0004353711720169284</v>
      </c>
      <c r="JF152">
        <v>-1.853048844677345E-07</v>
      </c>
      <c r="JG152">
        <v>2</v>
      </c>
      <c r="JH152">
        <v>1968</v>
      </c>
      <c r="JI152">
        <v>1</v>
      </c>
      <c r="JJ152">
        <v>26</v>
      </c>
      <c r="JK152">
        <v>200018.2</v>
      </c>
      <c r="JL152">
        <v>200018.4</v>
      </c>
      <c r="JM152">
        <v>1.58813</v>
      </c>
      <c r="JN152">
        <v>2.63184</v>
      </c>
      <c r="JO152">
        <v>1.49658</v>
      </c>
      <c r="JP152">
        <v>2.34863</v>
      </c>
      <c r="JQ152">
        <v>1.54907</v>
      </c>
      <c r="JR152">
        <v>2.36694</v>
      </c>
      <c r="JS152">
        <v>34.8296</v>
      </c>
      <c r="JT152">
        <v>14.2021</v>
      </c>
      <c r="JU152">
        <v>18</v>
      </c>
      <c r="JV152">
        <v>480.839</v>
      </c>
      <c r="JW152">
        <v>496.768</v>
      </c>
      <c r="JX152">
        <v>27.7203</v>
      </c>
      <c r="JY152">
        <v>29.481</v>
      </c>
      <c r="JZ152">
        <v>30.0002</v>
      </c>
      <c r="KA152">
        <v>29.6418</v>
      </c>
      <c r="KB152">
        <v>29.621</v>
      </c>
      <c r="KC152">
        <v>31.9518</v>
      </c>
      <c r="KD152">
        <v>18.5617</v>
      </c>
      <c r="KE152">
        <v>100</v>
      </c>
      <c r="KF152">
        <v>27.7223</v>
      </c>
      <c r="KG152">
        <v>640.9829999999999</v>
      </c>
      <c r="KH152">
        <v>20.7183</v>
      </c>
      <c r="KI152">
        <v>101.83</v>
      </c>
      <c r="KJ152">
        <v>91.3387</v>
      </c>
    </row>
    <row r="153" spans="1:296">
      <c r="A153">
        <v>135</v>
      </c>
      <c r="B153">
        <v>1758990705.1</v>
      </c>
      <c r="C153">
        <v>3454.5</v>
      </c>
      <c r="D153" t="s">
        <v>714</v>
      </c>
      <c r="E153" t="s">
        <v>715</v>
      </c>
      <c r="F153">
        <v>5</v>
      </c>
      <c r="G153" t="s">
        <v>639</v>
      </c>
      <c r="H153">
        <v>1758990697.314285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636.7163725403823</v>
      </c>
      <c r="AJ153">
        <v>614.3360363636365</v>
      </c>
      <c r="AK153">
        <v>3.397144339882144</v>
      </c>
      <c r="AL153">
        <v>65.16121870912899</v>
      </c>
      <c r="AM153">
        <f>(AO153 - AN153 + DX153*1E3/(8.314*(DZ153+273.15)) * AQ153/DW153 * AP153) * DW153/(100*DK153) * 1000/(1000 - AO153)</f>
        <v>0</v>
      </c>
      <c r="AN153">
        <v>20.76304305108226</v>
      </c>
      <c r="AO153">
        <v>22.16246060606059</v>
      </c>
      <c r="AP153">
        <v>-2.162568719634342E-05</v>
      </c>
      <c r="AQ153">
        <v>105.54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437</v>
      </c>
      <c r="AX153" t="s">
        <v>437</v>
      </c>
      <c r="AY153">
        <v>0</v>
      </c>
      <c r="AZ153">
        <v>0</v>
      </c>
      <c r="BA153">
        <f>1-AY153/AZ153</f>
        <v>0</v>
      </c>
      <c r="BB153">
        <v>0</v>
      </c>
      <c r="BC153" t="s">
        <v>437</v>
      </c>
      <c r="BD153" t="s">
        <v>437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437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2.44</v>
      </c>
      <c r="DL153">
        <v>0.5</v>
      </c>
      <c r="DM153" t="s">
        <v>438</v>
      </c>
      <c r="DN153">
        <v>2</v>
      </c>
      <c r="DO153" t="b">
        <v>1</v>
      </c>
      <c r="DP153">
        <v>1758990697.314285</v>
      </c>
      <c r="DQ153">
        <v>576.4408214285714</v>
      </c>
      <c r="DR153">
        <v>607.7831428571428</v>
      </c>
      <c r="DS153">
        <v>22.17185714285714</v>
      </c>
      <c r="DT153">
        <v>20.75728571428572</v>
      </c>
      <c r="DU153">
        <v>578.00275</v>
      </c>
      <c r="DV153">
        <v>21.88237857142857</v>
      </c>
      <c r="DW153">
        <v>500.0193571428571</v>
      </c>
      <c r="DX153">
        <v>90.51009642857142</v>
      </c>
      <c r="DY153">
        <v>0.06845944642857142</v>
      </c>
      <c r="DZ153">
        <v>28.99510714285714</v>
      </c>
      <c r="EA153">
        <v>29.98661071428571</v>
      </c>
      <c r="EB153">
        <v>999.9000000000002</v>
      </c>
      <c r="EC153">
        <v>0</v>
      </c>
      <c r="ED153">
        <v>0</v>
      </c>
      <c r="EE153">
        <v>9989.039999999999</v>
      </c>
      <c r="EF153">
        <v>0</v>
      </c>
      <c r="EG153">
        <v>11.28889642857143</v>
      </c>
      <c r="EH153">
        <v>-31.34238928571428</v>
      </c>
      <c r="EI153">
        <v>589.5112500000001</v>
      </c>
      <c r="EJ153">
        <v>620.6666785714285</v>
      </c>
      <c r="EK153">
        <v>1.414574285714286</v>
      </c>
      <c r="EL153">
        <v>607.7831428571428</v>
      </c>
      <c r="EM153">
        <v>20.75728571428572</v>
      </c>
      <c r="EN153">
        <v>2.006777142857143</v>
      </c>
      <c r="EO153">
        <v>1.878743571428571</v>
      </c>
      <c r="EP153">
        <v>17.49791428571428</v>
      </c>
      <c r="EQ153">
        <v>16.45782142857143</v>
      </c>
      <c r="ER153">
        <v>1999.985</v>
      </c>
      <c r="ES153">
        <v>0.9800025714285715</v>
      </c>
      <c r="ET153">
        <v>0.019997525</v>
      </c>
      <c r="EU153">
        <v>0</v>
      </c>
      <c r="EV153">
        <v>255.4298928571429</v>
      </c>
      <c r="EW153">
        <v>5.00078</v>
      </c>
      <c r="EX153">
        <v>5098.006785714286</v>
      </c>
      <c r="EY153">
        <v>16379.525</v>
      </c>
      <c r="EZ153">
        <v>40.01978571428571</v>
      </c>
      <c r="FA153">
        <v>40.86803571428571</v>
      </c>
      <c r="FB153">
        <v>40.3525</v>
      </c>
      <c r="FC153">
        <v>40.48642857142857</v>
      </c>
      <c r="FD153">
        <v>41.19617857142856</v>
      </c>
      <c r="FE153">
        <v>1955.086071428571</v>
      </c>
      <c r="FF153">
        <v>39.89000000000001</v>
      </c>
      <c r="FG153">
        <v>0</v>
      </c>
      <c r="FH153">
        <v>1758990699.3</v>
      </c>
      <c r="FI153">
        <v>0</v>
      </c>
      <c r="FJ153">
        <v>255.446</v>
      </c>
      <c r="FK153">
        <v>-0.5146153842009883</v>
      </c>
      <c r="FL153">
        <v>-23.92538467897608</v>
      </c>
      <c r="FM153">
        <v>5097.740000000001</v>
      </c>
      <c r="FN153">
        <v>15</v>
      </c>
      <c r="FO153">
        <v>0</v>
      </c>
      <c r="FP153" t="s">
        <v>439</v>
      </c>
      <c r="FQ153">
        <v>1746989605.5</v>
      </c>
      <c r="FR153">
        <v>1746989593.5</v>
      </c>
      <c r="FS153">
        <v>0</v>
      </c>
      <c r="FT153">
        <v>-0.274</v>
      </c>
      <c r="FU153">
        <v>-0.002</v>
      </c>
      <c r="FV153">
        <v>2.549</v>
      </c>
      <c r="FW153">
        <v>0.129</v>
      </c>
      <c r="FX153">
        <v>420</v>
      </c>
      <c r="FY153">
        <v>17</v>
      </c>
      <c r="FZ153">
        <v>0.02</v>
      </c>
      <c r="GA153">
        <v>0.04</v>
      </c>
      <c r="GB153">
        <v>-31.28979024390244</v>
      </c>
      <c r="GC153">
        <v>-0.7489547038327475</v>
      </c>
      <c r="GD153">
        <v>0.09613128169047093</v>
      </c>
      <c r="GE153">
        <v>0</v>
      </c>
      <c r="GF153">
        <v>255.4741176470588</v>
      </c>
      <c r="GG153">
        <v>-0.3735370484641357</v>
      </c>
      <c r="GH153">
        <v>0.1988963319547446</v>
      </c>
      <c r="GI153">
        <v>1</v>
      </c>
      <c r="GJ153">
        <v>1.424729756097561</v>
      </c>
      <c r="GK153">
        <v>-0.168745296167247</v>
      </c>
      <c r="GL153">
        <v>0.01671183960153222</v>
      </c>
      <c r="GM153">
        <v>0</v>
      </c>
      <c r="GN153">
        <v>1</v>
      </c>
      <c r="GO153">
        <v>3</v>
      </c>
      <c r="GP153" t="s">
        <v>463</v>
      </c>
      <c r="GQ153">
        <v>3.1024</v>
      </c>
      <c r="GR153">
        <v>2.72662</v>
      </c>
      <c r="GS153">
        <v>0.114497</v>
      </c>
      <c r="GT153">
        <v>0.118475</v>
      </c>
      <c r="GU153">
        <v>0.101817</v>
      </c>
      <c r="GV153">
        <v>0.0986081</v>
      </c>
      <c r="GW153">
        <v>23117.5</v>
      </c>
      <c r="GX153">
        <v>20906.7</v>
      </c>
      <c r="GY153">
        <v>26672</v>
      </c>
      <c r="GZ153">
        <v>23940.4</v>
      </c>
      <c r="HA153">
        <v>38335.7</v>
      </c>
      <c r="HB153">
        <v>31902.5</v>
      </c>
      <c r="HC153">
        <v>46573.1</v>
      </c>
      <c r="HD153">
        <v>37873.3</v>
      </c>
      <c r="HE153">
        <v>1.86033</v>
      </c>
      <c r="HF153">
        <v>1.8619</v>
      </c>
      <c r="HG153">
        <v>0.0966042</v>
      </c>
      <c r="HH153">
        <v>0</v>
      </c>
      <c r="HI153">
        <v>28.4142</v>
      </c>
      <c r="HJ153">
        <v>999.9</v>
      </c>
      <c r="HK153">
        <v>51.5</v>
      </c>
      <c r="HL153">
        <v>30.3</v>
      </c>
      <c r="HM153">
        <v>24.6598</v>
      </c>
      <c r="HN153">
        <v>61.3728</v>
      </c>
      <c r="HO153">
        <v>22.0633</v>
      </c>
      <c r="HP153">
        <v>1</v>
      </c>
      <c r="HQ153">
        <v>0.172871</v>
      </c>
      <c r="HR153">
        <v>0.0456264</v>
      </c>
      <c r="HS153">
        <v>20.3177</v>
      </c>
      <c r="HT153">
        <v>5.21055</v>
      </c>
      <c r="HU153">
        <v>11.98</v>
      </c>
      <c r="HV153">
        <v>4.9627</v>
      </c>
      <c r="HW153">
        <v>3.2744</v>
      </c>
      <c r="HX153">
        <v>9999</v>
      </c>
      <c r="HY153">
        <v>9999</v>
      </c>
      <c r="HZ153">
        <v>9999</v>
      </c>
      <c r="IA153">
        <v>22.7</v>
      </c>
      <c r="IB153">
        <v>1.86371</v>
      </c>
      <c r="IC153">
        <v>1.85989</v>
      </c>
      <c r="ID153">
        <v>1.85816</v>
      </c>
      <c r="IE153">
        <v>1.8595</v>
      </c>
      <c r="IF153">
        <v>1.8596</v>
      </c>
      <c r="IG153">
        <v>1.8581</v>
      </c>
      <c r="IH153">
        <v>1.85715</v>
      </c>
      <c r="II153">
        <v>1.85211</v>
      </c>
      <c r="IJ153">
        <v>0</v>
      </c>
      <c r="IK153">
        <v>0</v>
      </c>
      <c r="IL153">
        <v>0</v>
      </c>
      <c r="IM153">
        <v>0</v>
      </c>
      <c r="IN153" t="s">
        <v>441</v>
      </c>
      <c r="IO153" t="s">
        <v>442</v>
      </c>
      <c r="IP153" t="s">
        <v>443</v>
      </c>
      <c r="IQ153" t="s">
        <v>443</v>
      </c>
      <c r="IR153" t="s">
        <v>443</v>
      </c>
      <c r="IS153" t="s">
        <v>443</v>
      </c>
      <c r="IT153">
        <v>0</v>
      </c>
      <c r="IU153">
        <v>100</v>
      </c>
      <c r="IV153">
        <v>100</v>
      </c>
      <c r="IW153">
        <v>-1.556</v>
      </c>
      <c r="IX153">
        <v>0.2893</v>
      </c>
      <c r="IY153">
        <v>-1.253408397979514</v>
      </c>
      <c r="IZ153">
        <v>-0.001407418860664216</v>
      </c>
      <c r="JA153">
        <v>1.761737584914558E-06</v>
      </c>
      <c r="JB153">
        <v>-4.339940373715102E-10</v>
      </c>
      <c r="JC153">
        <v>0.01386544786166931</v>
      </c>
      <c r="JD153">
        <v>0.003157371658100305</v>
      </c>
      <c r="JE153">
        <v>0.0004353711720169284</v>
      </c>
      <c r="JF153">
        <v>-1.853048844677345E-07</v>
      </c>
      <c r="JG153">
        <v>2</v>
      </c>
      <c r="JH153">
        <v>1968</v>
      </c>
      <c r="JI153">
        <v>1</v>
      </c>
      <c r="JJ153">
        <v>26</v>
      </c>
      <c r="JK153">
        <v>200018.3</v>
      </c>
      <c r="JL153">
        <v>200018.5</v>
      </c>
      <c r="JM153">
        <v>1.61987</v>
      </c>
      <c r="JN153">
        <v>2.61597</v>
      </c>
      <c r="JO153">
        <v>1.49658</v>
      </c>
      <c r="JP153">
        <v>2.34863</v>
      </c>
      <c r="JQ153">
        <v>1.54907</v>
      </c>
      <c r="JR153">
        <v>2.44263</v>
      </c>
      <c r="JS153">
        <v>34.8296</v>
      </c>
      <c r="JT153">
        <v>14.2196</v>
      </c>
      <c r="JU153">
        <v>18</v>
      </c>
      <c r="JV153">
        <v>481.125</v>
      </c>
      <c r="JW153">
        <v>496.639</v>
      </c>
      <c r="JX153">
        <v>27.7312</v>
      </c>
      <c r="JY153">
        <v>29.4812</v>
      </c>
      <c r="JZ153">
        <v>30.0003</v>
      </c>
      <c r="KA153">
        <v>29.643</v>
      </c>
      <c r="KB153">
        <v>29.6235</v>
      </c>
      <c r="KC153">
        <v>32.5981</v>
      </c>
      <c r="KD153">
        <v>18.5617</v>
      </c>
      <c r="KE153">
        <v>100</v>
      </c>
      <c r="KF153">
        <v>27.732</v>
      </c>
      <c r="KG153">
        <v>654.341</v>
      </c>
      <c r="KH153">
        <v>20.7183</v>
      </c>
      <c r="KI153">
        <v>101.83</v>
      </c>
      <c r="KJ153">
        <v>91.3391</v>
      </c>
    </row>
    <row r="154" spans="1:296">
      <c r="A154">
        <v>136</v>
      </c>
      <c r="B154">
        <v>1758990710.1</v>
      </c>
      <c r="C154">
        <v>3459.5</v>
      </c>
      <c r="D154" t="s">
        <v>716</v>
      </c>
      <c r="E154" t="s">
        <v>717</v>
      </c>
      <c r="F154">
        <v>5</v>
      </c>
      <c r="G154" t="s">
        <v>639</v>
      </c>
      <c r="H154">
        <v>1758990702.6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653.9629757659545</v>
      </c>
      <c r="AJ154">
        <v>631.3945515151515</v>
      </c>
      <c r="AK154">
        <v>3.413505111321807</v>
      </c>
      <c r="AL154">
        <v>65.16121870912899</v>
      </c>
      <c r="AM154">
        <f>(AO154 - AN154 + DX154*1E3/(8.314*(DZ154+273.15)) * AQ154/DW154 * AP154) * DW154/(100*DK154) * 1000/(1000 - AO154)</f>
        <v>0</v>
      </c>
      <c r="AN154">
        <v>20.76920643428571</v>
      </c>
      <c r="AO154">
        <v>22.15751757575757</v>
      </c>
      <c r="AP154">
        <v>-2.790341065494611E-05</v>
      </c>
      <c r="AQ154">
        <v>105.54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437</v>
      </c>
      <c r="AX154" t="s">
        <v>437</v>
      </c>
      <c r="AY154">
        <v>0</v>
      </c>
      <c r="AZ154">
        <v>0</v>
      </c>
      <c r="BA154">
        <f>1-AY154/AZ154</f>
        <v>0</v>
      </c>
      <c r="BB154">
        <v>0</v>
      </c>
      <c r="BC154" t="s">
        <v>437</v>
      </c>
      <c r="BD154" t="s">
        <v>437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437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2.44</v>
      </c>
      <c r="DL154">
        <v>0.5</v>
      </c>
      <c r="DM154" t="s">
        <v>438</v>
      </c>
      <c r="DN154">
        <v>2</v>
      </c>
      <c r="DO154" t="b">
        <v>1</v>
      </c>
      <c r="DP154">
        <v>1758990702.6</v>
      </c>
      <c r="DQ154">
        <v>594.0742592592593</v>
      </c>
      <c r="DR154">
        <v>625.5293333333334</v>
      </c>
      <c r="DS154">
        <v>22.16482592592593</v>
      </c>
      <c r="DT154">
        <v>20.7629925925926</v>
      </c>
      <c r="DU154">
        <v>595.6324814814815</v>
      </c>
      <c r="DV154">
        <v>21.87549259259259</v>
      </c>
      <c r="DW154">
        <v>500.0046666666666</v>
      </c>
      <c r="DX154">
        <v>90.50968518518518</v>
      </c>
      <c r="DY154">
        <v>0.06848487037037036</v>
      </c>
      <c r="DZ154">
        <v>28.99764444444445</v>
      </c>
      <c r="EA154">
        <v>29.98908518518519</v>
      </c>
      <c r="EB154">
        <v>999.9000000000001</v>
      </c>
      <c r="EC154">
        <v>0</v>
      </c>
      <c r="ED154">
        <v>0</v>
      </c>
      <c r="EE154">
        <v>9989.697037037038</v>
      </c>
      <c r="EF154">
        <v>0</v>
      </c>
      <c r="EG154">
        <v>11.28875185185185</v>
      </c>
      <c r="EH154">
        <v>-31.45507777777778</v>
      </c>
      <c r="EI154">
        <v>607.5402222222222</v>
      </c>
      <c r="EJ154">
        <v>638.7926666666667</v>
      </c>
      <c r="EK154">
        <v>1.401831111111111</v>
      </c>
      <c r="EL154">
        <v>625.5293333333334</v>
      </c>
      <c r="EM154">
        <v>20.7629925925926</v>
      </c>
      <c r="EN154">
        <v>2.006130740740741</v>
      </c>
      <c r="EO154">
        <v>1.879251111111111</v>
      </c>
      <c r="EP154">
        <v>17.49281111111111</v>
      </c>
      <c r="EQ154">
        <v>16.46207037037037</v>
      </c>
      <c r="ER154">
        <v>1999.998148148148</v>
      </c>
      <c r="ES154">
        <v>0.9800026666666667</v>
      </c>
      <c r="ET154">
        <v>0.01999742962962963</v>
      </c>
      <c r="EU154">
        <v>0</v>
      </c>
      <c r="EV154">
        <v>255.3878888888889</v>
      </c>
      <c r="EW154">
        <v>5.00078</v>
      </c>
      <c r="EX154">
        <v>5095.961851851852</v>
      </c>
      <c r="EY154">
        <v>16379.63333333334</v>
      </c>
      <c r="EZ154">
        <v>40.01366666666667</v>
      </c>
      <c r="FA154">
        <v>40.85844444444444</v>
      </c>
      <c r="FB154">
        <v>40.30537037037037</v>
      </c>
      <c r="FC154">
        <v>40.48596296296296</v>
      </c>
      <c r="FD154">
        <v>41.17562962962962</v>
      </c>
      <c r="FE154">
        <v>1955.098148148148</v>
      </c>
      <c r="FF154">
        <v>39.89000000000001</v>
      </c>
      <c r="FG154">
        <v>0</v>
      </c>
      <c r="FH154">
        <v>1758990704.1</v>
      </c>
      <c r="FI154">
        <v>0</v>
      </c>
      <c r="FJ154">
        <v>255.3842</v>
      </c>
      <c r="FK154">
        <v>-0.6530769175840327</v>
      </c>
      <c r="FL154">
        <v>-23.38000005012669</v>
      </c>
      <c r="FM154">
        <v>5095.8632</v>
      </c>
      <c r="FN154">
        <v>15</v>
      </c>
      <c r="FO154">
        <v>0</v>
      </c>
      <c r="FP154" t="s">
        <v>439</v>
      </c>
      <c r="FQ154">
        <v>1746989605.5</v>
      </c>
      <c r="FR154">
        <v>1746989593.5</v>
      </c>
      <c r="FS154">
        <v>0</v>
      </c>
      <c r="FT154">
        <v>-0.274</v>
      </c>
      <c r="FU154">
        <v>-0.002</v>
      </c>
      <c r="FV154">
        <v>2.549</v>
      </c>
      <c r="FW154">
        <v>0.129</v>
      </c>
      <c r="FX154">
        <v>420</v>
      </c>
      <c r="FY154">
        <v>17</v>
      </c>
      <c r="FZ154">
        <v>0.02</v>
      </c>
      <c r="GA154">
        <v>0.04</v>
      </c>
      <c r="GB154">
        <v>-31.394445</v>
      </c>
      <c r="GC154">
        <v>-1.126658161350814</v>
      </c>
      <c r="GD154">
        <v>0.1208659959417867</v>
      </c>
      <c r="GE154">
        <v>0</v>
      </c>
      <c r="GF154">
        <v>255.4274705882353</v>
      </c>
      <c r="GG154">
        <v>-0.6540565290176807</v>
      </c>
      <c r="GH154">
        <v>0.1841205224357317</v>
      </c>
      <c r="GI154">
        <v>1</v>
      </c>
      <c r="GJ154">
        <v>1.4099965</v>
      </c>
      <c r="GK154">
        <v>-0.1456417260787991</v>
      </c>
      <c r="GL154">
        <v>0.01410648814375852</v>
      </c>
      <c r="GM154">
        <v>0</v>
      </c>
      <c r="GN154">
        <v>1</v>
      </c>
      <c r="GO154">
        <v>3</v>
      </c>
      <c r="GP154" t="s">
        <v>463</v>
      </c>
      <c r="GQ154">
        <v>3.10255</v>
      </c>
      <c r="GR154">
        <v>2.72644</v>
      </c>
      <c r="GS154">
        <v>0.116704</v>
      </c>
      <c r="GT154">
        <v>0.120653</v>
      </c>
      <c r="GU154">
        <v>0.101801</v>
      </c>
      <c r="GV154">
        <v>0.09862949999999999</v>
      </c>
      <c r="GW154">
        <v>23059.7</v>
      </c>
      <c r="GX154">
        <v>20855.1</v>
      </c>
      <c r="GY154">
        <v>26671.8</v>
      </c>
      <c r="GZ154">
        <v>23940.4</v>
      </c>
      <c r="HA154">
        <v>38336.5</v>
      </c>
      <c r="HB154">
        <v>31901.9</v>
      </c>
      <c r="HC154">
        <v>46572.9</v>
      </c>
      <c r="HD154">
        <v>37873.3</v>
      </c>
      <c r="HE154">
        <v>1.86045</v>
      </c>
      <c r="HF154">
        <v>1.86152</v>
      </c>
      <c r="HG154">
        <v>0.09727479999999999</v>
      </c>
      <c r="HH154">
        <v>0</v>
      </c>
      <c r="HI154">
        <v>28.4123</v>
      </c>
      <c r="HJ154">
        <v>999.9</v>
      </c>
      <c r="HK154">
        <v>51.5</v>
      </c>
      <c r="HL154">
        <v>30.3</v>
      </c>
      <c r="HM154">
        <v>24.6631</v>
      </c>
      <c r="HN154">
        <v>61.0528</v>
      </c>
      <c r="HO154">
        <v>22.1554</v>
      </c>
      <c r="HP154">
        <v>1</v>
      </c>
      <c r="HQ154">
        <v>0.173021</v>
      </c>
      <c r="HR154">
        <v>0.0579711</v>
      </c>
      <c r="HS154">
        <v>20.3176</v>
      </c>
      <c r="HT154">
        <v>5.21025</v>
      </c>
      <c r="HU154">
        <v>11.98</v>
      </c>
      <c r="HV154">
        <v>4.9626</v>
      </c>
      <c r="HW154">
        <v>3.2743</v>
      </c>
      <c r="HX154">
        <v>9999</v>
      </c>
      <c r="HY154">
        <v>9999</v>
      </c>
      <c r="HZ154">
        <v>9999</v>
      </c>
      <c r="IA154">
        <v>22.7</v>
      </c>
      <c r="IB154">
        <v>1.86371</v>
      </c>
      <c r="IC154">
        <v>1.85989</v>
      </c>
      <c r="ID154">
        <v>1.85813</v>
      </c>
      <c r="IE154">
        <v>1.85952</v>
      </c>
      <c r="IF154">
        <v>1.85962</v>
      </c>
      <c r="IG154">
        <v>1.85812</v>
      </c>
      <c r="IH154">
        <v>1.85715</v>
      </c>
      <c r="II154">
        <v>1.85211</v>
      </c>
      <c r="IJ154">
        <v>0</v>
      </c>
      <c r="IK154">
        <v>0</v>
      </c>
      <c r="IL154">
        <v>0</v>
      </c>
      <c r="IM154">
        <v>0</v>
      </c>
      <c r="IN154" t="s">
        <v>441</v>
      </c>
      <c r="IO154" t="s">
        <v>442</v>
      </c>
      <c r="IP154" t="s">
        <v>443</v>
      </c>
      <c r="IQ154" t="s">
        <v>443</v>
      </c>
      <c r="IR154" t="s">
        <v>443</v>
      </c>
      <c r="IS154" t="s">
        <v>443</v>
      </c>
      <c r="IT154">
        <v>0</v>
      </c>
      <c r="IU154">
        <v>100</v>
      </c>
      <c r="IV154">
        <v>100</v>
      </c>
      <c r="IW154">
        <v>-1.552</v>
      </c>
      <c r="IX154">
        <v>0.2891</v>
      </c>
      <c r="IY154">
        <v>-1.253408397979514</v>
      </c>
      <c r="IZ154">
        <v>-0.001407418860664216</v>
      </c>
      <c r="JA154">
        <v>1.761737584914558E-06</v>
      </c>
      <c r="JB154">
        <v>-4.339940373715102E-10</v>
      </c>
      <c r="JC154">
        <v>0.01386544786166931</v>
      </c>
      <c r="JD154">
        <v>0.003157371658100305</v>
      </c>
      <c r="JE154">
        <v>0.0004353711720169284</v>
      </c>
      <c r="JF154">
        <v>-1.853048844677345E-07</v>
      </c>
      <c r="JG154">
        <v>2</v>
      </c>
      <c r="JH154">
        <v>1968</v>
      </c>
      <c r="JI154">
        <v>1</v>
      </c>
      <c r="JJ154">
        <v>26</v>
      </c>
      <c r="JK154">
        <v>200018.4</v>
      </c>
      <c r="JL154">
        <v>200018.6</v>
      </c>
      <c r="JM154">
        <v>1.65649</v>
      </c>
      <c r="JN154">
        <v>2.62573</v>
      </c>
      <c r="JO154">
        <v>1.49658</v>
      </c>
      <c r="JP154">
        <v>2.34863</v>
      </c>
      <c r="JQ154">
        <v>1.54907</v>
      </c>
      <c r="JR154">
        <v>2.41211</v>
      </c>
      <c r="JS154">
        <v>34.8296</v>
      </c>
      <c r="JT154">
        <v>14.2021</v>
      </c>
      <c r="JU154">
        <v>18</v>
      </c>
      <c r="JV154">
        <v>481.211</v>
      </c>
      <c r="JW154">
        <v>496.4</v>
      </c>
      <c r="JX154">
        <v>27.7377</v>
      </c>
      <c r="JY154">
        <v>29.4835</v>
      </c>
      <c r="JZ154">
        <v>30.0003</v>
      </c>
      <c r="KA154">
        <v>29.6447</v>
      </c>
      <c r="KB154">
        <v>29.6248</v>
      </c>
      <c r="KC154">
        <v>33.3182</v>
      </c>
      <c r="KD154">
        <v>18.5617</v>
      </c>
      <c r="KE154">
        <v>100</v>
      </c>
      <c r="KF154">
        <v>27.7366</v>
      </c>
      <c r="KG154">
        <v>674.377</v>
      </c>
      <c r="KH154">
        <v>20.7183</v>
      </c>
      <c r="KI154">
        <v>101.83</v>
      </c>
      <c r="KJ154">
        <v>91.339</v>
      </c>
    </row>
    <row r="155" spans="1:296">
      <c r="A155">
        <v>137</v>
      </c>
      <c r="B155">
        <v>1758990715.1</v>
      </c>
      <c r="C155">
        <v>3464.5</v>
      </c>
      <c r="D155" t="s">
        <v>718</v>
      </c>
      <c r="E155" t="s">
        <v>719</v>
      </c>
      <c r="F155">
        <v>5</v>
      </c>
      <c r="G155" t="s">
        <v>639</v>
      </c>
      <c r="H155">
        <v>1758990707.314285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671.0946703629641</v>
      </c>
      <c r="AJ155">
        <v>648.4863272727271</v>
      </c>
      <c r="AK155">
        <v>3.413714001308914</v>
      </c>
      <c r="AL155">
        <v>65.16121870912899</v>
      </c>
      <c r="AM155">
        <f>(AO155 - AN155 + DX155*1E3/(8.314*(DZ155+273.15)) * AQ155/DW155 * AP155) * DW155/(100*DK155) * 1000/(1000 - AO155)</f>
        <v>0</v>
      </c>
      <c r="AN155">
        <v>20.77599507082252</v>
      </c>
      <c r="AO155">
        <v>22.15241757575758</v>
      </c>
      <c r="AP155">
        <v>-2.093705201902275E-05</v>
      </c>
      <c r="AQ155">
        <v>105.54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437</v>
      </c>
      <c r="AX155" t="s">
        <v>437</v>
      </c>
      <c r="AY155">
        <v>0</v>
      </c>
      <c r="AZ155">
        <v>0</v>
      </c>
      <c r="BA155">
        <f>1-AY155/AZ155</f>
        <v>0</v>
      </c>
      <c r="BB155">
        <v>0</v>
      </c>
      <c r="BC155" t="s">
        <v>437</v>
      </c>
      <c r="BD155" t="s">
        <v>437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437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2.44</v>
      </c>
      <c r="DL155">
        <v>0.5</v>
      </c>
      <c r="DM155" t="s">
        <v>438</v>
      </c>
      <c r="DN155">
        <v>2</v>
      </c>
      <c r="DO155" t="b">
        <v>1</v>
      </c>
      <c r="DP155">
        <v>1758990707.314285</v>
      </c>
      <c r="DQ155">
        <v>609.7988571428571</v>
      </c>
      <c r="DR155">
        <v>641.3488571428571</v>
      </c>
      <c r="DS155">
        <v>22.15975357142857</v>
      </c>
      <c r="DT155">
        <v>20.76849285714286</v>
      </c>
      <c r="DU155">
        <v>611.35325</v>
      </c>
      <c r="DV155">
        <v>21.87052857142857</v>
      </c>
      <c r="DW155">
        <v>499.9425357142857</v>
      </c>
      <c r="DX155">
        <v>90.50998214285714</v>
      </c>
      <c r="DY155">
        <v>0.06856341785714286</v>
      </c>
      <c r="DZ155">
        <v>29.00069642857143</v>
      </c>
      <c r="EA155">
        <v>29.99564285714285</v>
      </c>
      <c r="EB155">
        <v>999.9000000000002</v>
      </c>
      <c r="EC155">
        <v>0</v>
      </c>
      <c r="ED155">
        <v>0</v>
      </c>
      <c r="EE155">
        <v>9992.901428571427</v>
      </c>
      <c r="EF155">
        <v>0</v>
      </c>
      <c r="EG155">
        <v>11.287375</v>
      </c>
      <c r="EH155">
        <v>-31.54999642857143</v>
      </c>
      <c r="EI155">
        <v>623.6179285714286</v>
      </c>
      <c r="EJ155">
        <v>654.9513214285714</v>
      </c>
      <c r="EK155">
        <v>1.391260714285714</v>
      </c>
      <c r="EL155">
        <v>641.3488571428571</v>
      </c>
      <c r="EM155">
        <v>20.76849285714286</v>
      </c>
      <c r="EN155">
        <v>2.005678214285715</v>
      </c>
      <c r="EO155">
        <v>1.879755357142858</v>
      </c>
      <c r="EP155">
        <v>17.48923571428572</v>
      </c>
      <c r="EQ155">
        <v>16.46627857142857</v>
      </c>
      <c r="ER155">
        <v>1999.994642857142</v>
      </c>
      <c r="ES155">
        <v>0.9800026785714285</v>
      </c>
      <c r="ET155">
        <v>0.01999741785714285</v>
      </c>
      <c r="EU155">
        <v>0</v>
      </c>
      <c r="EV155">
        <v>255.2583928571429</v>
      </c>
      <c r="EW155">
        <v>5.00078</v>
      </c>
      <c r="EX155">
        <v>5094.205714285714</v>
      </c>
      <c r="EY155">
        <v>16379.6</v>
      </c>
      <c r="EZ155">
        <v>40.01764285714285</v>
      </c>
      <c r="FA155">
        <v>40.85682142857142</v>
      </c>
      <c r="FB155">
        <v>40.26532142857143</v>
      </c>
      <c r="FC155">
        <v>40.48192857142857</v>
      </c>
      <c r="FD155">
        <v>41.19160714285714</v>
      </c>
      <c r="FE155">
        <v>1955.095357142858</v>
      </c>
      <c r="FF155">
        <v>39.89000000000001</v>
      </c>
      <c r="FG155">
        <v>0</v>
      </c>
      <c r="FH155">
        <v>1758990708.9</v>
      </c>
      <c r="FI155">
        <v>0</v>
      </c>
      <c r="FJ155">
        <v>255.24548</v>
      </c>
      <c r="FK155">
        <v>-1.510999997746275</v>
      </c>
      <c r="FL155">
        <v>-21.0915384320961</v>
      </c>
      <c r="FM155">
        <v>5094.1016</v>
      </c>
      <c r="FN155">
        <v>15</v>
      </c>
      <c r="FO155">
        <v>0</v>
      </c>
      <c r="FP155" t="s">
        <v>439</v>
      </c>
      <c r="FQ155">
        <v>1746989605.5</v>
      </c>
      <c r="FR155">
        <v>1746989593.5</v>
      </c>
      <c r="FS155">
        <v>0</v>
      </c>
      <c r="FT155">
        <v>-0.274</v>
      </c>
      <c r="FU155">
        <v>-0.002</v>
      </c>
      <c r="FV155">
        <v>2.549</v>
      </c>
      <c r="FW155">
        <v>0.129</v>
      </c>
      <c r="FX155">
        <v>420</v>
      </c>
      <c r="FY155">
        <v>17</v>
      </c>
      <c r="FZ155">
        <v>0.02</v>
      </c>
      <c r="GA155">
        <v>0.04</v>
      </c>
      <c r="GB155">
        <v>-31.49745121951219</v>
      </c>
      <c r="GC155">
        <v>-1.329836236933807</v>
      </c>
      <c r="GD155">
        <v>0.1404114200795531</v>
      </c>
      <c r="GE155">
        <v>0</v>
      </c>
      <c r="GF155">
        <v>255.3092058823529</v>
      </c>
      <c r="GG155">
        <v>-1.440779219995661</v>
      </c>
      <c r="GH155">
        <v>0.2289952194995203</v>
      </c>
      <c r="GI155">
        <v>0</v>
      </c>
      <c r="GJ155">
        <v>1.39728756097561</v>
      </c>
      <c r="GK155">
        <v>-0.1336183275261341</v>
      </c>
      <c r="GL155">
        <v>0.01322046617024063</v>
      </c>
      <c r="GM155">
        <v>0</v>
      </c>
      <c r="GN155">
        <v>0</v>
      </c>
      <c r="GO155">
        <v>3</v>
      </c>
      <c r="GP155" t="s">
        <v>484</v>
      </c>
      <c r="GQ155">
        <v>3.10256</v>
      </c>
      <c r="GR155">
        <v>2.72641</v>
      </c>
      <c r="GS155">
        <v>0.118884</v>
      </c>
      <c r="GT155">
        <v>0.122804</v>
      </c>
      <c r="GU155">
        <v>0.101788</v>
      </c>
      <c r="GV155">
        <v>0.09864820000000001</v>
      </c>
      <c r="GW155">
        <v>23002.9</v>
      </c>
      <c r="GX155">
        <v>20804</v>
      </c>
      <c r="GY155">
        <v>26671.9</v>
      </c>
      <c r="GZ155">
        <v>23940.3</v>
      </c>
      <c r="HA155">
        <v>38337.4</v>
      </c>
      <c r="HB155">
        <v>31901.3</v>
      </c>
      <c r="HC155">
        <v>46573</v>
      </c>
      <c r="HD155">
        <v>37873</v>
      </c>
      <c r="HE155">
        <v>1.86052</v>
      </c>
      <c r="HF155">
        <v>1.86157</v>
      </c>
      <c r="HG155">
        <v>0.0976771</v>
      </c>
      <c r="HH155">
        <v>0</v>
      </c>
      <c r="HI155">
        <v>28.4118</v>
      </c>
      <c r="HJ155">
        <v>999.9</v>
      </c>
      <c r="HK155">
        <v>51.5</v>
      </c>
      <c r="HL155">
        <v>30.3</v>
      </c>
      <c r="HM155">
        <v>24.6608</v>
      </c>
      <c r="HN155">
        <v>61.0328</v>
      </c>
      <c r="HO155">
        <v>21.9351</v>
      </c>
      <c r="HP155">
        <v>1</v>
      </c>
      <c r="HQ155">
        <v>0.173379</v>
      </c>
      <c r="HR155">
        <v>0.06674289999999999</v>
      </c>
      <c r="HS155">
        <v>20.3177</v>
      </c>
      <c r="HT155">
        <v>5.21025</v>
      </c>
      <c r="HU155">
        <v>11.98</v>
      </c>
      <c r="HV155">
        <v>4.96265</v>
      </c>
      <c r="HW155">
        <v>3.27445</v>
      </c>
      <c r="HX155">
        <v>9999</v>
      </c>
      <c r="HY155">
        <v>9999</v>
      </c>
      <c r="HZ155">
        <v>9999</v>
      </c>
      <c r="IA155">
        <v>22.7</v>
      </c>
      <c r="IB155">
        <v>1.86371</v>
      </c>
      <c r="IC155">
        <v>1.85989</v>
      </c>
      <c r="ID155">
        <v>1.85819</v>
      </c>
      <c r="IE155">
        <v>1.85952</v>
      </c>
      <c r="IF155">
        <v>1.85959</v>
      </c>
      <c r="IG155">
        <v>1.8581</v>
      </c>
      <c r="IH155">
        <v>1.85715</v>
      </c>
      <c r="II155">
        <v>1.85211</v>
      </c>
      <c r="IJ155">
        <v>0</v>
      </c>
      <c r="IK155">
        <v>0</v>
      </c>
      <c r="IL155">
        <v>0</v>
      </c>
      <c r="IM155">
        <v>0</v>
      </c>
      <c r="IN155" t="s">
        <v>441</v>
      </c>
      <c r="IO155" t="s">
        <v>442</v>
      </c>
      <c r="IP155" t="s">
        <v>443</v>
      </c>
      <c r="IQ155" t="s">
        <v>443</v>
      </c>
      <c r="IR155" t="s">
        <v>443</v>
      </c>
      <c r="IS155" t="s">
        <v>443</v>
      </c>
      <c r="IT155">
        <v>0</v>
      </c>
      <c r="IU155">
        <v>100</v>
      </c>
      <c r="IV155">
        <v>100</v>
      </c>
      <c r="IW155">
        <v>-1.547</v>
      </c>
      <c r="IX155">
        <v>0.2891</v>
      </c>
      <c r="IY155">
        <v>-1.253408397979514</v>
      </c>
      <c r="IZ155">
        <v>-0.001407418860664216</v>
      </c>
      <c r="JA155">
        <v>1.761737584914558E-06</v>
      </c>
      <c r="JB155">
        <v>-4.339940373715102E-10</v>
      </c>
      <c r="JC155">
        <v>0.01386544786166931</v>
      </c>
      <c r="JD155">
        <v>0.003157371658100305</v>
      </c>
      <c r="JE155">
        <v>0.0004353711720169284</v>
      </c>
      <c r="JF155">
        <v>-1.853048844677345E-07</v>
      </c>
      <c r="JG155">
        <v>2</v>
      </c>
      <c r="JH155">
        <v>1968</v>
      </c>
      <c r="JI155">
        <v>1</v>
      </c>
      <c r="JJ155">
        <v>26</v>
      </c>
      <c r="JK155">
        <v>200018.5</v>
      </c>
      <c r="JL155">
        <v>200018.7</v>
      </c>
      <c r="JM155">
        <v>1.68823</v>
      </c>
      <c r="JN155">
        <v>2.61475</v>
      </c>
      <c r="JO155">
        <v>1.49658</v>
      </c>
      <c r="JP155">
        <v>2.34863</v>
      </c>
      <c r="JQ155">
        <v>1.54907</v>
      </c>
      <c r="JR155">
        <v>2.44263</v>
      </c>
      <c r="JS155">
        <v>34.8296</v>
      </c>
      <c r="JT155">
        <v>14.2108</v>
      </c>
      <c r="JU155">
        <v>18</v>
      </c>
      <c r="JV155">
        <v>481.273</v>
      </c>
      <c r="JW155">
        <v>496.454</v>
      </c>
      <c r="JX155">
        <v>27.7419</v>
      </c>
      <c r="JY155">
        <v>29.485</v>
      </c>
      <c r="JZ155">
        <v>30.0003</v>
      </c>
      <c r="KA155">
        <v>29.6472</v>
      </c>
      <c r="KB155">
        <v>29.6272</v>
      </c>
      <c r="KC155">
        <v>33.954</v>
      </c>
      <c r="KD155">
        <v>18.5617</v>
      </c>
      <c r="KE155">
        <v>100</v>
      </c>
      <c r="KF155">
        <v>27.7407</v>
      </c>
      <c r="KG155">
        <v>687.7329999999999</v>
      </c>
      <c r="KH155">
        <v>20.7183</v>
      </c>
      <c r="KI155">
        <v>101.83</v>
      </c>
      <c r="KJ155">
        <v>91.3385</v>
      </c>
    </row>
    <row r="156" spans="1:296">
      <c r="A156">
        <v>138</v>
      </c>
      <c r="B156">
        <v>1758990720.1</v>
      </c>
      <c r="C156">
        <v>3469.5</v>
      </c>
      <c r="D156" t="s">
        <v>720</v>
      </c>
      <c r="E156" t="s">
        <v>721</v>
      </c>
      <c r="F156">
        <v>5</v>
      </c>
      <c r="G156" t="s">
        <v>639</v>
      </c>
      <c r="H156">
        <v>1758990712.6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688.1577924927444</v>
      </c>
      <c r="AJ156">
        <v>665.6187575757572</v>
      </c>
      <c r="AK156">
        <v>3.431126450300241</v>
      </c>
      <c r="AL156">
        <v>65.16121870912899</v>
      </c>
      <c r="AM156">
        <f>(AO156 - AN156 + DX156*1E3/(8.314*(DZ156+273.15)) * AQ156/DW156 * AP156) * DW156/(100*DK156) * 1000/(1000 - AO156)</f>
        <v>0</v>
      </c>
      <c r="AN156">
        <v>20.78140843705627</v>
      </c>
      <c r="AO156">
        <v>22.15114121212121</v>
      </c>
      <c r="AP156">
        <v>-1.372056613514722E-05</v>
      </c>
      <c r="AQ156">
        <v>105.54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437</v>
      </c>
      <c r="AX156" t="s">
        <v>437</v>
      </c>
      <c r="AY156">
        <v>0</v>
      </c>
      <c r="AZ156">
        <v>0</v>
      </c>
      <c r="BA156">
        <f>1-AY156/AZ156</f>
        <v>0</v>
      </c>
      <c r="BB156">
        <v>0</v>
      </c>
      <c r="BC156" t="s">
        <v>437</v>
      </c>
      <c r="BD156" t="s">
        <v>437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437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2.44</v>
      </c>
      <c r="DL156">
        <v>0.5</v>
      </c>
      <c r="DM156" t="s">
        <v>438</v>
      </c>
      <c r="DN156">
        <v>2</v>
      </c>
      <c r="DO156" t="b">
        <v>1</v>
      </c>
      <c r="DP156">
        <v>1758990712.6</v>
      </c>
      <c r="DQ156">
        <v>627.4486296296296</v>
      </c>
      <c r="DR156">
        <v>659.1000370370371</v>
      </c>
      <c r="DS156">
        <v>22.15562962962963</v>
      </c>
      <c r="DT156">
        <v>20.7748037037037</v>
      </c>
      <c r="DU156">
        <v>628.9982222222221</v>
      </c>
      <c r="DV156">
        <v>21.8664962962963</v>
      </c>
      <c r="DW156">
        <v>499.9794444444444</v>
      </c>
      <c r="DX156">
        <v>90.51010370370369</v>
      </c>
      <c r="DY156">
        <v>0.06845072962962963</v>
      </c>
      <c r="DZ156">
        <v>29.00281851851851</v>
      </c>
      <c r="EA156">
        <v>30.00277407407407</v>
      </c>
      <c r="EB156">
        <v>999.9000000000001</v>
      </c>
      <c r="EC156">
        <v>0</v>
      </c>
      <c r="ED156">
        <v>0</v>
      </c>
      <c r="EE156">
        <v>9991.527037037036</v>
      </c>
      <c r="EF156">
        <v>0</v>
      </c>
      <c r="EG156">
        <v>11.28604814814815</v>
      </c>
      <c r="EH156">
        <v>-31.6513037037037</v>
      </c>
      <c r="EI156">
        <v>641.665037037037</v>
      </c>
      <c r="EJ156">
        <v>673.0832962962963</v>
      </c>
      <c r="EK156">
        <v>1.380824074074074</v>
      </c>
      <c r="EL156">
        <v>659.1000370370371</v>
      </c>
      <c r="EM156">
        <v>20.7748037037037</v>
      </c>
      <c r="EN156">
        <v>2.005308148148148</v>
      </c>
      <c r="EO156">
        <v>1.880329259259259</v>
      </c>
      <c r="EP156">
        <v>17.4863037037037</v>
      </c>
      <c r="EQ156">
        <v>16.47107777777778</v>
      </c>
      <c r="ER156">
        <v>1999.998888888889</v>
      </c>
      <c r="ES156">
        <v>0.9800027777777778</v>
      </c>
      <c r="ET156">
        <v>0.01999732592592593</v>
      </c>
      <c r="EU156">
        <v>0</v>
      </c>
      <c r="EV156">
        <v>255.1336666666667</v>
      </c>
      <c r="EW156">
        <v>5.00078</v>
      </c>
      <c r="EX156">
        <v>5092.318148148148</v>
      </c>
      <c r="EY156">
        <v>16379.63703703704</v>
      </c>
      <c r="EZ156">
        <v>39.99988888888889</v>
      </c>
      <c r="FA156">
        <v>40.84922222222222</v>
      </c>
      <c r="FB156">
        <v>40.29603703703703</v>
      </c>
      <c r="FC156">
        <v>40.47429629629629</v>
      </c>
      <c r="FD156">
        <v>41.17092592592592</v>
      </c>
      <c r="FE156">
        <v>1955.100370370371</v>
      </c>
      <c r="FF156">
        <v>39.89000000000001</v>
      </c>
      <c r="FG156">
        <v>0</v>
      </c>
      <c r="FH156">
        <v>1758990714.3</v>
      </c>
      <c r="FI156">
        <v>0</v>
      </c>
      <c r="FJ156">
        <v>255.1311538461539</v>
      </c>
      <c r="FK156">
        <v>-1.858256422698262</v>
      </c>
      <c r="FL156">
        <v>-20.00239317874906</v>
      </c>
      <c r="FM156">
        <v>5092.294999999999</v>
      </c>
      <c r="FN156">
        <v>15</v>
      </c>
      <c r="FO156">
        <v>0</v>
      </c>
      <c r="FP156" t="s">
        <v>439</v>
      </c>
      <c r="FQ156">
        <v>1746989605.5</v>
      </c>
      <c r="FR156">
        <v>1746989593.5</v>
      </c>
      <c r="FS156">
        <v>0</v>
      </c>
      <c r="FT156">
        <v>-0.274</v>
      </c>
      <c r="FU156">
        <v>-0.002</v>
      </c>
      <c r="FV156">
        <v>2.549</v>
      </c>
      <c r="FW156">
        <v>0.129</v>
      </c>
      <c r="FX156">
        <v>420</v>
      </c>
      <c r="FY156">
        <v>17</v>
      </c>
      <c r="FZ156">
        <v>0.02</v>
      </c>
      <c r="GA156">
        <v>0.04</v>
      </c>
      <c r="GB156">
        <v>-31.57598536585366</v>
      </c>
      <c r="GC156">
        <v>-1.146420209059293</v>
      </c>
      <c r="GD156">
        <v>0.1319401094010786</v>
      </c>
      <c r="GE156">
        <v>0</v>
      </c>
      <c r="GF156">
        <v>255.1919411764706</v>
      </c>
      <c r="GG156">
        <v>-1.368036674297655</v>
      </c>
      <c r="GH156">
        <v>0.2121616948817237</v>
      </c>
      <c r="GI156">
        <v>0</v>
      </c>
      <c r="GJ156">
        <v>1.386943902439024</v>
      </c>
      <c r="GK156">
        <v>-0.1205103135888512</v>
      </c>
      <c r="GL156">
        <v>0.01194303978914564</v>
      </c>
      <c r="GM156">
        <v>0</v>
      </c>
      <c r="GN156">
        <v>0</v>
      </c>
      <c r="GO156">
        <v>3</v>
      </c>
      <c r="GP156" t="s">
        <v>484</v>
      </c>
      <c r="GQ156">
        <v>3.10225</v>
      </c>
      <c r="GR156">
        <v>2.72663</v>
      </c>
      <c r="GS156">
        <v>0.121035</v>
      </c>
      <c r="GT156">
        <v>0.124895</v>
      </c>
      <c r="GU156">
        <v>0.101778</v>
      </c>
      <c r="GV156">
        <v>0.0986673</v>
      </c>
      <c r="GW156">
        <v>22946.6</v>
      </c>
      <c r="GX156">
        <v>20754.2</v>
      </c>
      <c r="GY156">
        <v>26671.7</v>
      </c>
      <c r="GZ156">
        <v>23940.1</v>
      </c>
      <c r="HA156">
        <v>38338</v>
      </c>
      <c r="HB156">
        <v>31900.7</v>
      </c>
      <c r="HC156">
        <v>46572.8</v>
      </c>
      <c r="HD156">
        <v>37872.9</v>
      </c>
      <c r="HE156">
        <v>1.85998</v>
      </c>
      <c r="HF156">
        <v>1.86205</v>
      </c>
      <c r="HG156">
        <v>0.0988096</v>
      </c>
      <c r="HH156">
        <v>0</v>
      </c>
      <c r="HI156">
        <v>28.4118</v>
      </c>
      <c r="HJ156">
        <v>999.9</v>
      </c>
      <c r="HK156">
        <v>51.5</v>
      </c>
      <c r="HL156">
        <v>30.3</v>
      </c>
      <c r="HM156">
        <v>24.6625</v>
      </c>
      <c r="HN156">
        <v>61.1028</v>
      </c>
      <c r="HO156">
        <v>22.1915</v>
      </c>
      <c r="HP156">
        <v>1</v>
      </c>
      <c r="HQ156">
        <v>0.173946</v>
      </c>
      <c r="HR156">
        <v>0.5544829999999999</v>
      </c>
      <c r="HS156">
        <v>20.3164</v>
      </c>
      <c r="HT156">
        <v>5.21055</v>
      </c>
      <c r="HU156">
        <v>11.98</v>
      </c>
      <c r="HV156">
        <v>4.96275</v>
      </c>
      <c r="HW156">
        <v>3.27433</v>
      </c>
      <c r="HX156">
        <v>9999</v>
      </c>
      <c r="HY156">
        <v>9999</v>
      </c>
      <c r="HZ156">
        <v>9999</v>
      </c>
      <c r="IA156">
        <v>22.7</v>
      </c>
      <c r="IB156">
        <v>1.86371</v>
      </c>
      <c r="IC156">
        <v>1.85989</v>
      </c>
      <c r="ID156">
        <v>1.85819</v>
      </c>
      <c r="IE156">
        <v>1.85951</v>
      </c>
      <c r="IF156">
        <v>1.8596</v>
      </c>
      <c r="IG156">
        <v>1.85812</v>
      </c>
      <c r="IH156">
        <v>1.85715</v>
      </c>
      <c r="II156">
        <v>1.85211</v>
      </c>
      <c r="IJ156">
        <v>0</v>
      </c>
      <c r="IK156">
        <v>0</v>
      </c>
      <c r="IL156">
        <v>0</v>
      </c>
      <c r="IM156">
        <v>0</v>
      </c>
      <c r="IN156" t="s">
        <v>441</v>
      </c>
      <c r="IO156" t="s">
        <v>442</v>
      </c>
      <c r="IP156" t="s">
        <v>443</v>
      </c>
      <c r="IQ156" t="s">
        <v>443</v>
      </c>
      <c r="IR156" t="s">
        <v>443</v>
      </c>
      <c r="IS156" t="s">
        <v>443</v>
      </c>
      <c r="IT156">
        <v>0</v>
      </c>
      <c r="IU156">
        <v>100</v>
      </c>
      <c r="IV156">
        <v>100</v>
      </c>
      <c r="IW156">
        <v>-1.542</v>
      </c>
      <c r="IX156">
        <v>0.289</v>
      </c>
      <c r="IY156">
        <v>-1.253408397979514</v>
      </c>
      <c r="IZ156">
        <v>-0.001407418860664216</v>
      </c>
      <c r="JA156">
        <v>1.761737584914558E-06</v>
      </c>
      <c r="JB156">
        <v>-4.339940373715102E-10</v>
      </c>
      <c r="JC156">
        <v>0.01386544786166931</v>
      </c>
      <c r="JD156">
        <v>0.003157371658100305</v>
      </c>
      <c r="JE156">
        <v>0.0004353711720169284</v>
      </c>
      <c r="JF156">
        <v>-1.853048844677345E-07</v>
      </c>
      <c r="JG156">
        <v>2</v>
      </c>
      <c r="JH156">
        <v>1968</v>
      </c>
      <c r="JI156">
        <v>1</v>
      </c>
      <c r="JJ156">
        <v>26</v>
      </c>
      <c r="JK156">
        <v>200018.6</v>
      </c>
      <c r="JL156">
        <v>200018.8</v>
      </c>
      <c r="JM156">
        <v>1.72363</v>
      </c>
      <c r="JN156">
        <v>2.62573</v>
      </c>
      <c r="JO156">
        <v>1.49658</v>
      </c>
      <c r="JP156">
        <v>2.34863</v>
      </c>
      <c r="JQ156">
        <v>1.54907</v>
      </c>
      <c r="JR156">
        <v>2.43286</v>
      </c>
      <c r="JS156">
        <v>34.8296</v>
      </c>
      <c r="JT156">
        <v>14.2021</v>
      </c>
      <c r="JU156">
        <v>18</v>
      </c>
      <c r="JV156">
        <v>480.968</v>
      </c>
      <c r="JW156">
        <v>496.791</v>
      </c>
      <c r="JX156">
        <v>27.6939</v>
      </c>
      <c r="JY156">
        <v>29.4861</v>
      </c>
      <c r="JZ156">
        <v>30.0006</v>
      </c>
      <c r="KA156">
        <v>29.6494</v>
      </c>
      <c r="KB156">
        <v>29.6297</v>
      </c>
      <c r="KC156">
        <v>34.6676</v>
      </c>
      <c r="KD156">
        <v>18.5617</v>
      </c>
      <c r="KE156">
        <v>100</v>
      </c>
      <c r="KF156">
        <v>27.6237</v>
      </c>
      <c r="KG156">
        <v>707.773</v>
      </c>
      <c r="KH156">
        <v>20.7183</v>
      </c>
      <c r="KI156">
        <v>101.829</v>
      </c>
      <c r="KJ156">
        <v>91.33799999999999</v>
      </c>
    </row>
    <row r="157" spans="1:296">
      <c r="A157">
        <v>139</v>
      </c>
      <c r="B157">
        <v>1758990725.1</v>
      </c>
      <c r="C157">
        <v>3474.5</v>
      </c>
      <c r="D157" t="s">
        <v>722</v>
      </c>
      <c r="E157" t="s">
        <v>723</v>
      </c>
      <c r="F157">
        <v>5</v>
      </c>
      <c r="G157" t="s">
        <v>639</v>
      </c>
      <c r="H157">
        <v>1758990717.314285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705.3281799687117</v>
      </c>
      <c r="AJ157">
        <v>682.7439272727273</v>
      </c>
      <c r="AK157">
        <v>3.435376654067405</v>
      </c>
      <c r="AL157">
        <v>65.16121870912899</v>
      </c>
      <c r="AM157">
        <f>(AO157 - AN157 + DX157*1E3/(8.314*(DZ157+273.15)) * AQ157/DW157 * AP157) * DW157/(100*DK157) * 1000/(1000 - AO157)</f>
        <v>0</v>
      </c>
      <c r="AN157">
        <v>20.78680396744589</v>
      </c>
      <c r="AO157">
        <v>22.14818787878787</v>
      </c>
      <c r="AP157">
        <v>-1.028980871354221E-05</v>
      </c>
      <c r="AQ157">
        <v>105.54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437</v>
      </c>
      <c r="AX157" t="s">
        <v>437</v>
      </c>
      <c r="AY157">
        <v>0</v>
      </c>
      <c r="AZ157">
        <v>0</v>
      </c>
      <c r="BA157">
        <f>1-AY157/AZ157</f>
        <v>0</v>
      </c>
      <c r="BB157">
        <v>0</v>
      </c>
      <c r="BC157" t="s">
        <v>437</v>
      </c>
      <c r="BD157" t="s">
        <v>437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437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2.44</v>
      </c>
      <c r="DL157">
        <v>0.5</v>
      </c>
      <c r="DM157" t="s">
        <v>438</v>
      </c>
      <c r="DN157">
        <v>2</v>
      </c>
      <c r="DO157" t="b">
        <v>1</v>
      </c>
      <c r="DP157">
        <v>1758990717.314285</v>
      </c>
      <c r="DQ157">
        <v>643.2144999999999</v>
      </c>
      <c r="DR157">
        <v>674.9108214285714</v>
      </c>
      <c r="DS157">
        <v>22.15225714285714</v>
      </c>
      <c r="DT157">
        <v>20.78037857142857</v>
      </c>
      <c r="DU157">
        <v>644.7591785714285</v>
      </c>
      <c r="DV157">
        <v>21.86319285714286</v>
      </c>
      <c r="DW157">
        <v>500.0048928571428</v>
      </c>
      <c r="DX157">
        <v>90.50963571428572</v>
      </c>
      <c r="DY157">
        <v>0.06837071428571428</v>
      </c>
      <c r="DZ157">
        <v>29.00622857142858</v>
      </c>
      <c r="EA157">
        <v>30.01216785714286</v>
      </c>
      <c r="EB157">
        <v>999.9000000000002</v>
      </c>
      <c r="EC157">
        <v>0</v>
      </c>
      <c r="ED157">
        <v>0</v>
      </c>
      <c r="EE157">
        <v>9996.450000000001</v>
      </c>
      <c r="EF157">
        <v>0</v>
      </c>
      <c r="EG157">
        <v>11.28509642857143</v>
      </c>
      <c r="EH157">
        <v>-31.69622857142857</v>
      </c>
      <c r="EI157">
        <v>657.7858214285715</v>
      </c>
      <c r="EJ157">
        <v>689.2333928571427</v>
      </c>
      <c r="EK157">
        <v>1.3718775</v>
      </c>
      <c r="EL157">
        <v>674.9108214285714</v>
      </c>
      <c r="EM157">
        <v>20.78037857142857</v>
      </c>
      <c r="EN157">
        <v>2.004992857142857</v>
      </c>
      <c r="EO157">
        <v>1.880824642857143</v>
      </c>
      <c r="EP157">
        <v>17.48381071428571</v>
      </c>
      <c r="EQ157">
        <v>16.47521428571429</v>
      </c>
      <c r="ER157">
        <v>2000.011428571428</v>
      </c>
      <c r="ES157">
        <v>0.9800028928571428</v>
      </c>
      <c r="ET157">
        <v>0.01999721071428571</v>
      </c>
      <c r="EU157">
        <v>0</v>
      </c>
      <c r="EV157">
        <v>255.0069642857143</v>
      </c>
      <c r="EW157">
        <v>5.00078</v>
      </c>
      <c r="EX157">
        <v>5090.805714285714</v>
      </c>
      <c r="EY157">
        <v>16379.73214285715</v>
      </c>
      <c r="EZ157">
        <v>40.00871428571428</v>
      </c>
      <c r="FA157">
        <v>40.84571428571428</v>
      </c>
      <c r="FB157">
        <v>40.25196428571427</v>
      </c>
      <c r="FC157">
        <v>40.46842857142856</v>
      </c>
      <c r="FD157">
        <v>41.15592857142856</v>
      </c>
      <c r="FE157">
        <v>1955.112857142857</v>
      </c>
      <c r="FF157">
        <v>39.89000000000001</v>
      </c>
      <c r="FG157">
        <v>0</v>
      </c>
      <c r="FH157">
        <v>1758990719.1</v>
      </c>
      <c r="FI157">
        <v>0</v>
      </c>
      <c r="FJ157">
        <v>255.0118076923077</v>
      </c>
      <c r="FK157">
        <v>-0.7357607038911851</v>
      </c>
      <c r="FL157">
        <v>-19.06598290731423</v>
      </c>
      <c r="FM157">
        <v>5090.738461538462</v>
      </c>
      <c r="FN157">
        <v>15</v>
      </c>
      <c r="FO157">
        <v>0</v>
      </c>
      <c r="FP157" t="s">
        <v>439</v>
      </c>
      <c r="FQ157">
        <v>1746989605.5</v>
      </c>
      <c r="FR157">
        <v>1746989593.5</v>
      </c>
      <c r="FS157">
        <v>0</v>
      </c>
      <c r="FT157">
        <v>-0.274</v>
      </c>
      <c r="FU157">
        <v>-0.002</v>
      </c>
      <c r="FV157">
        <v>2.549</v>
      </c>
      <c r="FW157">
        <v>0.129</v>
      </c>
      <c r="FX157">
        <v>420</v>
      </c>
      <c r="FY157">
        <v>17</v>
      </c>
      <c r="FZ157">
        <v>0.02</v>
      </c>
      <c r="GA157">
        <v>0.04</v>
      </c>
      <c r="GB157">
        <v>-31.64588780487805</v>
      </c>
      <c r="GC157">
        <v>-0.7857783972125421</v>
      </c>
      <c r="GD157">
        <v>0.1000655692231945</v>
      </c>
      <c r="GE157">
        <v>0</v>
      </c>
      <c r="GF157">
        <v>255.1175588235294</v>
      </c>
      <c r="GG157">
        <v>-1.434789921852091</v>
      </c>
      <c r="GH157">
        <v>0.2138725831749126</v>
      </c>
      <c r="GI157">
        <v>0</v>
      </c>
      <c r="GJ157">
        <v>1.379236585365854</v>
      </c>
      <c r="GK157">
        <v>-0.1159296167247393</v>
      </c>
      <c r="GL157">
        <v>0.01151044692183034</v>
      </c>
      <c r="GM157">
        <v>0</v>
      </c>
      <c r="GN157">
        <v>0</v>
      </c>
      <c r="GO157">
        <v>3</v>
      </c>
      <c r="GP157" t="s">
        <v>484</v>
      </c>
      <c r="GQ157">
        <v>3.10256</v>
      </c>
      <c r="GR157">
        <v>2.72642</v>
      </c>
      <c r="GS157">
        <v>0.123165</v>
      </c>
      <c r="GT157">
        <v>0.126993</v>
      </c>
      <c r="GU157">
        <v>0.101769</v>
      </c>
      <c r="GV157">
        <v>0.0986826</v>
      </c>
      <c r="GW157">
        <v>22891.2</v>
      </c>
      <c r="GX157">
        <v>20704.4</v>
      </c>
      <c r="GY157">
        <v>26671.9</v>
      </c>
      <c r="GZ157">
        <v>23940</v>
      </c>
      <c r="HA157">
        <v>38338.6</v>
      </c>
      <c r="HB157">
        <v>31900.2</v>
      </c>
      <c r="HC157">
        <v>46572.7</v>
      </c>
      <c r="HD157">
        <v>37872.6</v>
      </c>
      <c r="HE157">
        <v>1.8605</v>
      </c>
      <c r="HF157">
        <v>1.86173</v>
      </c>
      <c r="HG157">
        <v>0.0987053</v>
      </c>
      <c r="HH157">
        <v>0</v>
      </c>
      <c r="HI157">
        <v>28.4118</v>
      </c>
      <c r="HJ157">
        <v>999.9</v>
      </c>
      <c r="HK157">
        <v>51.5</v>
      </c>
      <c r="HL157">
        <v>30.3</v>
      </c>
      <c r="HM157">
        <v>24.6644</v>
      </c>
      <c r="HN157">
        <v>60.8128</v>
      </c>
      <c r="HO157">
        <v>21.899</v>
      </c>
      <c r="HP157">
        <v>1</v>
      </c>
      <c r="HQ157">
        <v>0.174675</v>
      </c>
      <c r="HR157">
        <v>0.404714</v>
      </c>
      <c r="HS157">
        <v>20.3168</v>
      </c>
      <c r="HT157">
        <v>5.21055</v>
      </c>
      <c r="HU157">
        <v>11.98</v>
      </c>
      <c r="HV157">
        <v>4.9625</v>
      </c>
      <c r="HW157">
        <v>3.27435</v>
      </c>
      <c r="HX157">
        <v>9999</v>
      </c>
      <c r="HY157">
        <v>9999</v>
      </c>
      <c r="HZ157">
        <v>9999</v>
      </c>
      <c r="IA157">
        <v>22.7</v>
      </c>
      <c r="IB157">
        <v>1.86371</v>
      </c>
      <c r="IC157">
        <v>1.85989</v>
      </c>
      <c r="ID157">
        <v>1.85818</v>
      </c>
      <c r="IE157">
        <v>1.85951</v>
      </c>
      <c r="IF157">
        <v>1.8596</v>
      </c>
      <c r="IG157">
        <v>1.85814</v>
      </c>
      <c r="IH157">
        <v>1.85715</v>
      </c>
      <c r="II157">
        <v>1.85211</v>
      </c>
      <c r="IJ157">
        <v>0</v>
      </c>
      <c r="IK157">
        <v>0</v>
      </c>
      <c r="IL157">
        <v>0</v>
      </c>
      <c r="IM157">
        <v>0</v>
      </c>
      <c r="IN157" t="s">
        <v>441</v>
      </c>
      <c r="IO157" t="s">
        <v>442</v>
      </c>
      <c r="IP157" t="s">
        <v>443</v>
      </c>
      <c r="IQ157" t="s">
        <v>443</v>
      </c>
      <c r="IR157" t="s">
        <v>443</v>
      </c>
      <c r="IS157" t="s">
        <v>443</v>
      </c>
      <c r="IT157">
        <v>0</v>
      </c>
      <c r="IU157">
        <v>100</v>
      </c>
      <c r="IV157">
        <v>100</v>
      </c>
      <c r="IW157">
        <v>-1.535</v>
      </c>
      <c r="IX157">
        <v>0.289</v>
      </c>
      <c r="IY157">
        <v>-1.253408397979514</v>
      </c>
      <c r="IZ157">
        <v>-0.001407418860664216</v>
      </c>
      <c r="JA157">
        <v>1.761737584914558E-06</v>
      </c>
      <c r="JB157">
        <v>-4.339940373715102E-10</v>
      </c>
      <c r="JC157">
        <v>0.01386544786166931</v>
      </c>
      <c r="JD157">
        <v>0.003157371658100305</v>
      </c>
      <c r="JE157">
        <v>0.0004353711720169284</v>
      </c>
      <c r="JF157">
        <v>-1.853048844677345E-07</v>
      </c>
      <c r="JG157">
        <v>2</v>
      </c>
      <c r="JH157">
        <v>1968</v>
      </c>
      <c r="JI157">
        <v>1</v>
      </c>
      <c r="JJ157">
        <v>26</v>
      </c>
      <c r="JK157">
        <v>200018.7</v>
      </c>
      <c r="JL157">
        <v>200018.9</v>
      </c>
      <c r="JM157">
        <v>1.75537</v>
      </c>
      <c r="JN157">
        <v>2.62085</v>
      </c>
      <c r="JO157">
        <v>1.49658</v>
      </c>
      <c r="JP157">
        <v>2.34863</v>
      </c>
      <c r="JQ157">
        <v>1.54907</v>
      </c>
      <c r="JR157">
        <v>2.39868</v>
      </c>
      <c r="JS157">
        <v>34.8296</v>
      </c>
      <c r="JT157">
        <v>14.2108</v>
      </c>
      <c r="JU157">
        <v>18</v>
      </c>
      <c r="JV157">
        <v>481.288</v>
      </c>
      <c r="JW157">
        <v>496.591</v>
      </c>
      <c r="JX157">
        <v>27.6124</v>
      </c>
      <c r="JY157">
        <v>29.4876</v>
      </c>
      <c r="JZ157">
        <v>30.0007</v>
      </c>
      <c r="KA157">
        <v>29.6513</v>
      </c>
      <c r="KB157">
        <v>29.6318</v>
      </c>
      <c r="KC157">
        <v>35.2959</v>
      </c>
      <c r="KD157">
        <v>18.5617</v>
      </c>
      <c r="KE157">
        <v>100</v>
      </c>
      <c r="KF157">
        <v>27.6038</v>
      </c>
      <c r="KG157">
        <v>721.128</v>
      </c>
      <c r="KH157">
        <v>20.7188</v>
      </c>
      <c r="KI157">
        <v>101.829</v>
      </c>
      <c r="KJ157">
        <v>91.3374</v>
      </c>
    </row>
    <row r="158" spans="1:296">
      <c r="A158">
        <v>140</v>
      </c>
      <c r="B158">
        <v>1758990730.1</v>
      </c>
      <c r="C158">
        <v>3479.5</v>
      </c>
      <c r="D158" t="s">
        <v>724</v>
      </c>
      <c r="E158" t="s">
        <v>725</v>
      </c>
      <c r="F158">
        <v>5</v>
      </c>
      <c r="G158" t="s">
        <v>639</v>
      </c>
      <c r="H158">
        <v>1758990722.6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722.5093238504337</v>
      </c>
      <c r="AJ158">
        <v>699.9093393939389</v>
      </c>
      <c r="AK158">
        <v>3.437348871021365</v>
      </c>
      <c r="AL158">
        <v>65.16121870912899</v>
      </c>
      <c r="AM158">
        <f>(AO158 - AN158 + DX158*1E3/(8.314*(DZ158+273.15)) * AQ158/DW158 * AP158) * DW158/(100*DK158) * 1000/(1000 - AO158)</f>
        <v>0</v>
      </c>
      <c r="AN158">
        <v>20.79243603047619</v>
      </c>
      <c r="AO158">
        <v>22.14314181818181</v>
      </c>
      <c r="AP158">
        <v>-2.455850253034191E-05</v>
      </c>
      <c r="AQ158">
        <v>105.54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437</v>
      </c>
      <c r="AX158" t="s">
        <v>437</v>
      </c>
      <c r="AY158">
        <v>0</v>
      </c>
      <c r="AZ158">
        <v>0</v>
      </c>
      <c r="BA158">
        <f>1-AY158/AZ158</f>
        <v>0</v>
      </c>
      <c r="BB158">
        <v>0</v>
      </c>
      <c r="BC158" t="s">
        <v>437</v>
      </c>
      <c r="BD158" t="s">
        <v>437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437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2.44</v>
      </c>
      <c r="DL158">
        <v>0.5</v>
      </c>
      <c r="DM158" t="s">
        <v>438</v>
      </c>
      <c r="DN158">
        <v>2</v>
      </c>
      <c r="DO158" t="b">
        <v>1</v>
      </c>
      <c r="DP158">
        <v>1758990722.6</v>
      </c>
      <c r="DQ158">
        <v>660.9075555555554</v>
      </c>
      <c r="DR158">
        <v>692.6473333333333</v>
      </c>
      <c r="DS158">
        <v>22.14924074074074</v>
      </c>
      <c r="DT158">
        <v>20.78612962962963</v>
      </c>
      <c r="DU158">
        <v>662.4462222222222</v>
      </c>
      <c r="DV158">
        <v>21.86023333333333</v>
      </c>
      <c r="DW158">
        <v>500.0582592592593</v>
      </c>
      <c r="DX158">
        <v>90.50941111111112</v>
      </c>
      <c r="DY158">
        <v>0.0682441851851852</v>
      </c>
      <c r="DZ158">
        <v>29.00921851851852</v>
      </c>
      <c r="EA158">
        <v>30.01903333333334</v>
      </c>
      <c r="EB158">
        <v>999.9000000000001</v>
      </c>
      <c r="EC158">
        <v>0</v>
      </c>
      <c r="ED158">
        <v>0</v>
      </c>
      <c r="EE158">
        <v>10000.16148148148</v>
      </c>
      <c r="EF158">
        <v>0</v>
      </c>
      <c r="EG158">
        <v>11.28818888888889</v>
      </c>
      <c r="EH158">
        <v>-31.73966666666666</v>
      </c>
      <c r="EI158">
        <v>675.8776296296296</v>
      </c>
      <c r="EJ158">
        <v>707.3504444444444</v>
      </c>
      <c r="EK158">
        <v>1.363105555555556</v>
      </c>
      <c r="EL158">
        <v>692.6473333333333</v>
      </c>
      <c r="EM158">
        <v>20.78612962962963</v>
      </c>
      <c r="EN158">
        <v>2.004714814814815</v>
      </c>
      <c r="EO158">
        <v>1.881340370370371</v>
      </c>
      <c r="EP158">
        <v>17.48161481481482</v>
      </c>
      <c r="EQ158">
        <v>16.47952962962963</v>
      </c>
      <c r="ER158">
        <v>2000.004444444444</v>
      </c>
      <c r="ES158">
        <v>0.9800027777777778</v>
      </c>
      <c r="ET158">
        <v>0.01999732592592593</v>
      </c>
      <c r="EU158">
        <v>0</v>
      </c>
      <c r="EV158">
        <v>254.9617407407408</v>
      </c>
      <c r="EW158">
        <v>5.00078</v>
      </c>
      <c r="EX158">
        <v>5089.172962962964</v>
      </c>
      <c r="EY158">
        <v>16379.68148148148</v>
      </c>
      <c r="EZ158">
        <v>39.99048148148148</v>
      </c>
      <c r="FA158">
        <v>40.84233333333333</v>
      </c>
      <c r="FB158">
        <v>40.24514814814815</v>
      </c>
      <c r="FC158">
        <v>40.46955555555555</v>
      </c>
      <c r="FD158">
        <v>41.12003703703703</v>
      </c>
      <c r="FE158">
        <v>1955.105185185185</v>
      </c>
      <c r="FF158">
        <v>39.89000000000001</v>
      </c>
      <c r="FG158">
        <v>0</v>
      </c>
      <c r="FH158">
        <v>1758990723.9</v>
      </c>
      <c r="FI158">
        <v>0</v>
      </c>
      <c r="FJ158">
        <v>254.9843461538462</v>
      </c>
      <c r="FK158">
        <v>-0.3190769435076801</v>
      </c>
      <c r="FL158">
        <v>-17.33230768456244</v>
      </c>
      <c r="FM158">
        <v>5089.268076923077</v>
      </c>
      <c r="FN158">
        <v>15</v>
      </c>
      <c r="FO158">
        <v>0</v>
      </c>
      <c r="FP158" t="s">
        <v>439</v>
      </c>
      <c r="FQ158">
        <v>1746989605.5</v>
      </c>
      <c r="FR158">
        <v>1746989593.5</v>
      </c>
      <c r="FS158">
        <v>0</v>
      </c>
      <c r="FT158">
        <v>-0.274</v>
      </c>
      <c r="FU158">
        <v>-0.002</v>
      </c>
      <c r="FV158">
        <v>2.549</v>
      </c>
      <c r="FW158">
        <v>0.129</v>
      </c>
      <c r="FX158">
        <v>420</v>
      </c>
      <c r="FY158">
        <v>17</v>
      </c>
      <c r="FZ158">
        <v>0.02</v>
      </c>
      <c r="GA158">
        <v>0.04</v>
      </c>
      <c r="GB158">
        <v>-31.7174925</v>
      </c>
      <c r="GC158">
        <v>-0.5500896810505721</v>
      </c>
      <c r="GD158">
        <v>0.06879764671665747</v>
      </c>
      <c r="GE158">
        <v>0</v>
      </c>
      <c r="GF158">
        <v>255.0290588235295</v>
      </c>
      <c r="GG158">
        <v>-0.4876699875196676</v>
      </c>
      <c r="GH158">
        <v>0.1659335340317399</v>
      </c>
      <c r="GI158">
        <v>1</v>
      </c>
      <c r="GJ158">
        <v>1.36847275</v>
      </c>
      <c r="GK158">
        <v>-0.1011972607879938</v>
      </c>
      <c r="GL158">
        <v>0.009780851186757726</v>
      </c>
      <c r="GM158">
        <v>0</v>
      </c>
      <c r="GN158">
        <v>1</v>
      </c>
      <c r="GO158">
        <v>3</v>
      </c>
      <c r="GP158" t="s">
        <v>463</v>
      </c>
      <c r="GQ158">
        <v>3.10244</v>
      </c>
      <c r="GR158">
        <v>2.726</v>
      </c>
      <c r="GS158">
        <v>0.125275</v>
      </c>
      <c r="GT158">
        <v>0.12906</v>
      </c>
      <c r="GU158">
        <v>0.101753</v>
      </c>
      <c r="GV158">
        <v>0.098694</v>
      </c>
      <c r="GW158">
        <v>22836.1</v>
      </c>
      <c r="GX158">
        <v>20655.2</v>
      </c>
      <c r="GY158">
        <v>26671.9</v>
      </c>
      <c r="GZ158">
        <v>23939.8</v>
      </c>
      <c r="HA158">
        <v>38339.2</v>
      </c>
      <c r="HB158">
        <v>31900</v>
      </c>
      <c r="HC158">
        <v>46572.3</v>
      </c>
      <c r="HD158">
        <v>37872.6</v>
      </c>
      <c r="HE158">
        <v>1.8603</v>
      </c>
      <c r="HF158">
        <v>1.8615</v>
      </c>
      <c r="HG158">
        <v>0.0988469</v>
      </c>
      <c r="HH158">
        <v>0</v>
      </c>
      <c r="HI158">
        <v>28.4118</v>
      </c>
      <c r="HJ158">
        <v>999.9</v>
      </c>
      <c r="HK158">
        <v>51.5</v>
      </c>
      <c r="HL158">
        <v>30.3</v>
      </c>
      <c r="HM158">
        <v>24.6606</v>
      </c>
      <c r="HN158">
        <v>60.8528</v>
      </c>
      <c r="HO158">
        <v>22.0994</v>
      </c>
      <c r="HP158">
        <v>1</v>
      </c>
      <c r="HQ158">
        <v>0.174741</v>
      </c>
      <c r="HR158">
        <v>0.357328</v>
      </c>
      <c r="HS158">
        <v>20.3171</v>
      </c>
      <c r="HT158">
        <v>5.21145</v>
      </c>
      <c r="HU158">
        <v>11.98</v>
      </c>
      <c r="HV158">
        <v>4.96275</v>
      </c>
      <c r="HW158">
        <v>3.27453</v>
      </c>
      <c r="HX158">
        <v>9999</v>
      </c>
      <c r="HY158">
        <v>9999</v>
      </c>
      <c r="HZ158">
        <v>9999</v>
      </c>
      <c r="IA158">
        <v>22.7</v>
      </c>
      <c r="IB158">
        <v>1.86371</v>
      </c>
      <c r="IC158">
        <v>1.85989</v>
      </c>
      <c r="ID158">
        <v>1.85815</v>
      </c>
      <c r="IE158">
        <v>1.85951</v>
      </c>
      <c r="IF158">
        <v>1.8596</v>
      </c>
      <c r="IG158">
        <v>1.85814</v>
      </c>
      <c r="IH158">
        <v>1.85715</v>
      </c>
      <c r="II158">
        <v>1.85212</v>
      </c>
      <c r="IJ158">
        <v>0</v>
      </c>
      <c r="IK158">
        <v>0</v>
      </c>
      <c r="IL158">
        <v>0</v>
      </c>
      <c r="IM158">
        <v>0</v>
      </c>
      <c r="IN158" t="s">
        <v>441</v>
      </c>
      <c r="IO158" t="s">
        <v>442</v>
      </c>
      <c r="IP158" t="s">
        <v>443</v>
      </c>
      <c r="IQ158" t="s">
        <v>443</v>
      </c>
      <c r="IR158" t="s">
        <v>443</v>
      </c>
      <c r="IS158" t="s">
        <v>443</v>
      </c>
      <c r="IT158">
        <v>0</v>
      </c>
      <c r="IU158">
        <v>100</v>
      </c>
      <c r="IV158">
        <v>100</v>
      </c>
      <c r="IW158">
        <v>-1.53</v>
      </c>
      <c r="IX158">
        <v>0.2888</v>
      </c>
      <c r="IY158">
        <v>-1.253408397979514</v>
      </c>
      <c r="IZ158">
        <v>-0.001407418860664216</v>
      </c>
      <c r="JA158">
        <v>1.761737584914558E-06</v>
      </c>
      <c r="JB158">
        <v>-4.339940373715102E-10</v>
      </c>
      <c r="JC158">
        <v>0.01386544786166931</v>
      </c>
      <c r="JD158">
        <v>0.003157371658100305</v>
      </c>
      <c r="JE158">
        <v>0.0004353711720169284</v>
      </c>
      <c r="JF158">
        <v>-1.853048844677345E-07</v>
      </c>
      <c r="JG158">
        <v>2</v>
      </c>
      <c r="JH158">
        <v>1968</v>
      </c>
      <c r="JI158">
        <v>1</v>
      </c>
      <c r="JJ158">
        <v>26</v>
      </c>
      <c r="JK158">
        <v>200018.7</v>
      </c>
      <c r="JL158">
        <v>200018.9</v>
      </c>
      <c r="JM158">
        <v>1.79077</v>
      </c>
      <c r="JN158">
        <v>2.61719</v>
      </c>
      <c r="JO158">
        <v>1.49658</v>
      </c>
      <c r="JP158">
        <v>2.34863</v>
      </c>
      <c r="JQ158">
        <v>1.54907</v>
      </c>
      <c r="JR158">
        <v>2.45483</v>
      </c>
      <c r="JS158">
        <v>34.8525</v>
      </c>
      <c r="JT158">
        <v>14.2108</v>
      </c>
      <c r="JU158">
        <v>18</v>
      </c>
      <c r="JV158">
        <v>481.186</v>
      </c>
      <c r="JW158">
        <v>496.457</v>
      </c>
      <c r="JX158">
        <v>27.581</v>
      </c>
      <c r="JY158">
        <v>29.4886</v>
      </c>
      <c r="JZ158">
        <v>30.0003</v>
      </c>
      <c r="KA158">
        <v>29.6532</v>
      </c>
      <c r="KB158">
        <v>29.6337</v>
      </c>
      <c r="KC158">
        <v>36.0022</v>
      </c>
      <c r="KD158">
        <v>18.8364</v>
      </c>
      <c r="KE158">
        <v>100</v>
      </c>
      <c r="KF158">
        <v>27.5829</v>
      </c>
      <c r="KG158">
        <v>741.164</v>
      </c>
      <c r="KH158">
        <v>20.7244</v>
      </c>
      <c r="KI158">
        <v>101.829</v>
      </c>
      <c r="KJ158">
        <v>91.3372</v>
      </c>
    </row>
    <row r="159" spans="1:296">
      <c r="A159">
        <v>141</v>
      </c>
      <c r="B159">
        <v>1758990735.1</v>
      </c>
      <c r="C159">
        <v>3484.5</v>
      </c>
      <c r="D159" t="s">
        <v>726</v>
      </c>
      <c r="E159" t="s">
        <v>727</v>
      </c>
      <c r="F159">
        <v>5</v>
      </c>
      <c r="G159" t="s">
        <v>639</v>
      </c>
      <c r="H159">
        <v>1758990727.314285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739.4989527232199</v>
      </c>
      <c r="AJ159">
        <v>716.9905757575752</v>
      </c>
      <c r="AK159">
        <v>3.404791470712628</v>
      </c>
      <c r="AL159">
        <v>65.16121870912899</v>
      </c>
      <c r="AM159">
        <f>(AO159 - AN159 + DX159*1E3/(8.314*(DZ159+273.15)) * AQ159/DW159 * AP159) * DW159/(100*DK159) * 1000/(1000 - AO159)</f>
        <v>0</v>
      </c>
      <c r="AN159">
        <v>20.7648535743723</v>
      </c>
      <c r="AO159">
        <v>22.13328787878787</v>
      </c>
      <c r="AP159">
        <v>-4.621000524146279E-05</v>
      </c>
      <c r="AQ159">
        <v>105.54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437</v>
      </c>
      <c r="AX159" t="s">
        <v>437</v>
      </c>
      <c r="AY159">
        <v>0</v>
      </c>
      <c r="AZ159">
        <v>0</v>
      </c>
      <c r="BA159">
        <f>1-AY159/AZ159</f>
        <v>0</v>
      </c>
      <c r="BB159">
        <v>0</v>
      </c>
      <c r="BC159" t="s">
        <v>437</v>
      </c>
      <c r="BD159" t="s">
        <v>437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437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2.44</v>
      </c>
      <c r="DL159">
        <v>0.5</v>
      </c>
      <c r="DM159" t="s">
        <v>438</v>
      </c>
      <c r="DN159">
        <v>2</v>
      </c>
      <c r="DO159" t="b">
        <v>1</v>
      </c>
      <c r="DP159">
        <v>1758990727.314285</v>
      </c>
      <c r="DQ159">
        <v>676.71725</v>
      </c>
      <c r="DR159">
        <v>708.4466071428571</v>
      </c>
      <c r="DS159">
        <v>22.14482857142858</v>
      </c>
      <c r="DT159">
        <v>20.78272857142858</v>
      </c>
      <c r="DU159">
        <v>678.25</v>
      </c>
      <c r="DV159">
        <v>21.85592142857143</v>
      </c>
      <c r="DW159">
        <v>500.0626785714285</v>
      </c>
      <c r="DX159">
        <v>90.50949642857141</v>
      </c>
      <c r="DY159">
        <v>0.068180475</v>
      </c>
      <c r="DZ159">
        <v>29.010175</v>
      </c>
      <c r="EA159">
        <v>30.01983928571428</v>
      </c>
      <c r="EB159">
        <v>999.9000000000002</v>
      </c>
      <c r="EC159">
        <v>0</v>
      </c>
      <c r="ED159">
        <v>0</v>
      </c>
      <c r="EE159">
        <v>9996.963928571427</v>
      </c>
      <c r="EF159">
        <v>0</v>
      </c>
      <c r="EG159">
        <v>11.28207857142857</v>
      </c>
      <c r="EH159">
        <v>-31.72933571428571</v>
      </c>
      <c r="EI159">
        <v>692.0421428571428</v>
      </c>
      <c r="EJ159">
        <v>723.4824285714286</v>
      </c>
      <c r="EK159">
        <v>1.362095</v>
      </c>
      <c r="EL159">
        <v>708.4466071428571</v>
      </c>
      <c r="EM159">
        <v>20.78272857142858</v>
      </c>
      <c r="EN159">
        <v>2.0043175</v>
      </c>
      <c r="EO159">
        <v>1.881033928571429</v>
      </c>
      <c r="EP159">
        <v>17.47847857142857</v>
      </c>
      <c r="EQ159">
        <v>16.47696785714286</v>
      </c>
      <c r="ER159">
        <v>2000.009642857143</v>
      </c>
      <c r="ES159">
        <v>0.9800027857142857</v>
      </c>
      <c r="ET159">
        <v>0.01999731428571428</v>
      </c>
      <c r="EU159">
        <v>0</v>
      </c>
      <c r="EV159">
        <v>254.9026785714286</v>
      </c>
      <c r="EW159">
        <v>5.00078</v>
      </c>
      <c r="EX159">
        <v>5087.916071428573</v>
      </c>
      <c r="EY159">
        <v>16379.72142857143</v>
      </c>
      <c r="EZ159">
        <v>39.99085714285714</v>
      </c>
      <c r="FA159">
        <v>40.84125</v>
      </c>
      <c r="FB159">
        <v>40.18496428571429</v>
      </c>
      <c r="FC159">
        <v>40.47067857142857</v>
      </c>
      <c r="FD159">
        <v>41.13142857142857</v>
      </c>
      <c r="FE159">
        <v>1955.109642857142</v>
      </c>
      <c r="FF159">
        <v>39.89000000000001</v>
      </c>
      <c r="FG159">
        <v>0</v>
      </c>
      <c r="FH159">
        <v>1758990729.3</v>
      </c>
      <c r="FI159">
        <v>0</v>
      </c>
      <c r="FJ159">
        <v>254.92256</v>
      </c>
      <c r="FK159">
        <v>-0.8657692475859601</v>
      </c>
      <c r="FL159">
        <v>-15.95384616862168</v>
      </c>
      <c r="FM159">
        <v>5087.6948</v>
      </c>
      <c r="FN159">
        <v>15</v>
      </c>
      <c r="FO159">
        <v>0</v>
      </c>
      <c r="FP159" t="s">
        <v>439</v>
      </c>
      <c r="FQ159">
        <v>1746989605.5</v>
      </c>
      <c r="FR159">
        <v>1746989593.5</v>
      </c>
      <c r="FS159">
        <v>0</v>
      </c>
      <c r="FT159">
        <v>-0.274</v>
      </c>
      <c r="FU159">
        <v>-0.002</v>
      </c>
      <c r="FV159">
        <v>2.549</v>
      </c>
      <c r="FW159">
        <v>0.129</v>
      </c>
      <c r="FX159">
        <v>420</v>
      </c>
      <c r="FY159">
        <v>17</v>
      </c>
      <c r="FZ159">
        <v>0.02</v>
      </c>
      <c r="GA159">
        <v>0.04</v>
      </c>
      <c r="GB159">
        <v>-31.72091951219512</v>
      </c>
      <c r="GC159">
        <v>0.03299790940762263</v>
      </c>
      <c r="GD159">
        <v>0.06920410328844105</v>
      </c>
      <c r="GE159">
        <v>1</v>
      </c>
      <c r="GF159">
        <v>254.9413235294117</v>
      </c>
      <c r="GG159">
        <v>-0.7145454643180463</v>
      </c>
      <c r="GH159">
        <v>0.1760938453993854</v>
      </c>
      <c r="GI159">
        <v>1</v>
      </c>
      <c r="GJ159">
        <v>1.364541219512195</v>
      </c>
      <c r="GK159">
        <v>-0.03012000000000111</v>
      </c>
      <c r="GL159">
        <v>0.008370377266644595</v>
      </c>
      <c r="GM159">
        <v>1</v>
      </c>
      <c r="GN159">
        <v>3</v>
      </c>
      <c r="GO159">
        <v>3</v>
      </c>
      <c r="GP159" t="s">
        <v>440</v>
      </c>
      <c r="GQ159">
        <v>3.10227</v>
      </c>
      <c r="GR159">
        <v>2.72614</v>
      </c>
      <c r="GS159">
        <v>0.127344</v>
      </c>
      <c r="GT159">
        <v>0.131071</v>
      </c>
      <c r="GU159">
        <v>0.101715</v>
      </c>
      <c r="GV159">
        <v>0.0985693</v>
      </c>
      <c r="GW159">
        <v>22782</v>
      </c>
      <c r="GX159">
        <v>20607.4</v>
      </c>
      <c r="GY159">
        <v>26671.8</v>
      </c>
      <c r="GZ159">
        <v>23939.7</v>
      </c>
      <c r="HA159">
        <v>38341.1</v>
      </c>
      <c r="HB159">
        <v>31904.6</v>
      </c>
      <c r="HC159">
        <v>46572.4</v>
      </c>
      <c r="HD159">
        <v>37872.6</v>
      </c>
      <c r="HE159">
        <v>1.86005</v>
      </c>
      <c r="HF159">
        <v>1.86197</v>
      </c>
      <c r="HG159">
        <v>0.0982285</v>
      </c>
      <c r="HH159">
        <v>0</v>
      </c>
      <c r="HI159">
        <v>28.4117</v>
      </c>
      <c r="HJ159">
        <v>999.9</v>
      </c>
      <c r="HK159">
        <v>51.5</v>
      </c>
      <c r="HL159">
        <v>30.3</v>
      </c>
      <c r="HM159">
        <v>24.6593</v>
      </c>
      <c r="HN159">
        <v>60.7728</v>
      </c>
      <c r="HO159">
        <v>21.9471</v>
      </c>
      <c r="HP159">
        <v>1</v>
      </c>
      <c r="HQ159">
        <v>0.174787</v>
      </c>
      <c r="HR159">
        <v>0.329237</v>
      </c>
      <c r="HS159">
        <v>20.3172</v>
      </c>
      <c r="HT159">
        <v>5.211</v>
      </c>
      <c r="HU159">
        <v>11.98</v>
      </c>
      <c r="HV159">
        <v>4.96275</v>
      </c>
      <c r="HW159">
        <v>3.27443</v>
      </c>
      <c r="HX159">
        <v>9999</v>
      </c>
      <c r="HY159">
        <v>9999</v>
      </c>
      <c r="HZ159">
        <v>9999</v>
      </c>
      <c r="IA159">
        <v>22.7</v>
      </c>
      <c r="IB159">
        <v>1.86371</v>
      </c>
      <c r="IC159">
        <v>1.85989</v>
      </c>
      <c r="ID159">
        <v>1.85821</v>
      </c>
      <c r="IE159">
        <v>1.85953</v>
      </c>
      <c r="IF159">
        <v>1.8596</v>
      </c>
      <c r="IG159">
        <v>1.85812</v>
      </c>
      <c r="IH159">
        <v>1.85715</v>
      </c>
      <c r="II159">
        <v>1.85211</v>
      </c>
      <c r="IJ159">
        <v>0</v>
      </c>
      <c r="IK159">
        <v>0</v>
      </c>
      <c r="IL159">
        <v>0</v>
      </c>
      <c r="IM159">
        <v>0</v>
      </c>
      <c r="IN159" t="s">
        <v>441</v>
      </c>
      <c r="IO159" t="s">
        <v>442</v>
      </c>
      <c r="IP159" t="s">
        <v>443</v>
      </c>
      <c r="IQ159" t="s">
        <v>443</v>
      </c>
      <c r="IR159" t="s">
        <v>443</v>
      </c>
      <c r="IS159" t="s">
        <v>443</v>
      </c>
      <c r="IT159">
        <v>0</v>
      </c>
      <c r="IU159">
        <v>100</v>
      </c>
      <c r="IV159">
        <v>100</v>
      </c>
      <c r="IW159">
        <v>-1.522</v>
      </c>
      <c r="IX159">
        <v>0.2886</v>
      </c>
      <c r="IY159">
        <v>-1.253408397979514</v>
      </c>
      <c r="IZ159">
        <v>-0.001407418860664216</v>
      </c>
      <c r="JA159">
        <v>1.761737584914558E-06</v>
      </c>
      <c r="JB159">
        <v>-4.339940373715102E-10</v>
      </c>
      <c r="JC159">
        <v>0.01386544786166931</v>
      </c>
      <c r="JD159">
        <v>0.003157371658100305</v>
      </c>
      <c r="JE159">
        <v>0.0004353711720169284</v>
      </c>
      <c r="JF159">
        <v>-1.853048844677345E-07</v>
      </c>
      <c r="JG159">
        <v>2</v>
      </c>
      <c r="JH159">
        <v>1968</v>
      </c>
      <c r="JI159">
        <v>1</v>
      </c>
      <c r="JJ159">
        <v>26</v>
      </c>
      <c r="JK159">
        <v>200018.8</v>
      </c>
      <c r="JL159">
        <v>200019</v>
      </c>
      <c r="JM159">
        <v>1.82129</v>
      </c>
      <c r="JN159">
        <v>2.62573</v>
      </c>
      <c r="JO159">
        <v>1.49658</v>
      </c>
      <c r="JP159">
        <v>2.34863</v>
      </c>
      <c r="JQ159">
        <v>1.54907</v>
      </c>
      <c r="JR159">
        <v>2.32666</v>
      </c>
      <c r="JS159">
        <v>34.8296</v>
      </c>
      <c r="JT159">
        <v>14.1933</v>
      </c>
      <c r="JU159">
        <v>18</v>
      </c>
      <c r="JV159">
        <v>481.053</v>
      </c>
      <c r="JW159">
        <v>496.789</v>
      </c>
      <c r="JX159">
        <v>27.5601</v>
      </c>
      <c r="JY159">
        <v>29.4907</v>
      </c>
      <c r="JZ159">
        <v>30.0002</v>
      </c>
      <c r="KA159">
        <v>29.6549</v>
      </c>
      <c r="KB159">
        <v>29.6356</v>
      </c>
      <c r="KC159">
        <v>36.6299</v>
      </c>
      <c r="KD159">
        <v>18.8364</v>
      </c>
      <c r="KE159">
        <v>100</v>
      </c>
      <c r="KF159">
        <v>27.563</v>
      </c>
      <c r="KG159">
        <v>754.52</v>
      </c>
      <c r="KH159">
        <v>20.7399</v>
      </c>
      <c r="KI159">
        <v>101.829</v>
      </c>
      <c r="KJ159">
        <v>91.337</v>
      </c>
    </row>
    <row r="160" spans="1:296">
      <c r="A160">
        <v>142</v>
      </c>
      <c r="B160">
        <v>1758990740.1</v>
      </c>
      <c r="C160">
        <v>3489.5</v>
      </c>
      <c r="D160" t="s">
        <v>728</v>
      </c>
      <c r="E160" t="s">
        <v>729</v>
      </c>
      <c r="F160">
        <v>5</v>
      </c>
      <c r="G160" t="s">
        <v>639</v>
      </c>
      <c r="H160">
        <v>1758990732.6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756.6596357245279</v>
      </c>
      <c r="AJ160">
        <v>733.9449575757575</v>
      </c>
      <c r="AK160">
        <v>3.38388457200858</v>
      </c>
      <c r="AL160">
        <v>65.16121870912899</v>
      </c>
      <c r="AM160">
        <f>(AO160 - AN160 + DX160*1E3/(8.314*(DZ160+273.15)) * AQ160/DW160 * AP160) * DW160/(100*DK160) * 1000/(1000 - AO160)</f>
        <v>0</v>
      </c>
      <c r="AN160">
        <v>20.75531699601732</v>
      </c>
      <c r="AO160">
        <v>22.11721212121213</v>
      </c>
      <c r="AP160">
        <v>-5.069906917116247E-05</v>
      </c>
      <c r="AQ160">
        <v>105.54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437</v>
      </c>
      <c r="AX160" t="s">
        <v>437</v>
      </c>
      <c r="AY160">
        <v>0</v>
      </c>
      <c r="AZ160">
        <v>0</v>
      </c>
      <c r="BA160">
        <f>1-AY160/AZ160</f>
        <v>0</v>
      </c>
      <c r="BB160">
        <v>0</v>
      </c>
      <c r="BC160" t="s">
        <v>437</v>
      </c>
      <c r="BD160" t="s">
        <v>437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437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2.44</v>
      </c>
      <c r="DL160">
        <v>0.5</v>
      </c>
      <c r="DM160" t="s">
        <v>438</v>
      </c>
      <c r="DN160">
        <v>2</v>
      </c>
      <c r="DO160" t="b">
        <v>1</v>
      </c>
      <c r="DP160">
        <v>1758990732.6</v>
      </c>
      <c r="DQ160">
        <v>694.4102592592593</v>
      </c>
      <c r="DR160">
        <v>726.1723333333333</v>
      </c>
      <c r="DS160">
        <v>22.13585555555555</v>
      </c>
      <c r="DT160">
        <v>20.77214814814815</v>
      </c>
      <c r="DU160">
        <v>695.936</v>
      </c>
      <c r="DV160">
        <v>21.84713333333332</v>
      </c>
      <c r="DW160">
        <v>500.0412962962964</v>
      </c>
      <c r="DX160">
        <v>90.51040370370372</v>
      </c>
      <c r="DY160">
        <v>0.06803344814814814</v>
      </c>
      <c r="DZ160">
        <v>29.00798888888889</v>
      </c>
      <c r="EA160">
        <v>30.0150925925926</v>
      </c>
      <c r="EB160">
        <v>999.9000000000001</v>
      </c>
      <c r="EC160">
        <v>0</v>
      </c>
      <c r="ED160">
        <v>0</v>
      </c>
      <c r="EE160">
        <v>9996.225925925924</v>
      </c>
      <c r="EF160">
        <v>0</v>
      </c>
      <c r="EG160">
        <v>11.27651851851852</v>
      </c>
      <c r="EH160">
        <v>-31.76203703703704</v>
      </c>
      <c r="EI160">
        <v>710.1293333333335</v>
      </c>
      <c r="EJ160">
        <v>741.5762962962964</v>
      </c>
      <c r="EK160">
        <v>1.363701851851852</v>
      </c>
      <c r="EL160">
        <v>726.1723333333333</v>
      </c>
      <c r="EM160">
        <v>20.77214814814815</v>
      </c>
      <c r="EN160">
        <v>2.003525185185186</v>
      </c>
      <c r="EO160">
        <v>1.880094814814815</v>
      </c>
      <c r="EP160">
        <v>17.47221851851852</v>
      </c>
      <c r="EQ160">
        <v>16.46912222222222</v>
      </c>
      <c r="ER160">
        <v>2000.012222222222</v>
      </c>
      <c r="ES160">
        <v>0.9800027777777778</v>
      </c>
      <c r="ET160">
        <v>0.01999732222222222</v>
      </c>
      <c r="EU160">
        <v>0</v>
      </c>
      <c r="EV160">
        <v>254.8498888888889</v>
      </c>
      <c r="EW160">
        <v>5.00078</v>
      </c>
      <c r="EX160">
        <v>5086.700370370371</v>
      </c>
      <c r="EY160">
        <v>16379.74444444445</v>
      </c>
      <c r="EZ160">
        <v>39.98825925925926</v>
      </c>
      <c r="FA160">
        <v>40.84</v>
      </c>
      <c r="FB160">
        <v>40.17566666666666</v>
      </c>
      <c r="FC160">
        <v>40.4858148148148</v>
      </c>
      <c r="FD160">
        <v>41.16177777777776</v>
      </c>
      <c r="FE160">
        <v>1955.112222222222</v>
      </c>
      <c r="FF160">
        <v>39.89000000000001</v>
      </c>
      <c r="FG160">
        <v>0</v>
      </c>
      <c r="FH160">
        <v>1758990734.1</v>
      </c>
      <c r="FI160">
        <v>0</v>
      </c>
      <c r="FJ160">
        <v>254.84736</v>
      </c>
      <c r="FK160">
        <v>-1.475153856031037</v>
      </c>
      <c r="FL160">
        <v>-11.98076924416178</v>
      </c>
      <c r="FM160">
        <v>5086.64</v>
      </c>
      <c r="FN160">
        <v>15</v>
      </c>
      <c r="FO160">
        <v>0</v>
      </c>
      <c r="FP160" t="s">
        <v>439</v>
      </c>
      <c r="FQ160">
        <v>1746989605.5</v>
      </c>
      <c r="FR160">
        <v>1746989593.5</v>
      </c>
      <c r="FS160">
        <v>0</v>
      </c>
      <c r="FT160">
        <v>-0.274</v>
      </c>
      <c r="FU160">
        <v>-0.002</v>
      </c>
      <c r="FV160">
        <v>2.549</v>
      </c>
      <c r="FW160">
        <v>0.129</v>
      </c>
      <c r="FX160">
        <v>420</v>
      </c>
      <c r="FY160">
        <v>17</v>
      </c>
      <c r="FZ160">
        <v>0.02</v>
      </c>
      <c r="GA160">
        <v>0.04</v>
      </c>
      <c r="GB160">
        <v>-31.75342195121951</v>
      </c>
      <c r="GC160">
        <v>-0.2252320557492161</v>
      </c>
      <c r="GD160">
        <v>0.0880547432613764</v>
      </c>
      <c r="GE160">
        <v>1</v>
      </c>
      <c r="GF160">
        <v>254.8856470588235</v>
      </c>
      <c r="GG160">
        <v>-0.9594194091671947</v>
      </c>
      <c r="GH160">
        <v>0.2048719660943121</v>
      </c>
      <c r="GI160">
        <v>1</v>
      </c>
      <c r="GJ160">
        <v>1.363596097560976</v>
      </c>
      <c r="GK160">
        <v>0.02884871080139283</v>
      </c>
      <c r="GL160">
        <v>0.00781321703146186</v>
      </c>
      <c r="GM160">
        <v>1</v>
      </c>
      <c r="GN160">
        <v>3</v>
      </c>
      <c r="GO160">
        <v>3</v>
      </c>
      <c r="GP160" t="s">
        <v>440</v>
      </c>
      <c r="GQ160">
        <v>3.10245</v>
      </c>
      <c r="GR160">
        <v>2.72591</v>
      </c>
      <c r="GS160">
        <v>0.129378</v>
      </c>
      <c r="GT160">
        <v>0.133104</v>
      </c>
      <c r="GU160">
        <v>0.101664</v>
      </c>
      <c r="GV160">
        <v>0.098567</v>
      </c>
      <c r="GW160">
        <v>22728.6</v>
      </c>
      <c r="GX160">
        <v>20559.4</v>
      </c>
      <c r="GY160">
        <v>26671.5</v>
      </c>
      <c r="GZ160">
        <v>23939.9</v>
      </c>
      <c r="HA160">
        <v>38343.5</v>
      </c>
      <c r="HB160">
        <v>31905</v>
      </c>
      <c r="HC160">
        <v>46572.2</v>
      </c>
      <c r="HD160">
        <v>37872.8</v>
      </c>
      <c r="HE160">
        <v>1.86045</v>
      </c>
      <c r="HF160">
        <v>1.86168</v>
      </c>
      <c r="HG160">
        <v>0.09837750000000001</v>
      </c>
      <c r="HH160">
        <v>0</v>
      </c>
      <c r="HI160">
        <v>28.4092</v>
      </c>
      <c r="HJ160">
        <v>999.9</v>
      </c>
      <c r="HK160">
        <v>51.6</v>
      </c>
      <c r="HL160">
        <v>30.3</v>
      </c>
      <c r="HM160">
        <v>24.7082</v>
      </c>
      <c r="HN160">
        <v>61.0528</v>
      </c>
      <c r="HO160">
        <v>22.0873</v>
      </c>
      <c r="HP160">
        <v>1</v>
      </c>
      <c r="HQ160">
        <v>0.174748</v>
      </c>
      <c r="HR160">
        <v>0.31655</v>
      </c>
      <c r="HS160">
        <v>20.3173</v>
      </c>
      <c r="HT160">
        <v>5.2116</v>
      </c>
      <c r="HU160">
        <v>11.98</v>
      </c>
      <c r="HV160">
        <v>4.96285</v>
      </c>
      <c r="HW160">
        <v>3.27458</v>
      </c>
      <c r="HX160">
        <v>9999</v>
      </c>
      <c r="HY160">
        <v>9999</v>
      </c>
      <c r="HZ160">
        <v>9999</v>
      </c>
      <c r="IA160">
        <v>22.7</v>
      </c>
      <c r="IB160">
        <v>1.86371</v>
      </c>
      <c r="IC160">
        <v>1.85987</v>
      </c>
      <c r="ID160">
        <v>1.85816</v>
      </c>
      <c r="IE160">
        <v>1.85956</v>
      </c>
      <c r="IF160">
        <v>1.85963</v>
      </c>
      <c r="IG160">
        <v>1.85811</v>
      </c>
      <c r="IH160">
        <v>1.85715</v>
      </c>
      <c r="II160">
        <v>1.85211</v>
      </c>
      <c r="IJ160">
        <v>0</v>
      </c>
      <c r="IK160">
        <v>0</v>
      </c>
      <c r="IL160">
        <v>0</v>
      </c>
      <c r="IM160">
        <v>0</v>
      </c>
      <c r="IN160" t="s">
        <v>441</v>
      </c>
      <c r="IO160" t="s">
        <v>442</v>
      </c>
      <c r="IP160" t="s">
        <v>443</v>
      </c>
      <c r="IQ160" t="s">
        <v>443</v>
      </c>
      <c r="IR160" t="s">
        <v>443</v>
      </c>
      <c r="IS160" t="s">
        <v>443</v>
      </c>
      <c r="IT160">
        <v>0</v>
      </c>
      <c r="IU160">
        <v>100</v>
      </c>
      <c r="IV160">
        <v>100</v>
      </c>
      <c r="IW160">
        <v>-1.515</v>
      </c>
      <c r="IX160">
        <v>0.2883</v>
      </c>
      <c r="IY160">
        <v>-1.253408397979514</v>
      </c>
      <c r="IZ160">
        <v>-0.001407418860664216</v>
      </c>
      <c r="JA160">
        <v>1.761737584914558E-06</v>
      </c>
      <c r="JB160">
        <v>-4.339940373715102E-10</v>
      </c>
      <c r="JC160">
        <v>0.01386544786166931</v>
      </c>
      <c r="JD160">
        <v>0.003157371658100305</v>
      </c>
      <c r="JE160">
        <v>0.0004353711720169284</v>
      </c>
      <c r="JF160">
        <v>-1.853048844677345E-07</v>
      </c>
      <c r="JG160">
        <v>2</v>
      </c>
      <c r="JH160">
        <v>1968</v>
      </c>
      <c r="JI160">
        <v>1</v>
      </c>
      <c r="JJ160">
        <v>26</v>
      </c>
      <c r="JK160">
        <v>200018.9</v>
      </c>
      <c r="JL160">
        <v>200019.1</v>
      </c>
      <c r="JM160">
        <v>1.85669</v>
      </c>
      <c r="JN160">
        <v>2.61475</v>
      </c>
      <c r="JO160">
        <v>1.49658</v>
      </c>
      <c r="JP160">
        <v>2.34863</v>
      </c>
      <c r="JQ160">
        <v>1.54907</v>
      </c>
      <c r="JR160">
        <v>2.46582</v>
      </c>
      <c r="JS160">
        <v>34.8525</v>
      </c>
      <c r="JT160">
        <v>14.2108</v>
      </c>
      <c r="JU160">
        <v>18</v>
      </c>
      <c r="JV160">
        <v>481.302</v>
      </c>
      <c r="JW160">
        <v>496.605</v>
      </c>
      <c r="JX160">
        <v>27.5461</v>
      </c>
      <c r="JY160">
        <v>29.4911</v>
      </c>
      <c r="JZ160">
        <v>30.0002</v>
      </c>
      <c r="KA160">
        <v>29.657</v>
      </c>
      <c r="KB160">
        <v>29.6374</v>
      </c>
      <c r="KC160">
        <v>37.3275</v>
      </c>
      <c r="KD160">
        <v>18.8364</v>
      </c>
      <c r="KE160">
        <v>100</v>
      </c>
      <c r="KF160">
        <v>27.5476</v>
      </c>
      <c r="KG160">
        <v>774.556</v>
      </c>
      <c r="KH160">
        <v>20.7653</v>
      </c>
      <c r="KI160">
        <v>101.828</v>
      </c>
      <c r="KJ160">
        <v>91.33759999999999</v>
      </c>
    </row>
    <row r="161" spans="1:296">
      <c r="A161">
        <v>143</v>
      </c>
      <c r="B161">
        <v>1758990745.1</v>
      </c>
      <c r="C161">
        <v>3494.5</v>
      </c>
      <c r="D161" t="s">
        <v>730</v>
      </c>
      <c r="E161" t="s">
        <v>731</v>
      </c>
      <c r="F161">
        <v>5</v>
      </c>
      <c r="G161" t="s">
        <v>639</v>
      </c>
      <c r="H161">
        <v>1758990737.314285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773.9095457818258</v>
      </c>
      <c r="AJ161">
        <v>751.1559696969694</v>
      </c>
      <c r="AK161">
        <v>3.446669959353597</v>
      </c>
      <c r="AL161">
        <v>65.16121870912899</v>
      </c>
      <c r="AM161">
        <f>(AO161 - AN161 + DX161*1E3/(8.314*(DZ161+273.15)) * AQ161/DW161 * AP161) * DW161/(100*DK161) * 1000/(1000 - AO161)</f>
        <v>0</v>
      </c>
      <c r="AN161">
        <v>20.75749697385282</v>
      </c>
      <c r="AO161">
        <v>22.10547575757576</v>
      </c>
      <c r="AP161">
        <v>-2.92994138920257E-05</v>
      </c>
      <c r="AQ161">
        <v>105.54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437</v>
      </c>
      <c r="AX161" t="s">
        <v>437</v>
      </c>
      <c r="AY161">
        <v>0</v>
      </c>
      <c r="AZ161">
        <v>0</v>
      </c>
      <c r="BA161">
        <f>1-AY161/AZ161</f>
        <v>0</v>
      </c>
      <c r="BB161">
        <v>0</v>
      </c>
      <c r="BC161" t="s">
        <v>437</v>
      </c>
      <c r="BD161" t="s">
        <v>437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437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2.44</v>
      </c>
      <c r="DL161">
        <v>0.5</v>
      </c>
      <c r="DM161" t="s">
        <v>438</v>
      </c>
      <c r="DN161">
        <v>2</v>
      </c>
      <c r="DO161" t="b">
        <v>1</v>
      </c>
      <c r="DP161">
        <v>1758990737.314285</v>
      </c>
      <c r="DQ161">
        <v>710.1774285714285</v>
      </c>
      <c r="DR161">
        <v>741.9928571428572</v>
      </c>
      <c r="DS161">
        <v>22.12425714285714</v>
      </c>
      <c r="DT161">
        <v>20.76174285714286</v>
      </c>
      <c r="DU161">
        <v>711.6965357142856</v>
      </c>
      <c r="DV161">
        <v>21.83579285714286</v>
      </c>
      <c r="DW161">
        <v>500.0141785714287</v>
      </c>
      <c r="DX161">
        <v>90.51082857142858</v>
      </c>
      <c r="DY161">
        <v>0.06788354642857143</v>
      </c>
      <c r="DZ161">
        <v>29.00484642857143</v>
      </c>
      <c r="EA161">
        <v>30.011625</v>
      </c>
      <c r="EB161">
        <v>999.9000000000002</v>
      </c>
      <c r="EC161">
        <v>0</v>
      </c>
      <c r="ED161">
        <v>0</v>
      </c>
      <c r="EE161">
        <v>10003.57214285714</v>
      </c>
      <c r="EF161">
        <v>0</v>
      </c>
      <c r="EG161">
        <v>11.27720714285714</v>
      </c>
      <c r="EH161">
        <v>-31.81541428571429</v>
      </c>
      <c r="EI161">
        <v>726.2448928571429</v>
      </c>
      <c r="EJ161">
        <v>757.7245357142857</v>
      </c>
      <c r="EK161">
        <v>1.362518928571429</v>
      </c>
      <c r="EL161">
        <v>741.9928571428572</v>
      </c>
      <c r="EM161">
        <v>20.76174285714286</v>
      </c>
      <c r="EN161">
        <v>2.002485357142857</v>
      </c>
      <c r="EO161">
        <v>1.879161785714286</v>
      </c>
      <c r="EP161">
        <v>17.464</v>
      </c>
      <c r="EQ161">
        <v>16.46131785714286</v>
      </c>
      <c r="ER161">
        <v>2000.003214285714</v>
      </c>
      <c r="ES161">
        <v>0.9800026785714285</v>
      </c>
      <c r="ET161">
        <v>0.01999741785714285</v>
      </c>
      <c r="EU161">
        <v>0</v>
      </c>
      <c r="EV161">
        <v>254.7700714285714</v>
      </c>
      <c r="EW161">
        <v>5.00078</v>
      </c>
      <c r="EX161">
        <v>5085.675357142857</v>
      </c>
      <c r="EY161">
        <v>16379.67142857143</v>
      </c>
      <c r="EZ161">
        <v>39.99989285714286</v>
      </c>
      <c r="FA161">
        <v>40.84125</v>
      </c>
      <c r="FB161">
        <v>40.16049999999999</v>
      </c>
      <c r="FC161">
        <v>40.49978571428571</v>
      </c>
      <c r="FD161">
        <v>41.20739285714285</v>
      </c>
      <c r="FE161">
        <v>1955.103214285714</v>
      </c>
      <c r="FF161">
        <v>39.89000000000001</v>
      </c>
      <c r="FG161">
        <v>0</v>
      </c>
      <c r="FH161">
        <v>1758990738.9</v>
      </c>
      <c r="FI161">
        <v>0</v>
      </c>
      <c r="FJ161">
        <v>254.76916</v>
      </c>
      <c r="FK161">
        <v>-0.5943076854409558</v>
      </c>
      <c r="FL161">
        <v>-11.62999998393071</v>
      </c>
      <c r="FM161">
        <v>5085.599200000001</v>
      </c>
      <c r="FN161">
        <v>15</v>
      </c>
      <c r="FO161">
        <v>0</v>
      </c>
      <c r="FP161" t="s">
        <v>439</v>
      </c>
      <c r="FQ161">
        <v>1746989605.5</v>
      </c>
      <c r="FR161">
        <v>1746989593.5</v>
      </c>
      <c r="FS161">
        <v>0</v>
      </c>
      <c r="FT161">
        <v>-0.274</v>
      </c>
      <c r="FU161">
        <v>-0.002</v>
      </c>
      <c r="FV161">
        <v>2.549</v>
      </c>
      <c r="FW161">
        <v>0.129</v>
      </c>
      <c r="FX161">
        <v>420</v>
      </c>
      <c r="FY161">
        <v>17</v>
      </c>
      <c r="FZ161">
        <v>0.02</v>
      </c>
      <c r="GA161">
        <v>0.04</v>
      </c>
      <c r="GB161">
        <v>-31.80354390243903</v>
      </c>
      <c r="GC161">
        <v>-0.7046006968641511</v>
      </c>
      <c r="GD161">
        <v>0.1224353608430626</v>
      </c>
      <c r="GE161">
        <v>0</v>
      </c>
      <c r="GF161">
        <v>254.8490294117647</v>
      </c>
      <c r="GG161">
        <v>-0.5891061906142403</v>
      </c>
      <c r="GH161">
        <v>0.2067016157616494</v>
      </c>
      <c r="GI161">
        <v>1</v>
      </c>
      <c r="GJ161">
        <v>1.361661463414634</v>
      </c>
      <c r="GK161">
        <v>0.007804599303136414</v>
      </c>
      <c r="GL161">
        <v>0.008677427280011111</v>
      </c>
      <c r="GM161">
        <v>1</v>
      </c>
      <c r="GN161">
        <v>2</v>
      </c>
      <c r="GO161">
        <v>3</v>
      </c>
      <c r="GP161" t="s">
        <v>446</v>
      </c>
      <c r="GQ161">
        <v>3.10253</v>
      </c>
      <c r="GR161">
        <v>2.72607</v>
      </c>
      <c r="GS161">
        <v>0.131417</v>
      </c>
      <c r="GT161">
        <v>0.135085</v>
      </c>
      <c r="GU161">
        <v>0.101632</v>
      </c>
      <c r="GV161">
        <v>0.098589</v>
      </c>
      <c r="GW161">
        <v>22675.4</v>
      </c>
      <c r="GX161">
        <v>20512.3</v>
      </c>
      <c r="GY161">
        <v>26671.5</v>
      </c>
      <c r="GZ161">
        <v>23939.8</v>
      </c>
      <c r="HA161">
        <v>38344.8</v>
      </c>
      <c r="HB161">
        <v>31904.3</v>
      </c>
      <c r="HC161">
        <v>46572</v>
      </c>
      <c r="HD161">
        <v>37872.6</v>
      </c>
      <c r="HE161">
        <v>1.86042</v>
      </c>
      <c r="HF161">
        <v>1.86155</v>
      </c>
      <c r="HG161">
        <v>0.0982061</v>
      </c>
      <c r="HH161">
        <v>0</v>
      </c>
      <c r="HI161">
        <v>28.4069</v>
      </c>
      <c r="HJ161">
        <v>999.9</v>
      </c>
      <c r="HK161">
        <v>51.6</v>
      </c>
      <c r="HL161">
        <v>30.3</v>
      </c>
      <c r="HM161">
        <v>24.7103</v>
      </c>
      <c r="HN161">
        <v>60.6428</v>
      </c>
      <c r="HO161">
        <v>21.9431</v>
      </c>
      <c r="HP161">
        <v>1</v>
      </c>
      <c r="HQ161">
        <v>0.175117</v>
      </c>
      <c r="HR161">
        <v>0.290828</v>
      </c>
      <c r="HS161">
        <v>20.3173</v>
      </c>
      <c r="HT161">
        <v>5.21115</v>
      </c>
      <c r="HU161">
        <v>11.98</v>
      </c>
      <c r="HV161">
        <v>4.96245</v>
      </c>
      <c r="HW161">
        <v>3.27423</v>
      </c>
      <c r="HX161">
        <v>9999</v>
      </c>
      <c r="HY161">
        <v>9999</v>
      </c>
      <c r="HZ161">
        <v>9999</v>
      </c>
      <c r="IA161">
        <v>22.7</v>
      </c>
      <c r="IB161">
        <v>1.86371</v>
      </c>
      <c r="IC161">
        <v>1.85989</v>
      </c>
      <c r="ID161">
        <v>1.85819</v>
      </c>
      <c r="IE161">
        <v>1.85954</v>
      </c>
      <c r="IF161">
        <v>1.85961</v>
      </c>
      <c r="IG161">
        <v>1.85815</v>
      </c>
      <c r="IH161">
        <v>1.85715</v>
      </c>
      <c r="II161">
        <v>1.85212</v>
      </c>
      <c r="IJ161">
        <v>0</v>
      </c>
      <c r="IK161">
        <v>0</v>
      </c>
      <c r="IL161">
        <v>0</v>
      </c>
      <c r="IM161">
        <v>0</v>
      </c>
      <c r="IN161" t="s">
        <v>441</v>
      </c>
      <c r="IO161" t="s">
        <v>442</v>
      </c>
      <c r="IP161" t="s">
        <v>443</v>
      </c>
      <c r="IQ161" t="s">
        <v>443</v>
      </c>
      <c r="IR161" t="s">
        <v>443</v>
      </c>
      <c r="IS161" t="s">
        <v>443</v>
      </c>
      <c r="IT161">
        <v>0</v>
      </c>
      <c r="IU161">
        <v>100</v>
      </c>
      <c r="IV161">
        <v>100</v>
      </c>
      <c r="IW161">
        <v>-1.507</v>
      </c>
      <c r="IX161">
        <v>0.288</v>
      </c>
      <c r="IY161">
        <v>-1.253408397979514</v>
      </c>
      <c r="IZ161">
        <v>-0.001407418860664216</v>
      </c>
      <c r="JA161">
        <v>1.761737584914558E-06</v>
      </c>
      <c r="JB161">
        <v>-4.339940373715102E-10</v>
      </c>
      <c r="JC161">
        <v>0.01386544786166931</v>
      </c>
      <c r="JD161">
        <v>0.003157371658100305</v>
      </c>
      <c r="JE161">
        <v>0.0004353711720169284</v>
      </c>
      <c r="JF161">
        <v>-1.853048844677345E-07</v>
      </c>
      <c r="JG161">
        <v>2</v>
      </c>
      <c r="JH161">
        <v>1968</v>
      </c>
      <c r="JI161">
        <v>1</v>
      </c>
      <c r="JJ161">
        <v>26</v>
      </c>
      <c r="JK161">
        <v>200019</v>
      </c>
      <c r="JL161">
        <v>200019.2</v>
      </c>
      <c r="JM161">
        <v>1.88843</v>
      </c>
      <c r="JN161">
        <v>2.62451</v>
      </c>
      <c r="JO161">
        <v>1.49658</v>
      </c>
      <c r="JP161">
        <v>2.34863</v>
      </c>
      <c r="JQ161">
        <v>1.54907</v>
      </c>
      <c r="JR161">
        <v>2.35229</v>
      </c>
      <c r="JS161">
        <v>34.8525</v>
      </c>
      <c r="JT161">
        <v>14.1933</v>
      </c>
      <c r="JU161">
        <v>18</v>
      </c>
      <c r="JV161">
        <v>481.297</v>
      </c>
      <c r="JW161">
        <v>496.542</v>
      </c>
      <c r="JX161">
        <v>27.5356</v>
      </c>
      <c r="JY161">
        <v>29.4932</v>
      </c>
      <c r="JZ161">
        <v>30.0002</v>
      </c>
      <c r="KA161">
        <v>29.6583</v>
      </c>
      <c r="KB161">
        <v>29.6399</v>
      </c>
      <c r="KC161">
        <v>37.951</v>
      </c>
      <c r="KD161">
        <v>18.8364</v>
      </c>
      <c r="KE161">
        <v>100</v>
      </c>
      <c r="KF161">
        <v>27.5388</v>
      </c>
      <c r="KG161">
        <v>787.912</v>
      </c>
      <c r="KH161">
        <v>20.7771</v>
      </c>
      <c r="KI161">
        <v>101.828</v>
      </c>
      <c r="KJ161">
        <v>91.3372</v>
      </c>
    </row>
    <row r="162" spans="1:296">
      <c r="A162">
        <v>144</v>
      </c>
      <c r="B162">
        <v>1758990750.1</v>
      </c>
      <c r="C162">
        <v>3499.5</v>
      </c>
      <c r="D162" t="s">
        <v>732</v>
      </c>
      <c r="E162" t="s">
        <v>733</v>
      </c>
      <c r="F162">
        <v>5</v>
      </c>
      <c r="G162" t="s">
        <v>639</v>
      </c>
      <c r="H162">
        <v>1758990742.6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790.8703270769366</v>
      </c>
      <c r="AJ162">
        <v>768.1931212121208</v>
      </c>
      <c r="AK162">
        <v>3.408253135754247</v>
      </c>
      <c r="AL162">
        <v>65.16121870912899</v>
      </c>
      <c r="AM162">
        <f>(AO162 - AN162 + DX162*1E3/(8.314*(DZ162+273.15)) * AQ162/DW162 * AP162) * DW162/(100*DK162) * 1000/(1000 - AO162)</f>
        <v>0</v>
      </c>
      <c r="AN162">
        <v>20.76345032069265</v>
      </c>
      <c r="AO162">
        <v>22.10102121212121</v>
      </c>
      <c r="AP162">
        <v>-9.92461030408482E-06</v>
      </c>
      <c r="AQ162">
        <v>105.54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437</v>
      </c>
      <c r="AX162" t="s">
        <v>437</v>
      </c>
      <c r="AY162">
        <v>0</v>
      </c>
      <c r="AZ162">
        <v>0</v>
      </c>
      <c r="BA162">
        <f>1-AY162/AZ162</f>
        <v>0</v>
      </c>
      <c r="BB162">
        <v>0</v>
      </c>
      <c r="BC162" t="s">
        <v>437</v>
      </c>
      <c r="BD162" t="s">
        <v>437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437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2.44</v>
      </c>
      <c r="DL162">
        <v>0.5</v>
      </c>
      <c r="DM162" t="s">
        <v>438</v>
      </c>
      <c r="DN162">
        <v>2</v>
      </c>
      <c r="DO162" t="b">
        <v>1</v>
      </c>
      <c r="DP162">
        <v>1758990742.6</v>
      </c>
      <c r="DQ162">
        <v>727.8244074074074</v>
      </c>
      <c r="DR162">
        <v>759.7301851851852</v>
      </c>
      <c r="DS162">
        <v>22.11140740740741</v>
      </c>
      <c r="DT162">
        <v>20.7580962962963</v>
      </c>
      <c r="DU162">
        <v>729.3355185185187</v>
      </c>
      <c r="DV162">
        <v>21.82320740740741</v>
      </c>
      <c r="DW162">
        <v>500.0052962962963</v>
      </c>
      <c r="DX162">
        <v>90.51155185185186</v>
      </c>
      <c r="DY162">
        <v>0.06785575555555555</v>
      </c>
      <c r="DZ162">
        <v>29.00175925925926</v>
      </c>
      <c r="EA162">
        <v>30.00833333333333</v>
      </c>
      <c r="EB162">
        <v>999.9000000000001</v>
      </c>
      <c r="EC162">
        <v>0</v>
      </c>
      <c r="ED162">
        <v>0</v>
      </c>
      <c r="EE162">
        <v>10008.03518518519</v>
      </c>
      <c r="EF162">
        <v>0</v>
      </c>
      <c r="EG162">
        <v>11.28538888888889</v>
      </c>
      <c r="EH162">
        <v>-31.90571111111111</v>
      </c>
      <c r="EI162">
        <v>744.2815555555557</v>
      </c>
      <c r="EJ162">
        <v>775.8351851851853</v>
      </c>
      <c r="EK162">
        <v>1.353308148148148</v>
      </c>
      <c r="EL162">
        <v>759.7301851851852</v>
      </c>
      <c r="EM162">
        <v>20.7580962962963</v>
      </c>
      <c r="EN162">
        <v>2.001337037037036</v>
      </c>
      <c r="EO162">
        <v>1.878847037037037</v>
      </c>
      <c r="EP162">
        <v>17.45492592592592</v>
      </c>
      <c r="EQ162">
        <v>16.45868148148148</v>
      </c>
      <c r="ER162">
        <v>1999.981111111111</v>
      </c>
      <c r="ES162">
        <v>0.9800024444444445</v>
      </c>
      <c r="ET162">
        <v>0.01999764444444444</v>
      </c>
      <c r="EU162">
        <v>0</v>
      </c>
      <c r="EV162">
        <v>254.7393703703704</v>
      </c>
      <c r="EW162">
        <v>5.00078</v>
      </c>
      <c r="EX162">
        <v>5084.68</v>
      </c>
      <c r="EY162">
        <v>16379.48888888889</v>
      </c>
      <c r="EZ162">
        <v>39.99051851851851</v>
      </c>
      <c r="FA162">
        <v>40.84692592592592</v>
      </c>
      <c r="FB162">
        <v>40.13177777777778</v>
      </c>
      <c r="FC162">
        <v>40.49507407407406</v>
      </c>
      <c r="FD162">
        <v>41.17799999999999</v>
      </c>
      <c r="FE162">
        <v>1955.081111111111</v>
      </c>
      <c r="FF162">
        <v>39.89000000000001</v>
      </c>
      <c r="FG162">
        <v>0</v>
      </c>
      <c r="FH162">
        <v>1758990744.3</v>
      </c>
      <c r="FI162">
        <v>0</v>
      </c>
      <c r="FJ162">
        <v>254.7118846153846</v>
      </c>
      <c r="FK162">
        <v>-1.172273505123273</v>
      </c>
      <c r="FL162">
        <v>-10.97299147076286</v>
      </c>
      <c r="FM162">
        <v>5084.695384615386</v>
      </c>
      <c r="FN162">
        <v>15</v>
      </c>
      <c r="FO162">
        <v>0</v>
      </c>
      <c r="FP162" t="s">
        <v>439</v>
      </c>
      <c r="FQ162">
        <v>1746989605.5</v>
      </c>
      <c r="FR162">
        <v>1746989593.5</v>
      </c>
      <c r="FS162">
        <v>0</v>
      </c>
      <c r="FT162">
        <v>-0.274</v>
      </c>
      <c r="FU162">
        <v>-0.002</v>
      </c>
      <c r="FV162">
        <v>2.549</v>
      </c>
      <c r="FW162">
        <v>0.129</v>
      </c>
      <c r="FX162">
        <v>420</v>
      </c>
      <c r="FY162">
        <v>17</v>
      </c>
      <c r="FZ162">
        <v>0.02</v>
      </c>
      <c r="GA162">
        <v>0.04</v>
      </c>
      <c r="GB162">
        <v>-31.83394499999999</v>
      </c>
      <c r="GC162">
        <v>-0.97519699812383</v>
      </c>
      <c r="GD162">
        <v>0.1301245075879252</v>
      </c>
      <c r="GE162">
        <v>0</v>
      </c>
      <c r="GF162">
        <v>254.7609705882353</v>
      </c>
      <c r="GG162">
        <v>-0.4390068779473995</v>
      </c>
      <c r="GH162">
        <v>0.2488131220880073</v>
      </c>
      <c r="GI162">
        <v>1</v>
      </c>
      <c r="GJ162">
        <v>1.357547</v>
      </c>
      <c r="GK162">
        <v>-0.09721958724203016</v>
      </c>
      <c r="GL162">
        <v>0.01284715750662379</v>
      </c>
      <c r="GM162">
        <v>1</v>
      </c>
      <c r="GN162">
        <v>2</v>
      </c>
      <c r="GO162">
        <v>3</v>
      </c>
      <c r="GP162" t="s">
        <v>446</v>
      </c>
      <c r="GQ162">
        <v>3.10224</v>
      </c>
      <c r="GR162">
        <v>2.72609</v>
      </c>
      <c r="GS162">
        <v>0.133404</v>
      </c>
      <c r="GT162">
        <v>0.137061</v>
      </c>
      <c r="GU162">
        <v>0.101617</v>
      </c>
      <c r="GV162">
        <v>0.0986079</v>
      </c>
      <c r="GW162">
        <v>22623.2</v>
      </c>
      <c r="GX162">
        <v>20465.5</v>
      </c>
      <c r="GY162">
        <v>26671.2</v>
      </c>
      <c r="GZ162">
        <v>23939.9</v>
      </c>
      <c r="HA162">
        <v>38345.5</v>
      </c>
      <c r="HB162">
        <v>31903.8</v>
      </c>
      <c r="HC162">
        <v>46571.7</v>
      </c>
      <c r="HD162">
        <v>37872.6</v>
      </c>
      <c r="HE162">
        <v>1.8602</v>
      </c>
      <c r="HF162">
        <v>1.86187</v>
      </c>
      <c r="HG162">
        <v>0.0983849</v>
      </c>
      <c r="HH162">
        <v>0</v>
      </c>
      <c r="HI162">
        <v>28.4038</v>
      </c>
      <c r="HJ162">
        <v>999.9</v>
      </c>
      <c r="HK162">
        <v>51.6</v>
      </c>
      <c r="HL162">
        <v>30.3</v>
      </c>
      <c r="HM162">
        <v>24.7102</v>
      </c>
      <c r="HN162">
        <v>61.3128</v>
      </c>
      <c r="HO162">
        <v>21.9912</v>
      </c>
      <c r="HP162">
        <v>1</v>
      </c>
      <c r="HQ162">
        <v>0.174652</v>
      </c>
      <c r="HR162">
        <v>0.278728</v>
      </c>
      <c r="HS162">
        <v>20.3174</v>
      </c>
      <c r="HT162">
        <v>5.21025</v>
      </c>
      <c r="HU162">
        <v>11.98</v>
      </c>
      <c r="HV162">
        <v>4.9628</v>
      </c>
      <c r="HW162">
        <v>3.2743</v>
      </c>
      <c r="HX162">
        <v>9999</v>
      </c>
      <c r="HY162">
        <v>9999</v>
      </c>
      <c r="HZ162">
        <v>9999</v>
      </c>
      <c r="IA162">
        <v>22.7</v>
      </c>
      <c r="IB162">
        <v>1.86371</v>
      </c>
      <c r="IC162">
        <v>1.85989</v>
      </c>
      <c r="ID162">
        <v>1.8582</v>
      </c>
      <c r="IE162">
        <v>1.85956</v>
      </c>
      <c r="IF162">
        <v>1.85962</v>
      </c>
      <c r="IG162">
        <v>1.85813</v>
      </c>
      <c r="IH162">
        <v>1.85715</v>
      </c>
      <c r="II162">
        <v>1.85212</v>
      </c>
      <c r="IJ162">
        <v>0</v>
      </c>
      <c r="IK162">
        <v>0</v>
      </c>
      <c r="IL162">
        <v>0</v>
      </c>
      <c r="IM162">
        <v>0</v>
      </c>
      <c r="IN162" t="s">
        <v>441</v>
      </c>
      <c r="IO162" t="s">
        <v>442</v>
      </c>
      <c r="IP162" t="s">
        <v>443</v>
      </c>
      <c r="IQ162" t="s">
        <v>443</v>
      </c>
      <c r="IR162" t="s">
        <v>443</v>
      </c>
      <c r="IS162" t="s">
        <v>443</v>
      </c>
      <c r="IT162">
        <v>0</v>
      </c>
      <c r="IU162">
        <v>100</v>
      </c>
      <c r="IV162">
        <v>100</v>
      </c>
      <c r="IW162">
        <v>-1.499</v>
      </c>
      <c r="IX162">
        <v>0.2879</v>
      </c>
      <c r="IY162">
        <v>-1.253408397979514</v>
      </c>
      <c r="IZ162">
        <v>-0.001407418860664216</v>
      </c>
      <c r="JA162">
        <v>1.761737584914558E-06</v>
      </c>
      <c r="JB162">
        <v>-4.339940373715102E-10</v>
      </c>
      <c r="JC162">
        <v>0.01386544786166931</v>
      </c>
      <c r="JD162">
        <v>0.003157371658100305</v>
      </c>
      <c r="JE162">
        <v>0.0004353711720169284</v>
      </c>
      <c r="JF162">
        <v>-1.853048844677345E-07</v>
      </c>
      <c r="JG162">
        <v>2</v>
      </c>
      <c r="JH162">
        <v>1968</v>
      </c>
      <c r="JI162">
        <v>1</v>
      </c>
      <c r="JJ162">
        <v>26</v>
      </c>
      <c r="JK162">
        <v>200019.1</v>
      </c>
      <c r="JL162">
        <v>200019.3</v>
      </c>
      <c r="JM162">
        <v>1.92261</v>
      </c>
      <c r="JN162">
        <v>2.6123</v>
      </c>
      <c r="JO162">
        <v>1.49658</v>
      </c>
      <c r="JP162">
        <v>2.34863</v>
      </c>
      <c r="JQ162">
        <v>1.54907</v>
      </c>
      <c r="JR162">
        <v>2.45972</v>
      </c>
      <c r="JS162">
        <v>34.8525</v>
      </c>
      <c r="JT162">
        <v>14.2021</v>
      </c>
      <c r="JU162">
        <v>18</v>
      </c>
      <c r="JV162">
        <v>481.178</v>
      </c>
      <c r="JW162">
        <v>496.77</v>
      </c>
      <c r="JX162">
        <v>27.5297</v>
      </c>
      <c r="JY162">
        <v>29.4936</v>
      </c>
      <c r="JZ162">
        <v>30</v>
      </c>
      <c r="KA162">
        <v>29.6599</v>
      </c>
      <c r="KB162">
        <v>29.6412</v>
      </c>
      <c r="KC162">
        <v>38.6413</v>
      </c>
      <c r="KD162">
        <v>18.8364</v>
      </c>
      <c r="KE162">
        <v>100</v>
      </c>
      <c r="KF162">
        <v>27.5318</v>
      </c>
      <c r="KG162">
        <v>807.948</v>
      </c>
      <c r="KH162">
        <v>20.7989</v>
      </c>
      <c r="KI162">
        <v>101.827</v>
      </c>
      <c r="KJ162">
        <v>91.3372</v>
      </c>
    </row>
    <row r="163" spans="1:296">
      <c r="A163">
        <v>145</v>
      </c>
      <c r="B163">
        <v>1758990755.1</v>
      </c>
      <c r="C163">
        <v>3504.5</v>
      </c>
      <c r="D163" t="s">
        <v>734</v>
      </c>
      <c r="E163" t="s">
        <v>735</v>
      </c>
      <c r="F163">
        <v>5</v>
      </c>
      <c r="G163" t="s">
        <v>639</v>
      </c>
      <c r="H163">
        <v>1758990747.314285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808.1459131773323</v>
      </c>
      <c r="AJ163">
        <v>785.2293454545455</v>
      </c>
      <c r="AK163">
        <v>3.412268924356145</v>
      </c>
      <c r="AL163">
        <v>65.16121870912899</v>
      </c>
      <c r="AM163">
        <f>(AO163 - AN163 + DX163*1E3/(8.314*(DZ163+273.15)) * AQ163/DW163 * AP163) * DW163/(100*DK163) * 1000/(1000 - AO163)</f>
        <v>0</v>
      </c>
      <c r="AN163">
        <v>20.76761714112554</v>
      </c>
      <c r="AO163">
        <v>22.10094848484848</v>
      </c>
      <c r="AP163">
        <v>6.29328592821296E-06</v>
      </c>
      <c r="AQ163">
        <v>105.54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437</v>
      </c>
      <c r="AX163" t="s">
        <v>437</v>
      </c>
      <c r="AY163">
        <v>0</v>
      </c>
      <c r="AZ163">
        <v>0</v>
      </c>
      <c r="BA163">
        <f>1-AY163/AZ163</f>
        <v>0</v>
      </c>
      <c r="BB163">
        <v>0</v>
      </c>
      <c r="BC163" t="s">
        <v>437</v>
      </c>
      <c r="BD163" t="s">
        <v>437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437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2.44</v>
      </c>
      <c r="DL163">
        <v>0.5</v>
      </c>
      <c r="DM163" t="s">
        <v>438</v>
      </c>
      <c r="DN163">
        <v>2</v>
      </c>
      <c r="DO163" t="b">
        <v>1</v>
      </c>
      <c r="DP163">
        <v>1758990747.314285</v>
      </c>
      <c r="DQ163">
        <v>743.5633571428572</v>
      </c>
      <c r="DR163">
        <v>775.5646785714285</v>
      </c>
      <c r="DS163">
        <v>22.10423214285714</v>
      </c>
      <c r="DT163">
        <v>20.76208214285714</v>
      </c>
      <c r="DU163">
        <v>745.0668928571431</v>
      </c>
      <c r="DV163">
        <v>21.81618928571429</v>
      </c>
      <c r="DW163">
        <v>499.9674285714286</v>
      </c>
      <c r="DX163">
        <v>90.51196071428571</v>
      </c>
      <c r="DY163">
        <v>0.06799725</v>
      </c>
      <c r="DZ163">
        <v>28.99973214285714</v>
      </c>
      <c r="EA163">
        <v>30.00777142857143</v>
      </c>
      <c r="EB163">
        <v>999.9000000000002</v>
      </c>
      <c r="EC163">
        <v>0</v>
      </c>
      <c r="ED163">
        <v>0</v>
      </c>
      <c r="EE163">
        <v>10001.76428571429</v>
      </c>
      <c r="EF163">
        <v>0</v>
      </c>
      <c r="EG163">
        <v>11.28726428571429</v>
      </c>
      <c r="EH163">
        <v>-32.00121785714285</v>
      </c>
      <c r="EI163">
        <v>760.3708928571428</v>
      </c>
      <c r="EJ163">
        <v>792.0086071428572</v>
      </c>
      <c r="EK163">
        <v>1.342138928571429</v>
      </c>
      <c r="EL163">
        <v>775.5646785714285</v>
      </c>
      <c r="EM163">
        <v>20.76208214285714</v>
      </c>
      <c r="EN163">
        <v>2.000696428571428</v>
      </c>
      <c r="EO163">
        <v>1.879217142857143</v>
      </c>
      <c r="EP163">
        <v>17.44986071428571</v>
      </c>
      <c r="EQ163">
        <v>16.46176785714286</v>
      </c>
      <c r="ER163">
        <v>1999.981785714286</v>
      </c>
      <c r="ES163">
        <v>0.9800024642857144</v>
      </c>
      <c r="ET163">
        <v>0.019997625</v>
      </c>
      <c r="EU163">
        <v>0</v>
      </c>
      <c r="EV163">
        <v>254.6732857142857</v>
      </c>
      <c r="EW163">
        <v>5.00078</v>
      </c>
      <c r="EX163">
        <v>5083.824642857144</v>
      </c>
      <c r="EY163">
        <v>16379.49285714286</v>
      </c>
      <c r="EZ163">
        <v>39.98417857142857</v>
      </c>
      <c r="FA163">
        <v>40.84792857142857</v>
      </c>
      <c r="FB163">
        <v>40.15599999999999</v>
      </c>
      <c r="FC163">
        <v>40.48182142857143</v>
      </c>
      <c r="FD163">
        <v>41.19617857142856</v>
      </c>
      <c r="FE163">
        <v>1955.081785714286</v>
      </c>
      <c r="FF163">
        <v>39.89000000000001</v>
      </c>
      <c r="FG163">
        <v>0</v>
      </c>
      <c r="FH163">
        <v>1758990749.1</v>
      </c>
      <c r="FI163">
        <v>0</v>
      </c>
      <c r="FJ163">
        <v>254.6786153846154</v>
      </c>
      <c r="FK163">
        <v>-0.8817777794560678</v>
      </c>
      <c r="FL163">
        <v>-9.699487182035456</v>
      </c>
      <c r="FM163">
        <v>5083.789615384615</v>
      </c>
      <c r="FN163">
        <v>15</v>
      </c>
      <c r="FO163">
        <v>0</v>
      </c>
      <c r="FP163" t="s">
        <v>439</v>
      </c>
      <c r="FQ163">
        <v>1746989605.5</v>
      </c>
      <c r="FR163">
        <v>1746989593.5</v>
      </c>
      <c r="FS163">
        <v>0</v>
      </c>
      <c r="FT163">
        <v>-0.274</v>
      </c>
      <c r="FU163">
        <v>-0.002</v>
      </c>
      <c r="FV163">
        <v>2.549</v>
      </c>
      <c r="FW163">
        <v>0.129</v>
      </c>
      <c r="FX163">
        <v>420</v>
      </c>
      <c r="FY163">
        <v>17</v>
      </c>
      <c r="FZ163">
        <v>0.02</v>
      </c>
      <c r="GA163">
        <v>0.04</v>
      </c>
      <c r="GB163">
        <v>-31.94948048780488</v>
      </c>
      <c r="GC163">
        <v>-1.081703832752614</v>
      </c>
      <c r="GD163">
        <v>0.1332292819559337</v>
      </c>
      <c r="GE163">
        <v>0</v>
      </c>
      <c r="GF163">
        <v>254.7081764705883</v>
      </c>
      <c r="GG163">
        <v>-0.8827807482233853</v>
      </c>
      <c r="GH163">
        <v>0.2753859826613635</v>
      </c>
      <c r="GI163">
        <v>1</v>
      </c>
      <c r="GJ163">
        <v>1.349422682926829</v>
      </c>
      <c r="GK163">
        <v>-0.1482464111498288</v>
      </c>
      <c r="GL163">
        <v>0.0149128826325315</v>
      </c>
      <c r="GM163">
        <v>0</v>
      </c>
      <c r="GN163">
        <v>1</v>
      </c>
      <c r="GO163">
        <v>3</v>
      </c>
      <c r="GP163" t="s">
        <v>463</v>
      </c>
      <c r="GQ163">
        <v>3.1025</v>
      </c>
      <c r="GR163">
        <v>2.72649</v>
      </c>
      <c r="GS163">
        <v>0.135377</v>
      </c>
      <c r="GT163">
        <v>0.138998</v>
      </c>
      <c r="GU163">
        <v>0.101617</v>
      </c>
      <c r="GV163">
        <v>0.098619</v>
      </c>
      <c r="GW163">
        <v>22571.8</v>
      </c>
      <c r="GX163">
        <v>20419.6</v>
      </c>
      <c r="GY163">
        <v>26671.2</v>
      </c>
      <c r="GZ163">
        <v>23939.9</v>
      </c>
      <c r="HA163">
        <v>38346</v>
      </c>
      <c r="HB163">
        <v>31903.7</v>
      </c>
      <c r="HC163">
        <v>46571.9</v>
      </c>
      <c r="HD163">
        <v>37872.7</v>
      </c>
      <c r="HE163">
        <v>1.86015</v>
      </c>
      <c r="HF163">
        <v>1.8616</v>
      </c>
      <c r="HG163">
        <v>0.0983179</v>
      </c>
      <c r="HH163">
        <v>0</v>
      </c>
      <c r="HI163">
        <v>28.4007</v>
      </c>
      <c r="HJ163">
        <v>999.9</v>
      </c>
      <c r="HK163">
        <v>51.6</v>
      </c>
      <c r="HL163">
        <v>30.3</v>
      </c>
      <c r="HM163">
        <v>24.7128</v>
      </c>
      <c r="HN163">
        <v>60.7228</v>
      </c>
      <c r="HO163">
        <v>22.0593</v>
      </c>
      <c r="HP163">
        <v>1</v>
      </c>
      <c r="HQ163">
        <v>0.175145</v>
      </c>
      <c r="HR163">
        <v>0.286699</v>
      </c>
      <c r="HS163">
        <v>20.3173</v>
      </c>
      <c r="HT163">
        <v>5.21025</v>
      </c>
      <c r="HU163">
        <v>11.98</v>
      </c>
      <c r="HV163">
        <v>4.9627</v>
      </c>
      <c r="HW163">
        <v>3.2744</v>
      </c>
      <c r="HX163">
        <v>9999</v>
      </c>
      <c r="HY163">
        <v>9999</v>
      </c>
      <c r="HZ163">
        <v>9999</v>
      </c>
      <c r="IA163">
        <v>22.7</v>
      </c>
      <c r="IB163">
        <v>1.86371</v>
      </c>
      <c r="IC163">
        <v>1.85987</v>
      </c>
      <c r="ID163">
        <v>1.85819</v>
      </c>
      <c r="IE163">
        <v>1.85957</v>
      </c>
      <c r="IF163">
        <v>1.85963</v>
      </c>
      <c r="IG163">
        <v>1.85813</v>
      </c>
      <c r="IH163">
        <v>1.85716</v>
      </c>
      <c r="II163">
        <v>1.85212</v>
      </c>
      <c r="IJ163">
        <v>0</v>
      </c>
      <c r="IK163">
        <v>0</v>
      </c>
      <c r="IL163">
        <v>0</v>
      </c>
      <c r="IM163">
        <v>0</v>
      </c>
      <c r="IN163" t="s">
        <v>441</v>
      </c>
      <c r="IO163" t="s">
        <v>442</v>
      </c>
      <c r="IP163" t="s">
        <v>443</v>
      </c>
      <c r="IQ163" t="s">
        <v>443</v>
      </c>
      <c r="IR163" t="s">
        <v>443</v>
      </c>
      <c r="IS163" t="s">
        <v>443</v>
      </c>
      <c r="IT163">
        <v>0</v>
      </c>
      <c r="IU163">
        <v>100</v>
      </c>
      <c r="IV163">
        <v>100</v>
      </c>
      <c r="IW163">
        <v>-1.491</v>
      </c>
      <c r="IX163">
        <v>0.288</v>
      </c>
      <c r="IY163">
        <v>-1.253408397979514</v>
      </c>
      <c r="IZ163">
        <v>-0.001407418860664216</v>
      </c>
      <c r="JA163">
        <v>1.761737584914558E-06</v>
      </c>
      <c r="JB163">
        <v>-4.339940373715102E-10</v>
      </c>
      <c r="JC163">
        <v>0.01386544786166931</v>
      </c>
      <c r="JD163">
        <v>0.003157371658100305</v>
      </c>
      <c r="JE163">
        <v>0.0004353711720169284</v>
      </c>
      <c r="JF163">
        <v>-1.853048844677345E-07</v>
      </c>
      <c r="JG163">
        <v>2</v>
      </c>
      <c r="JH163">
        <v>1968</v>
      </c>
      <c r="JI163">
        <v>1</v>
      </c>
      <c r="JJ163">
        <v>26</v>
      </c>
      <c r="JK163">
        <v>200019.2</v>
      </c>
      <c r="JL163">
        <v>200019.4</v>
      </c>
      <c r="JM163">
        <v>1.95312</v>
      </c>
      <c r="JN163">
        <v>2.62451</v>
      </c>
      <c r="JO163">
        <v>1.49658</v>
      </c>
      <c r="JP163">
        <v>2.34863</v>
      </c>
      <c r="JQ163">
        <v>1.54907</v>
      </c>
      <c r="JR163">
        <v>2.39258</v>
      </c>
      <c r="JS163">
        <v>34.8525</v>
      </c>
      <c r="JT163">
        <v>14.1846</v>
      </c>
      <c r="JU163">
        <v>18</v>
      </c>
      <c r="JV163">
        <v>481.168</v>
      </c>
      <c r="JW163">
        <v>496.602</v>
      </c>
      <c r="JX163">
        <v>27.524</v>
      </c>
      <c r="JY163">
        <v>29.4958</v>
      </c>
      <c r="JZ163">
        <v>30.0001</v>
      </c>
      <c r="KA163">
        <v>29.6625</v>
      </c>
      <c r="KB163">
        <v>29.6431</v>
      </c>
      <c r="KC163">
        <v>39.2507</v>
      </c>
      <c r="KD163">
        <v>18.8364</v>
      </c>
      <c r="KE163">
        <v>100</v>
      </c>
      <c r="KF163">
        <v>27.5231</v>
      </c>
      <c r="KG163">
        <v>821.3099999999999</v>
      </c>
      <c r="KH163">
        <v>20.8122</v>
      </c>
      <c r="KI163">
        <v>101.827</v>
      </c>
      <c r="KJ163">
        <v>91.3374</v>
      </c>
    </row>
    <row r="164" spans="1:296">
      <c r="A164">
        <v>146</v>
      </c>
      <c r="B164">
        <v>1758990760.1</v>
      </c>
      <c r="C164">
        <v>3509.5</v>
      </c>
      <c r="D164" t="s">
        <v>736</v>
      </c>
      <c r="E164" t="s">
        <v>737</v>
      </c>
      <c r="F164">
        <v>5</v>
      </c>
      <c r="G164" t="s">
        <v>639</v>
      </c>
      <c r="H164">
        <v>1758990752.6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825.191696184687</v>
      </c>
      <c r="AJ164">
        <v>802.3150666666666</v>
      </c>
      <c r="AK164">
        <v>3.416882972678155</v>
      </c>
      <c r="AL164">
        <v>65.16121870912899</v>
      </c>
      <c r="AM164">
        <f>(AO164 - AN164 + DX164*1E3/(8.314*(DZ164+273.15)) * AQ164/DW164 * AP164) * DW164/(100*DK164) * 1000/(1000 - AO164)</f>
        <v>0</v>
      </c>
      <c r="AN164">
        <v>20.7733982961039</v>
      </c>
      <c r="AO164">
        <v>22.09792424242423</v>
      </c>
      <c r="AP164">
        <v>-7.753896896832667E-06</v>
      </c>
      <c r="AQ164">
        <v>105.54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437</v>
      </c>
      <c r="AX164" t="s">
        <v>437</v>
      </c>
      <c r="AY164">
        <v>0</v>
      </c>
      <c r="AZ164">
        <v>0</v>
      </c>
      <c r="BA164">
        <f>1-AY164/AZ164</f>
        <v>0</v>
      </c>
      <c r="BB164">
        <v>0</v>
      </c>
      <c r="BC164" t="s">
        <v>437</v>
      </c>
      <c r="BD164" t="s">
        <v>437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437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2.44</v>
      </c>
      <c r="DL164">
        <v>0.5</v>
      </c>
      <c r="DM164" t="s">
        <v>438</v>
      </c>
      <c r="DN164">
        <v>2</v>
      </c>
      <c r="DO164" t="b">
        <v>1</v>
      </c>
      <c r="DP164">
        <v>1758990752.6</v>
      </c>
      <c r="DQ164">
        <v>761.2081111111111</v>
      </c>
      <c r="DR164">
        <v>793.2650370370371</v>
      </c>
      <c r="DS164">
        <v>22.1003962962963</v>
      </c>
      <c r="DT164">
        <v>20.76774074074074</v>
      </c>
      <c r="DU164">
        <v>762.7026666666666</v>
      </c>
      <c r="DV164">
        <v>21.81243333333333</v>
      </c>
      <c r="DW164">
        <v>500.0044074074074</v>
      </c>
      <c r="DX164">
        <v>90.51230370370371</v>
      </c>
      <c r="DY164">
        <v>0.06821973333333332</v>
      </c>
      <c r="DZ164">
        <v>28.9966</v>
      </c>
      <c r="EA164">
        <v>30.00665555555556</v>
      </c>
      <c r="EB164">
        <v>999.9000000000001</v>
      </c>
      <c r="EC164">
        <v>0</v>
      </c>
      <c r="ED164">
        <v>0</v>
      </c>
      <c r="EE164">
        <v>9987.571481481482</v>
      </c>
      <c r="EF164">
        <v>0</v>
      </c>
      <c r="EG164">
        <v>11.27740740740741</v>
      </c>
      <c r="EH164">
        <v>-32.05687407407407</v>
      </c>
      <c r="EI164">
        <v>778.4114444444444</v>
      </c>
      <c r="EJ164">
        <v>810.088888888889</v>
      </c>
      <c r="EK164">
        <v>1.332637777777778</v>
      </c>
      <c r="EL164">
        <v>793.2650370370371</v>
      </c>
      <c r="EM164">
        <v>20.76774074074074</v>
      </c>
      <c r="EN164">
        <v>2.000356296296296</v>
      </c>
      <c r="EO164">
        <v>1.879737407407407</v>
      </c>
      <c r="EP164">
        <v>17.44716666666666</v>
      </c>
      <c r="EQ164">
        <v>16.46611111111111</v>
      </c>
      <c r="ER164">
        <v>1999.991851851852</v>
      </c>
      <c r="ES164">
        <v>0.9800025555555556</v>
      </c>
      <c r="ET164">
        <v>0.01999753703703704</v>
      </c>
      <c r="EU164">
        <v>0</v>
      </c>
      <c r="EV164">
        <v>254.6311851851852</v>
      </c>
      <c r="EW164">
        <v>5.00078</v>
      </c>
      <c r="EX164">
        <v>5082.916666666667</v>
      </c>
      <c r="EY164">
        <v>16379.57407407408</v>
      </c>
      <c r="EZ164">
        <v>39.96966666666667</v>
      </c>
      <c r="FA164">
        <v>40.84692592592592</v>
      </c>
      <c r="FB164">
        <v>40.16874074074073</v>
      </c>
      <c r="FC164">
        <v>40.45562962962963</v>
      </c>
      <c r="FD164">
        <v>41.18492592592592</v>
      </c>
      <c r="FE164">
        <v>1955.091851851852</v>
      </c>
      <c r="FF164">
        <v>39.89000000000001</v>
      </c>
      <c r="FG164">
        <v>0</v>
      </c>
      <c r="FH164">
        <v>1758990753.9</v>
      </c>
      <c r="FI164">
        <v>0</v>
      </c>
      <c r="FJ164">
        <v>254.6283461538461</v>
      </c>
      <c r="FK164">
        <v>-0.5851282090824456</v>
      </c>
      <c r="FL164">
        <v>-10.9148717894866</v>
      </c>
      <c r="FM164">
        <v>5082.964615384615</v>
      </c>
      <c r="FN164">
        <v>15</v>
      </c>
      <c r="FO164">
        <v>0</v>
      </c>
      <c r="FP164" t="s">
        <v>439</v>
      </c>
      <c r="FQ164">
        <v>1746989605.5</v>
      </c>
      <c r="FR164">
        <v>1746989593.5</v>
      </c>
      <c r="FS164">
        <v>0</v>
      </c>
      <c r="FT164">
        <v>-0.274</v>
      </c>
      <c r="FU164">
        <v>-0.002</v>
      </c>
      <c r="FV164">
        <v>2.549</v>
      </c>
      <c r="FW164">
        <v>0.129</v>
      </c>
      <c r="FX164">
        <v>420</v>
      </c>
      <c r="FY164">
        <v>17</v>
      </c>
      <c r="FZ164">
        <v>0.02</v>
      </c>
      <c r="GA164">
        <v>0.04</v>
      </c>
      <c r="GB164">
        <v>-32.03044146341463</v>
      </c>
      <c r="GC164">
        <v>-0.764339372822323</v>
      </c>
      <c r="GD164">
        <v>0.1034270639101674</v>
      </c>
      <c r="GE164">
        <v>0</v>
      </c>
      <c r="GF164">
        <v>254.6563823529411</v>
      </c>
      <c r="GG164">
        <v>-0.7066615720797342</v>
      </c>
      <c r="GH164">
        <v>0.261981478319934</v>
      </c>
      <c r="GI164">
        <v>1</v>
      </c>
      <c r="GJ164">
        <v>1.338698048780488</v>
      </c>
      <c r="GK164">
        <v>-0.107902787456445</v>
      </c>
      <c r="GL164">
        <v>0.01098540055988106</v>
      </c>
      <c r="GM164">
        <v>0</v>
      </c>
      <c r="GN164">
        <v>1</v>
      </c>
      <c r="GO164">
        <v>3</v>
      </c>
      <c r="GP164" t="s">
        <v>463</v>
      </c>
      <c r="GQ164">
        <v>3.10228</v>
      </c>
      <c r="GR164">
        <v>2.72648</v>
      </c>
      <c r="GS164">
        <v>0.137331</v>
      </c>
      <c r="GT164">
        <v>0.140918</v>
      </c>
      <c r="GU164">
        <v>0.101611</v>
      </c>
      <c r="GV164">
        <v>0.09864009999999999</v>
      </c>
      <c r="GW164">
        <v>22520.8</v>
      </c>
      <c r="GX164">
        <v>20374.1</v>
      </c>
      <c r="GY164">
        <v>26671.2</v>
      </c>
      <c r="GZ164">
        <v>23939.9</v>
      </c>
      <c r="HA164">
        <v>38346.3</v>
      </c>
      <c r="HB164">
        <v>31903.4</v>
      </c>
      <c r="HC164">
        <v>46571.7</v>
      </c>
      <c r="HD164">
        <v>37872.9</v>
      </c>
      <c r="HE164">
        <v>1.86007</v>
      </c>
      <c r="HF164">
        <v>1.86187</v>
      </c>
      <c r="HG164">
        <v>0.09854880000000001</v>
      </c>
      <c r="HH164">
        <v>0</v>
      </c>
      <c r="HI164">
        <v>28.3977</v>
      </c>
      <c r="HJ164">
        <v>999.9</v>
      </c>
      <c r="HK164">
        <v>51.6</v>
      </c>
      <c r="HL164">
        <v>30.3</v>
      </c>
      <c r="HM164">
        <v>24.7108</v>
      </c>
      <c r="HN164">
        <v>60.6428</v>
      </c>
      <c r="HO164">
        <v>21.9231</v>
      </c>
      <c r="HP164">
        <v>1</v>
      </c>
      <c r="HQ164">
        <v>0.174853</v>
      </c>
      <c r="HR164">
        <v>0.277881</v>
      </c>
      <c r="HS164">
        <v>20.3175</v>
      </c>
      <c r="HT164">
        <v>5.21085</v>
      </c>
      <c r="HU164">
        <v>11.98</v>
      </c>
      <c r="HV164">
        <v>4.96325</v>
      </c>
      <c r="HW164">
        <v>3.2743</v>
      </c>
      <c r="HX164">
        <v>9999</v>
      </c>
      <c r="HY164">
        <v>9999</v>
      </c>
      <c r="HZ164">
        <v>9999</v>
      </c>
      <c r="IA164">
        <v>22.7</v>
      </c>
      <c r="IB164">
        <v>1.86371</v>
      </c>
      <c r="IC164">
        <v>1.85987</v>
      </c>
      <c r="ID164">
        <v>1.85816</v>
      </c>
      <c r="IE164">
        <v>1.85952</v>
      </c>
      <c r="IF164">
        <v>1.8596</v>
      </c>
      <c r="IG164">
        <v>1.85815</v>
      </c>
      <c r="IH164">
        <v>1.85716</v>
      </c>
      <c r="II164">
        <v>1.85211</v>
      </c>
      <c r="IJ164">
        <v>0</v>
      </c>
      <c r="IK164">
        <v>0</v>
      </c>
      <c r="IL164">
        <v>0</v>
      </c>
      <c r="IM164">
        <v>0</v>
      </c>
      <c r="IN164" t="s">
        <v>441</v>
      </c>
      <c r="IO164" t="s">
        <v>442</v>
      </c>
      <c r="IP164" t="s">
        <v>443</v>
      </c>
      <c r="IQ164" t="s">
        <v>443</v>
      </c>
      <c r="IR164" t="s">
        <v>443</v>
      </c>
      <c r="IS164" t="s">
        <v>443</v>
      </c>
      <c r="IT164">
        <v>0</v>
      </c>
      <c r="IU164">
        <v>100</v>
      </c>
      <c r="IV164">
        <v>100</v>
      </c>
      <c r="IW164">
        <v>-1.481</v>
      </c>
      <c r="IX164">
        <v>0.288</v>
      </c>
      <c r="IY164">
        <v>-1.253408397979514</v>
      </c>
      <c r="IZ164">
        <v>-0.001407418860664216</v>
      </c>
      <c r="JA164">
        <v>1.761737584914558E-06</v>
      </c>
      <c r="JB164">
        <v>-4.339940373715102E-10</v>
      </c>
      <c r="JC164">
        <v>0.01386544786166931</v>
      </c>
      <c r="JD164">
        <v>0.003157371658100305</v>
      </c>
      <c r="JE164">
        <v>0.0004353711720169284</v>
      </c>
      <c r="JF164">
        <v>-1.853048844677345E-07</v>
      </c>
      <c r="JG164">
        <v>2</v>
      </c>
      <c r="JH164">
        <v>1968</v>
      </c>
      <c r="JI164">
        <v>1</v>
      </c>
      <c r="JJ164">
        <v>26</v>
      </c>
      <c r="JK164">
        <v>200019.2</v>
      </c>
      <c r="JL164">
        <v>200019.4</v>
      </c>
      <c r="JM164">
        <v>1.9873</v>
      </c>
      <c r="JN164">
        <v>2.60742</v>
      </c>
      <c r="JO164">
        <v>1.49658</v>
      </c>
      <c r="JP164">
        <v>2.34863</v>
      </c>
      <c r="JQ164">
        <v>1.54907</v>
      </c>
      <c r="JR164">
        <v>2.43164</v>
      </c>
      <c r="JS164">
        <v>34.8525</v>
      </c>
      <c r="JT164">
        <v>14.1933</v>
      </c>
      <c r="JU164">
        <v>18</v>
      </c>
      <c r="JV164">
        <v>481.135</v>
      </c>
      <c r="JW164">
        <v>496.801</v>
      </c>
      <c r="JX164">
        <v>27.518</v>
      </c>
      <c r="JY164">
        <v>29.4962</v>
      </c>
      <c r="JZ164">
        <v>30.0001</v>
      </c>
      <c r="KA164">
        <v>29.664</v>
      </c>
      <c r="KB164">
        <v>29.6449</v>
      </c>
      <c r="KC164">
        <v>39.9465</v>
      </c>
      <c r="KD164">
        <v>18.8364</v>
      </c>
      <c r="KE164">
        <v>100</v>
      </c>
      <c r="KF164">
        <v>27.5184</v>
      </c>
      <c r="KG164">
        <v>841.342</v>
      </c>
      <c r="KH164">
        <v>20.8264</v>
      </c>
      <c r="KI164">
        <v>101.827</v>
      </c>
      <c r="KJ164">
        <v>91.3377</v>
      </c>
    </row>
    <row r="165" spans="1:296">
      <c r="A165">
        <v>147</v>
      </c>
      <c r="B165">
        <v>1758990765.1</v>
      </c>
      <c r="C165">
        <v>3514.5</v>
      </c>
      <c r="D165" t="s">
        <v>738</v>
      </c>
      <c r="E165" t="s">
        <v>739</v>
      </c>
      <c r="F165">
        <v>5</v>
      </c>
      <c r="G165" t="s">
        <v>639</v>
      </c>
      <c r="H165">
        <v>1758990757.314285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842.3346904368473</v>
      </c>
      <c r="AJ165">
        <v>819.3531757575755</v>
      </c>
      <c r="AK165">
        <v>3.413409673892205</v>
      </c>
      <c r="AL165">
        <v>65.16121870912899</v>
      </c>
      <c r="AM165">
        <f>(AO165 - AN165 + DX165*1E3/(8.314*(DZ165+273.15)) * AQ165/DW165 * AP165) * DW165/(100*DK165) * 1000/(1000 - AO165)</f>
        <v>0</v>
      </c>
      <c r="AN165">
        <v>20.7796843982684</v>
      </c>
      <c r="AO165">
        <v>22.09925696969697</v>
      </c>
      <c r="AP165">
        <v>4.82523365882672E-07</v>
      </c>
      <c r="AQ165">
        <v>105.54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437</v>
      </c>
      <c r="AX165" t="s">
        <v>437</v>
      </c>
      <c r="AY165">
        <v>0</v>
      </c>
      <c r="AZ165">
        <v>0</v>
      </c>
      <c r="BA165">
        <f>1-AY165/AZ165</f>
        <v>0</v>
      </c>
      <c r="BB165">
        <v>0</v>
      </c>
      <c r="BC165" t="s">
        <v>437</v>
      </c>
      <c r="BD165" t="s">
        <v>437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437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2.44</v>
      </c>
      <c r="DL165">
        <v>0.5</v>
      </c>
      <c r="DM165" t="s">
        <v>438</v>
      </c>
      <c r="DN165">
        <v>2</v>
      </c>
      <c r="DO165" t="b">
        <v>1</v>
      </c>
      <c r="DP165">
        <v>1758990757.314285</v>
      </c>
      <c r="DQ165">
        <v>776.9316428571428</v>
      </c>
      <c r="DR165">
        <v>809.095</v>
      </c>
      <c r="DS165">
        <v>22.09946071428572</v>
      </c>
      <c r="DT165">
        <v>20.77281785714285</v>
      </c>
      <c r="DU165">
        <v>778.4178214285715</v>
      </c>
      <c r="DV165">
        <v>21.81151785714286</v>
      </c>
      <c r="DW165">
        <v>499.9997857142857</v>
      </c>
      <c r="DX165">
        <v>90.51201071428571</v>
      </c>
      <c r="DY165">
        <v>0.06826632857142857</v>
      </c>
      <c r="DZ165">
        <v>28.99490357142857</v>
      </c>
      <c r="EA165">
        <v>30.00396785714286</v>
      </c>
      <c r="EB165">
        <v>999.9000000000002</v>
      </c>
      <c r="EC165">
        <v>0</v>
      </c>
      <c r="ED165">
        <v>0</v>
      </c>
      <c r="EE165">
        <v>9994.906428571428</v>
      </c>
      <c r="EF165">
        <v>0</v>
      </c>
      <c r="EG165">
        <v>11.27204642857143</v>
      </c>
      <c r="EH165">
        <v>-32.163325</v>
      </c>
      <c r="EI165">
        <v>794.4895357142858</v>
      </c>
      <c r="EJ165">
        <v>826.2588571428571</v>
      </c>
      <c r="EK165">
        <v>1.326625714285714</v>
      </c>
      <c r="EL165">
        <v>809.095</v>
      </c>
      <c r="EM165">
        <v>20.77281785714285</v>
      </c>
      <c r="EN165">
        <v>2.000266071428572</v>
      </c>
      <c r="EO165">
        <v>1.880190714285714</v>
      </c>
      <c r="EP165">
        <v>17.44643928571428</v>
      </c>
      <c r="EQ165">
        <v>16.46990357142857</v>
      </c>
      <c r="ER165">
        <v>2000.013571428572</v>
      </c>
      <c r="ES165">
        <v>0.9800027857142857</v>
      </c>
      <c r="ET165">
        <v>0.01999731785714285</v>
      </c>
      <c r="EU165">
        <v>0</v>
      </c>
      <c r="EV165">
        <v>254.5856071428571</v>
      </c>
      <c r="EW165">
        <v>5.00078</v>
      </c>
      <c r="EX165">
        <v>5082.08392857143</v>
      </c>
      <c r="EY165">
        <v>16379.75714285714</v>
      </c>
      <c r="EZ165">
        <v>39.98196428571428</v>
      </c>
      <c r="FA165">
        <v>40.84792857142857</v>
      </c>
      <c r="FB165">
        <v>40.16717857142857</v>
      </c>
      <c r="FC165">
        <v>40.47735714285714</v>
      </c>
      <c r="FD165">
        <v>41.20060714285713</v>
      </c>
      <c r="FE165">
        <v>1955.113571428572</v>
      </c>
      <c r="FF165">
        <v>39.89000000000001</v>
      </c>
      <c r="FG165">
        <v>0</v>
      </c>
      <c r="FH165">
        <v>1758990759.3</v>
      </c>
      <c r="FI165">
        <v>0</v>
      </c>
      <c r="FJ165">
        <v>254.61548</v>
      </c>
      <c r="FK165">
        <v>-0.3201538567614208</v>
      </c>
      <c r="FL165">
        <v>-11.87461539016063</v>
      </c>
      <c r="FM165">
        <v>5081.881200000001</v>
      </c>
      <c r="FN165">
        <v>15</v>
      </c>
      <c r="FO165">
        <v>0</v>
      </c>
      <c r="FP165" t="s">
        <v>439</v>
      </c>
      <c r="FQ165">
        <v>1746989605.5</v>
      </c>
      <c r="FR165">
        <v>1746989593.5</v>
      </c>
      <c r="FS165">
        <v>0</v>
      </c>
      <c r="FT165">
        <v>-0.274</v>
      </c>
      <c r="FU165">
        <v>-0.002</v>
      </c>
      <c r="FV165">
        <v>2.549</v>
      </c>
      <c r="FW165">
        <v>0.129</v>
      </c>
      <c r="FX165">
        <v>420</v>
      </c>
      <c r="FY165">
        <v>17</v>
      </c>
      <c r="FZ165">
        <v>0.02</v>
      </c>
      <c r="GA165">
        <v>0.04</v>
      </c>
      <c r="GB165">
        <v>-32.07535121951219</v>
      </c>
      <c r="GC165">
        <v>-1.119602090592357</v>
      </c>
      <c r="GD165">
        <v>0.1239184273821055</v>
      </c>
      <c r="GE165">
        <v>0</v>
      </c>
      <c r="GF165">
        <v>254.6038823529412</v>
      </c>
      <c r="GG165">
        <v>-0.4144537830560396</v>
      </c>
      <c r="GH165">
        <v>0.2505240113777846</v>
      </c>
      <c r="GI165">
        <v>1</v>
      </c>
      <c r="GJ165">
        <v>1.331734634146341</v>
      </c>
      <c r="GK165">
        <v>-0.08176724738675648</v>
      </c>
      <c r="GL165">
        <v>0.008173082857939006</v>
      </c>
      <c r="GM165">
        <v>1</v>
      </c>
      <c r="GN165">
        <v>2</v>
      </c>
      <c r="GO165">
        <v>3</v>
      </c>
      <c r="GP165" t="s">
        <v>446</v>
      </c>
      <c r="GQ165">
        <v>3.10233</v>
      </c>
      <c r="GR165">
        <v>2.72637</v>
      </c>
      <c r="GS165">
        <v>0.139264</v>
      </c>
      <c r="GT165">
        <v>0.142836</v>
      </c>
      <c r="GU165">
        <v>0.101611</v>
      </c>
      <c r="GV165">
        <v>0.0986592</v>
      </c>
      <c r="GW165">
        <v>22470.4</v>
      </c>
      <c r="GX165">
        <v>20328.6</v>
      </c>
      <c r="GY165">
        <v>26671.3</v>
      </c>
      <c r="GZ165">
        <v>23939.9</v>
      </c>
      <c r="HA165">
        <v>38346.6</v>
      </c>
      <c r="HB165">
        <v>31902.7</v>
      </c>
      <c r="HC165">
        <v>46571.8</v>
      </c>
      <c r="HD165">
        <v>37872.7</v>
      </c>
      <c r="HE165">
        <v>1.8602</v>
      </c>
      <c r="HF165">
        <v>1.86185</v>
      </c>
      <c r="HG165">
        <v>0.0985637</v>
      </c>
      <c r="HH165">
        <v>0</v>
      </c>
      <c r="HI165">
        <v>28.3971</v>
      </c>
      <c r="HJ165">
        <v>999.9</v>
      </c>
      <c r="HK165">
        <v>51.6</v>
      </c>
      <c r="HL165">
        <v>30.3</v>
      </c>
      <c r="HM165">
        <v>24.7082</v>
      </c>
      <c r="HN165">
        <v>60.5328</v>
      </c>
      <c r="HO165">
        <v>22.1194</v>
      </c>
      <c r="HP165">
        <v>1</v>
      </c>
      <c r="HQ165">
        <v>0.17516</v>
      </c>
      <c r="HR165">
        <v>0.276536</v>
      </c>
      <c r="HS165">
        <v>20.3174</v>
      </c>
      <c r="HT165">
        <v>5.21115</v>
      </c>
      <c r="HU165">
        <v>11.98</v>
      </c>
      <c r="HV165">
        <v>4.9636</v>
      </c>
      <c r="HW165">
        <v>3.27425</v>
      </c>
      <c r="HX165">
        <v>9999</v>
      </c>
      <c r="HY165">
        <v>9999</v>
      </c>
      <c r="HZ165">
        <v>9999</v>
      </c>
      <c r="IA165">
        <v>22.7</v>
      </c>
      <c r="IB165">
        <v>1.86371</v>
      </c>
      <c r="IC165">
        <v>1.85989</v>
      </c>
      <c r="ID165">
        <v>1.8582</v>
      </c>
      <c r="IE165">
        <v>1.85952</v>
      </c>
      <c r="IF165">
        <v>1.85962</v>
      </c>
      <c r="IG165">
        <v>1.85812</v>
      </c>
      <c r="IH165">
        <v>1.85715</v>
      </c>
      <c r="II165">
        <v>1.85211</v>
      </c>
      <c r="IJ165">
        <v>0</v>
      </c>
      <c r="IK165">
        <v>0</v>
      </c>
      <c r="IL165">
        <v>0</v>
      </c>
      <c r="IM165">
        <v>0</v>
      </c>
      <c r="IN165" t="s">
        <v>441</v>
      </c>
      <c r="IO165" t="s">
        <v>442</v>
      </c>
      <c r="IP165" t="s">
        <v>443</v>
      </c>
      <c r="IQ165" t="s">
        <v>443</v>
      </c>
      <c r="IR165" t="s">
        <v>443</v>
      </c>
      <c r="IS165" t="s">
        <v>443</v>
      </c>
      <c r="IT165">
        <v>0</v>
      </c>
      <c r="IU165">
        <v>100</v>
      </c>
      <c r="IV165">
        <v>100</v>
      </c>
      <c r="IW165">
        <v>-1.472</v>
      </c>
      <c r="IX165">
        <v>0.2879</v>
      </c>
      <c r="IY165">
        <v>-1.253408397979514</v>
      </c>
      <c r="IZ165">
        <v>-0.001407418860664216</v>
      </c>
      <c r="JA165">
        <v>1.761737584914558E-06</v>
      </c>
      <c r="JB165">
        <v>-4.339940373715102E-10</v>
      </c>
      <c r="JC165">
        <v>0.01386544786166931</v>
      </c>
      <c r="JD165">
        <v>0.003157371658100305</v>
      </c>
      <c r="JE165">
        <v>0.0004353711720169284</v>
      </c>
      <c r="JF165">
        <v>-1.853048844677345E-07</v>
      </c>
      <c r="JG165">
        <v>2</v>
      </c>
      <c r="JH165">
        <v>1968</v>
      </c>
      <c r="JI165">
        <v>1</v>
      </c>
      <c r="JJ165">
        <v>26</v>
      </c>
      <c r="JK165">
        <v>200019.3</v>
      </c>
      <c r="JL165">
        <v>200019.5</v>
      </c>
      <c r="JM165">
        <v>2.01782</v>
      </c>
      <c r="JN165">
        <v>2.61963</v>
      </c>
      <c r="JO165">
        <v>1.49658</v>
      </c>
      <c r="JP165">
        <v>2.34863</v>
      </c>
      <c r="JQ165">
        <v>1.54907</v>
      </c>
      <c r="JR165">
        <v>2.42065</v>
      </c>
      <c r="JS165">
        <v>34.8525</v>
      </c>
      <c r="JT165">
        <v>14.1846</v>
      </c>
      <c r="JU165">
        <v>18</v>
      </c>
      <c r="JV165">
        <v>481.216</v>
      </c>
      <c r="JW165">
        <v>496.805</v>
      </c>
      <c r="JX165">
        <v>27.5141</v>
      </c>
      <c r="JY165">
        <v>29.4984</v>
      </c>
      <c r="JZ165">
        <v>30.0001</v>
      </c>
      <c r="KA165">
        <v>29.6651</v>
      </c>
      <c r="KB165">
        <v>29.6474</v>
      </c>
      <c r="KC165">
        <v>40.5478</v>
      </c>
      <c r="KD165">
        <v>18.8364</v>
      </c>
      <c r="KE165">
        <v>100</v>
      </c>
      <c r="KF165">
        <v>27.5141</v>
      </c>
      <c r="KG165">
        <v>854.699</v>
      </c>
      <c r="KH165">
        <v>20.8464</v>
      </c>
      <c r="KI165">
        <v>101.827</v>
      </c>
      <c r="KJ165">
        <v>91.3373</v>
      </c>
    </row>
    <row r="166" spans="1:296">
      <c r="A166">
        <v>148</v>
      </c>
      <c r="B166">
        <v>1758990770.1</v>
      </c>
      <c r="C166">
        <v>3519.5</v>
      </c>
      <c r="D166" t="s">
        <v>740</v>
      </c>
      <c r="E166" t="s">
        <v>741</v>
      </c>
      <c r="F166">
        <v>5</v>
      </c>
      <c r="G166" t="s">
        <v>639</v>
      </c>
      <c r="H166">
        <v>1758990762.6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859.3826801385482</v>
      </c>
      <c r="AJ166">
        <v>836.3824606060606</v>
      </c>
      <c r="AK166">
        <v>3.395543367925362</v>
      </c>
      <c r="AL166">
        <v>65.16121870912899</v>
      </c>
      <c r="AM166">
        <f>(AO166 - AN166 + DX166*1E3/(8.314*(DZ166+273.15)) * AQ166/DW166 * AP166) * DW166/(100*DK166) * 1000/(1000 - AO166)</f>
        <v>0</v>
      </c>
      <c r="AN166">
        <v>20.7835494025974</v>
      </c>
      <c r="AO166">
        <v>22.10145696969697</v>
      </c>
      <c r="AP166">
        <v>5.066087496113209E-06</v>
      </c>
      <c r="AQ166">
        <v>105.54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437</v>
      </c>
      <c r="AX166" t="s">
        <v>437</v>
      </c>
      <c r="AY166">
        <v>0</v>
      </c>
      <c r="AZ166">
        <v>0</v>
      </c>
      <c r="BA166">
        <f>1-AY166/AZ166</f>
        <v>0</v>
      </c>
      <c r="BB166">
        <v>0</v>
      </c>
      <c r="BC166" t="s">
        <v>437</v>
      </c>
      <c r="BD166" t="s">
        <v>437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437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2.44</v>
      </c>
      <c r="DL166">
        <v>0.5</v>
      </c>
      <c r="DM166" t="s">
        <v>438</v>
      </c>
      <c r="DN166">
        <v>2</v>
      </c>
      <c r="DO166" t="b">
        <v>1</v>
      </c>
      <c r="DP166">
        <v>1758990762.6</v>
      </c>
      <c r="DQ166">
        <v>794.5810000000002</v>
      </c>
      <c r="DR166">
        <v>826.7786296296297</v>
      </c>
      <c r="DS166">
        <v>22.09964074074074</v>
      </c>
      <c r="DT166">
        <v>20.77830000000001</v>
      </c>
      <c r="DU166">
        <v>796.0572962962964</v>
      </c>
      <c r="DV166">
        <v>21.8116925925926</v>
      </c>
      <c r="DW166">
        <v>500.0909259259259</v>
      </c>
      <c r="DX166">
        <v>90.5118111111111</v>
      </c>
      <c r="DY166">
        <v>0.06817697407407407</v>
      </c>
      <c r="DZ166">
        <v>28.99300000000001</v>
      </c>
      <c r="EA166">
        <v>30.00293703703704</v>
      </c>
      <c r="EB166">
        <v>999.9000000000001</v>
      </c>
      <c r="EC166">
        <v>0</v>
      </c>
      <c r="ED166">
        <v>0</v>
      </c>
      <c r="EE166">
        <v>10000.77851851852</v>
      </c>
      <c r="EF166">
        <v>0</v>
      </c>
      <c r="EG166">
        <v>11.27</v>
      </c>
      <c r="EH166">
        <v>-32.1976074074074</v>
      </c>
      <c r="EI166">
        <v>812.5379259259261</v>
      </c>
      <c r="EJ166">
        <v>844.3222592592591</v>
      </c>
      <c r="EK166">
        <v>1.321325925925926</v>
      </c>
      <c r="EL166">
        <v>826.7786296296297</v>
      </c>
      <c r="EM166">
        <v>20.77830000000001</v>
      </c>
      <c r="EN166">
        <v>2.000278518518519</v>
      </c>
      <c r="EO166">
        <v>1.880683333333333</v>
      </c>
      <c r="EP166">
        <v>17.44653703703704</v>
      </c>
      <c r="EQ166">
        <v>16.47402222222222</v>
      </c>
      <c r="ER166">
        <v>2000.002222222222</v>
      </c>
      <c r="ES166">
        <v>0.9800026666666667</v>
      </c>
      <c r="ET166">
        <v>0.01999743703703703</v>
      </c>
      <c r="EU166">
        <v>0</v>
      </c>
      <c r="EV166">
        <v>254.5495925925926</v>
      </c>
      <c r="EW166">
        <v>5.00078</v>
      </c>
      <c r="EX166">
        <v>5081.03</v>
      </c>
      <c r="EY166">
        <v>16379.67777777778</v>
      </c>
      <c r="EZ166">
        <v>39.99981481481481</v>
      </c>
      <c r="FA166">
        <v>40.85618518518518</v>
      </c>
      <c r="FB166">
        <v>40.13637037037036</v>
      </c>
      <c r="FC166">
        <v>40.49274074074074</v>
      </c>
      <c r="FD166">
        <v>41.22662962962963</v>
      </c>
      <c r="FE166">
        <v>1955.102222222222</v>
      </c>
      <c r="FF166">
        <v>39.89000000000001</v>
      </c>
      <c r="FG166">
        <v>0</v>
      </c>
      <c r="FH166">
        <v>1758990764.1</v>
      </c>
      <c r="FI166">
        <v>0</v>
      </c>
      <c r="FJ166">
        <v>254.57276</v>
      </c>
      <c r="FK166">
        <v>-0.1280769276376978</v>
      </c>
      <c r="FL166">
        <v>-10.65153848045571</v>
      </c>
      <c r="FM166">
        <v>5080.986800000001</v>
      </c>
      <c r="FN166">
        <v>15</v>
      </c>
      <c r="FO166">
        <v>0</v>
      </c>
      <c r="FP166" t="s">
        <v>439</v>
      </c>
      <c r="FQ166">
        <v>1746989605.5</v>
      </c>
      <c r="FR166">
        <v>1746989593.5</v>
      </c>
      <c r="FS166">
        <v>0</v>
      </c>
      <c r="FT166">
        <v>-0.274</v>
      </c>
      <c r="FU166">
        <v>-0.002</v>
      </c>
      <c r="FV166">
        <v>2.549</v>
      </c>
      <c r="FW166">
        <v>0.129</v>
      </c>
      <c r="FX166">
        <v>420</v>
      </c>
      <c r="FY166">
        <v>17</v>
      </c>
      <c r="FZ166">
        <v>0.02</v>
      </c>
      <c r="GA166">
        <v>0.04</v>
      </c>
      <c r="GB166">
        <v>-32.17353749999999</v>
      </c>
      <c r="GC166">
        <v>-0.5148956848029025</v>
      </c>
      <c r="GD166">
        <v>0.07136272376913604</v>
      </c>
      <c r="GE166">
        <v>0</v>
      </c>
      <c r="GF166">
        <v>254.5786764705883</v>
      </c>
      <c r="GG166">
        <v>-0.02736440194382093</v>
      </c>
      <c r="GH166">
        <v>0.2296221603094748</v>
      </c>
      <c r="GI166">
        <v>1</v>
      </c>
      <c r="GJ166">
        <v>1.3248525</v>
      </c>
      <c r="GK166">
        <v>-0.06241350844277976</v>
      </c>
      <c r="GL166">
        <v>0.006160075790929872</v>
      </c>
      <c r="GM166">
        <v>1</v>
      </c>
      <c r="GN166">
        <v>2</v>
      </c>
      <c r="GO166">
        <v>3</v>
      </c>
      <c r="GP166" t="s">
        <v>446</v>
      </c>
      <c r="GQ166">
        <v>3.10242</v>
      </c>
      <c r="GR166">
        <v>2.72616</v>
      </c>
      <c r="GS166">
        <v>0.141163</v>
      </c>
      <c r="GT166">
        <v>0.144696</v>
      </c>
      <c r="GU166">
        <v>0.101617</v>
      </c>
      <c r="GV166">
        <v>0.09867239999999999</v>
      </c>
      <c r="GW166">
        <v>22420.7</v>
      </c>
      <c r="GX166">
        <v>20284.3</v>
      </c>
      <c r="GY166">
        <v>26671.1</v>
      </c>
      <c r="GZ166">
        <v>23939.8</v>
      </c>
      <c r="HA166">
        <v>38346.9</v>
      </c>
      <c r="HB166">
        <v>31902.3</v>
      </c>
      <c r="HC166">
        <v>46572.2</v>
      </c>
      <c r="HD166">
        <v>37872.6</v>
      </c>
      <c r="HE166">
        <v>1.86017</v>
      </c>
      <c r="HF166">
        <v>1.86178</v>
      </c>
      <c r="HG166">
        <v>0.0986308</v>
      </c>
      <c r="HH166">
        <v>0</v>
      </c>
      <c r="HI166">
        <v>28.3948</v>
      </c>
      <c r="HJ166">
        <v>999.9</v>
      </c>
      <c r="HK166">
        <v>51.6</v>
      </c>
      <c r="HL166">
        <v>30.3</v>
      </c>
      <c r="HM166">
        <v>24.7104</v>
      </c>
      <c r="HN166">
        <v>60.7228</v>
      </c>
      <c r="HO166">
        <v>21.859</v>
      </c>
      <c r="HP166">
        <v>1</v>
      </c>
      <c r="HQ166">
        <v>0.175038</v>
      </c>
      <c r="HR166">
        <v>0.266901</v>
      </c>
      <c r="HS166">
        <v>20.3174</v>
      </c>
      <c r="HT166">
        <v>5.20995</v>
      </c>
      <c r="HU166">
        <v>11.98</v>
      </c>
      <c r="HV166">
        <v>4.96345</v>
      </c>
      <c r="HW166">
        <v>3.27438</v>
      </c>
      <c r="HX166">
        <v>9999</v>
      </c>
      <c r="HY166">
        <v>9999</v>
      </c>
      <c r="HZ166">
        <v>9999</v>
      </c>
      <c r="IA166">
        <v>22.7</v>
      </c>
      <c r="IB166">
        <v>1.86371</v>
      </c>
      <c r="IC166">
        <v>1.85988</v>
      </c>
      <c r="ID166">
        <v>1.85822</v>
      </c>
      <c r="IE166">
        <v>1.85954</v>
      </c>
      <c r="IF166">
        <v>1.8596</v>
      </c>
      <c r="IG166">
        <v>1.85816</v>
      </c>
      <c r="IH166">
        <v>1.85715</v>
      </c>
      <c r="II166">
        <v>1.85211</v>
      </c>
      <c r="IJ166">
        <v>0</v>
      </c>
      <c r="IK166">
        <v>0</v>
      </c>
      <c r="IL166">
        <v>0</v>
      </c>
      <c r="IM166">
        <v>0</v>
      </c>
      <c r="IN166" t="s">
        <v>441</v>
      </c>
      <c r="IO166" t="s">
        <v>442</v>
      </c>
      <c r="IP166" t="s">
        <v>443</v>
      </c>
      <c r="IQ166" t="s">
        <v>443</v>
      </c>
      <c r="IR166" t="s">
        <v>443</v>
      </c>
      <c r="IS166" t="s">
        <v>443</v>
      </c>
      <c r="IT166">
        <v>0</v>
      </c>
      <c r="IU166">
        <v>100</v>
      </c>
      <c r="IV166">
        <v>100</v>
      </c>
      <c r="IW166">
        <v>-1.462</v>
      </c>
      <c r="IX166">
        <v>0.2879</v>
      </c>
      <c r="IY166">
        <v>-1.253408397979514</v>
      </c>
      <c r="IZ166">
        <v>-0.001407418860664216</v>
      </c>
      <c r="JA166">
        <v>1.761737584914558E-06</v>
      </c>
      <c r="JB166">
        <v>-4.339940373715102E-10</v>
      </c>
      <c r="JC166">
        <v>0.01386544786166931</v>
      </c>
      <c r="JD166">
        <v>0.003157371658100305</v>
      </c>
      <c r="JE166">
        <v>0.0004353711720169284</v>
      </c>
      <c r="JF166">
        <v>-1.853048844677345E-07</v>
      </c>
      <c r="JG166">
        <v>2</v>
      </c>
      <c r="JH166">
        <v>1968</v>
      </c>
      <c r="JI166">
        <v>1</v>
      </c>
      <c r="JJ166">
        <v>26</v>
      </c>
      <c r="JK166">
        <v>200019.4</v>
      </c>
      <c r="JL166">
        <v>200019.6</v>
      </c>
      <c r="JM166">
        <v>2.052</v>
      </c>
      <c r="JN166">
        <v>2.61475</v>
      </c>
      <c r="JO166">
        <v>1.49658</v>
      </c>
      <c r="JP166">
        <v>2.34863</v>
      </c>
      <c r="JQ166">
        <v>1.54907</v>
      </c>
      <c r="JR166">
        <v>2.40479</v>
      </c>
      <c r="JS166">
        <v>34.8525</v>
      </c>
      <c r="JT166">
        <v>14.1846</v>
      </c>
      <c r="JU166">
        <v>18</v>
      </c>
      <c r="JV166">
        <v>481.22</v>
      </c>
      <c r="JW166">
        <v>496.772</v>
      </c>
      <c r="JX166">
        <v>27.5113</v>
      </c>
      <c r="JY166">
        <v>29.4987</v>
      </c>
      <c r="JZ166">
        <v>30</v>
      </c>
      <c r="KA166">
        <v>29.6676</v>
      </c>
      <c r="KB166">
        <v>29.6495</v>
      </c>
      <c r="KC166">
        <v>41.2373</v>
      </c>
      <c r="KD166">
        <v>18.8364</v>
      </c>
      <c r="KE166">
        <v>100</v>
      </c>
      <c r="KF166">
        <v>27.5124</v>
      </c>
      <c r="KG166">
        <v>874.739</v>
      </c>
      <c r="KH166">
        <v>20.8594</v>
      </c>
      <c r="KI166">
        <v>101.828</v>
      </c>
      <c r="KJ166">
        <v>91.337</v>
      </c>
    </row>
    <row r="167" spans="1:296">
      <c r="A167">
        <v>149</v>
      </c>
      <c r="B167">
        <v>1758990775.1</v>
      </c>
      <c r="C167">
        <v>3524.5</v>
      </c>
      <c r="D167" t="s">
        <v>742</v>
      </c>
      <c r="E167" t="s">
        <v>743</v>
      </c>
      <c r="F167">
        <v>5</v>
      </c>
      <c r="G167" t="s">
        <v>639</v>
      </c>
      <c r="H167">
        <v>1758990767.314285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876.6867948759709</v>
      </c>
      <c r="AJ167">
        <v>853.4793939393935</v>
      </c>
      <c r="AK167">
        <v>3.433487535337507</v>
      </c>
      <c r="AL167">
        <v>65.16121870912899</v>
      </c>
      <c r="AM167">
        <f>(AO167 - AN167 + DX167*1E3/(8.314*(DZ167+273.15)) * AQ167/DW167 * AP167) * DW167/(100*DK167) * 1000/(1000 - AO167)</f>
        <v>0</v>
      </c>
      <c r="AN167">
        <v>20.7888956339394</v>
      </c>
      <c r="AO167">
        <v>22.10226666666668</v>
      </c>
      <c r="AP167">
        <v>6.76159044471877E-06</v>
      </c>
      <c r="AQ167">
        <v>105.54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437</v>
      </c>
      <c r="AX167" t="s">
        <v>437</v>
      </c>
      <c r="AY167">
        <v>0</v>
      </c>
      <c r="AZ167">
        <v>0</v>
      </c>
      <c r="BA167">
        <f>1-AY167/AZ167</f>
        <v>0</v>
      </c>
      <c r="BB167">
        <v>0</v>
      </c>
      <c r="BC167" t="s">
        <v>437</v>
      </c>
      <c r="BD167" t="s">
        <v>437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437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2.44</v>
      </c>
      <c r="DL167">
        <v>0.5</v>
      </c>
      <c r="DM167" t="s">
        <v>438</v>
      </c>
      <c r="DN167">
        <v>2</v>
      </c>
      <c r="DO167" t="b">
        <v>1</v>
      </c>
      <c r="DP167">
        <v>1758990767.314285</v>
      </c>
      <c r="DQ167">
        <v>810.3020714285714</v>
      </c>
      <c r="DR167">
        <v>842.607892857143</v>
      </c>
      <c r="DS167">
        <v>22.10032142857143</v>
      </c>
      <c r="DT167">
        <v>20.78315357142857</v>
      </c>
      <c r="DU167">
        <v>811.7690714285716</v>
      </c>
      <c r="DV167">
        <v>21.81236071428572</v>
      </c>
      <c r="DW167">
        <v>500.0040357142856</v>
      </c>
      <c r="DX167">
        <v>90.51157857142856</v>
      </c>
      <c r="DY167">
        <v>0.06824770357142856</v>
      </c>
      <c r="DZ167">
        <v>28.99118571428572</v>
      </c>
      <c r="EA167">
        <v>30.0043</v>
      </c>
      <c r="EB167">
        <v>999.9000000000002</v>
      </c>
      <c r="EC167">
        <v>0</v>
      </c>
      <c r="ED167">
        <v>0</v>
      </c>
      <c r="EE167">
        <v>10000.49964285714</v>
      </c>
      <c r="EF167">
        <v>0</v>
      </c>
      <c r="EG167">
        <v>11.27551428571429</v>
      </c>
      <c r="EH167">
        <v>-32.30582857142857</v>
      </c>
      <c r="EI167">
        <v>828.6147499999997</v>
      </c>
      <c r="EJ167">
        <v>860.491642857143</v>
      </c>
      <c r="EK167">
        <v>1.317154285714286</v>
      </c>
      <c r="EL167">
        <v>842.607892857143</v>
      </c>
      <c r="EM167">
        <v>20.78315357142857</v>
      </c>
      <c r="EN167">
        <v>2.000335</v>
      </c>
      <c r="EO167">
        <v>1.881116785714285</v>
      </c>
      <c r="EP167">
        <v>17.44698214285714</v>
      </c>
      <c r="EQ167">
        <v>16.47765357142857</v>
      </c>
      <c r="ER167">
        <v>1999.993571428572</v>
      </c>
      <c r="ES167">
        <v>0.9800025714285715</v>
      </c>
      <c r="ET167">
        <v>0.01999752857142857</v>
      </c>
      <c r="EU167">
        <v>0</v>
      </c>
      <c r="EV167">
        <v>254.4881428571428</v>
      </c>
      <c r="EW167">
        <v>5.00078</v>
      </c>
      <c r="EX167">
        <v>5080.319642857144</v>
      </c>
      <c r="EY167">
        <v>16379.61071428572</v>
      </c>
      <c r="EZ167">
        <v>40.02889285714286</v>
      </c>
      <c r="FA167">
        <v>40.86799999999999</v>
      </c>
      <c r="FB167">
        <v>40.08899999999999</v>
      </c>
      <c r="FC167">
        <v>40.52203571428571</v>
      </c>
      <c r="FD167">
        <v>41.25871428571428</v>
      </c>
      <c r="FE167">
        <v>1955.093571428572</v>
      </c>
      <c r="FF167">
        <v>39.89000000000001</v>
      </c>
      <c r="FG167">
        <v>0</v>
      </c>
      <c r="FH167">
        <v>1758990768.9</v>
      </c>
      <c r="FI167">
        <v>0</v>
      </c>
      <c r="FJ167">
        <v>254.50492</v>
      </c>
      <c r="FK167">
        <v>-1.187769237561335</v>
      </c>
      <c r="FL167">
        <v>-8.220769238090327</v>
      </c>
      <c r="FM167">
        <v>5080.248000000001</v>
      </c>
      <c r="FN167">
        <v>15</v>
      </c>
      <c r="FO167">
        <v>0</v>
      </c>
      <c r="FP167" t="s">
        <v>439</v>
      </c>
      <c r="FQ167">
        <v>1746989605.5</v>
      </c>
      <c r="FR167">
        <v>1746989593.5</v>
      </c>
      <c r="FS167">
        <v>0</v>
      </c>
      <c r="FT167">
        <v>-0.274</v>
      </c>
      <c r="FU167">
        <v>-0.002</v>
      </c>
      <c r="FV167">
        <v>2.549</v>
      </c>
      <c r="FW167">
        <v>0.129</v>
      </c>
      <c r="FX167">
        <v>420</v>
      </c>
      <c r="FY167">
        <v>17</v>
      </c>
      <c r="FZ167">
        <v>0.02</v>
      </c>
      <c r="GA167">
        <v>0.04</v>
      </c>
      <c r="GB167">
        <v>-32.2569219512195</v>
      </c>
      <c r="GC167">
        <v>-1.09550592334497</v>
      </c>
      <c r="GD167">
        <v>0.1316475033105459</v>
      </c>
      <c r="GE167">
        <v>0</v>
      </c>
      <c r="GF167">
        <v>254.5297058823529</v>
      </c>
      <c r="GG167">
        <v>-0.8219098565764846</v>
      </c>
      <c r="GH167">
        <v>0.225673440462328</v>
      </c>
      <c r="GI167">
        <v>1</v>
      </c>
      <c r="GJ167">
        <v>1.319798292682927</v>
      </c>
      <c r="GK167">
        <v>-0.05405289198606367</v>
      </c>
      <c r="GL167">
        <v>0.005490735390988089</v>
      </c>
      <c r="GM167">
        <v>1</v>
      </c>
      <c r="GN167">
        <v>2</v>
      </c>
      <c r="GO167">
        <v>3</v>
      </c>
      <c r="GP167" t="s">
        <v>446</v>
      </c>
      <c r="GQ167">
        <v>3.10229</v>
      </c>
      <c r="GR167">
        <v>2.72659</v>
      </c>
      <c r="GS167">
        <v>0.143058</v>
      </c>
      <c r="GT167">
        <v>0.146563</v>
      </c>
      <c r="GU167">
        <v>0.101623</v>
      </c>
      <c r="GV167">
        <v>0.09869020000000001</v>
      </c>
      <c r="GW167">
        <v>22371.3</v>
      </c>
      <c r="GX167">
        <v>20240.3</v>
      </c>
      <c r="GY167">
        <v>26671.2</v>
      </c>
      <c r="GZ167">
        <v>23940</v>
      </c>
      <c r="HA167">
        <v>38346.7</v>
      </c>
      <c r="HB167">
        <v>31902.2</v>
      </c>
      <c r="HC167">
        <v>46572</v>
      </c>
      <c r="HD167">
        <v>37873</v>
      </c>
      <c r="HE167">
        <v>1.8599</v>
      </c>
      <c r="HF167">
        <v>1.86187</v>
      </c>
      <c r="HG167">
        <v>0.0995919</v>
      </c>
      <c r="HH167">
        <v>0</v>
      </c>
      <c r="HI167">
        <v>28.3948</v>
      </c>
      <c r="HJ167">
        <v>999.9</v>
      </c>
      <c r="HK167">
        <v>51.6</v>
      </c>
      <c r="HL167">
        <v>30.3</v>
      </c>
      <c r="HM167">
        <v>24.7101</v>
      </c>
      <c r="HN167">
        <v>60.5528</v>
      </c>
      <c r="HO167">
        <v>22.1194</v>
      </c>
      <c r="HP167">
        <v>1</v>
      </c>
      <c r="HQ167">
        <v>0.174906</v>
      </c>
      <c r="HR167">
        <v>0.268314</v>
      </c>
      <c r="HS167">
        <v>20.3174</v>
      </c>
      <c r="HT167">
        <v>5.2101</v>
      </c>
      <c r="HU167">
        <v>11.98</v>
      </c>
      <c r="HV167">
        <v>4.96325</v>
      </c>
      <c r="HW167">
        <v>3.27415</v>
      </c>
      <c r="HX167">
        <v>9999</v>
      </c>
      <c r="HY167">
        <v>9999</v>
      </c>
      <c r="HZ167">
        <v>9999</v>
      </c>
      <c r="IA167">
        <v>22.7</v>
      </c>
      <c r="IB167">
        <v>1.86371</v>
      </c>
      <c r="IC167">
        <v>1.85988</v>
      </c>
      <c r="ID167">
        <v>1.85822</v>
      </c>
      <c r="IE167">
        <v>1.85952</v>
      </c>
      <c r="IF167">
        <v>1.85964</v>
      </c>
      <c r="IG167">
        <v>1.85815</v>
      </c>
      <c r="IH167">
        <v>1.85716</v>
      </c>
      <c r="II167">
        <v>1.85211</v>
      </c>
      <c r="IJ167">
        <v>0</v>
      </c>
      <c r="IK167">
        <v>0</v>
      </c>
      <c r="IL167">
        <v>0</v>
      </c>
      <c r="IM167">
        <v>0</v>
      </c>
      <c r="IN167" t="s">
        <v>441</v>
      </c>
      <c r="IO167" t="s">
        <v>442</v>
      </c>
      <c r="IP167" t="s">
        <v>443</v>
      </c>
      <c r="IQ167" t="s">
        <v>443</v>
      </c>
      <c r="IR167" t="s">
        <v>443</v>
      </c>
      <c r="IS167" t="s">
        <v>443</v>
      </c>
      <c r="IT167">
        <v>0</v>
      </c>
      <c r="IU167">
        <v>100</v>
      </c>
      <c r="IV167">
        <v>100</v>
      </c>
      <c r="IW167">
        <v>-1.452</v>
      </c>
      <c r="IX167">
        <v>0.288</v>
      </c>
      <c r="IY167">
        <v>-1.253408397979514</v>
      </c>
      <c r="IZ167">
        <v>-0.001407418860664216</v>
      </c>
      <c r="JA167">
        <v>1.761737584914558E-06</v>
      </c>
      <c r="JB167">
        <v>-4.339940373715102E-10</v>
      </c>
      <c r="JC167">
        <v>0.01386544786166931</v>
      </c>
      <c r="JD167">
        <v>0.003157371658100305</v>
      </c>
      <c r="JE167">
        <v>0.0004353711720169284</v>
      </c>
      <c r="JF167">
        <v>-1.853048844677345E-07</v>
      </c>
      <c r="JG167">
        <v>2</v>
      </c>
      <c r="JH167">
        <v>1968</v>
      </c>
      <c r="JI167">
        <v>1</v>
      </c>
      <c r="JJ167">
        <v>26</v>
      </c>
      <c r="JK167">
        <v>200019.5</v>
      </c>
      <c r="JL167">
        <v>200019.7</v>
      </c>
      <c r="JM167">
        <v>2.08252</v>
      </c>
      <c r="JN167">
        <v>2.61108</v>
      </c>
      <c r="JO167">
        <v>1.49658</v>
      </c>
      <c r="JP167">
        <v>2.34863</v>
      </c>
      <c r="JQ167">
        <v>1.54907</v>
      </c>
      <c r="JR167">
        <v>2.45483</v>
      </c>
      <c r="JS167">
        <v>34.8525</v>
      </c>
      <c r="JT167">
        <v>14.1846</v>
      </c>
      <c r="JU167">
        <v>18</v>
      </c>
      <c r="JV167">
        <v>481.07</v>
      </c>
      <c r="JW167">
        <v>496.843</v>
      </c>
      <c r="JX167">
        <v>27.5094</v>
      </c>
      <c r="JY167">
        <v>29.4996</v>
      </c>
      <c r="JZ167">
        <v>30.0001</v>
      </c>
      <c r="KA167">
        <v>29.6691</v>
      </c>
      <c r="KB167">
        <v>29.6501</v>
      </c>
      <c r="KC167">
        <v>41.8395</v>
      </c>
      <c r="KD167">
        <v>18.8364</v>
      </c>
      <c r="KE167">
        <v>100</v>
      </c>
      <c r="KF167">
        <v>27.5095</v>
      </c>
      <c r="KG167">
        <v>888.098</v>
      </c>
      <c r="KH167">
        <v>20.8709</v>
      </c>
      <c r="KI167">
        <v>101.827</v>
      </c>
      <c r="KJ167">
        <v>91.33799999999999</v>
      </c>
    </row>
    <row r="168" spans="1:296">
      <c r="A168">
        <v>150</v>
      </c>
      <c r="B168">
        <v>1758990780.1</v>
      </c>
      <c r="C168">
        <v>3529.5</v>
      </c>
      <c r="D168" t="s">
        <v>744</v>
      </c>
      <c r="E168" t="s">
        <v>745</v>
      </c>
      <c r="F168">
        <v>5</v>
      </c>
      <c r="G168" t="s">
        <v>639</v>
      </c>
      <c r="H168">
        <v>1758990772.6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893.6263645808735</v>
      </c>
      <c r="AJ168">
        <v>870.5944424242425</v>
      </c>
      <c r="AK168">
        <v>3.419453559137965</v>
      </c>
      <c r="AL168">
        <v>65.16121870912899</v>
      </c>
      <c r="AM168">
        <f>(AO168 - AN168 + DX168*1E3/(8.314*(DZ168+273.15)) * AQ168/DW168 * AP168) * DW168/(100*DK168) * 1000/(1000 - AO168)</f>
        <v>0</v>
      </c>
      <c r="AN168">
        <v>20.79309584346321</v>
      </c>
      <c r="AO168">
        <v>22.10186303030303</v>
      </c>
      <c r="AP168">
        <v>-6.976971909888777E-06</v>
      </c>
      <c r="AQ168">
        <v>105.54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437</v>
      </c>
      <c r="AX168" t="s">
        <v>437</v>
      </c>
      <c r="AY168">
        <v>0</v>
      </c>
      <c r="AZ168">
        <v>0</v>
      </c>
      <c r="BA168">
        <f>1-AY168/AZ168</f>
        <v>0</v>
      </c>
      <c r="BB168">
        <v>0</v>
      </c>
      <c r="BC168" t="s">
        <v>437</v>
      </c>
      <c r="BD168" t="s">
        <v>437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437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2.44</v>
      </c>
      <c r="DL168">
        <v>0.5</v>
      </c>
      <c r="DM168" t="s">
        <v>438</v>
      </c>
      <c r="DN168">
        <v>2</v>
      </c>
      <c r="DO168" t="b">
        <v>1</v>
      </c>
      <c r="DP168">
        <v>1758990772.6</v>
      </c>
      <c r="DQ168">
        <v>827.9532962962963</v>
      </c>
      <c r="DR168">
        <v>860.3028148148148</v>
      </c>
      <c r="DS168">
        <v>22.10165925925926</v>
      </c>
      <c r="DT168">
        <v>20.78829629629629</v>
      </c>
      <c r="DU168">
        <v>829.4094814814814</v>
      </c>
      <c r="DV168">
        <v>21.81367037037037</v>
      </c>
      <c r="DW168">
        <v>500.0461851851852</v>
      </c>
      <c r="DX168">
        <v>90.5114111111111</v>
      </c>
      <c r="DY168">
        <v>0.06808326296296296</v>
      </c>
      <c r="DZ168">
        <v>28.98772222222222</v>
      </c>
      <c r="EA168">
        <v>30.00871481481481</v>
      </c>
      <c r="EB168">
        <v>999.9000000000001</v>
      </c>
      <c r="EC168">
        <v>0</v>
      </c>
      <c r="ED168">
        <v>0</v>
      </c>
      <c r="EE168">
        <v>10007.72</v>
      </c>
      <c r="EF168">
        <v>0</v>
      </c>
      <c r="EG168">
        <v>11.28156666666666</v>
      </c>
      <c r="EH168">
        <v>-32.34955185185185</v>
      </c>
      <c r="EI168">
        <v>846.6660370370371</v>
      </c>
      <c r="EJ168">
        <v>878.5667777777779</v>
      </c>
      <c r="EK168">
        <v>1.313360740740741</v>
      </c>
      <c r="EL168">
        <v>860.3028148148148</v>
      </c>
      <c r="EM168">
        <v>20.78829629629629</v>
      </c>
      <c r="EN168">
        <v>2.000452962962963</v>
      </c>
      <c r="EO168">
        <v>1.881578888888889</v>
      </c>
      <c r="EP168">
        <v>17.44792222222222</v>
      </c>
      <c r="EQ168">
        <v>16.48150740740741</v>
      </c>
      <c r="ER168">
        <v>2000.001851851852</v>
      </c>
      <c r="ES168">
        <v>0.9800026666666667</v>
      </c>
      <c r="ET168">
        <v>0.01999742962962963</v>
      </c>
      <c r="EU168">
        <v>0</v>
      </c>
      <c r="EV168">
        <v>254.419</v>
      </c>
      <c r="EW168">
        <v>5.00078</v>
      </c>
      <c r="EX168">
        <v>5079.664814814814</v>
      </c>
      <c r="EY168">
        <v>16379.67407407408</v>
      </c>
      <c r="EZ168">
        <v>40.03688888888888</v>
      </c>
      <c r="FA168">
        <v>40.87244444444444</v>
      </c>
      <c r="FB168">
        <v>40.06455555555555</v>
      </c>
      <c r="FC168">
        <v>40.52748148148147</v>
      </c>
      <c r="FD168">
        <v>41.31237037037037</v>
      </c>
      <c r="FE168">
        <v>1955.101851851852</v>
      </c>
      <c r="FF168">
        <v>39.89000000000001</v>
      </c>
      <c r="FG168">
        <v>0</v>
      </c>
      <c r="FH168">
        <v>1758990774.3</v>
      </c>
      <c r="FI168">
        <v>0</v>
      </c>
      <c r="FJ168">
        <v>254.4465</v>
      </c>
      <c r="FK168">
        <v>-0.8055042736564488</v>
      </c>
      <c r="FL168">
        <v>-5.855726507814702</v>
      </c>
      <c r="FM168">
        <v>5079.651538461538</v>
      </c>
      <c r="FN168">
        <v>15</v>
      </c>
      <c r="FO168">
        <v>0</v>
      </c>
      <c r="FP168" t="s">
        <v>439</v>
      </c>
      <c r="FQ168">
        <v>1746989605.5</v>
      </c>
      <c r="FR168">
        <v>1746989593.5</v>
      </c>
      <c r="FS168">
        <v>0</v>
      </c>
      <c r="FT168">
        <v>-0.274</v>
      </c>
      <c r="FU168">
        <v>-0.002</v>
      </c>
      <c r="FV168">
        <v>2.549</v>
      </c>
      <c r="FW168">
        <v>0.129</v>
      </c>
      <c r="FX168">
        <v>420</v>
      </c>
      <c r="FY168">
        <v>17</v>
      </c>
      <c r="FZ168">
        <v>0.02</v>
      </c>
      <c r="GA168">
        <v>0.04</v>
      </c>
      <c r="GB168">
        <v>-32.31366585365853</v>
      </c>
      <c r="GC168">
        <v>-0.7312557491289794</v>
      </c>
      <c r="GD168">
        <v>0.1128060403367941</v>
      </c>
      <c r="GE168">
        <v>0</v>
      </c>
      <c r="GF168">
        <v>254.4979705882353</v>
      </c>
      <c r="GG168">
        <v>-0.8596027537699755</v>
      </c>
      <c r="GH168">
        <v>0.2285934594934493</v>
      </c>
      <c r="GI168">
        <v>1</v>
      </c>
      <c r="GJ168">
        <v>1.315450975609756</v>
      </c>
      <c r="GK168">
        <v>-0.0452011149825771</v>
      </c>
      <c r="GL168">
        <v>0.004703777311842601</v>
      </c>
      <c r="GM168">
        <v>1</v>
      </c>
      <c r="GN168">
        <v>2</v>
      </c>
      <c r="GO168">
        <v>3</v>
      </c>
      <c r="GP168" t="s">
        <v>446</v>
      </c>
      <c r="GQ168">
        <v>3.1026</v>
      </c>
      <c r="GR168">
        <v>2.72591</v>
      </c>
      <c r="GS168">
        <v>0.144934</v>
      </c>
      <c r="GT168">
        <v>0.148418</v>
      </c>
      <c r="GU168">
        <v>0.101619</v>
      </c>
      <c r="GV168">
        <v>0.0987475</v>
      </c>
      <c r="GW168">
        <v>22322.4</v>
      </c>
      <c r="GX168">
        <v>20196.2</v>
      </c>
      <c r="GY168">
        <v>26671.3</v>
      </c>
      <c r="GZ168">
        <v>23940</v>
      </c>
      <c r="HA168">
        <v>38347.2</v>
      </c>
      <c r="HB168">
        <v>31900.4</v>
      </c>
      <c r="HC168">
        <v>46572</v>
      </c>
      <c r="HD168">
        <v>37873.1</v>
      </c>
      <c r="HE168">
        <v>1.86015</v>
      </c>
      <c r="HF168">
        <v>1.86182</v>
      </c>
      <c r="HG168">
        <v>0.099048</v>
      </c>
      <c r="HH168">
        <v>0</v>
      </c>
      <c r="HI168">
        <v>28.3948</v>
      </c>
      <c r="HJ168">
        <v>999.9</v>
      </c>
      <c r="HK168">
        <v>51.6</v>
      </c>
      <c r="HL168">
        <v>30.3</v>
      </c>
      <c r="HM168">
        <v>24.7097</v>
      </c>
      <c r="HN168">
        <v>61.1628</v>
      </c>
      <c r="HO168">
        <v>21.8269</v>
      </c>
      <c r="HP168">
        <v>1</v>
      </c>
      <c r="HQ168">
        <v>0.175259</v>
      </c>
      <c r="HR168">
        <v>0.30945</v>
      </c>
      <c r="HS168">
        <v>20.3174</v>
      </c>
      <c r="HT168">
        <v>5.21055</v>
      </c>
      <c r="HU168">
        <v>11.98</v>
      </c>
      <c r="HV168">
        <v>4.96305</v>
      </c>
      <c r="HW168">
        <v>3.27423</v>
      </c>
      <c r="HX168">
        <v>9999</v>
      </c>
      <c r="HY168">
        <v>9999</v>
      </c>
      <c r="HZ168">
        <v>9999</v>
      </c>
      <c r="IA168">
        <v>22.7</v>
      </c>
      <c r="IB168">
        <v>1.86371</v>
      </c>
      <c r="IC168">
        <v>1.85986</v>
      </c>
      <c r="ID168">
        <v>1.85818</v>
      </c>
      <c r="IE168">
        <v>1.8595</v>
      </c>
      <c r="IF168">
        <v>1.8596</v>
      </c>
      <c r="IG168">
        <v>1.8581</v>
      </c>
      <c r="IH168">
        <v>1.85716</v>
      </c>
      <c r="II168">
        <v>1.85214</v>
      </c>
      <c r="IJ168">
        <v>0</v>
      </c>
      <c r="IK168">
        <v>0</v>
      </c>
      <c r="IL168">
        <v>0</v>
      </c>
      <c r="IM168">
        <v>0</v>
      </c>
      <c r="IN168" t="s">
        <v>441</v>
      </c>
      <c r="IO168" t="s">
        <v>442</v>
      </c>
      <c r="IP168" t="s">
        <v>443</v>
      </c>
      <c r="IQ168" t="s">
        <v>443</v>
      </c>
      <c r="IR168" t="s">
        <v>443</v>
      </c>
      <c r="IS168" t="s">
        <v>443</v>
      </c>
      <c r="IT168">
        <v>0</v>
      </c>
      <c r="IU168">
        <v>100</v>
      </c>
      <c r="IV168">
        <v>100</v>
      </c>
      <c r="IW168">
        <v>-1.44</v>
      </c>
      <c r="IX168">
        <v>0.288</v>
      </c>
      <c r="IY168">
        <v>-1.253408397979514</v>
      </c>
      <c r="IZ168">
        <v>-0.001407418860664216</v>
      </c>
      <c r="JA168">
        <v>1.761737584914558E-06</v>
      </c>
      <c r="JB168">
        <v>-4.339940373715102E-10</v>
      </c>
      <c r="JC168">
        <v>0.01386544786166931</v>
      </c>
      <c r="JD168">
        <v>0.003157371658100305</v>
      </c>
      <c r="JE168">
        <v>0.0004353711720169284</v>
      </c>
      <c r="JF168">
        <v>-1.853048844677345E-07</v>
      </c>
      <c r="JG168">
        <v>2</v>
      </c>
      <c r="JH168">
        <v>1968</v>
      </c>
      <c r="JI168">
        <v>1</v>
      </c>
      <c r="JJ168">
        <v>26</v>
      </c>
      <c r="JK168">
        <v>200019.6</v>
      </c>
      <c r="JL168">
        <v>200019.8</v>
      </c>
      <c r="JM168">
        <v>2.11548</v>
      </c>
      <c r="JN168">
        <v>2.61597</v>
      </c>
      <c r="JO168">
        <v>1.49658</v>
      </c>
      <c r="JP168">
        <v>2.34863</v>
      </c>
      <c r="JQ168">
        <v>1.54907</v>
      </c>
      <c r="JR168">
        <v>2.33765</v>
      </c>
      <c r="JS168">
        <v>34.8525</v>
      </c>
      <c r="JT168">
        <v>14.1671</v>
      </c>
      <c r="JU168">
        <v>18</v>
      </c>
      <c r="JV168">
        <v>481.224</v>
      </c>
      <c r="JW168">
        <v>496.831</v>
      </c>
      <c r="JX168">
        <v>27.5029</v>
      </c>
      <c r="JY168">
        <v>29.5013</v>
      </c>
      <c r="JZ168">
        <v>30.0002</v>
      </c>
      <c r="KA168">
        <v>29.6701</v>
      </c>
      <c r="KB168">
        <v>29.6525</v>
      </c>
      <c r="KC168">
        <v>42.5177</v>
      </c>
      <c r="KD168">
        <v>18.5552</v>
      </c>
      <c r="KE168">
        <v>100</v>
      </c>
      <c r="KF168">
        <v>27.4969</v>
      </c>
      <c r="KG168">
        <v>908.1319999999999</v>
      </c>
      <c r="KH168">
        <v>20.886</v>
      </c>
      <c r="KI168">
        <v>101.828</v>
      </c>
      <c r="KJ168">
        <v>91.3381</v>
      </c>
    </row>
    <row r="169" spans="1:296">
      <c r="A169">
        <v>151</v>
      </c>
      <c r="B169">
        <v>1758990785.1</v>
      </c>
      <c r="C169">
        <v>3534.5</v>
      </c>
      <c r="D169" t="s">
        <v>746</v>
      </c>
      <c r="E169" t="s">
        <v>747</v>
      </c>
      <c r="F169">
        <v>5</v>
      </c>
      <c r="G169" t="s">
        <v>639</v>
      </c>
      <c r="H169">
        <v>1758990777.314285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910.8589246516266</v>
      </c>
      <c r="AJ169">
        <v>887.6978060606056</v>
      </c>
      <c r="AK169">
        <v>3.42132742243543</v>
      </c>
      <c r="AL169">
        <v>65.16121870912899</v>
      </c>
      <c r="AM169">
        <f>(AO169 - AN169 + DX169*1E3/(8.314*(DZ169+273.15)) * AQ169/DW169 * AP169) * DW169/(100*DK169) * 1000/(1000 - AO169)</f>
        <v>0</v>
      </c>
      <c r="AN169">
        <v>20.84985225593073</v>
      </c>
      <c r="AO169">
        <v>22.11858909090908</v>
      </c>
      <c r="AP169">
        <v>5.605500381966099E-05</v>
      </c>
      <c r="AQ169">
        <v>105.54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437</v>
      </c>
      <c r="AX169" t="s">
        <v>437</v>
      </c>
      <c r="AY169">
        <v>0</v>
      </c>
      <c r="AZ169">
        <v>0</v>
      </c>
      <c r="BA169">
        <f>1-AY169/AZ169</f>
        <v>0</v>
      </c>
      <c r="BB169">
        <v>0</v>
      </c>
      <c r="BC169" t="s">
        <v>437</v>
      </c>
      <c r="BD169" t="s">
        <v>437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437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2.44</v>
      </c>
      <c r="DL169">
        <v>0.5</v>
      </c>
      <c r="DM169" t="s">
        <v>438</v>
      </c>
      <c r="DN169">
        <v>2</v>
      </c>
      <c r="DO169" t="b">
        <v>1</v>
      </c>
      <c r="DP169">
        <v>1758990777.314285</v>
      </c>
      <c r="DQ169">
        <v>843.7024642857144</v>
      </c>
      <c r="DR169">
        <v>876.1251785714286</v>
      </c>
      <c r="DS169">
        <v>22.10439285714286</v>
      </c>
      <c r="DT169">
        <v>20.80682857142858</v>
      </c>
      <c r="DU169">
        <v>845.1486785714287</v>
      </c>
      <c r="DV169">
        <v>21.81634285714286</v>
      </c>
      <c r="DW169">
        <v>499.9761428571429</v>
      </c>
      <c r="DX169">
        <v>90.51167142857146</v>
      </c>
      <c r="DY169">
        <v>0.06812075714285715</v>
      </c>
      <c r="DZ169">
        <v>28.98317500000001</v>
      </c>
      <c r="EA169">
        <v>30.00759642857142</v>
      </c>
      <c r="EB169">
        <v>999.9000000000002</v>
      </c>
      <c r="EC169">
        <v>0</v>
      </c>
      <c r="ED169">
        <v>0</v>
      </c>
      <c r="EE169">
        <v>10000.56964285714</v>
      </c>
      <c r="EF169">
        <v>0</v>
      </c>
      <c r="EG169">
        <v>11.28494285714286</v>
      </c>
      <c r="EH169">
        <v>-32.42275357142857</v>
      </c>
      <c r="EI169">
        <v>862.7735714285715</v>
      </c>
      <c r="EJ169">
        <v>894.7422142857142</v>
      </c>
      <c r="EK169">
        <v>1.297565357142857</v>
      </c>
      <c r="EL169">
        <v>876.1251785714286</v>
      </c>
      <c r="EM169">
        <v>20.80682857142858</v>
      </c>
      <c r="EN169">
        <v>2.000705</v>
      </c>
      <c r="EO169">
        <v>1.883261071428571</v>
      </c>
      <c r="EP169">
        <v>17.44992142857143</v>
      </c>
      <c r="EQ169">
        <v>16.49553928571429</v>
      </c>
      <c r="ER169">
        <v>2000</v>
      </c>
      <c r="ES169">
        <v>0.9800026785714285</v>
      </c>
      <c r="ET169">
        <v>0.01999741785714285</v>
      </c>
      <c r="EU169">
        <v>0</v>
      </c>
      <c r="EV169">
        <v>254.37225</v>
      </c>
      <c r="EW169">
        <v>5.00078</v>
      </c>
      <c r="EX169">
        <v>5079.245</v>
      </c>
      <c r="EY169">
        <v>16379.65714285715</v>
      </c>
      <c r="EZ169">
        <v>40.04896428571429</v>
      </c>
      <c r="FA169">
        <v>40.87257142857142</v>
      </c>
      <c r="FB169">
        <v>40.07560714285713</v>
      </c>
      <c r="FC169">
        <v>40.53539285714285</v>
      </c>
      <c r="FD169">
        <v>41.28099999999998</v>
      </c>
      <c r="FE169">
        <v>1955.1</v>
      </c>
      <c r="FF169">
        <v>39.89000000000001</v>
      </c>
      <c r="FG169">
        <v>0</v>
      </c>
      <c r="FH169">
        <v>1758990779.1</v>
      </c>
      <c r="FI169">
        <v>0</v>
      </c>
      <c r="FJ169">
        <v>254.3905</v>
      </c>
      <c r="FK169">
        <v>0.04543589043081683</v>
      </c>
      <c r="FL169">
        <v>-7.126495739310197</v>
      </c>
      <c r="FM169">
        <v>5079.191153846155</v>
      </c>
      <c r="FN169">
        <v>15</v>
      </c>
      <c r="FO169">
        <v>0</v>
      </c>
      <c r="FP169" t="s">
        <v>439</v>
      </c>
      <c r="FQ169">
        <v>1746989605.5</v>
      </c>
      <c r="FR169">
        <v>1746989593.5</v>
      </c>
      <c r="FS169">
        <v>0</v>
      </c>
      <c r="FT169">
        <v>-0.274</v>
      </c>
      <c r="FU169">
        <v>-0.002</v>
      </c>
      <c r="FV169">
        <v>2.549</v>
      </c>
      <c r="FW169">
        <v>0.129</v>
      </c>
      <c r="FX169">
        <v>420</v>
      </c>
      <c r="FY169">
        <v>17</v>
      </c>
      <c r="FZ169">
        <v>0.02</v>
      </c>
      <c r="GA169">
        <v>0.04</v>
      </c>
      <c r="GB169">
        <v>-32.36238780487805</v>
      </c>
      <c r="GC169">
        <v>-0.6150292682927274</v>
      </c>
      <c r="GD169">
        <v>0.1043706065413805</v>
      </c>
      <c r="GE169">
        <v>0</v>
      </c>
      <c r="GF169">
        <v>254.4395882352941</v>
      </c>
      <c r="GG169">
        <v>-1.026860201668342</v>
      </c>
      <c r="GH169">
        <v>0.2326822015548566</v>
      </c>
      <c r="GI169">
        <v>0</v>
      </c>
      <c r="GJ169">
        <v>1.306110243902439</v>
      </c>
      <c r="GK169">
        <v>-0.1398999303135897</v>
      </c>
      <c r="GL169">
        <v>0.01723111698710906</v>
      </c>
      <c r="GM169">
        <v>0</v>
      </c>
      <c r="GN169">
        <v>0</v>
      </c>
      <c r="GO169">
        <v>3</v>
      </c>
      <c r="GP169" t="s">
        <v>484</v>
      </c>
      <c r="GQ169">
        <v>3.10223</v>
      </c>
      <c r="GR169">
        <v>2.72644</v>
      </c>
      <c r="GS169">
        <v>0.146787</v>
      </c>
      <c r="GT169">
        <v>0.150248</v>
      </c>
      <c r="GU169">
        <v>0.101683</v>
      </c>
      <c r="GV169">
        <v>0.0989235</v>
      </c>
      <c r="GW169">
        <v>22273.8</v>
      </c>
      <c r="GX169">
        <v>20153.1</v>
      </c>
      <c r="GY169">
        <v>26671.1</v>
      </c>
      <c r="GZ169">
        <v>23940.3</v>
      </c>
      <c r="HA169">
        <v>38344.7</v>
      </c>
      <c r="HB169">
        <v>31894.5</v>
      </c>
      <c r="HC169">
        <v>46572.1</v>
      </c>
      <c r="HD169">
        <v>37873.2</v>
      </c>
      <c r="HE169">
        <v>1.8597</v>
      </c>
      <c r="HF169">
        <v>1.86215</v>
      </c>
      <c r="HG169">
        <v>0.09788570000000001</v>
      </c>
      <c r="HH169">
        <v>0</v>
      </c>
      <c r="HI169">
        <v>28.3947</v>
      </c>
      <c r="HJ169">
        <v>999.9</v>
      </c>
      <c r="HK169">
        <v>51.6</v>
      </c>
      <c r="HL169">
        <v>30.3</v>
      </c>
      <c r="HM169">
        <v>24.7089</v>
      </c>
      <c r="HN169">
        <v>60.5128</v>
      </c>
      <c r="HO169">
        <v>22.0593</v>
      </c>
      <c r="HP169">
        <v>1</v>
      </c>
      <c r="HQ169">
        <v>0.175432</v>
      </c>
      <c r="HR169">
        <v>0.326645</v>
      </c>
      <c r="HS169">
        <v>20.3174</v>
      </c>
      <c r="HT169">
        <v>5.21115</v>
      </c>
      <c r="HU169">
        <v>11.98</v>
      </c>
      <c r="HV169">
        <v>4.96325</v>
      </c>
      <c r="HW169">
        <v>3.2742</v>
      </c>
      <c r="HX169">
        <v>9999</v>
      </c>
      <c r="HY169">
        <v>9999</v>
      </c>
      <c r="HZ169">
        <v>9999</v>
      </c>
      <c r="IA169">
        <v>22.7</v>
      </c>
      <c r="IB169">
        <v>1.86371</v>
      </c>
      <c r="IC169">
        <v>1.85986</v>
      </c>
      <c r="ID169">
        <v>1.85821</v>
      </c>
      <c r="IE169">
        <v>1.85955</v>
      </c>
      <c r="IF169">
        <v>1.85961</v>
      </c>
      <c r="IG169">
        <v>1.85812</v>
      </c>
      <c r="IH169">
        <v>1.85716</v>
      </c>
      <c r="II169">
        <v>1.85212</v>
      </c>
      <c r="IJ169">
        <v>0</v>
      </c>
      <c r="IK169">
        <v>0</v>
      </c>
      <c r="IL169">
        <v>0</v>
      </c>
      <c r="IM169">
        <v>0</v>
      </c>
      <c r="IN169" t="s">
        <v>441</v>
      </c>
      <c r="IO169" t="s">
        <v>442</v>
      </c>
      <c r="IP169" t="s">
        <v>443</v>
      </c>
      <c r="IQ169" t="s">
        <v>443</v>
      </c>
      <c r="IR169" t="s">
        <v>443</v>
      </c>
      <c r="IS169" t="s">
        <v>443</v>
      </c>
      <c r="IT169">
        <v>0</v>
      </c>
      <c r="IU169">
        <v>100</v>
      </c>
      <c r="IV169">
        <v>100</v>
      </c>
      <c r="IW169">
        <v>-1.43</v>
      </c>
      <c r="IX169">
        <v>0.2884</v>
      </c>
      <c r="IY169">
        <v>-1.253408397979514</v>
      </c>
      <c r="IZ169">
        <v>-0.001407418860664216</v>
      </c>
      <c r="JA169">
        <v>1.761737584914558E-06</v>
      </c>
      <c r="JB169">
        <v>-4.339940373715102E-10</v>
      </c>
      <c r="JC169">
        <v>0.01386544786166931</v>
      </c>
      <c r="JD169">
        <v>0.003157371658100305</v>
      </c>
      <c r="JE169">
        <v>0.0004353711720169284</v>
      </c>
      <c r="JF169">
        <v>-1.853048844677345E-07</v>
      </c>
      <c r="JG169">
        <v>2</v>
      </c>
      <c r="JH169">
        <v>1968</v>
      </c>
      <c r="JI169">
        <v>1</v>
      </c>
      <c r="JJ169">
        <v>26</v>
      </c>
      <c r="JK169">
        <v>200019.7</v>
      </c>
      <c r="JL169">
        <v>200019.9</v>
      </c>
      <c r="JM169">
        <v>2.146</v>
      </c>
      <c r="JN169">
        <v>2.6062</v>
      </c>
      <c r="JO169">
        <v>1.49658</v>
      </c>
      <c r="JP169">
        <v>2.34863</v>
      </c>
      <c r="JQ169">
        <v>1.54907</v>
      </c>
      <c r="JR169">
        <v>2.46704</v>
      </c>
      <c r="JS169">
        <v>34.8525</v>
      </c>
      <c r="JT169">
        <v>14.1846</v>
      </c>
      <c r="JU169">
        <v>18</v>
      </c>
      <c r="JV169">
        <v>480.98</v>
      </c>
      <c r="JW169">
        <v>497.063</v>
      </c>
      <c r="JX169">
        <v>27.4903</v>
      </c>
      <c r="JY169">
        <v>29.5015</v>
      </c>
      <c r="JZ169">
        <v>30.0003</v>
      </c>
      <c r="KA169">
        <v>29.6727</v>
      </c>
      <c r="KB169">
        <v>29.6545</v>
      </c>
      <c r="KC169">
        <v>43.1139</v>
      </c>
      <c r="KD169">
        <v>18.5552</v>
      </c>
      <c r="KE169">
        <v>100</v>
      </c>
      <c r="KF169">
        <v>27.4852</v>
      </c>
      <c r="KG169">
        <v>921.487</v>
      </c>
      <c r="KH169">
        <v>20.8748</v>
      </c>
      <c r="KI169">
        <v>101.827</v>
      </c>
      <c r="KJ169">
        <v>91.33880000000001</v>
      </c>
    </row>
    <row r="170" spans="1:296">
      <c r="A170">
        <v>152</v>
      </c>
      <c r="B170">
        <v>1758990790.1</v>
      </c>
      <c r="C170">
        <v>3539.5</v>
      </c>
      <c r="D170" t="s">
        <v>748</v>
      </c>
      <c r="E170" t="s">
        <v>749</v>
      </c>
      <c r="F170">
        <v>5</v>
      </c>
      <c r="G170" t="s">
        <v>639</v>
      </c>
      <c r="H170">
        <v>1758990782.6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928.0382480811052</v>
      </c>
      <c r="AJ170">
        <v>904.8321212121213</v>
      </c>
      <c r="AK170">
        <v>3.430012151153777</v>
      </c>
      <c r="AL170">
        <v>65.16121870912899</v>
      </c>
      <c r="AM170">
        <f>(AO170 - AN170 + DX170*1E3/(8.314*(DZ170+273.15)) * AQ170/DW170 * AP170) * DW170/(100*DK170) * 1000/(1000 - AO170)</f>
        <v>0</v>
      </c>
      <c r="AN170">
        <v>20.86813761142858</v>
      </c>
      <c r="AO170">
        <v>22.13478121212121</v>
      </c>
      <c r="AP170">
        <v>0.0008441149153867774</v>
      </c>
      <c r="AQ170">
        <v>105.54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437</v>
      </c>
      <c r="AX170" t="s">
        <v>437</v>
      </c>
      <c r="AY170">
        <v>0</v>
      </c>
      <c r="AZ170">
        <v>0</v>
      </c>
      <c r="BA170">
        <f>1-AY170/AZ170</f>
        <v>0</v>
      </c>
      <c r="BB170">
        <v>0</v>
      </c>
      <c r="BC170" t="s">
        <v>437</v>
      </c>
      <c r="BD170" t="s">
        <v>437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437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2.44</v>
      </c>
      <c r="DL170">
        <v>0.5</v>
      </c>
      <c r="DM170" t="s">
        <v>438</v>
      </c>
      <c r="DN170">
        <v>2</v>
      </c>
      <c r="DO170" t="b">
        <v>1</v>
      </c>
      <c r="DP170">
        <v>1758990782.6</v>
      </c>
      <c r="DQ170">
        <v>861.3868148148148</v>
      </c>
      <c r="DR170">
        <v>893.834074074074</v>
      </c>
      <c r="DS170">
        <v>22.11421851851852</v>
      </c>
      <c r="DT170">
        <v>20.83385925925926</v>
      </c>
      <c r="DU170">
        <v>862.8216296296296</v>
      </c>
      <c r="DV170">
        <v>21.82596296296297</v>
      </c>
      <c r="DW170">
        <v>500.0381481481483</v>
      </c>
      <c r="DX170">
        <v>90.51215925925926</v>
      </c>
      <c r="DY170">
        <v>0.06797162222222222</v>
      </c>
      <c r="DZ170">
        <v>28.98020740740741</v>
      </c>
      <c r="EA170">
        <v>30.00189629629629</v>
      </c>
      <c r="EB170">
        <v>999.9000000000001</v>
      </c>
      <c r="EC170">
        <v>0</v>
      </c>
      <c r="ED170">
        <v>0</v>
      </c>
      <c r="EE170">
        <v>10009.27481481482</v>
      </c>
      <c r="EF170">
        <v>0</v>
      </c>
      <c r="EG170">
        <v>11.2887</v>
      </c>
      <c r="EH170">
        <v>-32.44718888888889</v>
      </c>
      <c r="EI170">
        <v>880.8667037037038</v>
      </c>
      <c r="EJ170">
        <v>912.8526666666666</v>
      </c>
      <c r="EK170">
        <v>1.280361851851852</v>
      </c>
      <c r="EL170">
        <v>893.834074074074</v>
      </c>
      <c r="EM170">
        <v>20.83385925925926</v>
      </c>
      <c r="EN170">
        <v>2.001606666666667</v>
      </c>
      <c r="EO170">
        <v>1.885718888888889</v>
      </c>
      <c r="EP170">
        <v>17.45704814814815</v>
      </c>
      <c r="EQ170">
        <v>16.51603333333334</v>
      </c>
      <c r="ER170">
        <v>2000.018518518518</v>
      </c>
      <c r="ES170">
        <v>0.9800028888888889</v>
      </c>
      <c r="ET170">
        <v>0.01999721111111111</v>
      </c>
      <c r="EU170">
        <v>0</v>
      </c>
      <c r="EV170">
        <v>254.3848888888888</v>
      </c>
      <c r="EW170">
        <v>5.00078</v>
      </c>
      <c r="EX170">
        <v>5078.638888888889</v>
      </c>
      <c r="EY170">
        <v>16379.80740740741</v>
      </c>
      <c r="EZ170">
        <v>40.03922222222222</v>
      </c>
      <c r="FA170">
        <v>40.87248148148148</v>
      </c>
      <c r="FB170">
        <v>40.07851851851851</v>
      </c>
      <c r="FC170">
        <v>40.52511111111111</v>
      </c>
      <c r="FD170">
        <v>41.17329629629629</v>
      </c>
      <c r="FE170">
        <v>1955.118518518518</v>
      </c>
      <c r="FF170">
        <v>39.89000000000001</v>
      </c>
      <c r="FG170">
        <v>0</v>
      </c>
      <c r="FH170">
        <v>1758990783.9</v>
      </c>
      <c r="FI170">
        <v>0</v>
      </c>
      <c r="FJ170">
        <v>254.3851538461539</v>
      </c>
      <c r="FK170">
        <v>0.07104272805853383</v>
      </c>
      <c r="FL170">
        <v>-6.927863259439974</v>
      </c>
      <c r="FM170">
        <v>5078.614615384616</v>
      </c>
      <c r="FN170">
        <v>15</v>
      </c>
      <c r="FO170">
        <v>0</v>
      </c>
      <c r="FP170" t="s">
        <v>439</v>
      </c>
      <c r="FQ170">
        <v>1746989605.5</v>
      </c>
      <c r="FR170">
        <v>1746989593.5</v>
      </c>
      <c r="FS170">
        <v>0</v>
      </c>
      <c r="FT170">
        <v>-0.274</v>
      </c>
      <c r="FU170">
        <v>-0.002</v>
      </c>
      <c r="FV170">
        <v>2.549</v>
      </c>
      <c r="FW170">
        <v>0.129</v>
      </c>
      <c r="FX170">
        <v>420</v>
      </c>
      <c r="FY170">
        <v>17</v>
      </c>
      <c r="FZ170">
        <v>0.02</v>
      </c>
      <c r="GA170">
        <v>0.04</v>
      </c>
      <c r="GB170">
        <v>-32.441615</v>
      </c>
      <c r="GC170">
        <v>-0.4600435272044969</v>
      </c>
      <c r="GD170">
        <v>0.08120952391807287</v>
      </c>
      <c r="GE170">
        <v>1</v>
      </c>
      <c r="GF170">
        <v>254.3897941176471</v>
      </c>
      <c r="GG170">
        <v>-0.2727425550721386</v>
      </c>
      <c r="GH170">
        <v>0.1802333094845431</v>
      </c>
      <c r="GI170">
        <v>1</v>
      </c>
      <c r="GJ170">
        <v>1.29047575</v>
      </c>
      <c r="GK170">
        <v>-0.222766266416512</v>
      </c>
      <c r="GL170">
        <v>0.02341642211008121</v>
      </c>
      <c r="GM170">
        <v>0</v>
      </c>
      <c r="GN170">
        <v>2</v>
      </c>
      <c r="GO170">
        <v>3</v>
      </c>
      <c r="GP170" t="s">
        <v>446</v>
      </c>
      <c r="GQ170">
        <v>3.10239</v>
      </c>
      <c r="GR170">
        <v>2.72642</v>
      </c>
      <c r="GS170">
        <v>0.148625</v>
      </c>
      <c r="GT170">
        <v>0.152053</v>
      </c>
      <c r="GU170">
        <v>0.101732</v>
      </c>
      <c r="GV170">
        <v>0.09895610000000001</v>
      </c>
      <c r="GW170">
        <v>22225.8</v>
      </c>
      <c r="GX170">
        <v>20110</v>
      </c>
      <c r="GY170">
        <v>26671</v>
      </c>
      <c r="GZ170">
        <v>23939.9</v>
      </c>
      <c r="HA170">
        <v>38342.5</v>
      </c>
      <c r="HB170">
        <v>31893.3</v>
      </c>
      <c r="HC170">
        <v>46571.8</v>
      </c>
      <c r="HD170">
        <v>37873</v>
      </c>
      <c r="HE170">
        <v>1.86003</v>
      </c>
      <c r="HF170">
        <v>1.86197</v>
      </c>
      <c r="HG170">
        <v>0.0984669</v>
      </c>
      <c r="HH170">
        <v>0</v>
      </c>
      <c r="HI170">
        <v>28.3928</v>
      </c>
      <c r="HJ170">
        <v>999.9</v>
      </c>
      <c r="HK170">
        <v>51.6</v>
      </c>
      <c r="HL170">
        <v>30.4</v>
      </c>
      <c r="HM170">
        <v>24.8536</v>
      </c>
      <c r="HN170">
        <v>60.9428</v>
      </c>
      <c r="HO170">
        <v>21.9712</v>
      </c>
      <c r="HP170">
        <v>1</v>
      </c>
      <c r="HQ170">
        <v>0.175109</v>
      </c>
      <c r="HR170">
        <v>0.0129521</v>
      </c>
      <c r="HS170">
        <v>20.3179</v>
      </c>
      <c r="HT170">
        <v>5.21175</v>
      </c>
      <c r="HU170">
        <v>11.98</v>
      </c>
      <c r="HV170">
        <v>4.96355</v>
      </c>
      <c r="HW170">
        <v>3.27445</v>
      </c>
      <c r="HX170">
        <v>9999</v>
      </c>
      <c r="HY170">
        <v>9999</v>
      </c>
      <c r="HZ170">
        <v>9999</v>
      </c>
      <c r="IA170">
        <v>22.7</v>
      </c>
      <c r="IB170">
        <v>1.86371</v>
      </c>
      <c r="IC170">
        <v>1.85988</v>
      </c>
      <c r="ID170">
        <v>1.85818</v>
      </c>
      <c r="IE170">
        <v>1.85958</v>
      </c>
      <c r="IF170">
        <v>1.85963</v>
      </c>
      <c r="IG170">
        <v>1.85816</v>
      </c>
      <c r="IH170">
        <v>1.85715</v>
      </c>
      <c r="II170">
        <v>1.85211</v>
      </c>
      <c r="IJ170">
        <v>0</v>
      </c>
      <c r="IK170">
        <v>0</v>
      </c>
      <c r="IL170">
        <v>0</v>
      </c>
      <c r="IM170">
        <v>0</v>
      </c>
      <c r="IN170" t="s">
        <v>441</v>
      </c>
      <c r="IO170" t="s">
        <v>442</v>
      </c>
      <c r="IP170" t="s">
        <v>443</v>
      </c>
      <c r="IQ170" t="s">
        <v>443</v>
      </c>
      <c r="IR170" t="s">
        <v>443</v>
      </c>
      <c r="IS170" t="s">
        <v>443</v>
      </c>
      <c r="IT170">
        <v>0</v>
      </c>
      <c r="IU170">
        <v>100</v>
      </c>
      <c r="IV170">
        <v>100</v>
      </c>
      <c r="IW170">
        <v>-1.418</v>
      </c>
      <c r="IX170">
        <v>0.2888</v>
      </c>
      <c r="IY170">
        <v>-1.253408397979514</v>
      </c>
      <c r="IZ170">
        <v>-0.001407418860664216</v>
      </c>
      <c r="JA170">
        <v>1.761737584914558E-06</v>
      </c>
      <c r="JB170">
        <v>-4.339940373715102E-10</v>
      </c>
      <c r="JC170">
        <v>0.01386544786166931</v>
      </c>
      <c r="JD170">
        <v>0.003157371658100305</v>
      </c>
      <c r="JE170">
        <v>0.0004353711720169284</v>
      </c>
      <c r="JF170">
        <v>-1.853048844677345E-07</v>
      </c>
      <c r="JG170">
        <v>2</v>
      </c>
      <c r="JH170">
        <v>1968</v>
      </c>
      <c r="JI170">
        <v>1</v>
      </c>
      <c r="JJ170">
        <v>26</v>
      </c>
      <c r="JK170">
        <v>200019.7</v>
      </c>
      <c r="JL170">
        <v>200019.9</v>
      </c>
      <c r="JM170">
        <v>2.18018</v>
      </c>
      <c r="JN170">
        <v>2.61963</v>
      </c>
      <c r="JO170">
        <v>1.49658</v>
      </c>
      <c r="JP170">
        <v>2.34863</v>
      </c>
      <c r="JQ170">
        <v>1.54907</v>
      </c>
      <c r="JR170">
        <v>2.36938</v>
      </c>
      <c r="JS170">
        <v>34.8755</v>
      </c>
      <c r="JT170">
        <v>14.1671</v>
      </c>
      <c r="JU170">
        <v>18</v>
      </c>
      <c r="JV170">
        <v>481.171</v>
      </c>
      <c r="JW170">
        <v>496.957</v>
      </c>
      <c r="JX170">
        <v>27.5131</v>
      </c>
      <c r="JY170">
        <v>29.5038</v>
      </c>
      <c r="JZ170">
        <v>30</v>
      </c>
      <c r="KA170">
        <v>29.6729</v>
      </c>
      <c r="KB170">
        <v>29.6558</v>
      </c>
      <c r="KC170">
        <v>43.7906</v>
      </c>
      <c r="KD170">
        <v>18.5552</v>
      </c>
      <c r="KE170">
        <v>100</v>
      </c>
      <c r="KF170">
        <v>27.5556</v>
      </c>
      <c r="KG170">
        <v>941.519</v>
      </c>
      <c r="KH170">
        <v>20.8721</v>
      </c>
      <c r="KI170">
        <v>101.827</v>
      </c>
      <c r="KJ170">
        <v>91.3379</v>
      </c>
    </row>
    <row r="171" spans="1:296">
      <c r="A171">
        <v>153</v>
      </c>
      <c r="B171">
        <v>1758990795.1</v>
      </c>
      <c r="C171">
        <v>3544.5</v>
      </c>
      <c r="D171" t="s">
        <v>750</v>
      </c>
      <c r="E171" t="s">
        <v>751</v>
      </c>
      <c r="F171">
        <v>5</v>
      </c>
      <c r="G171" t="s">
        <v>639</v>
      </c>
      <c r="H171">
        <v>1758990787.314285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944.9726019714525</v>
      </c>
      <c r="AJ171">
        <v>921.9655030303029</v>
      </c>
      <c r="AK171">
        <v>3.437012119811765</v>
      </c>
      <c r="AL171">
        <v>65.16121870912899</v>
      </c>
      <c r="AM171">
        <f>(AO171 - AN171 + DX171*1E3/(8.314*(DZ171+273.15)) * AQ171/DW171 * AP171) * DW171/(100*DK171) * 1000/(1000 - AO171)</f>
        <v>0</v>
      </c>
      <c r="AN171">
        <v>20.87598784103896</v>
      </c>
      <c r="AO171">
        <v>22.14783818181818</v>
      </c>
      <c r="AP171">
        <v>0.00046795959595923</v>
      </c>
      <c r="AQ171">
        <v>105.54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437</v>
      </c>
      <c r="AX171" t="s">
        <v>437</v>
      </c>
      <c r="AY171">
        <v>0</v>
      </c>
      <c r="AZ171">
        <v>0</v>
      </c>
      <c r="BA171">
        <f>1-AY171/AZ171</f>
        <v>0</v>
      </c>
      <c r="BB171">
        <v>0</v>
      </c>
      <c r="BC171" t="s">
        <v>437</v>
      </c>
      <c r="BD171" t="s">
        <v>437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437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2.44</v>
      </c>
      <c r="DL171">
        <v>0.5</v>
      </c>
      <c r="DM171" t="s">
        <v>438</v>
      </c>
      <c r="DN171">
        <v>2</v>
      </c>
      <c r="DO171" t="b">
        <v>1</v>
      </c>
      <c r="DP171">
        <v>1758990787.314285</v>
      </c>
      <c r="DQ171">
        <v>877.1527142857143</v>
      </c>
      <c r="DR171">
        <v>909.6078928571427</v>
      </c>
      <c r="DS171">
        <v>22.12663571428572</v>
      </c>
      <c r="DT171">
        <v>20.85882142857142</v>
      </c>
      <c r="DU171">
        <v>878.5770000000001</v>
      </c>
      <c r="DV171">
        <v>21.83811071428571</v>
      </c>
      <c r="DW171">
        <v>499.9634642857142</v>
      </c>
      <c r="DX171">
        <v>90.51269642857143</v>
      </c>
      <c r="DY171">
        <v>0.06827596785714286</v>
      </c>
      <c r="DZ171">
        <v>28.97800357142857</v>
      </c>
      <c r="EA171">
        <v>29.99701428571428</v>
      </c>
      <c r="EB171">
        <v>999.9000000000002</v>
      </c>
      <c r="EC171">
        <v>0</v>
      </c>
      <c r="ED171">
        <v>0</v>
      </c>
      <c r="EE171">
        <v>9991.222142857145</v>
      </c>
      <c r="EF171">
        <v>0</v>
      </c>
      <c r="EG171">
        <v>11.28380714285714</v>
      </c>
      <c r="EH171">
        <v>-32.45508214285714</v>
      </c>
      <c r="EI171">
        <v>897.0005714285714</v>
      </c>
      <c r="EJ171">
        <v>928.9855714285715</v>
      </c>
      <c r="EK171">
        <v>1.267811785714286</v>
      </c>
      <c r="EL171">
        <v>909.6078928571427</v>
      </c>
      <c r="EM171">
        <v>20.85882142857142</v>
      </c>
      <c r="EN171">
        <v>2.002742142857142</v>
      </c>
      <c r="EO171">
        <v>1.887989642857143</v>
      </c>
      <c r="EP171">
        <v>17.466025</v>
      </c>
      <c r="EQ171">
        <v>16.53496785714286</v>
      </c>
      <c r="ER171">
        <v>2000.005714285714</v>
      </c>
      <c r="ES171">
        <v>0.9800027857142857</v>
      </c>
      <c r="ET171">
        <v>0.01999731785714285</v>
      </c>
      <c r="EU171">
        <v>0</v>
      </c>
      <c r="EV171">
        <v>254.3321071428572</v>
      </c>
      <c r="EW171">
        <v>5.00078</v>
      </c>
      <c r="EX171">
        <v>5078.000357142856</v>
      </c>
      <c r="EY171">
        <v>16379.70714285714</v>
      </c>
      <c r="EZ171">
        <v>40.04892857142856</v>
      </c>
      <c r="FA171">
        <v>40.87257142857142</v>
      </c>
      <c r="FB171">
        <v>40.06010714285714</v>
      </c>
      <c r="FC171">
        <v>40.51517857142856</v>
      </c>
      <c r="FD171">
        <v>41.05767857142856</v>
      </c>
      <c r="FE171">
        <v>1955.105714285715</v>
      </c>
      <c r="FF171">
        <v>39.89000000000001</v>
      </c>
      <c r="FG171">
        <v>0</v>
      </c>
      <c r="FH171">
        <v>1758990789.3</v>
      </c>
      <c r="FI171">
        <v>0</v>
      </c>
      <c r="FJ171">
        <v>254.33744</v>
      </c>
      <c r="FK171">
        <v>-0.3659230689816623</v>
      </c>
      <c r="FL171">
        <v>-7.957692338128199</v>
      </c>
      <c r="FM171">
        <v>5077.904</v>
      </c>
      <c r="FN171">
        <v>15</v>
      </c>
      <c r="FO171">
        <v>0</v>
      </c>
      <c r="FP171" t="s">
        <v>439</v>
      </c>
      <c r="FQ171">
        <v>1746989605.5</v>
      </c>
      <c r="FR171">
        <v>1746989593.5</v>
      </c>
      <c r="FS171">
        <v>0</v>
      </c>
      <c r="FT171">
        <v>-0.274</v>
      </c>
      <c r="FU171">
        <v>-0.002</v>
      </c>
      <c r="FV171">
        <v>2.549</v>
      </c>
      <c r="FW171">
        <v>0.129</v>
      </c>
      <c r="FX171">
        <v>420</v>
      </c>
      <c r="FY171">
        <v>17</v>
      </c>
      <c r="FZ171">
        <v>0.02</v>
      </c>
      <c r="GA171">
        <v>0.04</v>
      </c>
      <c r="GB171">
        <v>-32.43172926829268</v>
      </c>
      <c r="GC171">
        <v>-0.2152473867595266</v>
      </c>
      <c r="GD171">
        <v>0.07661425150460531</v>
      </c>
      <c r="GE171">
        <v>1</v>
      </c>
      <c r="GF171">
        <v>254.3521470588236</v>
      </c>
      <c r="GG171">
        <v>-0.3585179501358176</v>
      </c>
      <c r="GH171">
        <v>0.2148527720738551</v>
      </c>
      <c r="GI171">
        <v>1</v>
      </c>
      <c r="GJ171">
        <v>1.278723170731707</v>
      </c>
      <c r="GK171">
        <v>-0.1597693379790912</v>
      </c>
      <c r="GL171">
        <v>0.02011261082845049</v>
      </c>
      <c r="GM171">
        <v>0</v>
      </c>
      <c r="GN171">
        <v>2</v>
      </c>
      <c r="GO171">
        <v>3</v>
      </c>
      <c r="GP171" t="s">
        <v>446</v>
      </c>
      <c r="GQ171">
        <v>3.10235</v>
      </c>
      <c r="GR171">
        <v>2.72666</v>
      </c>
      <c r="GS171">
        <v>0.150446</v>
      </c>
      <c r="GT171">
        <v>0.15383</v>
      </c>
      <c r="GU171">
        <v>0.101771</v>
      </c>
      <c r="GV171">
        <v>0.09897889999999999</v>
      </c>
      <c r="GW171">
        <v>22178.3</v>
      </c>
      <c r="GX171">
        <v>20067.8</v>
      </c>
      <c r="GY171">
        <v>26671.1</v>
      </c>
      <c r="GZ171">
        <v>23939.8</v>
      </c>
      <c r="HA171">
        <v>38341.2</v>
      </c>
      <c r="HB171">
        <v>31892.7</v>
      </c>
      <c r="HC171">
        <v>46571.9</v>
      </c>
      <c r="HD171">
        <v>37873</v>
      </c>
      <c r="HE171">
        <v>1.86025</v>
      </c>
      <c r="HF171">
        <v>1.86203</v>
      </c>
      <c r="HG171">
        <v>0.098981</v>
      </c>
      <c r="HH171">
        <v>0</v>
      </c>
      <c r="HI171">
        <v>28.3903</v>
      </c>
      <c r="HJ171">
        <v>999.9</v>
      </c>
      <c r="HK171">
        <v>51.6</v>
      </c>
      <c r="HL171">
        <v>30.3</v>
      </c>
      <c r="HM171">
        <v>24.71</v>
      </c>
      <c r="HN171">
        <v>61.0728</v>
      </c>
      <c r="HO171">
        <v>22.0312</v>
      </c>
      <c r="HP171">
        <v>1</v>
      </c>
      <c r="HQ171">
        <v>0.174929</v>
      </c>
      <c r="HR171">
        <v>0.1171</v>
      </c>
      <c r="HS171">
        <v>20.3179</v>
      </c>
      <c r="HT171">
        <v>5.21175</v>
      </c>
      <c r="HU171">
        <v>11.98</v>
      </c>
      <c r="HV171">
        <v>4.9634</v>
      </c>
      <c r="HW171">
        <v>3.27445</v>
      </c>
      <c r="HX171">
        <v>9999</v>
      </c>
      <c r="HY171">
        <v>9999</v>
      </c>
      <c r="HZ171">
        <v>9999</v>
      </c>
      <c r="IA171">
        <v>22.7</v>
      </c>
      <c r="IB171">
        <v>1.86371</v>
      </c>
      <c r="IC171">
        <v>1.85987</v>
      </c>
      <c r="ID171">
        <v>1.85818</v>
      </c>
      <c r="IE171">
        <v>1.85957</v>
      </c>
      <c r="IF171">
        <v>1.85962</v>
      </c>
      <c r="IG171">
        <v>1.85813</v>
      </c>
      <c r="IH171">
        <v>1.85715</v>
      </c>
      <c r="II171">
        <v>1.85212</v>
      </c>
      <c r="IJ171">
        <v>0</v>
      </c>
      <c r="IK171">
        <v>0</v>
      </c>
      <c r="IL171">
        <v>0</v>
      </c>
      <c r="IM171">
        <v>0</v>
      </c>
      <c r="IN171" t="s">
        <v>441</v>
      </c>
      <c r="IO171" t="s">
        <v>442</v>
      </c>
      <c r="IP171" t="s">
        <v>443</v>
      </c>
      <c r="IQ171" t="s">
        <v>443</v>
      </c>
      <c r="IR171" t="s">
        <v>443</v>
      </c>
      <c r="IS171" t="s">
        <v>443</v>
      </c>
      <c r="IT171">
        <v>0</v>
      </c>
      <c r="IU171">
        <v>100</v>
      </c>
      <c r="IV171">
        <v>100</v>
      </c>
      <c r="IW171">
        <v>-1.407</v>
      </c>
      <c r="IX171">
        <v>0.289</v>
      </c>
      <c r="IY171">
        <v>-1.253408397979514</v>
      </c>
      <c r="IZ171">
        <v>-0.001407418860664216</v>
      </c>
      <c r="JA171">
        <v>1.761737584914558E-06</v>
      </c>
      <c r="JB171">
        <v>-4.339940373715102E-10</v>
      </c>
      <c r="JC171">
        <v>0.01386544786166931</v>
      </c>
      <c r="JD171">
        <v>0.003157371658100305</v>
      </c>
      <c r="JE171">
        <v>0.0004353711720169284</v>
      </c>
      <c r="JF171">
        <v>-1.853048844677345E-07</v>
      </c>
      <c r="JG171">
        <v>2</v>
      </c>
      <c r="JH171">
        <v>1968</v>
      </c>
      <c r="JI171">
        <v>1</v>
      </c>
      <c r="JJ171">
        <v>26</v>
      </c>
      <c r="JK171">
        <v>200019.8</v>
      </c>
      <c r="JL171">
        <v>200020</v>
      </c>
      <c r="JM171">
        <v>2.20947</v>
      </c>
      <c r="JN171">
        <v>2.60498</v>
      </c>
      <c r="JO171">
        <v>1.49658</v>
      </c>
      <c r="JP171">
        <v>2.34863</v>
      </c>
      <c r="JQ171">
        <v>1.54907</v>
      </c>
      <c r="JR171">
        <v>2.45972</v>
      </c>
      <c r="JS171">
        <v>34.8755</v>
      </c>
      <c r="JT171">
        <v>14.2021</v>
      </c>
      <c r="JU171">
        <v>18</v>
      </c>
      <c r="JV171">
        <v>481.32</v>
      </c>
      <c r="JW171">
        <v>497.006</v>
      </c>
      <c r="JX171">
        <v>27.5565</v>
      </c>
      <c r="JY171">
        <v>29.5038</v>
      </c>
      <c r="JZ171">
        <v>29.9999</v>
      </c>
      <c r="KA171">
        <v>29.6752</v>
      </c>
      <c r="KB171">
        <v>29.6576</v>
      </c>
      <c r="KC171">
        <v>44.3892</v>
      </c>
      <c r="KD171">
        <v>18.5552</v>
      </c>
      <c r="KE171">
        <v>100</v>
      </c>
      <c r="KF171">
        <v>27.5599</v>
      </c>
      <c r="KG171">
        <v>954.876</v>
      </c>
      <c r="KH171">
        <v>20.8703</v>
      </c>
      <c r="KI171">
        <v>101.827</v>
      </c>
      <c r="KJ171">
        <v>91.3377</v>
      </c>
    </row>
    <row r="172" spans="1:296">
      <c r="A172">
        <v>154</v>
      </c>
      <c r="B172">
        <v>1758990800.1</v>
      </c>
      <c r="C172">
        <v>3549.5</v>
      </c>
      <c r="D172" t="s">
        <v>752</v>
      </c>
      <c r="E172" t="s">
        <v>753</v>
      </c>
      <c r="F172">
        <v>5</v>
      </c>
      <c r="G172" t="s">
        <v>639</v>
      </c>
      <c r="H172">
        <v>1758990792.6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962.1719211313442</v>
      </c>
      <c r="AJ172">
        <v>939.1798303030291</v>
      </c>
      <c r="AK172">
        <v>3.455496425146227</v>
      </c>
      <c r="AL172">
        <v>65.16121870912899</v>
      </c>
      <c r="AM172">
        <f>(AO172 - AN172 + DX172*1E3/(8.314*(DZ172+273.15)) * AQ172/DW172 * AP172) * DW172/(100*DK172) * 1000/(1000 - AO172)</f>
        <v>0</v>
      </c>
      <c r="AN172">
        <v>20.87884637610391</v>
      </c>
      <c r="AO172">
        <v>22.15643575757576</v>
      </c>
      <c r="AP172">
        <v>0.0001895377740535491</v>
      </c>
      <c r="AQ172">
        <v>105.54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437</v>
      </c>
      <c r="AX172" t="s">
        <v>437</v>
      </c>
      <c r="AY172">
        <v>0</v>
      </c>
      <c r="AZ172">
        <v>0</v>
      </c>
      <c r="BA172">
        <f>1-AY172/AZ172</f>
        <v>0</v>
      </c>
      <c r="BB172">
        <v>0</v>
      </c>
      <c r="BC172" t="s">
        <v>437</v>
      </c>
      <c r="BD172" t="s">
        <v>437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437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2.44</v>
      </c>
      <c r="DL172">
        <v>0.5</v>
      </c>
      <c r="DM172" t="s">
        <v>438</v>
      </c>
      <c r="DN172">
        <v>2</v>
      </c>
      <c r="DO172" t="b">
        <v>1</v>
      </c>
      <c r="DP172">
        <v>1758990792.6</v>
      </c>
      <c r="DQ172">
        <v>894.8458148148148</v>
      </c>
      <c r="DR172">
        <v>927.2932592592593</v>
      </c>
      <c r="DS172">
        <v>22.14232222222222</v>
      </c>
      <c r="DT172">
        <v>20.87344444444444</v>
      </c>
      <c r="DU172">
        <v>896.2578518518518</v>
      </c>
      <c r="DV172">
        <v>21.85347407407408</v>
      </c>
      <c r="DW172">
        <v>499.9618888888889</v>
      </c>
      <c r="DX172">
        <v>90.51274814814815</v>
      </c>
      <c r="DY172">
        <v>0.06849202222222223</v>
      </c>
      <c r="DZ172">
        <v>28.9771962962963</v>
      </c>
      <c r="EA172">
        <v>29.99683703703704</v>
      </c>
      <c r="EB172">
        <v>999.9000000000001</v>
      </c>
      <c r="EC172">
        <v>0</v>
      </c>
      <c r="ED172">
        <v>0</v>
      </c>
      <c r="EE172">
        <v>9996.035925925928</v>
      </c>
      <c r="EF172">
        <v>0</v>
      </c>
      <c r="EG172">
        <v>11.28155925925926</v>
      </c>
      <c r="EH172">
        <v>-32.44734814814814</v>
      </c>
      <c r="EI172">
        <v>915.1086666666665</v>
      </c>
      <c r="EJ172">
        <v>947.0617037037038</v>
      </c>
      <c r="EK172">
        <v>1.268877407407407</v>
      </c>
      <c r="EL172">
        <v>927.2932592592593</v>
      </c>
      <c r="EM172">
        <v>20.87344444444444</v>
      </c>
      <c r="EN172">
        <v>2.004163703703704</v>
      </c>
      <c r="EO172">
        <v>1.889313703703704</v>
      </c>
      <c r="EP172">
        <v>17.47726296296296</v>
      </c>
      <c r="EQ172">
        <v>16.54601111111111</v>
      </c>
      <c r="ER172">
        <v>2000.002962962963</v>
      </c>
      <c r="ES172">
        <v>0.9800027777777778</v>
      </c>
      <c r="ET172">
        <v>0.01999732592592593</v>
      </c>
      <c r="EU172">
        <v>0</v>
      </c>
      <c r="EV172">
        <v>254.3119259259259</v>
      </c>
      <c r="EW172">
        <v>5.00078</v>
      </c>
      <c r="EX172">
        <v>5077.328518518519</v>
      </c>
      <c r="EY172">
        <v>16379.67777777778</v>
      </c>
      <c r="EZ172">
        <v>40.01596296296296</v>
      </c>
      <c r="FA172">
        <v>40.86555555555555</v>
      </c>
      <c r="FB172">
        <v>40.06240740740741</v>
      </c>
      <c r="FC172">
        <v>40.50655555555555</v>
      </c>
      <c r="FD172">
        <v>40.97425925925926</v>
      </c>
      <c r="FE172">
        <v>1955.103333333333</v>
      </c>
      <c r="FF172">
        <v>39.89000000000001</v>
      </c>
      <c r="FG172">
        <v>0</v>
      </c>
      <c r="FH172">
        <v>1758990794.1</v>
      </c>
      <c r="FI172">
        <v>0</v>
      </c>
      <c r="FJ172">
        <v>254.32956</v>
      </c>
      <c r="FK172">
        <v>0.3780769355304197</v>
      </c>
      <c r="FL172">
        <v>-7.661538478349274</v>
      </c>
      <c r="FM172">
        <v>5077.2936</v>
      </c>
      <c r="FN172">
        <v>15</v>
      </c>
      <c r="FO172">
        <v>0</v>
      </c>
      <c r="FP172" t="s">
        <v>439</v>
      </c>
      <c r="FQ172">
        <v>1746989605.5</v>
      </c>
      <c r="FR172">
        <v>1746989593.5</v>
      </c>
      <c r="FS172">
        <v>0</v>
      </c>
      <c r="FT172">
        <v>-0.274</v>
      </c>
      <c r="FU172">
        <v>-0.002</v>
      </c>
      <c r="FV172">
        <v>2.549</v>
      </c>
      <c r="FW172">
        <v>0.129</v>
      </c>
      <c r="FX172">
        <v>420</v>
      </c>
      <c r="FY172">
        <v>17</v>
      </c>
      <c r="FZ172">
        <v>0.02</v>
      </c>
      <c r="GA172">
        <v>0.04</v>
      </c>
      <c r="GB172">
        <v>-32.45009756097561</v>
      </c>
      <c r="GC172">
        <v>0.2599024390244179</v>
      </c>
      <c r="GD172">
        <v>0.06345321874941316</v>
      </c>
      <c r="GE172">
        <v>1</v>
      </c>
      <c r="GF172">
        <v>254.3401764705883</v>
      </c>
      <c r="GG172">
        <v>0.0734606591852531</v>
      </c>
      <c r="GH172">
        <v>0.2181271176318211</v>
      </c>
      <c r="GI172">
        <v>1</v>
      </c>
      <c r="GJ172">
        <v>1.269900975609756</v>
      </c>
      <c r="GK172">
        <v>-1.233449477406978E-05</v>
      </c>
      <c r="GL172">
        <v>0.008892994448873672</v>
      </c>
      <c r="GM172">
        <v>1</v>
      </c>
      <c r="GN172">
        <v>3</v>
      </c>
      <c r="GO172">
        <v>3</v>
      </c>
      <c r="GP172" t="s">
        <v>440</v>
      </c>
      <c r="GQ172">
        <v>3.1023</v>
      </c>
      <c r="GR172">
        <v>2.72691</v>
      </c>
      <c r="GS172">
        <v>0.152253</v>
      </c>
      <c r="GT172">
        <v>0.1556</v>
      </c>
      <c r="GU172">
        <v>0.101793</v>
      </c>
      <c r="GV172">
        <v>0.098992</v>
      </c>
      <c r="GW172">
        <v>22131.1</v>
      </c>
      <c r="GX172">
        <v>20025.9</v>
      </c>
      <c r="GY172">
        <v>26671</v>
      </c>
      <c r="GZ172">
        <v>23939.9</v>
      </c>
      <c r="HA172">
        <v>38340.5</v>
      </c>
      <c r="HB172">
        <v>31892.3</v>
      </c>
      <c r="HC172">
        <v>46571.9</v>
      </c>
      <c r="HD172">
        <v>37872.9</v>
      </c>
      <c r="HE172">
        <v>1.85982</v>
      </c>
      <c r="HF172">
        <v>1.86215</v>
      </c>
      <c r="HG172">
        <v>0.0988916</v>
      </c>
      <c r="HH172">
        <v>0</v>
      </c>
      <c r="HI172">
        <v>28.3868</v>
      </c>
      <c r="HJ172">
        <v>999.9</v>
      </c>
      <c r="HK172">
        <v>51.6</v>
      </c>
      <c r="HL172">
        <v>30.3</v>
      </c>
      <c r="HM172">
        <v>24.7104</v>
      </c>
      <c r="HN172">
        <v>60.9928</v>
      </c>
      <c r="HO172">
        <v>22.1274</v>
      </c>
      <c r="HP172">
        <v>1</v>
      </c>
      <c r="HQ172">
        <v>0.174553</v>
      </c>
      <c r="HR172">
        <v>0.177184</v>
      </c>
      <c r="HS172">
        <v>20.3179</v>
      </c>
      <c r="HT172">
        <v>5.21145</v>
      </c>
      <c r="HU172">
        <v>11.98</v>
      </c>
      <c r="HV172">
        <v>4.96345</v>
      </c>
      <c r="HW172">
        <v>3.27445</v>
      </c>
      <c r="HX172">
        <v>9999</v>
      </c>
      <c r="HY172">
        <v>9999</v>
      </c>
      <c r="HZ172">
        <v>9999</v>
      </c>
      <c r="IA172">
        <v>22.7</v>
      </c>
      <c r="IB172">
        <v>1.86371</v>
      </c>
      <c r="IC172">
        <v>1.85987</v>
      </c>
      <c r="ID172">
        <v>1.85817</v>
      </c>
      <c r="IE172">
        <v>1.85956</v>
      </c>
      <c r="IF172">
        <v>1.85963</v>
      </c>
      <c r="IG172">
        <v>1.85814</v>
      </c>
      <c r="IH172">
        <v>1.85715</v>
      </c>
      <c r="II172">
        <v>1.85212</v>
      </c>
      <c r="IJ172">
        <v>0</v>
      </c>
      <c r="IK172">
        <v>0</v>
      </c>
      <c r="IL172">
        <v>0</v>
      </c>
      <c r="IM172">
        <v>0</v>
      </c>
      <c r="IN172" t="s">
        <v>441</v>
      </c>
      <c r="IO172" t="s">
        <v>442</v>
      </c>
      <c r="IP172" t="s">
        <v>443</v>
      </c>
      <c r="IQ172" t="s">
        <v>443</v>
      </c>
      <c r="IR172" t="s">
        <v>443</v>
      </c>
      <c r="IS172" t="s">
        <v>443</v>
      </c>
      <c r="IT172">
        <v>0</v>
      </c>
      <c r="IU172">
        <v>100</v>
      </c>
      <c r="IV172">
        <v>100</v>
      </c>
      <c r="IW172">
        <v>-1.394</v>
      </c>
      <c r="IX172">
        <v>0.2891</v>
      </c>
      <c r="IY172">
        <v>-1.253408397979514</v>
      </c>
      <c r="IZ172">
        <v>-0.001407418860664216</v>
      </c>
      <c r="JA172">
        <v>1.761737584914558E-06</v>
      </c>
      <c r="JB172">
        <v>-4.339940373715102E-10</v>
      </c>
      <c r="JC172">
        <v>0.01386544786166931</v>
      </c>
      <c r="JD172">
        <v>0.003157371658100305</v>
      </c>
      <c r="JE172">
        <v>0.0004353711720169284</v>
      </c>
      <c r="JF172">
        <v>-1.853048844677345E-07</v>
      </c>
      <c r="JG172">
        <v>2</v>
      </c>
      <c r="JH172">
        <v>1968</v>
      </c>
      <c r="JI172">
        <v>1</v>
      </c>
      <c r="JJ172">
        <v>26</v>
      </c>
      <c r="JK172">
        <v>200019.9</v>
      </c>
      <c r="JL172">
        <v>200020.1</v>
      </c>
      <c r="JM172">
        <v>2.24243</v>
      </c>
      <c r="JN172">
        <v>2.62085</v>
      </c>
      <c r="JO172">
        <v>1.49658</v>
      </c>
      <c r="JP172">
        <v>2.34863</v>
      </c>
      <c r="JQ172">
        <v>1.54907</v>
      </c>
      <c r="JR172">
        <v>2.3938</v>
      </c>
      <c r="JS172">
        <v>34.8755</v>
      </c>
      <c r="JT172">
        <v>14.1671</v>
      </c>
      <c r="JU172">
        <v>18</v>
      </c>
      <c r="JV172">
        <v>481.083</v>
      </c>
      <c r="JW172">
        <v>497.1</v>
      </c>
      <c r="JX172">
        <v>27.5666</v>
      </c>
      <c r="JY172">
        <v>29.5053</v>
      </c>
      <c r="JZ172">
        <v>30</v>
      </c>
      <c r="KA172">
        <v>29.6767</v>
      </c>
      <c r="KB172">
        <v>29.659</v>
      </c>
      <c r="KC172">
        <v>45.0408</v>
      </c>
      <c r="KD172">
        <v>18.5552</v>
      </c>
      <c r="KE172">
        <v>100</v>
      </c>
      <c r="KF172">
        <v>27.5599</v>
      </c>
      <c r="KG172">
        <v>974.912</v>
      </c>
      <c r="KH172">
        <v>20.8703</v>
      </c>
      <c r="KI172">
        <v>101.827</v>
      </c>
      <c r="KJ172">
        <v>91.3377</v>
      </c>
    </row>
    <row r="173" spans="1:296">
      <c r="A173">
        <v>155</v>
      </c>
      <c r="B173">
        <v>1758990805.1</v>
      </c>
      <c r="C173">
        <v>3554.5</v>
      </c>
      <c r="D173" t="s">
        <v>754</v>
      </c>
      <c r="E173" t="s">
        <v>755</v>
      </c>
      <c r="F173">
        <v>5</v>
      </c>
      <c r="G173" t="s">
        <v>639</v>
      </c>
      <c r="H173">
        <v>1758990797.314285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978.782112470554</v>
      </c>
      <c r="AJ173">
        <v>956.1526060606055</v>
      </c>
      <c r="AK173">
        <v>3.392507212301691</v>
      </c>
      <c r="AL173">
        <v>65.16121870912899</v>
      </c>
      <c r="AM173">
        <f>(AO173 - AN173 + DX173*1E3/(8.314*(DZ173+273.15)) * AQ173/DW173 * AP173) * DW173/(100*DK173) * 1000/(1000 - AO173)</f>
        <v>0</v>
      </c>
      <c r="AN173">
        <v>20.88561070753247</v>
      </c>
      <c r="AO173">
        <v>22.15940606060606</v>
      </c>
      <c r="AP173">
        <v>6.577552528734086E-05</v>
      </c>
      <c r="AQ173">
        <v>105.54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437</v>
      </c>
      <c r="AX173" t="s">
        <v>437</v>
      </c>
      <c r="AY173">
        <v>0</v>
      </c>
      <c r="AZ173">
        <v>0</v>
      </c>
      <c r="BA173">
        <f>1-AY173/AZ173</f>
        <v>0</v>
      </c>
      <c r="BB173">
        <v>0</v>
      </c>
      <c r="BC173" t="s">
        <v>437</v>
      </c>
      <c r="BD173" t="s">
        <v>437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437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2.44</v>
      </c>
      <c r="DL173">
        <v>0.5</v>
      </c>
      <c r="DM173" t="s">
        <v>438</v>
      </c>
      <c r="DN173">
        <v>2</v>
      </c>
      <c r="DO173" t="b">
        <v>1</v>
      </c>
      <c r="DP173">
        <v>1758990797.314285</v>
      </c>
      <c r="DQ173">
        <v>910.6335357142858</v>
      </c>
      <c r="DR173">
        <v>942.9065714285715</v>
      </c>
      <c r="DS173">
        <v>22.15094285714286</v>
      </c>
      <c r="DT173">
        <v>20.87903214285714</v>
      </c>
      <c r="DU173">
        <v>912.03425</v>
      </c>
      <c r="DV173">
        <v>21.86191071428572</v>
      </c>
      <c r="DW173">
        <v>499.9554285714286</v>
      </c>
      <c r="DX173">
        <v>90.51249285714285</v>
      </c>
      <c r="DY173">
        <v>0.06863899642857144</v>
      </c>
      <c r="DZ173">
        <v>28.97528928571429</v>
      </c>
      <c r="EA173">
        <v>29.99835000000001</v>
      </c>
      <c r="EB173">
        <v>999.9000000000002</v>
      </c>
      <c r="EC173">
        <v>0</v>
      </c>
      <c r="ED173">
        <v>0</v>
      </c>
      <c r="EE173">
        <v>9997.633928571426</v>
      </c>
      <c r="EF173">
        <v>0</v>
      </c>
      <c r="EG173">
        <v>11.26798214285714</v>
      </c>
      <c r="EH173">
        <v>-32.27305357142858</v>
      </c>
      <c r="EI173">
        <v>931.2619999999998</v>
      </c>
      <c r="EJ173">
        <v>963.0134642857145</v>
      </c>
      <c r="EK173">
        <v>1.271915714285714</v>
      </c>
      <c r="EL173">
        <v>942.9065714285715</v>
      </c>
      <c r="EM173">
        <v>20.87903214285714</v>
      </c>
      <c r="EN173">
        <v>2.004937857142857</v>
      </c>
      <c r="EO173">
        <v>1.889813214285714</v>
      </c>
      <c r="EP173">
        <v>17.48337857142857</v>
      </c>
      <c r="EQ173">
        <v>16.55017142857143</v>
      </c>
      <c r="ER173">
        <v>1999.998928571428</v>
      </c>
      <c r="ES173">
        <v>0.9800027857142857</v>
      </c>
      <c r="ET173">
        <v>0.01999732142857143</v>
      </c>
      <c r="EU173">
        <v>0</v>
      </c>
      <c r="EV173">
        <v>254.2281785714285</v>
      </c>
      <c r="EW173">
        <v>5.00078</v>
      </c>
      <c r="EX173">
        <v>5076.80892857143</v>
      </c>
      <c r="EY173">
        <v>16379.64642857143</v>
      </c>
      <c r="EZ173">
        <v>40.01310714285713</v>
      </c>
      <c r="FA173">
        <v>40.86589285714285</v>
      </c>
      <c r="FB173">
        <v>40.08907142857142</v>
      </c>
      <c r="FC173">
        <v>40.50407142857142</v>
      </c>
      <c r="FD173">
        <v>40.93278571428571</v>
      </c>
      <c r="FE173">
        <v>1955.100714285715</v>
      </c>
      <c r="FF173">
        <v>39.89000000000001</v>
      </c>
      <c r="FG173">
        <v>0</v>
      </c>
      <c r="FH173">
        <v>1758990798.9</v>
      </c>
      <c r="FI173">
        <v>0</v>
      </c>
      <c r="FJ173">
        <v>254.25996</v>
      </c>
      <c r="FK173">
        <v>-0.1053846239020354</v>
      </c>
      <c r="FL173">
        <v>-5.566153823686149</v>
      </c>
      <c r="FM173">
        <v>5076.7668</v>
      </c>
      <c r="FN173">
        <v>15</v>
      </c>
      <c r="FO173">
        <v>0</v>
      </c>
      <c r="FP173" t="s">
        <v>439</v>
      </c>
      <c r="FQ173">
        <v>1746989605.5</v>
      </c>
      <c r="FR173">
        <v>1746989593.5</v>
      </c>
      <c r="FS173">
        <v>0</v>
      </c>
      <c r="FT173">
        <v>-0.274</v>
      </c>
      <c r="FU173">
        <v>-0.002</v>
      </c>
      <c r="FV173">
        <v>2.549</v>
      </c>
      <c r="FW173">
        <v>0.129</v>
      </c>
      <c r="FX173">
        <v>420</v>
      </c>
      <c r="FY173">
        <v>17</v>
      </c>
      <c r="FZ173">
        <v>0.02</v>
      </c>
      <c r="GA173">
        <v>0.04</v>
      </c>
      <c r="GB173">
        <v>-32.36769756097561</v>
      </c>
      <c r="GC173">
        <v>1.472634146341514</v>
      </c>
      <c r="GD173">
        <v>0.1897948012444413</v>
      </c>
      <c r="GE173">
        <v>0</v>
      </c>
      <c r="GF173">
        <v>254.3166176470588</v>
      </c>
      <c r="GG173">
        <v>-0.5923758616758704</v>
      </c>
      <c r="GH173">
        <v>0.24031523595011</v>
      </c>
      <c r="GI173">
        <v>1</v>
      </c>
      <c r="GJ173">
        <v>1.268852926829268</v>
      </c>
      <c r="GK173">
        <v>0.05132027874564418</v>
      </c>
      <c r="GL173">
        <v>0.005443499252925215</v>
      </c>
      <c r="GM173">
        <v>1</v>
      </c>
      <c r="GN173">
        <v>2</v>
      </c>
      <c r="GO173">
        <v>3</v>
      </c>
      <c r="GP173" t="s">
        <v>446</v>
      </c>
      <c r="GQ173">
        <v>3.1024</v>
      </c>
      <c r="GR173">
        <v>2.72675</v>
      </c>
      <c r="GS173">
        <v>0.154025</v>
      </c>
      <c r="GT173">
        <v>0.157316</v>
      </c>
      <c r="GU173">
        <v>0.101805</v>
      </c>
      <c r="GV173">
        <v>0.0990066</v>
      </c>
      <c r="GW173">
        <v>22084.9</v>
      </c>
      <c r="GX173">
        <v>19985</v>
      </c>
      <c r="GY173">
        <v>26671.1</v>
      </c>
      <c r="GZ173">
        <v>23939.7</v>
      </c>
      <c r="HA173">
        <v>38340.2</v>
      </c>
      <c r="HB173">
        <v>31892</v>
      </c>
      <c r="HC173">
        <v>46572</v>
      </c>
      <c r="HD173">
        <v>37872.9</v>
      </c>
      <c r="HE173">
        <v>1.8602</v>
      </c>
      <c r="HF173">
        <v>1.86195</v>
      </c>
      <c r="HG173">
        <v>0.0988245</v>
      </c>
      <c r="HH173">
        <v>0</v>
      </c>
      <c r="HI173">
        <v>28.3849</v>
      </c>
      <c r="HJ173">
        <v>999.9</v>
      </c>
      <c r="HK173">
        <v>51.6</v>
      </c>
      <c r="HL173">
        <v>30.4</v>
      </c>
      <c r="HM173">
        <v>24.8513</v>
      </c>
      <c r="HN173">
        <v>60.9728</v>
      </c>
      <c r="HO173">
        <v>21.9631</v>
      </c>
      <c r="HP173">
        <v>1</v>
      </c>
      <c r="HQ173">
        <v>0.175226</v>
      </c>
      <c r="HR173">
        <v>0.200229</v>
      </c>
      <c r="HS173">
        <v>20.3179</v>
      </c>
      <c r="HT173">
        <v>5.2119</v>
      </c>
      <c r="HU173">
        <v>11.98</v>
      </c>
      <c r="HV173">
        <v>4.96355</v>
      </c>
      <c r="HW173">
        <v>3.27443</v>
      </c>
      <c r="HX173">
        <v>9999</v>
      </c>
      <c r="HY173">
        <v>9999</v>
      </c>
      <c r="HZ173">
        <v>9999</v>
      </c>
      <c r="IA173">
        <v>22.7</v>
      </c>
      <c r="IB173">
        <v>1.86371</v>
      </c>
      <c r="IC173">
        <v>1.85987</v>
      </c>
      <c r="ID173">
        <v>1.85819</v>
      </c>
      <c r="IE173">
        <v>1.85957</v>
      </c>
      <c r="IF173">
        <v>1.85961</v>
      </c>
      <c r="IG173">
        <v>1.85812</v>
      </c>
      <c r="IH173">
        <v>1.85716</v>
      </c>
      <c r="II173">
        <v>1.85212</v>
      </c>
      <c r="IJ173">
        <v>0</v>
      </c>
      <c r="IK173">
        <v>0</v>
      </c>
      <c r="IL173">
        <v>0</v>
      </c>
      <c r="IM173">
        <v>0</v>
      </c>
      <c r="IN173" t="s">
        <v>441</v>
      </c>
      <c r="IO173" t="s">
        <v>442</v>
      </c>
      <c r="IP173" t="s">
        <v>443</v>
      </c>
      <c r="IQ173" t="s">
        <v>443</v>
      </c>
      <c r="IR173" t="s">
        <v>443</v>
      </c>
      <c r="IS173" t="s">
        <v>443</v>
      </c>
      <c r="IT173">
        <v>0</v>
      </c>
      <c r="IU173">
        <v>100</v>
      </c>
      <c r="IV173">
        <v>100</v>
      </c>
      <c r="IW173">
        <v>-1.381</v>
      </c>
      <c r="IX173">
        <v>0.2892</v>
      </c>
      <c r="IY173">
        <v>-1.253408397979514</v>
      </c>
      <c r="IZ173">
        <v>-0.001407418860664216</v>
      </c>
      <c r="JA173">
        <v>1.761737584914558E-06</v>
      </c>
      <c r="JB173">
        <v>-4.339940373715102E-10</v>
      </c>
      <c r="JC173">
        <v>0.01386544786166931</v>
      </c>
      <c r="JD173">
        <v>0.003157371658100305</v>
      </c>
      <c r="JE173">
        <v>0.0004353711720169284</v>
      </c>
      <c r="JF173">
        <v>-1.853048844677345E-07</v>
      </c>
      <c r="JG173">
        <v>2</v>
      </c>
      <c r="JH173">
        <v>1968</v>
      </c>
      <c r="JI173">
        <v>1</v>
      </c>
      <c r="JJ173">
        <v>26</v>
      </c>
      <c r="JK173">
        <v>200020</v>
      </c>
      <c r="JL173">
        <v>200020.2</v>
      </c>
      <c r="JM173">
        <v>2.27295</v>
      </c>
      <c r="JN173">
        <v>2.60132</v>
      </c>
      <c r="JO173">
        <v>1.49658</v>
      </c>
      <c r="JP173">
        <v>2.34863</v>
      </c>
      <c r="JQ173">
        <v>1.54907</v>
      </c>
      <c r="JR173">
        <v>2.41821</v>
      </c>
      <c r="JS173">
        <v>34.8755</v>
      </c>
      <c r="JT173">
        <v>14.1933</v>
      </c>
      <c r="JU173">
        <v>18</v>
      </c>
      <c r="JV173">
        <v>481.31</v>
      </c>
      <c r="JW173">
        <v>496.977</v>
      </c>
      <c r="JX173">
        <v>27.5664</v>
      </c>
      <c r="JY173">
        <v>29.5063</v>
      </c>
      <c r="JZ173">
        <v>30.0002</v>
      </c>
      <c r="KA173">
        <v>29.6778</v>
      </c>
      <c r="KB173">
        <v>29.6601</v>
      </c>
      <c r="KC173">
        <v>45.6479</v>
      </c>
      <c r="KD173">
        <v>18.5552</v>
      </c>
      <c r="KE173">
        <v>100</v>
      </c>
      <c r="KF173">
        <v>27.5612</v>
      </c>
      <c r="KG173">
        <v>988.2670000000001</v>
      </c>
      <c r="KH173">
        <v>20.8703</v>
      </c>
      <c r="KI173">
        <v>101.827</v>
      </c>
      <c r="KJ173">
        <v>91.3374</v>
      </c>
    </row>
    <row r="174" spans="1:296">
      <c r="A174">
        <v>156</v>
      </c>
      <c r="B174">
        <v>1758990810.1</v>
      </c>
      <c r="C174">
        <v>3559.5</v>
      </c>
      <c r="D174" t="s">
        <v>756</v>
      </c>
      <c r="E174" t="s">
        <v>757</v>
      </c>
      <c r="F174">
        <v>5</v>
      </c>
      <c r="G174" t="s">
        <v>639</v>
      </c>
      <c r="H174">
        <v>1758990802.6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996.232016261241</v>
      </c>
      <c r="AJ174">
        <v>973.1947818181815</v>
      </c>
      <c r="AK174">
        <v>3.416085512623167</v>
      </c>
      <c r="AL174">
        <v>65.16121870912899</v>
      </c>
      <c r="AM174">
        <f>(AO174 - AN174 + DX174*1E3/(8.314*(DZ174+273.15)) * AQ174/DW174 * AP174) * DW174/(100*DK174) * 1000/(1000 - AO174)</f>
        <v>0</v>
      </c>
      <c r="AN174">
        <v>20.88772822995671</v>
      </c>
      <c r="AO174">
        <v>22.16030727272727</v>
      </c>
      <c r="AP174">
        <v>-8.970376029903544E-07</v>
      </c>
      <c r="AQ174">
        <v>105.54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437</v>
      </c>
      <c r="AX174" t="s">
        <v>437</v>
      </c>
      <c r="AY174">
        <v>0</v>
      </c>
      <c r="AZ174">
        <v>0</v>
      </c>
      <c r="BA174">
        <f>1-AY174/AZ174</f>
        <v>0</v>
      </c>
      <c r="BB174">
        <v>0</v>
      </c>
      <c r="BC174" t="s">
        <v>437</v>
      </c>
      <c r="BD174" t="s">
        <v>437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437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2.44</v>
      </c>
      <c r="DL174">
        <v>0.5</v>
      </c>
      <c r="DM174" t="s">
        <v>438</v>
      </c>
      <c r="DN174">
        <v>2</v>
      </c>
      <c r="DO174" t="b">
        <v>1</v>
      </c>
      <c r="DP174">
        <v>1758990802.6</v>
      </c>
      <c r="DQ174">
        <v>928.2893333333332</v>
      </c>
      <c r="DR174">
        <v>960.5525555555556</v>
      </c>
      <c r="DS174">
        <v>22.15732592592592</v>
      </c>
      <c r="DT174">
        <v>20.88363333333333</v>
      </c>
      <c r="DU174">
        <v>929.6771111111112</v>
      </c>
      <c r="DV174">
        <v>21.86815925925926</v>
      </c>
      <c r="DW174">
        <v>499.9874444444445</v>
      </c>
      <c r="DX174">
        <v>90.51215185185185</v>
      </c>
      <c r="DY174">
        <v>0.06850442962962963</v>
      </c>
      <c r="DZ174">
        <v>28.97446296296296</v>
      </c>
      <c r="EA174">
        <v>29.99822222222222</v>
      </c>
      <c r="EB174">
        <v>999.9000000000001</v>
      </c>
      <c r="EC174">
        <v>0</v>
      </c>
      <c r="ED174">
        <v>0</v>
      </c>
      <c r="EE174">
        <v>10015.99814814815</v>
      </c>
      <c r="EF174">
        <v>0</v>
      </c>
      <c r="EG174">
        <v>11.26082962962963</v>
      </c>
      <c r="EH174">
        <v>-32.2632962962963</v>
      </c>
      <c r="EI174">
        <v>949.3238888888891</v>
      </c>
      <c r="EJ174">
        <v>981.0404444444442</v>
      </c>
      <c r="EK174">
        <v>1.273691111111111</v>
      </c>
      <c r="EL174">
        <v>960.5525555555556</v>
      </c>
      <c r="EM174">
        <v>20.88363333333333</v>
      </c>
      <c r="EN174">
        <v>2.005507777777778</v>
      </c>
      <c r="EO174">
        <v>1.890222222222222</v>
      </c>
      <c r="EP174">
        <v>17.48788518518518</v>
      </c>
      <c r="EQ174">
        <v>16.55357777777778</v>
      </c>
      <c r="ER174">
        <v>2000.01037037037</v>
      </c>
      <c r="ES174">
        <v>0.9800028888888889</v>
      </c>
      <c r="ET174">
        <v>0.01999721481481482</v>
      </c>
      <c r="EU174">
        <v>0</v>
      </c>
      <c r="EV174">
        <v>254.2775555555556</v>
      </c>
      <c r="EW174">
        <v>5.00078</v>
      </c>
      <c r="EX174">
        <v>5076.291481481481</v>
      </c>
      <c r="EY174">
        <v>16379.73333333334</v>
      </c>
      <c r="EZ174">
        <v>39.96966666666667</v>
      </c>
      <c r="FA174">
        <v>40.85855555555555</v>
      </c>
      <c r="FB174">
        <v>40.14322222222222</v>
      </c>
      <c r="FC174">
        <v>40.46496296296296</v>
      </c>
      <c r="FD174">
        <v>41.00437037037036</v>
      </c>
      <c r="FE174">
        <v>1955.112222222222</v>
      </c>
      <c r="FF174">
        <v>39.89000000000001</v>
      </c>
      <c r="FG174">
        <v>0</v>
      </c>
      <c r="FH174">
        <v>1758990804.3</v>
      </c>
      <c r="FI174">
        <v>0</v>
      </c>
      <c r="FJ174">
        <v>254.3015</v>
      </c>
      <c r="FK174">
        <v>0.07052989299468621</v>
      </c>
      <c r="FL174">
        <v>-7.309401699280993</v>
      </c>
      <c r="FM174">
        <v>5076.242307692307</v>
      </c>
      <c r="FN174">
        <v>15</v>
      </c>
      <c r="FO174">
        <v>0</v>
      </c>
      <c r="FP174" t="s">
        <v>439</v>
      </c>
      <c r="FQ174">
        <v>1746989605.5</v>
      </c>
      <c r="FR174">
        <v>1746989593.5</v>
      </c>
      <c r="FS174">
        <v>0</v>
      </c>
      <c r="FT174">
        <v>-0.274</v>
      </c>
      <c r="FU174">
        <v>-0.002</v>
      </c>
      <c r="FV174">
        <v>2.549</v>
      </c>
      <c r="FW174">
        <v>0.129</v>
      </c>
      <c r="FX174">
        <v>420</v>
      </c>
      <c r="FY174">
        <v>17</v>
      </c>
      <c r="FZ174">
        <v>0.02</v>
      </c>
      <c r="GA174">
        <v>0.04</v>
      </c>
      <c r="GB174">
        <v>-32.300165</v>
      </c>
      <c r="GC174">
        <v>0.7648953095686354</v>
      </c>
      <c r="GD174">
        <v>0.1982959449282814</v>
      </c>
      <c r="GE174">
        <v>0</v>
      </c>
      <c r="GF174">
        <v>254.3101764705882</v>
      </c>
      <c r="GG174">
        <v>0.2769136718752858</v>
      </c>
      <c r="GH174">
        <v>0.252341093921819</v>
      </c>
      <c r="GI174">
        <v>1</v>
      </c>
      <c r="GJ174">
        <v>1.2720825</v>
      </c>
      <c r="GK174">
        <v>0.019578011257034</v>
      </c>
      <c r="GL174">
        <v>0.003012462240427253</v>
      </c>
      <c r="GM174">
        <v>1</v>
      </c>
      <c r="GN174">
        <v>2</v>
      </c>
      <c r="GO174">
        <v>3</v>
      </c>
      <c r="GP174" t="s">
        <v>446</v>
      </c>
      <c r="GQ174">
        <v>3.10245</v>
      </c>
      <c r="GR174">
        <v>2.72655</v>
      </c>
      <c r="GS174">
        <v>0.155786</v>
      </c>
      <c r="GT174">
        <v>0.159059</v>
      </c>
      <c r="GU174">
        <v>0.101804</v>
      </c>
      <c r="GV174">
        <v>0.099019</v>
      </c>
      <c r="GW174">
        <v>22038.8</v>
      </c>
      <c r="GX174">
        <v>19943.8</v>
      </c>
      <c r="GY174">
        <v>26670.9</v>
      </c>
      <c r="GZ174">
        <v>23939.8</v>
      </c>
      <c r="HA174">
        <v>38340.4</v>
      </c>
      <c r="HB174">
        <v>31891.7</v>
      </c>
      <c r="HC174">
        <v>46571.9</v>
      </c>
      <c r="HD174">
        <v>37872.9</v>
      </c>
      <c r="HE174">
        <v>1.86038</v>
      </c>
      <c r="HF174">
        <v>1.86173</v>
      </c>
      <c r="HG174">
        <v>0.0995547</v>
      </c>
      <c r="HH174">
        <v>0</v>
      </c>
      <c r="HI174">
        <v>28.3827</v>
      </c>
      <c r="HJ174">
        <v>999.9</v>
      </c>
      <c r="HK174">
        <v>51.6</v>
      </c>
      <c r="HL174">
        <v>30.4</v>
      </c>
      <c r="HM174">
        <v>24.852</v>
      </c>
      <c r="HN174">
        <v>60.9828</v>
      </c>
      <c r="HO174">
        <v>22.1595</v>
      </c>
      <c r="HP174">
        <v>1</v>
      </c>
      <c r="HQ174">
        <v>0.175127</v>
      </c>
      <c r="HR174">
        <v>0.202168</v>
      </c>
      <c r="HS174">
        <v>20.3179</v>
      </c>
      <c r="HT174">
        <v>5.2104</v>
      </c>
      <c r="HU174">
        <v>11.9798</v>
      </c>
      <c r="HV174">
        <v>4.96335</v>
      </c>
      <c r="HW174">
        <v>3.2743</v>
      </c>
      <c r="HX174">
        <v>9999</v>
      </c>
      <c r="HY174">
        <v>9999</v>
      </c>
      <c r="HZ174">
        <v>9999</v>
      </c>
      <c r="IA174">
        <v>22.7</v>
      </c>
      <c r="IB174">
        <v>1.86371</v>
      </c>
      <c r="IC174">
        <v>1.85987</v>
      </c>
      <c r="ID174">
        <v>1.85819</v>
      </c>
      <c r="IE174">
        <v>1.85954</v>
      </c>
      <c r="IF174">
        <v>1.85961</v>
      </c>
      <c r="IG174">
        <v>1.85811</v>
      </c>
      <c r="IH174">
        <v>1.85716</v>
      </c>
      <c r="II174">
        <v>1.85212</v>
      </c>
      <c r="IJ174">
        <v>0</v>
      </c>
      <c r="IK174">
        <v>0</v>
      </c>
      <c r="IL174">
        <v>0</v>
      </c>
      <c r="IM174">
        <v>0</v>
      </c>
      <c r="IN174" t="s">
        <v>441</v>
      </c>
      <c r="IO174" t="s">
        <v>442</v>
      </c>
      <c r="IP174" t="s">
        <v>443</v>
      </c>
      <c r="IQ174" t="s">
        <v>443</v>
      </c>
      <c r="IR174" t="s">
        <v>443</v>
      </c>
      <c r="IS174" t="s">
        <v>443</v>
      </c>
      <c r="IT174">
        <v>0</v>
      </c>
      <c r="IU174">
        <v>100</v>
      </c>
      <c r="IV174">
        <v>100</v>
      </c>
      <c r="IW174">
        <v>-1.369</v>
      </c>
      <c r="IX174">
        <v>0.2893</v>
      </c>
      <c r="IY174">
        <v>-1.253408397979514</v>
      </c>
      <c r="IZ174">
        <v>-0.001407418860664216</v>
      </c>
      <c r="JA174">
        <v>1.761737584914558E-06</v>
      </c>
      <c r="JB174">
        <v>-4.339940373715102E-10</v>
      </c>
      <c r="JC174">
        <v>0.01386544786166931</v>
      </c>
      <c r="JD174">
        <v>0.003157371658100305</v>
      </c>
      <c r="JE174">
        <v>0.0004353711720169284</v>
      </c>
      <c r="JF174">
        <v>-1.853048844677345E-07</v>
      </c>
      <c r="JG174">
        <v>2</v>
      </c>
      <c r="JH174">
        <v>1968</v>
      </c>
      <c r="JI174">
        <v>1</v>
      </c>
      <c r="JJ174">
        <v>26</v>
      </c>
      <c r="JK174">
        <v>200020.1</v>
      </c>
      <c r="JL174">
        <v>200020.3</v>
      </c>
      <c r="JM174">
        <v>2.2998</v>
      </c>
      <c r="JN174">
        <v>2.61108</v>
      </c>
      <c r="JO174">
        <v>1.49658</v>
      </c>
      <c r="JP174">
        <v>2.34863</v>
      </c>
      <c r="JQ174">
        <v>1.54907</v>
      </c>
      <c r="JR174">
        <v>2.44629</v>
      </c>
      <c r="JS174">
        <v>34.8755</v>
      </c>
      <c r="JT174">
        <v>14.1758</v>
      </c>
      <c r="JU174">
        <v>18</v>
      </c>
      <c r="JV174">
        <v>481.428</v>
      </c>
      <c r="JW174">
        <v>496.843</v>
      </c>
      <c r="JX174">
        <v>27.5656</v>
      </c>
      <c r="JY174">
        <v>29.5063</v>
      </c>
      <c r="JZ174">
        <v>30.0001</v>
      </c>
      <c r="KA174">
        <v>29.6799</v>
      </c>
      <c r="KB174">
        <v>29.6621</v>
      </c>
      <c r="KC174">
        <v>46.2605</v>
      </c>
      <c r="KD174">
        <v>18.5552</v>
      </c>
      <c r="KE174">
        <v>100</v>
      </c>
      <c r="KF174">
        <v>27.5638</v>
      </c>
      <c r="KG174">
        <v>1008.3</v>
      </c>
      <c r="KH174">
        <v>20.8703</v>
      </c>
      <c r="KI174">
        <v>101.827</v>
      </c>
      <c r="KJ174">
        <v>91.33750000000001</v>
      </c>
    </row>
    <row r="175" spans="1:296">
      <c r="A175">
        <v>157</v>
      </c>
      <c r="B175">
        <v>1758990815.1</v>
      </c>
      <c r="C175">
        <v>3564.5</v>
      </c>
      <c r="D175" t="s">
        <v>758</v>
      </c>
      <c r="E175" t="s">
        <v>759</v>
      </c>
      <c r="F175">
        <v>5</v>
      </c>
      <c r="G175" t="s">
        <v>639</v>
      </c>
      <c r="H175">
        <v>1758990807.314285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1012.417164592205</v>
      </c>
      <c r="AJ175">
        <v>989.9949999999999</v>
      </c>
      <c r="AK175">
        <v>3.330427014901087</v>
      </c>
      <c r="AL175">
        <v>65.16121870912899</v>
      </c>
      <c r="AM175">
        <f>(AO175 - AN175 + DX175*1E3/(8.314*(DZ175+273.15)) * AQ175/DW175 * AP175) * DW175/(100*DK175) * 1000/(1000 - AO175)</f>
        <v>0</v>
      </c>
      <c r="AN175">
        <v>20.8932793395671</v>
      </c>
      <c r="AO175">
        <v>22.15885878787878</v>
      </c>
      <c r="AP175">
        <v>-1.639230714655163E-05</v>
      </c>
      <c r="AQ175">
        <v>105.54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437</v>
      </c>
      <c r="AX175" t="s">
        <v>437</v>
      </c>
      <c r="AY175">
        <v>0</v>
      </c>
      <c r="AZ175">
        <v>0</v>
      </c>
      <c r="BA175">
        <f>1-AY175/AZ175</f>
        <v>0</v>
      </c>
      <c r="BB175">
        <v>0</v>
      </c>
      <c r="BC175" t="s">
        <v>437</v>
      </c>
      <c r="BD175" t="s">
        <v>437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437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2.44</v>
      </c>
      <c r="DL175">
        <v>0.5</v>
      </c>
      <c r="DM175" t="s">
        <v>438</v>
      </c>
      <c r="DN175">
        <v>2</v>
      </c>
      <c r="DO175" t="b">
        <v>1</v>
      </c>
      <c r="DP175">
        <v>1758990807.314285</v>
      </c>
      <c r="DQ175">
        <v>943.9984285714285</v>
      </c>
      <c r="DR175">
        <v>975.9967857142856</v>
      </c>
      <c r="DS175">
        <v>22.15913214285715</v>
      </c>
      <c r="DT175">
        <v>20.88801428571428</v>
      </c>
      <c r="DU175">
        <v>945.3743214285714</v>
      </c>
      <c r="DV175">
        <v>21.869925</v>
      </c>
      <c r="DW175">
        <v>500.0371785714286</v>
      </c>
      <c r="DX175">
        <v>90.51202142857144</v>
      </c>
      <c r="DY175">
        <v>0.06842027142857142</v>
      </c>
      <c r="DZ175">
        <v>28.97299642857143</v>
      </c>
      <c r="EA175">
        <v>29.99869642857143</v>
      </c>
      <c r="EB175">
        <v>999.9000000000002</v>
      </c>
      <c r="EC175">
        <v>0</v>
      </c>
      <c r="ED175">
        <v>0</v>
      </c>
      <c r="EE175">
        <v>10016.70357142857</v>
      </c>
      <c r="EF175">
        <v>0</v>
      </c>
      <c r="EG175">
        <v>11.24772142857143</v>
      </c>
      <c r="EH175">
        <v>-31.99850714285714</v>
      </c>
      <c r="EI175">
        <v>965.3905714285714</v>
      </c>
      <c r="EJ175">
        <v>996.81825</v>
      </c>
      <c r="EK175">
        <v>1.271110714285715</v>
      </c>
      <c r="EL175">
        <v>975.9967857142856</v>
      </c>
      <c r="EM175">
        <v>20.88801428571428</v>
      </c>
      <c r="EN175">
        <v>2.005668928571429</v>
      </c>
      <c r="EO175">
        <v>1.890616428571429</v>
      </c>
      <c r="EP175">
        <v>17.48915357142857</v>
      </c>
      <c r="EQ175">
        <v>16.55685357142857</v>
      </c>
      <c r="ER175">
        <v>1999.993571428572</v>
      </c>
      <c r="ES175">
        <v>0.9800026785714285</v>
      </c>
      <c r="ET175">
        <v>0.019997425</v>
      </c>
      <c r="EU175">
        <v>0</v>
      </c>
      <c r="EV175">
        <v>254.2805714285714</v>
      </c>
      <c r="EW175">
        <v>5.00078</v>
      </c>
      <c r="EX175">
        <v>5075.745714285715</v>
      </c>
      <c r="EY175">
        <v>16379.6</v>
      </c>
      <c r="EZ175">
        <v>39.97742857142856</v>
      </c>
      <c r="FA175">
        <v>40.85689285714285</v>
      </c>
      <c r="FB175">
        <v>40.13139285714285</v>
      </c>
      <c r="FC175">
        <v>40.45274999999999</v>
      </c>
      <c r="FD175">
        <v>41.01321428571428</v>
      </c>
      <c r="FE175">
        <v>1955.095357142857</v>
      </c>
      <c r="FF175">
        <v>39.89000000000001</v>
      </c>
      <c r="FG175">
        <v>0</v>
      </c>
      <c r="FH175">
        <v>1758990809.1</v>
      </c>
      <c r="FI175">
        <v>0</v>
      </c>
      <c r="FJ175">
        <v>254.2966153846154</v>
      </c>
      <c r="FK175">
        <v>0.3236239028667224</v>
      </c>
      <c r="FL175">
        <v>-6.959658105432552</v>
      </c>
      <c r="FM175">
        <v>5075.698076923077</v>
      </c>
      <c r="FN175">
        <v>15</v>
      </c>
      <c r="FO175">
        <v>0</v>
      </c>
      <c r="FP175" t="s">
        <v>439</v>
      </c>
      <c r="FQ175">
        <v>1746989605.5</v>
      </c>
      <c r="FR175">
        <v>1746989593.5</v>
      </c>
      <c r="FS175">
        <v>0</v>
      </c>
      <c r="FT175">
        <v>-0.274</v>
      </c>
      <c r="FU175">
        <v>-0.002</v>
      </c>
      <c r="FV175">
        <v>2.549</v>
      </c>
      <c r="FW175">
        <v>0.129</v>
      </c>
      <c r="FX175">
        <v>420</v>
      </c>
      <c r="FY175">
        <v>17</v>
      </c>
      <c r="FZ175">
        <v>0.02</v>
      </c>
      <c r="GA175">
        <v>0.04</v>
      </c>
      <c r="GB175">
        <v>-32.11507804878049</v>
      </c>
      <c r="GC175">
        <v>2.3179735191638</v>
      </c>
      <c r="GD175">
        <v>0.3360289581831548</v>
      </c>
      <c r="GE175">
        <v>0</v>
      </c>
      <c r="GF175">
        <v>254.3097647058823</v>
      </c>
      <c r="GG175">
        <v>0.1140106812831359</v>
      </c>
      <c r="GH175">
        <v>0.2404498307490886</v>
      </c>
      <c r="GI175">
        <v>1</v>
      </c>
      <c r="GJ175">
        <v>1.271966585365853</v>
      </c>
      <c r="GK175">
        <v>-0.02457094076654926</v>
      </c>
      <c r="GL175">
        <v>0.003192998903665688</v>
      </c>
      <c r="GM175">
        <v>1</v>
      </c>
      <c r="GN175">
        <v>2</v>
      </c>
      <c r="GO175">
        <v>3</v>
      </c>
      <c r="GP175" t="s">
        <v>446</v>
      </c>
      <c r="GQ175">
        <v>3.10275</v>
      </c>
      <c r="GR175">
        <v>2.7265</v>
      </c>
      <c r="GS175">
        <v>0.157499</v>
      </c>
      <c r="GT175">
        <v>0.160687</v>
      </c>
      <c r="GU175">
        <v>0.101801</v>
      </c>
      <c r="GV175">
        <v>0.0990383</v>
      </c>
      <c r="GW175">
        <v>21994</v>
      </c>
      <c r="GX175">
        <v>19905.2</v>
      </c>
      <c r="GY175">
        <v>26670.9</v>
      </c>
      <c r="GZ175">
        <v>23939.8</v>
      </c>
      <c r="HA175">
        <v>38340.6</v>
      </c>
      <c r="HB175">
        <v>31891.5</v>
      </c>
      <c r="HC175">
        <v>46571.6</v>
      </c>
      <c r="HD175">
        <v>37873.2</v>
      </c>
      <c r="HE175">
        <v>1.8607</v>
      </c>
      <c r="HF175">
        <v>1.8615</v>
      </c>
      <c r="HG175">
        <v>0.09999420000000001</v>
      </c>
      <c r="HH175">
        <v>0</v>
      </c>
      <c r="HI175">
        <v>28.3801</v>
      </c>
      <c r="HJ175">
        <v>999.9</v>
      </c>
      <c r="HK175">
        <v>51.6</v>
      </c>
      <c r="HL175">
        <v>30.4</v>
      </c>
      <c r="HM175">
        <v>24.8521</v>
      </c>
      <c r="HN175">
        <v>60.9328</v>
      </c>
      <c r="HO175">
        <v>21.8069</v>
      </c>
      <c r="HP175">
        <v>1</v>
      </c>
      <c r="HQ175">
        <v>0.175198</v>
      </c>
      <c r="HR175">
        <v>0.204014</v>
      </c>
      <c r="HS175">
        <v>20.318</v>
      </c>
      <c r="HT175">
        <v>5.2107</v>
      </c>
      <c r="HU175">
        <v>11.98</v>
      </c>
      <c r="HV175">
        <v>4.96325</v>
      </c>
      <c r="HW175">
        <v>3.2743</v>
      </c>
      <c r="HX175">
        <v>9999</v>
      </c>
      <c r="HY175">
        <v>9999</v>
      </c>
      <c r="HZ175">
        <v>9999</v>
      </c>
      <c r="IA175">
        <v>22.7</v>
      </c>
      <c r="IB175">
        <v>1.86371</v>
      </c>
      <c r="IC175">
        <v>1.85985</v>
      </c>
      <c r="ID175">
        <v>1.85818</v>
      </c>
      <c r="IE175">
        <v>1.85954</v>
      </c>
      <c r="IF175">
        <v>1.8596</v>
      </c>
      <c r="IG175">
        <v>1.85808</v>
      </c>
      <c r="IH175">
        <v>1.85715</v>
      </c>
      <c r="II175">
        <v>1.85211</v>
      </c>
      <c r="IJ175">
        <v>0</v>
      </c>
      <c r="IK175">
        <v>0</v>
      </c>
      <c r="IL175">
        <v>0</v>
      </c>
      <c r="IM175">
        <v>0</v>
      </c>
      <c r="IN175" t="s">
        <v>441</v>
      </c>
      <c r="IO175" t="s">
        <v>442</v>
      </c>
      <c r="IP175" t="s">
        <v>443</v>
      </c>
      <c r="IQ175" t="s">
        <v>443</v>
      </c>
      <c r="IR175" t="s">
        <v>443</v>
      </c>
      <c r="IS175" t="s">
        <v>443</v>
      </c>
      <c r="IT175">
        <v>0</v>
      </c>
      <c r="IU175">
        <v>100</v>
      </c>
      <c r="IV175">
        <v>100</v>
      </c>
      <c r="IW175">
        <v>-1.357</v>
      </c>
      <c r="IX175">
        <v>0.2892</v>
      </c>
      <c r="IY175">
        <v>-1.253408397979514</v>
      </c>
      <c r="IZ175">
        <v>-0.001407418860664216</v>
      </c>
      <c r="JA175">
        <v>1.761737584914558E-06</v>
      </c>
      <c r="JB175">
        <v>-4.339940373715102E-10</v>
      </c>
      <c r="JC175">
        <v>0.01386544786166931</v>
      </c>
      <c r="JD175">
        <v>0.003157371658100305</v>
      </c>
      <c r="JE175">
        <v>0.0004353711720169284</v>
      </c>
      <c r="JF175">
        <v>-1.853048844677345E-07</v>
      </c>
      <c r="JG175">
        <v>2</v>
      </c>
      <c r="JH175">
        <v>1968</v>
      </c>
      <c r="JI175">
        <v>1</v>
      </c>
      <c r="JJ175">
        <v>26</v>
      </c>
      <c r="JK175">
        <v>200020.2</v>
      </c>
      <c r="JL175">
        <v>200020.4</v>
      </c>
      <c r="JM175">
        <v>2.33154</v>
      </c>
      <c r="JN175">
        <v>2.60498</v>
      </c>
      <c r="JO175">
        <v>1.49658</v>
      </c>
      <c r="JP175">
        <v>2.34863</v>
      </c>
      <c r="JQ175">
        <v>1.54907</v>
      </c>
      <c r="JR175">
        <v>2.40601</v>
      </c>
      <c r="JS175">
        <v>34.8755</v>
      </c>
      <c r="JT175">
        <v>14.1933</v>
      </c>
      <c r="JU175">
        <v>18</v>
      </c>
      <c r="JV175">
        <v>481.621</v>
      </c>
      <c r="JW175">
        <v>496.698</v>
      </c>
      <c r="JX175">
        <v>27.5655</v>
      </c>
      <c r="JY175">
        <v>29.5085</v>
      </c>
      <c r="JZ175">
        <v>30.0001</v>
      </c>
      <c r="KA175">
        <v>29.6803</v>
      </c>
      <c r="KB175">
        <v>29.6626</v>
      </c>
      <c r="KC175">
        <v>46.8505</v>
      </c>
      <c r="KD175">
        <v>18.5552</v>
      </c>
      <c r="KE175">
        <v>100</v>
      </c>
      <c r="KF175">
        <v>27.5647</v>
      </c>
      <c r="KG175">
        <v>1021.66</v>
      </c>
      <c r="KH175">
        <v>20.8703</v>
      </c>
      <c r="KI175">
        <v>101.826</v>
      </c>
      <c r="KJ175">
        <v>91.33799999999999</v>
      </c>
    </row>
    <row r="176" spans="1:296">
      <c r="A176">
        <v>158</v>
      </c>
      <c r="B176">
        <v>1758990820.1</v>
      </c>
      <c r="C176">
        <v>3569.5</v>
      </c>
      <c r="D176" t="s">
        <v>760</v>
      </c>
      <c r="E176" t="s">
        <v>761</v>
      </c>
      <c r="F176">
        <v>5</v>
      </c>
      <c r="G176" t="s">
        <v>639</v>
      </c>
      <c r="H176">
        <v>1758990812.6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1029.085669076085</v>
      </c>
      <c r="AJ176">
        <v>1006.605303030303</v>
      </c>
      <c r="AK176">
        <v>3.321504468544636</v>
      </c>
      <c r="AL176">
        <v>65.16121870912899</v>
      </c>
      <c r="AM176">
        <f>(AO176 - AN176 + DX176*1E3/(8.314*(DZ176+273.15)) * AQ176/DW176 * AP176) * DW176/(100*DK176) * 1000/(1000 - AO176)</f>
        <v>0</v>
      </c>
      <c r="AN176">
        <v>20.89926782926407</v>
      </c>
      <c r="AO176">
        <v>22.1567109090909</v>
      </c>
      <c r="AP176">
        <v>-2.405170416455461E-05</v>
      </c>
      <c r="AQ176">
        <v>105.54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437</v>
      </c>
      <c r="AX176" t="s">
        <v>437</v>
      </c>
      <c r="AY176">
        <v>0</v>
      </c>
      <c r="AZ176">
        <v>0</v>
      </c>
      <c r="BA176">
        <f>1-AY176/AZ176</f>
        <v>0</v>
      </c>
      <c r="BB176">
        <v>0</v>
      </c>
      <c r="BC176" t="s">
        <v>437</v>
      </c>
      <c r="BD176" t="s">
        <v>437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437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2.44</v>
      </c>
      <c r="DL176">
        <v>0.5</v>
      </c>
      <c r="DM176" t="s">
        <v>438</v>
      </c>
      <c r="DN176">
        <v>2</v>
      </c>
      <c r="DO176" t="b">
        <v>1</v>
      </c>
      <c r="DP176">
        <v>1758990812.6</v>
      </c>
      <c r="DQ176">
        <v>961.4423333333334</v>
      </c>
      <c r="DR176">
        <v>993.3397777777778</v>
      </c>
      <c r="DS176">
        <v>22.15909259259259</v>
      </c>
      <c r="DT176">
        <v>20.89287407407408</v>
      </c>
      <c r="DU176">
        <v>962.8048518518519</v>
      </c>
      <c r="DV176">
        <v>21.86988148148148</v>
      </c>
      <c r="DW176">
        <v>500.0440370370371</v>
      </c>
      <c r="DX176">
        <v>90.51158888888888</v>
      </c>
      <c r="DY176">
        <v>0.06845391851851852</v>
      </c>
      <c r="DZ176">
        <v>28.97214814814815</v>
      </c>
      <c r="EA176">
        <v>30.00523703703704</v>
      </c>
      <c r="EB176">
        <v>999.9000000000001</v>
      </c>
      <c r="EC176">
        <v>0</v>
      </c>
      <c r="ED176">
        <v>0</v>
      </c>
      <c r="EE176">
        <v>10000.85925925926</v>
      </c>
      <c r="EF176">
        <v>0</v>
      </c>
      <c r="EG176">
        <v>11.2447037037037</v>
      </c>
      <c r="EH176">
        <v>-31.89808518518519</v>
      </c>
      <c r="EI176">
        <v>983.2297407407407</v>
      </c>
      <c r="EJ176">
        <v>1014.537222222222</v>
      </c>
      <c r="EK176">
        <v>1.266207407407407</v>
      </c>
      <c r="EL176">
        <v>993.3397777777778</v>
      </c>
      <c r="EM176">
        <v>20.89287407407408</v>
      </c>
      <c r="EN176">
        <v>2.005655185185184</v>
      </c>
      <c r="EO176">
        <v>1.891047407407408</v>
      </c>
      <c r="EP176">
        <v>17.48905185185185</v>
      </c>
      <c r="EQ176">
        <v>16.56042962962963</v>
      </c>
      <c r="ER176">
        <v>1999.991851851852</v>
      </c>
      <c r="ES176">
        <v>0.9800025555555556</v>
      </c>
      <c r="ET176">
        <v>0.01999754814814815</v>
      </c>
      <c r="EU176">
        <v>0</v>
      </c>
      <c r="EV176">
        <v>254.2937777777778</v>
      </c>
      <c r="EW176">
        <v>5.00078</v>
      </c>
      <c r="EX176">
        <v>5075.166666666667</v>
      </c>
      <c r="EY176">
        <v>16379.57777777778</v>
      </c>
      <c r="EZ176">
        <v>39.92566666666666</v>
      </c>
      <c r="FA176">
        <v>40.84233333333332</v>
      </c>
      <c r="FB176">
        <v>40.16640740740741</v>
      </c>
      <c r="FC176">
        <v>40.41866666666667</v>
      </c>
      <c r="FD176">
        <v>41.05314814814815</v>
      </c>
      <c r="FE176">
        <v>1955.091851851852</v>
      </c>
      <c r="FF176">
        <v>39.89222222222223</v>
      </c>
      <c r="FG176">
        <v>0</v>
      </c>
      <c r="FH176">
        <v>1758990813.9</v>
      </c>
      <c r="FI176">
        <v>0</v>
      </c>
      <c r="FJ176">
        <v>254.2836538461538</v>
      </c>
      <c r="FK176">
        <v>-0.6664273676224076</v>
      </c>
      <c r="FL176">
        <v>-6.97880343372344</v>
      </c>
      <c r="FM176">
        <v>5075.203461538462</v>
      </c>
      <c r="FN176">
        <v>15</v>
      </c>
      <c r="FO176">
        <v>0</v>
      </c>
      <c r="FP176" t="s">
        <v>439</v>
      </c>
      <c r="FQ176">
        <v>1746989605.5</v>
      </c>
      <c r="FR176">
        <v>1746989593.5</v>
      </c>
      <c r="FS176">
        <v>0</v>
      </c>
      <c r="FT176">
        <v>-0.274</v>
      </c>
      <c r="FU176">
        <v>-0.002</v>
      </c>
      <c r="FV176">
        <v>2.549</v>
      </c>
      <c r="FW176">
        <v>0.129</v>
      </c>
      <c r="FX176">
        <v>420</v>
      </c>
      <c r="FY176">
        <v>17</v>
      </c>
      <c r="FZ176">
        <v>0.02</v>
      </c>
      <c r="GA176">
        <v>0.04</v>
      </c>
      <c r="GB176">
        <v>-31.9383625</v>
      </c>
      <c r="GC176">
        <v>2.068857410881869</v>
      </c>
      <c r="GD176">
        <v>0.3222641305571411</v>
      </c>
      <c r="GE176">
        <v>0</v>
      </c>
      <c r="GF176">
        <v>254.2828235294118</v>
      </c>
      <c r="GG176">
        <v>-0.4076699919939623</v>
      </c>
      <c r="GH176">
        <v>0.2486942926789271</v>
      </c>
      <c r="GI176">
        <v>1</v>
      </c>
      <c r="GJ176">
        <v>1.26866925</v>
      </c>
      <c r="GK176">
        <v>-0.05477234521576517</v>
      </c>
      <c r="GL176">
        <v>0.005633763124014018</v>
      </c>
      <c r="GM176">
        <v>1</v>
      </c>
      <c r="GN176">
        <v>2</v>
      </c>
      <c r="GO176">
        <v>3</v>
      </c>
      <c r="GP176" t="s">
        <v>446</v>
      </c>
      <c r="GQ176">
        <v>3.10225</v>
      </c>
      <c r="GR176">
        <v>2.72665</v>
      </c>
      <c r="GS176">
        <v>0.159178</v>
      </c>
      <c r="GT176">
        <v>0.162384</v>
      </c>
      <c r="GU176">
        <v>0.101793</v>
      </c>
      <c r="GV176">
        <v>0.099052</v>
      </c>
      <c r="GW176">
        <v>21950.2</v>
      </c>
      <c r="GX176">
        <v>19865</v>
      </c>
      <c r="GY176">
        <v>26670.9</v>
      </c>
      <c r="GZ176">
        <v>23939.9</v>
      </c>
      <c r="HA176">
        <v>38341.3</v>
      </c>
      <c r="HB176">
        <v>31891</v>
      </c>
      <c r="HC176">
        <v>46571.8</v>
      </c>
      <c r="HD176">
        <v>37873</v>
      </c>
      <c r="HE176">
        <v>1.8598</v>
      </c>
      <c r="HF176">
        <v>1.8622</v>
      </c>
      <c r="HG176">
        <v>0.100821</v>
      </c>
      <c r="HH176">
        <v>0</v>
      </c>
      <c r="HI176">
        <v>28.3758</v>
      </c>
      <c r="HJ176">
        <v>999.9</v>
      </c>
      <c r="HK176">
        <v>51.6</v>
      </c>
      <c r="HL176">
        <v>30.4</v>
      </c>
      <c r="HM176">
        <v>24.8521</v>
      </c>
      <c r="HN176">
        <v>61.3928</v>
      </c>
      <c r="HO176">
        <v>22.0954</v>
      </c>
      <c r="HP176">
        <v>1</v>
      </c>
      <c r="HQ176">
        <v>0.175264</v>
      </c>
      <c r="HR176">
        <v>0.224681</v>
      </c>
      <c r="HS176">
        <v>20.3178</v>
      </c>
      <c r="HT176">
        <v>5.2104</v>
      </c>
      <c r="HU176">
        <v>11.98</v>
      </c>
      <c r="HV176">
        <v>4.96315</v>
      </c>
      <c r="HW176">
        <v>3.27433</v>
      </c>
      <c r="HX176">
        <v>9999</v>
      </c>
      <c r="HY176">
        <v>9999</v>
      </c>
      <c r="HZ176">
        <v>9999</v>
      </c>
      <c r="IA176">
        <v>22.7</v>
      </c>
      <c r="IB176">
        <v>1.86371</v>
      </c>
      <c r="IC176">
        <v>1.85986</v>
      </c>
      <c r="ID176">
        <v>1.85819</v>
      </c>
      <c r="IE176">
        <v>1.85955</v>
      </c>
      <c r="IF176">
        <v>1.85962</v>
      </c>
      <c r="IG176">
        <v>1.85808</v>
      </c>
      <c r="IH176">
        <v>1.85715</v>
      </c>
      <c r="II176">
        <v>1.85212</v>
      </c>
      <c r="IJ176">
        <v>0</v>
      </c>
      <c r="IK176">
        <v>0</v>
      </c>
      <c r="IL176">
        <v>0</v>
      </c>
      <c r="IM176">
        <v>0</v>
      </c>
      <c r="IN176" t="s">
        <v>441</v>
      </c>
      <c r="IO176" t="s">
        <v>442</v>
      </c>
      <c r="IP176" t="s">
        <v>443</v>
      </c>
      <c r="IQ176" t="s">
        <v>443</v>
      </c>
      <c r="IR176" t="s">
        <v>443</v>
      </c>
      <c r="IS176" t="s">
        <v>443</v>
      </c>
      <c r="IT176">
        <v>0</v>
      </c>
      <c r="IU176">
        <v>100</v>
      </c>
      <c r="IV176">
        <v>100</v>
      </c>
      <c r="IW176">
        <v>-1.343</v>
      </c>
      <c r="IX176">
        <v>0.2891</v>
      </c>
      <c r="IY176">
        <v>-1.253408397979514</v>
      </c>
      <c r="IZ176">
        <v>-0.001407418860664216</v>
      </c>
      <c r="JA176">
        <v>1.761737584914558E-06</v>
      </c>
      <c r="JB176">
        <v>-4.339940373715102E-10</v>
      </c>
      <c r="JC176">
        <v>0.01386544786166931</v>
      </c>
      <c r="JD176">
        <v>0.003157371658100305</v>
      </c>
      <c r="JE176">
        <v>0.0004353711720169284</v>
      </c>
      <c r="JF176">
        <v>-1.853048844677345E-07</v>
      </c>
      <c r="JG176">
        <v>2</v>
      </c>
      <c r="JH176">
        <v>1968</v>
      </c>
      <c r="JI176">
        <v>1</v>
      </c>
      <c r="JJ176">
        <v>26</v>
      </c>
      <c r="JK176">
        <v>200020.2</v>
      </c>
      <c r="JL176">
        <v>200020.4</v>
      </c>
      <c r="JM176">
        <v>2.36206</v>
      </c>
      <c r="JN176">
        <v>2.61353</v>
      </c>
      <c r="JO176">
        <v>1.49658</v>
      </c>
      <c r="JP176">
        <v>2.34863</v>
      </c>
      <c r="JQ176">
        <v>1.54907</v>
      </c>
      <c r="JR176">
        <v>2.45117</v>
      </c>
      <c r="JS176">
        <v>34.8985</v>
      </c>
      <c r="JT176">
        <v>14.1846</v>
      </c>
      <c r="JU176">
        <v>18</v>
      </c>
      <c r="JV176">
        <v>481.114</v>
      </c>
      <c r="JW176">
        <v>497.186</v>
      </c>
      <c r="JX176">
        <v>27.5629</v>
      </c>
      <c r="JY176">
        <v>29.5089</v>
      </c>
      <c r="JZ176">
        <v>30.0002</v>
      </c>
      <c r="KA176">
        <v>29.6829</v>
      </c>
      <c r="KB176">
        <v>29.6652</v>
      </c>
      <c r="KC176">
        <v>47.4986</v>
      </c>
      <c r="KD176">
        <v>18.5552</v>
      </c>
      <c r="KE176">
        <v>100</v>
      </c>
      <c r="KF176">
        <v>27.5597</v>
      </c>
      <c r="KG176">
        <v>1041.69</v>
      </c>
      <c r="KH176">
        <v>20.8703</v>
      </c>
      <c r="KI176">
        <v>101.827</v>
      </c>
      <c r="KJ176">
        <v>91.3378</v>
      </c>
    </row>
    <row r="177" spans="1:296">
      <c r="A177">
        <v>159</v>
      </c>
      <c r="B177">
        <v>1758990825.1</v>
      </c>
      <c r="C177">
        <v>3574.5</v>
      </c>
      <c r="D177" t="s">
        <v>762</v>
      </c>
      <c r="E177" t="s">
        <v>763</v>
      </c>
      <c r="F177">
        <v>5</v>
      </c>
      <c r="G177" t="s">
        <v>639</v>
      </c>
      <c r="H177">
        <v>1758990817.314285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1046.074540354228</v>
      </c>
      <c r="AJ177">
        <v>1023.365393939394</v>
      </c>
      <c r="AK177">
        <v>3.361098933749917</v>
      </c>
      <c r="AL177">
        <v>65.16121870912899</v>
      </c>
      <c r="AM177">
        <f>(AO177 - AN177 + DX177*1E3/(8.314*(DZ177+273.15)) * AQ177/DW177 * AP177) * DW177/(100*DK177) * 1000/(1000 - AO177)</f>
        <v>0</v>
      </c>
      <c r="AN177">
        <v>20.90502073800867</v>
      </c>
      <c r="AO177">
        <v>22.15694727272727</v>
      </c>
      <c r="AP177">
        <v>2.41227085656486E-06</v>
      </c>
      <c r="AQ177">
        <v>105.54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437</v>
      </c>
      <c r="AX177" t="s">
        <v>437</v>
      </c>
      <c r="AY177">
        <v>0</v>
      </c>
      <c r="AZ177">
        <v>0</v>
      </c>
      <c r="BA177">
        <f>1-AY177/AZ177</f>
        <v>0</v>
      </c>
      <c r="BB177">
        <v>0</v>
      </c>
      <c r="BC177" t="s">
        <v>437</v>
      </c>
      <c r="BD177" t="s">
        <v>437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437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2.44</v>
      </c>
      <c r="DL177">
        <v>0.5</v>
      </c>
      <c r="DM177" t="s">
        <v>438</v>
      </c>
      <c r="DN177">
        <v>2</v>
      </c>
      <c r="DO177" t="b">
        <v>1</v>
      </c>
      <c r="DP177">
        <v>1758990817.314285</v>
      </c>
      <c r="DQ177">
        <v>976.89475</v>
      </c>
      <c r="DR177">
        <v>1008.702</v>
      </c>
      <c r="DS177">
        <v>22.158</v>
      </c>
      <c r="DT177">
        <v>20.898125</v>
      </c>
      <c r="DU177">
        <v>978.2453571428571</v>
      </c>
      <c r="DV177">
        <v>21.868825</v>
      </c>
      <c r="DW177">
        <v>500.0143214285713</v>
      </c>
      <c r="DX177">
        <v>90.51106428571428</v>
      </c>
      <c r="DY177">
        <v>0.06857916785714287</v>
      </c>
      <c r="DZ177">
        <v>28.96941071428571</v>
      </c>
      <c r="EA177">
        <v>30.008925</v>
      </c>
      <c r="EB177">
        <v>999.9000000000002</v>
      </c>
      <c r="EC177">
        <v>0</v>
      </c>
      <c r="ED177">
        <v>0</v>
      </c>
      <c r="EE177">
        <v>9991.158928571429</v>
      </c>
      <c r="EF177">
        <v>0</v>
      </c>
      <c r="EG177">
        <v>11.23660357142857</v>
      </c>
      <c r="EH177">
        <v>-31.80733928571428</v>
      </c>
      <c r="EI177">
        <v>999.0320714285715</v>
      </c>
      <c r="EJ177">
        <v>1030.232142857143</v>
      </c>
      <c r="EK177">
        <v>1.259876071428571</v>
      </c>
      <c r="EL177">
        <v>1008.702</v>
      </c>
      <c r="EM177">
        <v>20.898125</v>
      </c>
      <c r="EN177">
        <v>2.005545</v>
      </c>
      <c r="EO177">
        <v>1.891511785714286</v>
      </c>
      <c r="EP177">
        <v>17.48817857142857</v>
      </c>
      <c r="EQ177">
        <v>16.56427857142857</v>
      </c>
      <c r="ER177">
        <v>1999.965714285715</v>
      </c>
      <c r="ES177">
        <v>0.9800022500000001</v>
      </c>
      <c r="ET177">
        <v>0.01999785</v>
      </c>
      <c r="EU177">
        <v>0</v>
      </c>
      <c r="EV177">
        <v>254.1682142857143</v>
      </c>
      <c r="EW177">
        <v>5.00078</v>
      </c>
      <c r="EX177">
        <v>5074.766071428571</v>
      </c>
      <c r="EY177">
        <v>16379.36428571428</v>
      </c>
      <c r="EZ177">
        <v>39.92603571428571</v>
      </c>
      <c r="FA177">
        <v>40.84792857142856</v>
      </c>
      <c r="FB177">
        <v>40.15375</v>
      </c>
      <c r="FC177">
        <v>40.42603571428571</v>
      </c>
      <c r="FD177">
        <v>40.96189285714285</v>
      </c>
      <c r="FE177">
        <v>1955.065714285714</v>
      </c>
      <c r="FF177">
        <v>39.89285714285715</v>
      </c>
      <c r="FG177">
        <v>0</v>
      </c>
      <c r="FH177">
        <v>1758990819.3</v>
      </c>
      <c r="FI177">
        <v>0</v>
      </c>
      <c r="FJ177">
        <v>254.18004</v>
      </c>
      <c r="FK177">
        <v>-1.384384629170767</v>
      </c>
      <c r="FL177">
        <v>-3.820000032710955</v>
      </c>
      <c r="FM177">
        <v>5074.745199999999</v>
      </c>
      <c r="FN177">
        <v>15</v>
      </c>
      <c r="FO177">
        <v>0</v>
      </c>
      <c r="FP177" t="s">
        <v>439</v>
      </c>
      <c r="FQ177">
        <v>1746989605.5</v>
      </c>
      <c r="FR177">
        <v>1746989593.5</v>
      </c>
      <c r="FS177">
        <v>0</v>
      </c>
      <c r="FT177">
        <v>-0.274</v>
      </c>
      <c r="FU177">
        <v>-0.002</v>
      </c>
      <c r="FV177">
        <v>2.549</v>
      </c>
      <c r="FW177">
        <v>0.129</v>
      </c>
      <c r="FX177">
        <v>420</v>
      </c>
      <c r="FY177">
        <v>17</v>
      </c>
      <c r="FZ177">
        <v>0.02</v>
      </c>
      <c r="GA177">
        <v>0.04</v>
      </c>
      <c r="GB177">
        <v>-31.93734634146341</v>
      </c>
      <c r="GC177">
        <v>0.8815108013936133</v>
      </c>
      <c r="GD177">
        <v>0.3084109185514307</v>
      </c>
      <c r="GE177">
        <v>0</v>
      </c>
      <c r="GF177">
        <v>254.2253823529412</v>
      </c>
      <c r="GG177">
        <v>-1.030634079045982</v>
      </c>
      <c r="GH177">
        <v>0.250255165628753</v>
      </c>
      <c r="GI177">
        <v>0</v>
      </c>
      <c r="GJ177">
        <v>1.263327317073171</v>
      </c>
      <c r="GK177">
        <v>-0.07876097560975653</v>
      </c>
      <c r="GL177">
        <v>0.007834769915649848</v>
      </c>
      <c r="GM177">
        <v>1</v>
      </c>
      <c r="GN177">
        <v>1</v>
      </c>
      <c r="GO177">
        <v>3</v>
      </c>
      <c r="GP177" t="s">
        <v>463</v>
      </c>
      <c r="GQ177">
        <v>3.10264</v>
      </c>
      <c r="GR177">
        <v>2.7267</v>
      </c>
      <c r="GS177">
        <v>0.160867</v>
      </c>
      <c r="GT177">
        <v>0.164064</v>
      </c>
      <c r="GU177">
        <v>0.101792</v>
      </c>
      <c r="GV177">
        <v>0.0990775</v>
      </c>
      <c r="GW177">
        <v>21906.2</v>
      </c>
      <c r="GX177">
        <v>19825.2</v>
      </c>
      <c r="GY177">
        <v>26670.9</v>
      </c>
      <c r="GZ177">
        <v>23939.9</v>
      </c>
      <c r="HA177">
        <v>38341.6</v>
      </c>
      <c r="HB177">
        <v>31890.5</v>
      </c>
      <c r="HC177">
        <v>46571.9</v>
      </c>
      <c r="HD177">
        <v>37873.3</v>
      </c>
      <c r="HE177">
        <v>1.86027</v>
      </c>
      <c r="HF177">
        <v>1.86175</v>
      </c>
      <c r="HG177">
        <v>0.09963660000000001</v>
      </c>
      <c r="HH177">
        <v>0</v>
      </c>
      <c r="HI177">
        <v>28.3703</v>
      </c>
      <c r="HJ177">
        <v>999.9</v>
      </c>
      <c r="HK177">
        <v>51.6</v>
      </c>
      <c r="HL177">
        <v>30.4</v>
      </c>
      <c r="HM177">
        <v>24.8518</v>
      </c>
      <c r="HN177">
        <v>61.0728</v>
      </c>
      <c r="HO177">
        <v>21.8269</v>
      </c>
      <c r="HP177">
        <v>1</v>
      </c>
      <c r="HQ177">
        <v>0.175544</v>
      </c>
      <c r="HR177">
        <v>0.284363</v>
      </c>
      <c r="HS177">
        <v>20.3176</v>
      </c>
      <c r="HT177">
        <v>5.2107</v>
      </c>
      <c r="HU177">
        <v>11.98</v>
      </c>
      <c r="HV177">
        <v>4.96315</v>
      </c>
      <c r="HW177">
        <v>3.27418</v>
      </c>
      <c r="HX177">
        <v>9999</v>
      </c>
      <c r="HY177">
        <v>9999</v>
      </c>
      <c r="HZ177">
        <v>9999</v>
      </c>
      <c r="IA177">
        <v>22.7</v>
      </c>
      <c r="IB177">
        <v>1.86371</v>
      </c>
      <c r="IC177">
        <v>1.85989</v>
      </c>
      <c r="ID177">
        <v>1.85821</v>
      </c>
      <c r="IE177">
        <v>1.85952</v>
      </c>
      <c r="IF177">
        <v>1.85967</v>
      </c>
      <c r="IG177">
        <v>1.8581</v>
      </c>
      <c r="IH177">
        <v>1.85716</v>
      </c>
      <c r="II177">
        <v>1.85212</v>
      </c>
      <c r="IJ177">
        <v>0</v>
      </c>
      <c r="IK177">
        <v>0</v>
      </c>
      <c r="IL177">
        <v>0</v>
      </c>
      <c r="IM177">
        <v>0</v>
      </c>
      <c r="IN177" t="s">
        <v>441</v>
      </c>
      <c r="IO177" t="s">
        <v>442</v>
      </c>
      <c r="IP177" t="s">
        <v>443</v>
      </c>
      <c r="IQ177" t="s">
        <v>443</v>
      </c>
      <c r="IR177" t="s">
        <v>443</v>
      </c>
      <c r="IS177" t="s">
        <v>443</v>
      </c>
      <c r="IT177">
        <v>0</v>
      </c>
      <c r="IU177">
        <v>100</v>
      </c>
      <c r="IV177">
        <v>100</v>
      </c>
      <c r="IW177">
        <v>-1.33</v>
      </c>
      <c r="IX177">
        <v>0.2892</v>
      </c>
      <c r="IY177">
        <v>-1.253408397979514</v>
      </c>
      <c r="IZ177">
        <v>-0.001407418860664216</v>
      </c>
      <c r="JA177">
        <v>1.761737584914558E-06</v>
      </c>
      <c r="JB177">
        <v>-4.339940373715102E-10</v>
      </c>
      <c r="JC177">
        <v>0.01386544786166931</v>
      </c>
      <c r="JD177">
        <v>0.003157371658100305</v>
      </c>
      <c r="JE177">
        <v>0.0004353711720169284</v>
      </c>
      <c r="JF177">
        <v>-1.853048844677345E-07</v>
      </c>
      <c r="JG177">
        <v>2</v>
      </c>
      <c r="JH177">
        <v>1968</v>
      </c>
      <c r="JI177">
        <v>1</v>
      </c>
      <c r="JJ177">
        <v>26</v>
      </c>
      <c r="JK177">
        <v>200020.3</v>
      </c>
      <c r="JL177">
        <v>200020.5</v>
      </c>
      <c r="JM177">
        <v>2.3938</v>
      </c>
      <c r="JN177">
        <v>2.6123</v>
      </c>
      <c r="JO177">
        <v>1.49658</v>
      </c>
      <c r="JP177">
        <v>2.34863</v>
      </c>
      <c r="JQ177">
        <v>1.54907</v>
      </c>
      <c r="JR177">
        <v>2.36938</v>
      </c>
      <c r="JS177">
        <v>34.8755</v>
      </c>
      <c r="JT177">
        <v>14.1846</v>
      </c>
      <c r="JU177">
        <v>18</v>
      </c>
      <c r="JV177">
        <v>481.392</v>
      </c>
      <c r="JW177">
        <v>496.892</v>
      </c>
      <c r="JX177">
        <v>27.553</v>
      </c>
      <c r="JY177">
        <v>29.5089</v>
      </c>
      <c r="JZ177">
        <v>30.0003</v>
      </c>
      <c r="KA177">
        <v>29.6829</v>
      </c>
      <c r="KB177">
        <v>29.6659</v>
      </c>
      <c r="KC177">
        <v>48.0924</v>
      </c>
      <c r="KD177">
        <v>18.5552</v>
      </c>
      <c r="KE177">
        <v>100</v>
      </c>
      <c r="KF177">
        <v>27.543</v>
      </c>
      <c r="KG177">
        <v>1055.05</v>
      </c>
      <c r="KH177">
        <v>20.8703</v>
      </c>
      <c r="KI177">
        <v>101.827</v>
      </c>
      <c r="KJ177">
        <v>91.3383</v>
      </c>
    </row>
    <row r="178" spans="1:296">
      <c r="A178">
        <v>160</v>
      </c>
      <c r="B178">
        <v>1758990830.1</v>
      </c>
      <c r="C178">
        <v>3579.5</v>
      </c>
      <c r="D178" t="s">
        <v>764</v>
      </c>
      <c r="E178" t="s">
        <v>765</v>
      </c>
      <c r="F178">
        <v>5</v>
      </c>
      <c r="G178" t="s">
        <v>639</v>
      </c>
      <c r="H178">
        <v>1758990822.6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1063.18821146084</v>
      </c>
      <c r="AJ178">
        <v>1040.277818181818</v>
      </c>
      <c r="AK178">
        <v>3.388282220114939</v>
      </c>
      <c r="AL178">
        <v>65.16121870912899</v>
      </c>
      <c r="AM178">
        <f>(AO178 - AN178 + DX178*1E3/(8.314*(DZ178+273.15)) * AQ178/DW178 * AP178) * DW178/(100*DK178) * 1000/(1000 - AO178)</f>
        <v>0</v>
      </c>
      <c r="AN178">
        <v>20.91016421679654</v>
      </c>
      <c r="AO178">
        <v>22.15523575757574</v>
      </c>
      <c r="AP178">
        <v>-7.009371580965575E-06</v>
      </c>
      <c r="AQ178">
        <v>105.54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437</v>
      </c>
      <c r="AX178" t="s">
        <v>437</v>
      </c>
      <c r="AY178">
        <v>0</v>
      </c>
      <c r="AZ178">
        <v>0</v>
      </c>
      <c r="BA178">
        <f>1-AY178/AZ178</f>
        <v>0</v>
      </c>
      <c r="BB178">
        <v>0</v>
      </c>
      <c r="BC178" t="s">
        <v>437</v>
      </c>
      <c r="BD178" t="s">
        <v>437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437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2.44</v>
      </c>
      <c r="DL178">
        <v>0.5</v>
      </c>
      <c r="DM178" t="s">
        <v>438</v>
      </c>
      <c r="DN178">
        <v>2</v>
      </c>
      <c r="DO178" t="b">
        <v>1</v>
      </c>
      <c r="DP178">
        <v>1758990822.6</v>
      </c>
      <c r="DQ178">
        <v>994.1717407407407</v>
      </c>
      <c r="DR178">
        <v>1026.212962962963</v>
      </c>
      <c r="DS178">
        <v>22.15664814814815</v>
      </c>
      <c r="DT178">
        <v>20.90425185185185</v>
      </c>
      <c r="DU178">
        <v>995.5086296296296</v>
      </c>
      <c r="DV178">
        <v>21.86750370370371</v>
      </c>
      <c r="DW178">
        <v>499.9976296296296</v>
      </c>
      <c r="DX178">
        <v>90.5106111111111</v>
      </c>
      <c r="DY178">
        <v>0.06851496296296297</v>
      </c>
      <c r="DZ178">
        <v>28.96874074074074</v>
      </c>
      <c r="EA178">
        <v>30.00421481481481</v>
      </c>
      <c r="EB178">
        <v>999.9000000000001</v>
      </c>
      <c r="EC178">
        <v>0</v>
      </c>
      <c r="ED178">
        <v>0</v>
      </c>
      <c r="EE178">
        <v>9993.696296296299</v>
      </c>
      <c r="EF178">
        <v>0</v>
      </c>
      <c r="EG178">
        <v>11.23553333333333</v>
      </c>
      <c r="EH178">
        <v>-32.0411037037037</v>
      </c>
      <c r="EI178">
        <v>1016.699296296296</v>
      </c>
      <c r="EJ178">
        <v>1048.124074074074</v>
      </c>
      <c r="EK178">
        <v>1.252410740740741</v>
      </c>
      <c r="EL178">
        <v>1026.212962962963</v>
      </c>
      <c r="EM178">
        <v>20.90425185185185</v>
      </c>
      <c r="EN178">
        <v>2.005411851851852</v>
      </c>
      <c r="EO178">
        <v>1.892056666666667</v>
      </c>
      <c r="EP178">
        <v>17.48713333333334</v>
      </c>
      <c r="EQ178">
        <v>16.5688037037037</v>
      </c>
      <c r="ER178">
        <v>1999.970740740741</v>
      </c>
      <c r="ES178">
        <v>0.9800022222222222</v>
      </c>
      <c r="ET178">
        <v>0.01999787407407407</v>
      </c>
      <c r="EU178">
        <v>0</v>
      </c>
      <c r="EV178">
        <v>254.0888148148148</v>
      </c>
      <c r="EW178">
        <v>5.00078</v>
      </c>
      <c r="EX178">
        <v>5074.397777777777</v>
      </c>
      <c r="EY178">
        <v>16379.39629629629</v>
      </c>
      <c r="EZ178">
        <v>39.9164074074074</v>
      </c>
      <c r="FA178">
        <v>40.84692592592592</v>
      </c>
      <c r="FB178">
        <v>40.15025925925925</v>
      </c>
      <c r="FC178">
        <v>40.41181481481481</v>
      </c>
      <c r="FD178">
        <v>40.93037037037037</v>
      </c>
      <c r="FE178">
        <v>1955.070740740741</v>
      </c>
      <c r="FF178">
        <v>39.8962962962963</v>
      </c>
      <c r="FG178">
        <v>0</v>
      </c>
      <c r="FH178">
        <v>1758990824.1</v>
      </c>
      <c r="FI178">
        <v>0</v>
      </c>
      <c r="FJ178">
        <v>254.0962</v>
      </c>
      <c r="FK178">
        <v>-0.3948461562998117</v>
      </c>
      <c r="FL178">
        <v>-3.550000037511402</v>
      </c>
      <c r="FM178">
        <v>5074.4188</v>
      </c>
      <c r="FN178">
        <v>15</v>
      </c>
      <c r="FO178">
        <v>0</v>
      </c>
      <c r="FP178" t="s">
        <v>439</v>
      </c>
      <c r="FQ178">
        <v>1746989605.5</v>
      </c>
      <c r="FR178">
        <v>1746989593.5</v>
      </c>
      <c r="FS178">
        <v>0</v>
      </c>
      <c r="FT178">
        <v>-0.274</v>
      </c>
      <c r="FU178">
        <v>-0.002</v>
      </c>
      <c r="FV178">
        <v>2.549</v>
      </c>
      <c r="FW178">
        <v>0.129</v>
      </c>
      <c r="FX178">
        <v>420</v>
      </c>
      <c r="FY178">
        <v>17</v>
      </c>
      <c r="FZ178">
        <v>0.02</v>
      </c>
      <c r="GA178">
        <v>0.04</v>
      </c>
      <c r="GB178">
        <v>-31.94027560975609</v>
      </c>
      <c r="GC178">
        <v>-2.396807665505198</v>
      </c>
      <c r="GD178">
        <v>0.3056686024554489</v>
      </c>
      <c r="GE178">
        <v>0</v>
      </c>
      <c r="GF178">
        <v>254.1518823529411</v>
      </c>
      <c r="GG178">
        <v>-0.7950802187943687</v>
      </c>
      <c r="GH178">
        <v>0.2332538083297798</v>
      </c>
      <c r="GI178">
        <v>1</v>
      </c>
      <c r="GJ178">
        <v>1.256714634146342</v>
      </c>
      <c r="GK178">
        <v>-0.08372529616724669</v>
      </c>
      <c r="GL178">
        <v>0.008285956999812176</v>
      </c>
      <c r="GM178">
        <v>1</v>
      </c>
      <c r="GN178">
        <v>2</v>
      </c>
      <c r="GO178">
        <v>3</v>
      </c>
      <c r="GP178" t="s">
        <v>446</v>
      </c>
      <c r="GQ178">
        <v>3.10229</v>
      </c>
      <c r="GR178">
        <v>2.72664</v>
      </c>
      <c r="GS178">
        <v>0.162554</v>
      </c>
      <c r="GT178">
        <v>0.165767</v>
      </c>
      <c r="GU178">
        <v>0.101787</v>
      </c>
      <c r="GV178">
        <v>0.09908500000000001</v>
      </c>
      <c r="GW178">
        <v>21862.1</v>
      </c>
      <c r="GX178">
        <v>19784.6</v>
      </c>
      <c r="GY178">
        <v>26670.9</v>
      </c>
      <c r="GZ178">
        <v>23939.7</v>
      </c>
      <c r="HA178">
        <v>38342.1</v>
      </c>
      <c r="HB178">
        <v>31890.1</v>
      </c>
      <c r="HC178">
        <v>46571.9</v>
      </c>
      <c r="HD178">
        <v>37872.9</v>
      </c>
      <c r="HE178">
        <v>1.85987</v>
      </c>
      <c r="HF178">
        <v>1.86208</v>
      </c>
      <c r="HG178">
        <v>0.0996962</v>
      </c>
      <c r="HH178">
        <v>0</v>
      </c>
      <c r="HI178">
        <v>28.365</v>
      </c>
      <c r="HJ178">
        <v>999.9</v>
      </c>
      <c r="HK178">
        <v>51.6</v>
      </c>
      <c r="HL178">
        <v>30.4</v>
      </c>
      <c r="HM178">
        <v>24.8534</v>
      </c>
      <c r="HN178">
        <v>60.6628</v>
      </c>
      <c r="HO178">
        <v>22.1234</v>
      </c>
      <c r="HP178">
        <v>1</v>
      </c>
      <c r="HQ178">
        <v>0.175732</v>
      </c>
      <c r="HR178">
        <v>0.253175</v>
      </c>
      <c r="HS178">
        <v>20.3177</v>
      </c>
      <c r="HT178">
        <v>5.21085</v>
      </c>
      <c r="HU178">
        <v>11.98</v>
      </c>
      <c r="HV178">
        <v>4.96325</v>
      </c>
      <c r="HW178">
        <v>3.27425</v>
      </c>
      <c r="HX178">
        <v>9999</v>
      </c>
      <c r="HY178">
        <v>9999</v>
      </c>
      <c r="HZ178">
        <v>9999</v>
      </c>
      <c r="IA178">
        <v>22.8</v>
      </c>
      <c r="IB178">
        <v>1.86371</v>
      </c>
      <c r="IC178">
        <v>1.85987</v>
      </c>
      <c r="ID178">
        <v>1.85819</v>
      </c>
      <c r="IE178">
        <v>1.8595</v>
      </c>
      <c r="IF178">
        <v>1.85962</v>
      </c>
      <c r="IG178">
        <v>1.8581</v>
      </c>
      <c r="IH178">
        <v>1.85715</v>
      </c>
      <c r="II178">
        <v>1.85212</v>
      </c>
      <c r="IJ178">
        <v>0</v>
      </c>
      <c r="IK178">
        <v>0</v>
      </c>
      <c r="IL178">
        <v>0</v>
      </c>
      <c r="IM178">
        <v>0</v>
      </c>
      <c r="IN178" t="s">
        <v>441</v>
      </c>
      <c r="IO178" t="s">
        <v>442</v>
      </c>
      <c r="IP178" t="s">
        <v>443</v>
      </c>
      <c r="IQ178" t="s">
        <v>443</v>
      </c>
      <c r="IR178" t="s">
        <v>443</v>
      </c>
      <c r="IS178" t="s">
        <v>443</v>
      </c>
      <c r="IT178">
        <v>0</v>
      </c>
      <c r="IU178">
        <v>100</v>
      </c>
      <c r="IV178">
        <v>100</v>
      </c>
      <c r="IW178">
        <v>-1.32</v>
      </c>
      <c r="IX178">
        <v>0.2891</v>
      </c>
      <c r="IY178">
        <v>-1.253408397979514</v>
      </c>
      <c r="IZ178">
        <v>-0.001407418860664216</v>
      </c>
      <c r="JA178">
        <v>1.761737584914558E-06</v>
      </c>
      <c r="JB178">
        <v>-4.339940373715102E-10</v>
      </c>
      <c r="JC178">
        <v>0.01386544786166931</v>
      </c>
      <c r="JD178">
        <v>0.003157371658100305</v>
      </c>
      <c r="JE178">
        <v>0.0004353711720169284</v>
      </c>
      <c r="JF178">
        <v>-1.853048844677345E-07</v>
      </c>
      <c r="JG178">
        <v>2</v>
      </c>
      <c r="JH178">
        <v>1968</v>
      </c>
      <c r="JI178">
        <v>1</v>
      </c>
      <c r="JJ178">
        <v>26</v>
      </c>
      <c r="JK178">
        <v>200020.4</v>
      </c>
      <c r="JL178">
        <v>200020.6</v>
      </c>
      <c r="JM178">
        <v>2.4231</v>
      </c>
      <c r="JN178">
        <v>2.60986</v>
      </c>
      <c r="JO178">
        <v>1.49658</v>
      </c>
      <c r="JP178">
        <v>2.34863</v>
      </c>
      <c r="JQ178">
        <v>1.54907</v>
      </c>
      <c r="JR178">
        <v>2.46094</v>
      </c>
      <c r="JS178">
        <v>34.8985</v>
      </c>
      <c r="JT178">
        <v>14.1846</v>
      </c>
      <c r="JU178">
        <v>18</v>
      </c>
      <c r="JV178">
        <v>481.174</v>
      </c>
      <c r="JW178">
        <v>497.123</v>
      </c>
      <c r="JX178">
        <v>27.5403</v>
      </c>
      <c r="JY178">
        <v>29.5098</v>
      </c>
      <c r="JZ178">
        <v>30.0002</v>
      </c>
      <c r="KA178">
        <v>29.6851</v>
      </c>
      <c r="KB178">
        <v>29.6677</v>
      </c>
      <c r="KC178">
        <v>48.7335</v>
      </c>
      <c r="KD178">
        <v>18.5552</v>
      </c>
      <c r="KE178">
        <v>100</v>
      </c>
      <c r="KF178">
        <v>27.5406</v>
      </c>
      <c r="KG178">
        <v>1075.1</v>
      </c>
      <c r="KH178">
        <v>20.8703</v>
      </c>
      <c r="KI178">
        <v>101.827</v>
      </c>
      <c r="KJ178">
        <v>91.3374</v>
      </c>
    </row>
    <row r="179" spans="1:296">
      <c r="A179">
        <v>161</v>
      </c>
      <c r="B179">
        <v>1758990835.1</v>
      </c>
      <c r="C179">
        <v>3584.5</v>
      </c>
      <c r="D179" t="s">
        <v>766</v>
      </c>
      <c r="E179" t="s">
        <v>767</v>
      </c>
      <c r="F179">
        <v>5</v>
      </c>
      <c r="G179" t="s">
        <v>639</v>
      </c>
      <c r="H179">
        <v>1758990827.314285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1080.509050324144</v>
      </c>
      <c r="AJ179">
        <v>1057.370727272727</v>
      </c>
      <c r="AK179">
        <v>3.413957666982772</v>
      </c>
      <c r="AL179">
        <v>65.16121870912899</v>
      </c>
      <c r="AM179">
        <f>(AO179 - AN179 + DX179*1E3/(8.314*(DZ179+273.15)) * AQ179/DW179 * AP179) * DW179/(100*DK179) * 1000/(1000 - AO179)</f>
        <v>0</v>
      </c>
      <c r="AN179">
        <v>20.91521738077923</v>
      </c>
      <c r="AO179">
        <v>22.15398363636363</v>
      </c>
      <c r="AP179">
        <v>-1.112134070562337E-05</v>
      </c>
      <c r="AQ179">
        <v>105.54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437</v>
      </c>
      <c r="AX179" t="s">
        <v>437</v>
      </c>
      <c r="AY179">
        <v>0</v>
      </c>
      <c r="AZ179">
        <v>0</v>
      </c>
      <c r="BA179">
        <f>1-AY179/AZ179</f>
        <v>0</v>
      </c>
      <c r="BB179">
        <v>0</v>
      </c>
      <c r="BC179" t="s">
        <v>437</v>
      </c>
      <c r="BD179" t="s">
        <v>437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437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2.44</v>
      </c>
      <c r="DL179">
        <v>0.5</v>
      </c>
      <c r="DM179" t="s">
        <v>438</v>
      </c>
      <c r="DN179">
        <v>2</v>
      </c>
      <c r="DO179" t="b">
        <v>1</v>
      </c>
      <c r="DP179">
        <v>1758990827.314285</v>
      </c>
      <c r="DQ179">
        <v>1009.71375</v>
      </c>
      <c r="DR179">
        <v>1042.029285714286</v>
      </c>
      <c r="DS179">
        <v>22.15565357142857</v>
      </c>
      <c r="DT179">
        <v>20.90921428571429</v>
      </c>
      <c r="DU179">
        <v>1011.038107142857</v>
      </c>
      <c r="DV179">
        <v>21.86652857142857</v>
      </c>
      <c r="DW179">
        <v>499.9945</v>
      </c>
      <c r="DX179">
        <v>90.51067857142857</v>
      </c>
      <c r="DY179">
        <v>0.06845605357142856</v>
      </c>
      <c r="DZ179">
        <v>28.96794285714286</v>
      </c>
      <c r="EA179">
        <v>29.99679642857143</v>
      </c>
      <c r="EB179">
        <v>999.9000000000002</v>
      </c>
      <c r="EC179">
        <v>0</v>
      </c>
      <c r="ED179">
        <v>0</v>
      </c>
      <c r="EE179">
        <v>9999.585714285715</v>
      </c>
      <c r="EF179">
        <v>0</v>
      </c>
      <c r="EG179">
        <v>11.2321</v>
      </c>
      <c r="EH179">
        <v>-32.31433214285714</v>
      </c>
      <c r="EI179">
        <v>1032.5925</v>
      </c>
      <c r="EJ179">
        <v>1064.2825</v>
      </c>
      <c r="EK179">
        <v>1.24645</v>
      </c>
      <c r="EL179">
        <v>1042.029285714286</v>
      </c>
      <c r="EM179">
        <v>20.90921428571429</v>
      </c>
      <c r="EN179">
        <v>2.005323928571428</v>
      </c>
      <c r="EO179">
        <v>1.892507142857143</v>
      </c>
      <c r="EP179">
        <v>17.48642857142857</v>
      </c>
      <c r="EQ179">
        <v>16.57255357142857</v>
      </c>
      <c r="ER179">
        <v>1999.966785714285</v>
      </c>
      <c r="ES179">
        <v>0.9800021428571428</v>
      </c>
      <c r="ET179">
        <v>0.01999794285714285</v>
      </c>
      <c r="EU179">
        <v>0</v>
      </c>
      <c r="EV179">
        <v>254.0801785714286</v>
      </c>
      <c r="EW179">
        <v>5.00078</v>
      </c>
      <c r="EX179">
        <v>5073.977500000001</v>
      </c>
      <c r="EY179">
        <v>16379.36785714286</v>
      </c>
      <c r="EZ179">
        <v>39.91046428571428</v>
      </c>
      <c r="FA179">
        <v>40.84792857142857</v>
      </c>
      <c r="FB179">
        <v>40.12264285714286</v>
      </c>
      <c r="FC179">
        <v>40.41939285714285</v>
      </c>
      <c r="FD179">
        <v>40.89257142857142</v>
      </c>
      <c r="FE179">
        <v>1955.066785714286</v>
      </c>
      <c r="FF179">
        <v>39.8975</v>
      </c>
      <c r="FG179">
        <v>0</v>
      </c>
      <c r="FH179">
        <v>1758990828.9</v>
      </c>
      <c r="FI179">
        <v>0</v>
      </c>
      <c r="FJ179">
        <v>254.08148</v>
      </c>
      <c r="FK179">
        <v>0.7249230679768499</v>
      </c>
      <c r="FL179">
        <v>-5.723846162625865</v>
      </c>
      <c r="FM179">
        <v>5074.0272</v>
      </c>
      <c r="FN179">
        <v>15</v>
      </c>
      <c r="FO179">
        <v>0</v>
      </c>
      <c r="FP179" t="s">
        <v>439</v>
      </c>
      <c r="FQ179">
        <v>1746989605.5</v>
      </c>
      <c r="FR179">
        <v>1746989593.5</v>
      </c>
      <c r="FS179">
        <v>0</v>
      </c>
      <c r="FT179">
        <v>-0.274</v>
      </c>
      <c r="FU179">
        <v>-0.002</v>
      </c>
      <c r="FV179">
        <v>2.549</v>
      </c>
      <c r="FW179">
        <v>0.129</v>
      </c>
      <c r="FX179">
        <v>420</v>
      </c>
      <c r="FY179">
        <v>17</v>
      </c>
      <c r="FZ179">
        <v>0.02</v>
      </c>
      <c r="GA179">
        <v>0.04</v>
      </c>
      <c r="GB179">
        <v>-32.13866</v>
      </c>
      <c r="GC179">
        <v>-3.550171857410823</v>
      </c>
      <c r="GD179">
        <v>0.3454256532164339</v>
      </c>
      <c r="GE179">
        <v>0</v>
      </c>
      <c r="GF179">
        <v>254.1169117647059</v>
      </c>
      <c r="GG179">
        <v>0.1132009140343673</v>
      </c>
      <c r="GH179">
        <v>0.2029531049350273</v>
      </c>
      <c r="GI179">
        <v>1</v>
      </c>
      <c r="GJ179">
        <v>1.250384</v>
      </c>
      <c r="GK179">
        <v>-0.07739527204503088</v>
      </c>
      <c r="GL179">
        <v>0.007492430446790939</v>
      </c>
      <c r="GM179">
        <v>1</v>
      </c>
      <c r="GN179">
        <v>2</v>
      </c>
      <c r="GO179">
        <v>3</v>
      </c>
      <c r="GP179" t="s">
        <v>446</v>
      </c>
      <c r="GQ179">
        <v>3.1023</v>
      </c>
      <c r="GR179">
        <v>2.72663</v>
      </c>
      <c r="GS179">
        <v>0.164242</v>
      </c>
      <c r="GT179">
        <v>0.16743</v>
      </c>
      <c r="GU179">
        <v>0.101782</v>
      </c>
      <c r="GV179">
        <v>0.0991076</v>
      </c>
      <c r="GW179">
        <v>21818.1</v>
      </c>
      <c r="GX179">
        <v>19745.3</v>
      </c>
      <c r="GY179">
        <v>26671</v>
      </c>
      <c r="GZ179">
        <v>23939.8</v>
      </c>
      <c r="HA179">
        <v>38342.3</v>
      </c>
      <c r="HB179">
        <v>31889.7</v>
      </c>
      <c r="HC179">
        <v>46571.7</v>
      </c>
      <c r="HD179">
        <v>37873.2</v>
      </c>
      <c r="HE179">
        <v>1.85977</v>
      </c>
      <c r="HF179">
        <v>1.8622</v>
      </c>
      <c r="HG179">
        <v>0.100009</v>
      </c>
      <c r="HH179">
        <v>0</v>
      </c>
      <c r="HI179">
        <v>28.3601</v>
      </c>
      <c r="HJ179">
        <v>999.9</v>
      </c>
      <c r="HK179">
        <v>51.6</v>
      </c>
      <c r="HL179">
        <v>30.4</v>
      </c>
      <c r="HM179">
        <v>24.8536</v>
      </c>
      <c r="HN179">
        <v>61.0628</v>
      </c>
      <c r="HO179">
        <v>21.9351</v>
      </c>
      <c r="HP179">
        <v>1</v>
      </c>
      <c r="HQ179">
        <v>0.175493</v>
      </c>
      <c r="HR179">
        <v>0.186013</v>
      </c>
      <c r="HS179">
        <v>20.3178</v>
      </c>
      <c r="HT179">
        <v>5.21115</v>
      </c>
      <c r="HU179">
        <v>11.98</v>
      </c>
      <c r="HV179">
        <v>4.9635</v>
      </c>
      <c r="HW179">
        <v>3.27438</v>
      </c>
      <c r="HX179">
        <v>9999</v>
      </c>
      <c r="HY179">
        <v>9999</v>
      </c>
      <c r="HZ179">
        <v>9999</v>
      </c>
      <c r="IA179">
        <v>22.8</v>
      </c>
      <c r="IB179">
        <v>1.86371</v>
      </c>
      <c r="IC179">
        <v>1.85988</v>
      </c>
      <c r="ID179">
        <v>1.8582</v>
      </c>
      <c r="IE179">
        <v>1.85956</v>
      </c>
      <c r="IF179">
        <v>1.85961</v>
      </c>
      <c r="IG179">
        <v>1.85811</v>
      </c>
      <c r="IH179">
        <v>1.85716</v>
      </c>
      <c r="II179">
        <v>1.85212</v>
      </c>
      <c r="IJ179">
        <v>0</v>
      </c>
      <c r="IK179">
        <v>0</v>
      </c>
      <c r="IL179">
        <v>0</v>
      </c>
      <c r="IM179">
        <v>0</v>
      </c>
      <c r="IN179" t="s">
        <v>441</v>
      </c>
      <c r="IO179" t="s">
        <v>442</v>
      </c>
      <c r="IP179" t="s">
        <v>443</v>
      </c>
      <c r="IQ179" t="s">
        <v>443</v>
      </c>
      <c r="IR179" t="s">
        <v>443</v>
      </c>
      <c r="IS179" t="s">
        <v>443</v>
      </c>
      <c r="IT179">
        <v>0</v>
      </c>
      <c r="IU179">
        <v>100</v>
      </c>
      <c r="IV179">
        <v>100</v>
      </c>
      <c r="IW179">
        <v>-1.31</v>
      </c>
      <c r="IX179">
        <v>0.2891</v>
      </c>
      <c r="IY179">
        <v>-1.253408397979514</v>
      </c>
      <c r="IZ179">
        <v>-0.001407418860664216</v>
      </c>
      <c r="JA179">
        <v>1.761737584914558E-06</v>
      </c>
      <c r="JB179">
        <v>-4.339940373715102E-10</v>
      </c>
      <c r="JC179">
        <v>0.01386544786166931</v>
      </c>
      <c r="JD179">
        <v>0.003157371658100305</v>
      </c>
      <c r="JE179">
        <v>0.0004353711720169284</v>
      </c>
      <c r="JF179">
        <v>-1.853048844677345E-07</v>
      </c>
      <c r="JG179">
        <v>2</v>
      </c>
      <c r="JH179">
        <v>1968</v>
      </c>
      <c r="JI179">
        <v>1</v>
      </c>
      <c r="JJ179">
        <v>26</v>
      </c>
      <c r="JK179">
        <v>200020.5</v>
      </c>
      <c r="JL179">
        <v>200020.7</v>
      </c>
      <c r="JM179">
        <v>2.45605</v>
      </c>
      <c r="JN179">
        <v>2.61475</v>
      </c>
      <c r="JO179">
        <v>1.49658</v>
      </c>
      <c r="JP179">
        <v>2.34863</v>
      </c>
      <c r="JQ179">
        <v>1.54907</v>
      </c>
      <c r="JR179">
        <v>2.323</v>
      </c>
      <c r="JS179">
        <v>34.8985</v>
      </c>
      <c r="JT179">
        <v>14.1758</v>
      </c>
      <c r="JU179">
        <v>18</v>
      </c>
      <c r="JV179">
        <v>481.119</v>
      </c>
      <c r="JW179">
        <v>497.213</v>
      </c>
      <c r="JX179">
        <v>27.5426</v>
      </c>
      <c r="JY179">
        <v>29.5114</v>
      </c>
      <c r="JZ179">
        <v>30</v>
      </c>
      <c r="KA179">
        <v>29.6854</v>
      </c>
      <c r="KB179">
        <v>29.6685</v>
      </c>
      <c r="KC179">
        <v>49.3207</v>
      </c>
      <c r="KD179">
        <v>18.5552</v>
      </c>
      <c r="KE179">
        <v>100</v>
      </c>
      <c r="KF179">
        <v>27.552</v>
      </c>
      <c r="KG179">
        <v>1088.55</v>
      </c>
      <c r="KH179">
        <v>20.8703</v>
      </c>
      <c r="KI179">
        <v>101.827</v>
      </c>
      <c r="KJ179">
        <v>91.3381</v>
      </c>
    </row>
    <row r="180" spans="1:296">
      <c r="A180">
        <v>162</v>
      </c>
      <c r="B180">
        <v>1758990840.1</v>
      </c>
      <c r="C180">
        <v>3589.5</v>
      </c>
      <c r="D180" t="s">
        <v>768</v>
      </c>
      <c r="E180" t="s">
        <v>769</v>
      </c>
      <c r="F180">
        <v>5</v>
      </c>
      <c r="G180" t="s">
        <v>639</v>
      </c>
      <c r="H180">
        <v>1758990832.6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1097.319572289931</v>
      </c>
      <c r="AJ180">
        <v>1074.384181818181</v>
      </c>
      <c r="AK180">
        <v>3.389462057083182</v>
      </c>
      <c r="AL180">
        <v>65.16121870912899</v>
      </c>
      <c r="AM180">
        <f>(AO180 - AN180 + DX180*1E3/(8.314*(DZ180+273.15)) * AQ180/DW180 * AP180) * DW180/(100*DK180) * 1000/(1000 - AO180)</f>
        <v>0</v>
      </c>
      <c r="AN180">
        <v>20.92075890181819</v>
      </c>
      <c r="AO180">
        <v>22.15430666666667</v>
      </c>
      <c r="AP180">
        <v>-5.22007722007713E-06</v>
      </c>
      <c r="AQ180">
        <v>105.54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437</v>
      </c>
      <c r="AX180" t="s">
        <v>437</v>
      </c>
      <c r="AY180">
        <v>0</v>
      </c>
      <c r="AZ180">
        <v>0</v>
      </c>
      <c r="BA180">
        <f>1-AY180/AZ180</f>
        <v>0</v>
      </c>
      <c r="BB180">
        <v>0</v>
      </c>
      <c r="BC180" t="s">
        <v>437</v>
      </c>
      <c r="BD180" t="s">
        <v>437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437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2.44</v>
      </c>
      <c r="DL180">
        <v>0.5</v>
      </c>
      <c r="DM180" t="s">
        <v>438</v>
      </c>
      <c r="DN180">
        <v>2</v>
      </c>
      <c r="DO180" t="b">
        <v>1</v>
      </c>
      <c r="DP180">
        <v>1758990832.6</v>
      </c>
      <c r="DQ180">
        <v>1027.275185185185</v>
      </c>
      <c r="DR180">
        <v>1059.743703703704</v>
      </c>
      <c r="DS180">
        <v>22.15487407407407</v>
      </c>
      <c r="DT180">
        <v>20.91484814814815</v>
      </c>
      <c r="DU180">
        <v>1028.584814814815</v>
      </c>
      <c r="DV180">
        <v>21.86575555555555</v>
      </c>
      <c r="DW180">
        <v>500.019037037037</v>
      </c>
      <c r="DX180">
        <v>90.51089629629631</v>
      </c>
      <c r="DY180">
        <v>0.06840205185185184</v>
      </c>
      <c r="DZ180">
        <v>28.96819259259259</v>
      </c>
      <c r="EA180">
        <v>29.99145555555555</v>
      </c>
      <c r="EB180">
        <v>999.9000000000001</v>
      </c>
      <c r="EC180">
        <v>0</v>
      </c>
      <c r="ED180">
        <v>0</v>
      </c>
      <c r="EE180">
        <v>10000.45555555555</v>
      </c>
      <c r="EF180">
        <v>0</v>
      </c>
      <c r="EG180">
        <v>11.2321</v>
      </c>
      <c r="EH180">
        <v>-32.46762962962963</v>
      </c>
      <c r="EI180">
        <v>1050.54962962963</v>
      </c>
      <c r="EJ180">
        <v>1082.381481481481</v>
      </c>
      <c r="EK180">
        <v>1.240027777777778</v>
      </c>
      <c r="EL180">
        <v>1059.743703703704</v>
      </c>
      <c r="EM180">
        <v>20.91484814814815</v>
      </c>
      <c r="EN180">
        <v>2.005257777777778</v>
      </c>
      <c r="EO180">
        <v>1.893020740740741</v>
      </c>
      <c r="EP180">
        <v>17.4859037037037</v>
      </c>
      <c r="EQ180">
        <v>16.57683333333333</v>
      </c>
      <c r="ER180">
        <v>1999.971851851852</v>
      </c>
      <c r="ES180">
        <v>0.9800021111111111</v>
      </c>
      <c r="ET180">
        <v>0.01999797777777777</v>
      </c>
      <c r="EU180">
        <v>0</v>
      </c>
      <c r="EV180">
        <v>254.0873703703703</v>
      </c>
      <c r="EW180">
        <v>5.00078</v>
      </c>
      <c r="EX180">
        <v>5073.542222222221</v>
      </c>
      <c r="EY180">
        <v>16379.41111111111</v>
      </c>
      <c r="EZ180">
        <v>39.90722222222222</v>
      </c>
      <c r="FA180">
        <v>40.84233333333332</v>
      </c>
      <c r="FB180">
        <v>40.12725925925926</v>
      </c>
      <c r="FC180">
        <v>40.41407407407407</v>
      </c>
      <c r="FD180">
        <v>40.88637037037036</v>
      </c>
      <c r="FE180">
        <v>1955.071851851852</v>
      </c>
      <c r="FF180">
        <v>39.9</v>
      </c>
      <c r="FG180">
        <v>0</v>
      </c>
      <c r="FH180">
        <v>1758990834.3</v>
      </c>
      <c r="FI180">
        <v>0</v>
      </c>
      <c r="FJ180">
        <v>254.117</v>
      </c>
      <c r="FK180">
        <v>0.4668717815347814</v>
      </c>
      <c r="FL180">
        <v>-5.759658116129215</v>
      </c>
      <c r="FM180">
        <v>5073.541153846154</v>
      </c>
      <c r="FN180">
        <v>15</v>
      </c>
      <c r="FO180">
        <v>0</v>
      </c>
      <c r="FP180" t="s">
        <v>439</v>
      </c>
      <c r="FQ180">
        <v>1746989605.5</v>
      </c>
      <c r="FR180">
        <v>1746989593.5</v>
      </c>
      <c r="FS180">
        <v>0</v>
      </c>
      <c r="FT180">
        <v>-0.274</v>
      </c>
      <c r="FU180">
        <v>-0.002</v>
      </c>
      <c r="FV180">
        <v>2.549</v>
      </c>
      <c r="FW180">
        <v>0.129</v>
      </c>
      <c r="FX180">
        <v>420</v>
      </c>
      <c r="FY180">
        <v>17</v>
      </c>
      <c r="FZ180">
        <v>0.02</v>
      </c>
      <c r="GA180">
        <v>0.04</v>
      </c>
      <c r="GB180">
        <v>-32.336245</v>
      </c>
      <c r="GC180">
        <v>-1.900529831144417</v>
      </c>
      <c r="GD180">
        <v>0.2220850253281382</v>
      </c>
      <c r="GE180">
        <v>0</v>
      </c>
      <c r="GF180">
        <v>254.0981470588235</v>
      </c>
      <c r="GG180">
        <v>0.09944995689896664</v>
      </c>
      <c r="GH180">
        <v>0.2116819384822066</v>
      </c>
      <c r="GI180">
        <v>1</v>
      </c>
      <c r="GJ180">
        <v>1.24407</v>
      </c>
      <c r="GK180">
        <v>-0.07347264540338035</v>
      </c>
      <c r="GL180">
        <v>0.007122342311346747</v>
      </c>
      <c r="GM180">
        <v>1</v>
      </c>
      <c r="GN180">
        <v>2</v>
      </c>
      <c r="GO180">
        <v>3</v>
      </c>
      <c r="GP180" t="s">
        <v>446</v>
      </c>
      <c r="GQ180">
        <v>3.10249</v>
      </c>
      <c r="GR180">
        <v>2.72654</v>
      </c>
      <c r="GS180">
        <v>0.16591</v>
      </c>
      <c r="GT180">
        <v>0.169105</v>
      </c>
      <c r="GU180">
        <v>0.101785</v>
      </c>
      <c r="GV180">
        <v>0.0991224</v>
      </c>
      <c r="GW180">
        <v>21774.5</v>
      </c>
      <c r="GX180">
        <v>19705.5</v>
      </c>
      <c r="GY180">
        <v>26670.9</v>
      </c>
      <c r="GZ180">
        <v>23939.8</v>
      </c>
      <c r="HA180">
        <v>38342.3</v>
      </c>
      <c r="HB180">
        <v>31889.3</v>
      </c>
      <c r="HC180">
        <v>46571.7</v>
      </c>
      <c r="HD180">
        <v>37873.2</v>
      </c>
      <c r="HE180">
        <v>1.86012</v>
      </c>
      <c r="HF180">
        <v>1.86175</v>
      </c>
      <c r="HG180">
        <v>0.100732</v>
      </c>
      <c r="HH180">
        <v>0</v>
      </c>
      <c r="HI180">
        <v>28.3565</v>
      </c>
      <c r="HJ180">
        <v>999.9</v>
      </c>
      <c r="HK180">
        <v>51.6</v>
      </c>
      <c r="HL180">
        <v>30.4</v>
      </c>
      <c r="HM180">
        <v>24.8541</v>
      </c>
      <c r="HN180">
        <v>60.8628</v>
      </c>
      <c r="HO180">
        <v>22.1074</v>
      </c>
      <c r="HP180">
        <v>1</v>
      </c>
      <c r="HQ180">
        <v>0.175325</v>
      </c>
      <c r="HR180">
        <v>0.169899</v>
      </c>
      <c r="HS180">
        <v>20.3179</v>
      </c>
      <c r="HT180">
        <v>5.211</v>
      </c>
      <c r="HU180">
        <v>11.98</v>
      </c>
      <c r="HV180">
        <v>4.9635</v>
      </c>
      <c r="HW180">
        <v>3.27438</v>
      </c>
      <c r="HX180">
        <v>9999</v>
      </c>
      <c r="HY180">
        <v>9999</v>
      </c>
      <c r="HZ180">
        <v>9999</v>
      </c>
      <c r="IA180">
        <v>22.8</v>
      </c>
      <c r="IB180">
        <v>1.86371</v>
      </c>
      <c r="IC180">
        <v>1.85989</v>
      </c>
      <c r="ID180">
        <v>1.85818</v>
      </c>
      <c r="IE180">
        <v>1.85954</v>
      </c>
      <c r="IF180">
        <v>1.85963</v>
      </c>
      <c r="IG180">
        <v>1.85811</v>
      </c>
      <c r="IH180">
        <v>1.85716</v>
      </c>
      <c r="II180">
        <v>1.85212</v>
      </c>
      <c r="IJ180">
        <v>0</v>
      </c>
      <c r="IK180">
        <v>0</v>
      </c>
      <c r="IL180">
        <v>0</v>
      </c>
      <c r="IM180">
        <v>0</v>
      </c>
      <c r="IN180" t="s">
        <v>441</v>
      </c>
      <c r="IO180" t="s">
        <v>442</v>
      </c>
      <c r="IP180" t="s">
        <v>443</v>
      </c>
      <c r="IQ180" t="s">
        <v>443</v>
      </c>
      <c r="IR180" t="s">
        <v>443</v>
      </c>
      <c r="IS180" t="s">
        <v>443</v>
      </c>
      <c r="IT180">
        <v>0</v>
      </c>
      <c r="IU180">
        <v>100</v>
      </c>
      <c r="IV180">
        <v>100</v>
      </c>
      <c r="IW180">
        <v>-1.29</v>
      </c>
      <c r="IX180">
        <v>0.2891</v>
      </c>
      <c r="IY180">
        <v>-1.253408397979514</v>
      </c>
      <c r="IZ180">
        <v>-0.001407418860664216</v>
      </c>
      <c r="JA180">
        <v>1.761737584914558E-06</v>
      </c>
      <c r="JB180">
        <v>-4.339940373715102E-10</v>
      </c>
      <c r="JC180">
        <v>0.01386544786166931</v>
      </c>
      <c r="JD180">
        <v>0.003157371658100305</v>
      </c>
      <c r="JE180">
        <v>0.0004353711720169284</v>
      </c>
      <c r="JF180">
        <v>-1.853048844677345E-07</v>
      </c>
      <c r="JG180">
        <v>2</v>
      </c>
      <c r="JH180">
        <v>1968</v>
      </c>
      <c r="JI180">
        <v>1</v>
      </c>
      <c r="JJ180">
        <v>26</v>
      </c>
      <c r="JK180">
        <v>200020.6</v>
      </c>
      <c r="JL180">
        <v>200020.8</v>
      </c>
      <c r="JM180">
        <v>2.48413</v>
      </c>
      <c r="JN180">
        <v>2.60132</v>
      </c>
      <c r="JO180">
        <v>1.49658</v>
      </c>
      <c r="JP180">
        <v>2.34863</v>
      </c>
      <c r="JQ180">
        <v>1.54907</v>
      </c>
      <c r="JR180">
        <v>2.46704</v>
      </c>
      <c r="JS180">
        <v>34.8985</v>
      </c>
      <c r="JT180">
        <v>14.1933</v>
      </c>
      <c r="JU180">
        <v>18</v>
      </c>
      <c r="JV180">
        <v>481.338</v>
      </c>
      <c r="JW180">
        <v>496.928</v>
      </c>
      <c r="JX180">
        <v>27.5521</v>
      </c>
      <c r="JY180">
        <v>29.5114</v>
      </c>
      <c r="JZ180">
        <v>30.0001</v>
      </c>
      <c r="KA180">
        <v>29.6875</v>
      </c>
      <c r="KB180">
        <v>29.6702</v>
      </c>
      <c r="KC180">
        <v>49.9686</v>
      </c>
      <c r="KD180">
        <v>18.5552</v>
      </c>
      <c r="KE180">
        <v>100</v>
      </c>
      <c r="KF180">
        <v>27.5584</v>
      </c>
      <c r="KG180">
        <v>1108.84</v>
      </c>
      <c r="KH180">
        <v>20.8703</v>
      </c>
      <c r="KI180">
        <v>101.827</v>
      </c>
      <c r="KJ180">
        <v>91.33799999999999</v>
      </c>
    </row>
    <row r="181" spans="1:296">
      <c r="A181">
        <v>163</v>
      </c>
      <c r="B181">
        <v>1758990845.1</v>
      </c>
      <c r="C181">
        <v>3594.5</v>
      </c>
      <c r="D181" t="s">
        <v>770</v>
      </c>
      <c r="E181" t="s">
        <v>771</v>
      </c>
      <c r="F181">
        <v>5</v>
      </c>
      <c r="G181" t="s">
        <v>639</v>
      </c>
      <c r="H181">
        <v>1758990837.314285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1114.906467594658</v>
      </c>
      <c r="AJ181">
        <v>1091.661090909091</v>
      </c>
      <c r="AK181">
        <v>3.465895735445606</v>
      </c>
      <c r="AL181">
        <v>65.16121870912899</v>
      </c>
      <c r="AM181">
        <f>(AO181 - AN181 + DX181*1E3/(8.314*(DZ181+273.15)) * AQ181/DW181 * AP181) * DW181/(100*DK181) * 1000/(1000 - AO181)</f>
        <v>0</v>
      </c>
      <c r="AN181">
        <v>20.92544897004328</v>
      </c>
      <c r="AO181">
        <v>22.15516424242425</v>
      </c>
      <c r="AP181">
        <v>6.719759579265332E-06</v>
      </c>
      <c r="AQ181">
        <v>105.54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437</v>
      </c>
      <c r="AX181" t="s">
        <v>437</v>
      </c>
      <c r="AY181">
        <v>0</v>
      </c>
      <c r="AZ181">
        <v>0</v>
      </c>
      <c r="BA181">
        <f>1-AY181/AZ181</f>
        <v>0</v>
      </c>
      <c r="BB181">
        <v>0</v>
      </c>
      <c r="BC181" t="s">
        <v>437</v>
      </c>
      <c r="BD181" t="s">
        <v>437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437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2.44</v>
      </c>
      <c r="DL181">
        <v>0.5</v>
      </c>
      <c r="DM181" t="s">
        <v>438</v>
      </c>
      <c r="DN181">
        <v>2</v>
      </c>
      <c r="DO181" t="b">
        <v>1</v>
      </c>
      <c r="DP181">
        <v>1758990837.314285</v>
      </c>
      <c r="DQ181">
        <v>1043.026071428571</v>
      </c>
      <c r="DR181">
        <v>1075.650357142857</v>
      </c>
      <c r="DS181">
        <v>22.15464642857143</v>
      </c>
      <c r="DT181">
        <v>20.91946071428571</v>
      </c>
      <c r="DU181">
        <v>1044.322142857143</v>
      </c>
      <c r="DV181">
        <v>21.86552499999999</v>
      </c>
      <c r="DW181">
        <v>500.0361785714285</v>
      </c>
      <c r="DX181">
        <v>90.51086785714283</v>
      </c>
      <c r="DY181">
        <v>0.06847948928571428</v>
      </c>
      <c r="DZ181">
        <v>28.96908214285714</v>
      </c>
      <c r="EA181">
        <v>29.993775</v>
      </c>
      <c r="EB181">
        <v>999.9000000000002</v>
      </c>
      <c r="EC181">
        <v>0</v>
      </c>
      <c r="ED181">
        <v>0</v>
      </c>
      <c r="EE181">
        <v>9992.607142857143</v>
      </c>
      <c r="EF181">
        <v>0</v>
      </c>
      <c r="EG181">
        <v>11.2321</v>
      </c>
      <c r="EH181">
        <v>-32.62310714285714</v>
      </c>
      <c r="EI181">
        <v>1066.657142857143</v>
      </c>
      <c r="EJ181">
        <v>1098.6325</v>
      </c>
      <c r="EK181">
        <v>1.235180357142857</v>
      </c>
      <c r="EL181">
        <v>1075.650357142857</v>
      </c>
      <c r="EM181">
        <v>20.91946071428571</v>
      </c>
      <c r="EN181">
        <v>2.005236071428572</v>
      </c>
      <c r="EO181">
        <v>1.893437142857143</v>
      </c>
      <c r="EP181">
        <v>17.48573571428571</v>
      </c>
      <c r="EQ181">
        <v>16.5803</v>
      </c>
      <c r="ER181">
        <v>1999.988928571428</v>
      </c>
      <c r="ES181">
        <v>0.9800022500000001</v>
      </c>
      <c r="ET181">
        <v>0.01999785</v>
      </c>
      <c r="EU181">
        <v>0</v>
      </c>
      <c r="EV181">
        <v>254.1514642857143</v>
      </c>
      <c r="EW181">
        <v>5.00078</v>
      </c>
      <c r="EX181">
        <v>5073.185357142857</v>
      </c>
      <c r="EY181">
        <v>16379.56428571429</v>
      </c>
      <c r="EZ181">
        <v>39.90382142857143</v>
      </c>
      <c r="FA181">
        <v>40.8435</v>
      </c>
      <c r="FB181">
        <v>40.13164285714286</v>
      </c>
      <c r="FC181">
        <v>40.41260714285713</v>
      </c>
      <c r="FD181">
        <v>40.87028571428571</v>
      </c>
      <c r="FE181">
        <v>1955.088928571429</v>
      </c>
      <c r="FF181">
        <v>39.9</v>
      </c>
      <c r="FG181">
        <v>0</v>
      </c>
      <c r="FH181">
        <v>1758990839.1</v>
      </c>
      <c r="FI181">
        <v>0</v>
      </c>
      <c r="FJ181">
        <v>254.1473076923077</v>
      </c>
      <c r="FK181">
        <v>0.1925470017139856</v>
      </c>
      <c r="FL181">
        <v>-4.194188019087727</v>
      </c>
      <c r="FM181">
        <v>5073.183076923077</v>
      </c>
      <c r="FN181">
        <v>15</v>
      </c>
      <c r="FO181">
        <v>0</v>
      </c>
      <c r="FP181" t="s">
        <v>439</v>
      </c>
      <c r="FQ181">
        <v>1746989605.5</v>
      </c>
      <c r="FR181">
        <v>1746989593.5</v>
      </c>
      <c r="FS181">
        <v>0</v>
      </c>
      <c r="FT181">
        <v>-0.274</v>
      </c>
      <c r="FU181">
        <v>-0.002</v>
      </c>
      <c r="FV181">
        <v>2.549</v>
      </c>
      <c r="FW181">
        <v>0.129</v>
      </c>
      <c r="FX181">
        <v>420</v>
      </c>
      <c r="FY181">
        <v>17</v>
      </c>
      <c r="FZ181">
        <v>0.02</v>
      </c>
      <c r="GA181">
        <v>0.04</v>
      </c>
      <c r="GB181">
        <v>-32.54151463414635</v>
      </c>
      <c r="GC181">
        <v>-1.7601052264808</v>
      </c>
      <c r="GD181">
        <v>0.214798028288375</v>
      </c>
      <c r="GE181">
        <v>0</v>
      </c>
      <c r="GF181">
        <v>254.1397058823529</v>
      </c>
      <c r="GG181">
        <v>0.328495030226903</v>
      </c>
      <c r="GH181">
        <v>0.1935368226723372</v>
      </c>
      <c r="GI181">
        <v>1</v>
      </c>
      <c r="GJ181">
        <v>1.238123658536585</v>
      </c>
      <c r="GK181">
        <v>-0.06372564459930162</v>
      </c>
      <c r="GL181">
        <v>0.00634321175711468</v>
      </c>
      <c r="GM181">
        <v>1</v>
      </c>
      <c r="GN181">
        <v>2</v>
      </c>
      <c r="GO181">
        <v>3</v>
      </c>
      <c r="GP181" t="s">
        <v>446</v>
      </c>
      <c r="GQ181">
        <v>3.10251</v>
      </c>
      <c r="GR181">
        <v>2.72641</v>
      </c>
      <c r="GS181">
        <v>0.167585</v>
      </c>
      <c r="GT181">
        <v>0.170748</v>
      </c>
      <c r="GU181">
        <v>0.101788</v>
      </c>
      <c r="GV181">
        <v>0.099145</v>
      </c>
      <c r="GW181">
        <v>21730.8</v>
      </c>
      <c r="GX181">
        <v>19666.6</v>
      </c>
      <c r="GY181">
        <v>26670.9</v>
      </c>
      <c r="GZ181">
        <v>23939.9</v>
      </c>
      <c r="HA181">
        <v>38342.4</v>
      </c>
      <c r="HB181">
        <v>31888.7</v>
      </c>
      <c r="HC181">
        <v>46571.7</v>
      </c>
      <c r="HD181">
        <v>37873.2</v>
      </c>
      <c r="HE181">
        <v>1.8602</v>
      </c>
      <c r="HF181">
        <v>1.8619</v>
      </c>
      <c r="HG181">
        <v>0.100173</v>
      </c>
      <c r="HH181">
        <v>0</v>
      </c>
      <c r="HI181">
        <v>28.3559</v>
      </c>
      <c r="HJ181">
        <v>999.9</v>
      </c>
      <c r="HK181">
        <v>51.6</v>
      </c>
      <c r="HL181">
        <v>30.4</v>
      </c>
      <c r="HM181">
        <v>24.8523</v>
      </c>
      <c r="HN181">
        <v>60.9628</v>
      </c>
      <c r="HO181">
        <v>21.9351</v>
      </c>
      <c r="HP181">
        <v>1</v>
      </c>
      <c r="HQ181">
        <v>0.175229</v>
      </c>
      <c r="HR181">
        <v>0.179755</v>
      </c>
      <c r="HS181">
        <v>20.3178</v>
      </c>
      <c r="HT181">
        <v>5.21145</v>
      </c>
      <c r="HU181">
        <v>11.98</v>
      </c>
      <c r="HV181">
        <v>4.96355</v>
      </c>
      <c r="HW181">
        <v>3.27445</v>
      </c>
      <c r="HX181">
        <v>9999</v>
      </c>
      <c r="HY181">
        <v>9999</v>
      </c>
      <c r="HZ181">
        <v>9999</v>
      </c>
      <c r="IA181">
        <v>22.8</v>
      </c>
      <c r="IB181">
        <v>1.86371</v>
      </c>
      <c r="IC181">
        <v>1.85988</v>
      </c>
      <c r="ID181">
        <v>1.85816</v>
      </c>
      <c r="IE181">
        <v>1.85954</v>
      </c>
      <c r="IF181">
        <v>1.85959</v>
      </c>
      <c r="IG181">
        <v>1.85809</v>
      </c>
      <c r="IH181">
        <v>1.85716</v>
      </c>
      <c r="II181">
        <v>1.85211</v>
      </c>
      <c r="IJ181">
        <v>0</v>
      </c>
      <c r="IK181">
        <v>0</v>
      </c>
      <c r="IL181">
        <v>0</v>
      </c>
      <c r="IM181">
        <v>0</v>
      </c>
      <c r="IN181" t="s">
        <v>441</v>
      </c>
      <c r="IO181" t="s">
        <v>442</v>
      </c>
      <c r="IP181" t="s">
        <v>443</v>
      </c>
      <c r="IQ181" t="s">
        <v>443</v>
      </c>
      <c r="IR181" t="s">
        <v>443</v>
      </c>
      <c r="IS181" t="s">
        <v>443</v>
      </c>
      <c r="IT181">
        <v>0</v>
      </c>
      <c r="IU181">
        <v>100</v>
      </c>
      <c r="IV181">
        <v>100</v>
      </c>
      <c r="IW181">
        <v>-1.28</v>
      </c>
      <c r="IX181">
        <v>0.2891</v>
      </c>
      <c r="IY181">
        <v>-1.253408397979514</v>
      </c>
      <c r="IZ181">
        <v>-0.001407418860664216</v>
      </c>
      <c r="JA181">
        <v>1.761737584914558E-06</v>
      </c>
      <c r="JB181">
        <v>-4.339940373715102E-10</v>
      </c>
      <c r="JC181">
        <v>0.01386544786166931</v>
      </c>
      <c r="JD181">
        <v>0.003157371658100305</v>
      </c>
      <c r="JE181">
        <v>0.0004353711720169284</v>
      </c>
      <c r="JF181">
        <v>-1.853048844677345E-07</v>
      </c>
      <c r="JG181">
        <v>2</v>
      </c>
      <c r="JH181">
        <v>1968</v>
      </c>
      <c r="JI181">
        <v>1</v>
      </c>
      <c r="JJ181">
        <v>26</v>
      </c>
      <c r="JK181">
        <v>200020.7</v>
      </c>
      <c r="JL181">
        <v>200020.9</v>
      </c>
      <c r="JM181">
        <v>2.51709</v>
      </c>
      <c r="JN181">
        <v>2.61353</v>
      </c>
      <c r="JO181">
        <v>1.49658</v>
      </c>
      <c r="JP181">
        <v>2.34863</v>
      </c>
      <c r="JQ181">
        <v>1.54907</v>
      </c>
      <c r="JR181">
        <v>2.35962</v>
      </c>
      <c r="JS181">
        <v>34.8985</v>
      </c>
      <c r="JT181">
        <v>14.1758</v>
      </c>
      <c r="JU181">
        <v>18</v>
      </c>
      <c r="JV181">
        <v>481.385</v>
      </c>
      <c r="JW181">
        <v>497.029</v>
      </c>
      <c r="JX181">
        <v>27.5595</v>
      </c>
      <c r="JY181">
        <v>29.5114</v>
      </c>
      <c r="JZ181">
        <v>30.0001</v>
      </c>
      <c r="KA181">
        <v>29.6879</v>
      </c>
      <c r="KB181">
        <v>29.6704</v>
      </c>
      <c r="KC181">
        <v>50.5518</v>
      </c>
      <c r="KD181">
        <v>18.5552</v>
      </c>
      <c r="KE181">
        <v>100</v>
      </c>
      <c r="KF181">
        <v>27.5605</v>
      </c>
      <c r="KG181">
        <v>1122.21</v>
      </c>
      <c r="KH181">
        <v>20.8703</v>
      </c>
      <c r="KI181">
        <v>101.826</v>
      </c>
      <c r="KJ181">
        <v>91.3382</v>
      </c>
    </row>
    <row r="182" spans="1:296">
      <c r="A182">
        <v>164</v>
      </c>
      <c r="B182">
        <v>1758990850.1</v>
      </c>
      <c r="C182">
        <v>3599.5</v>
      </c>
      <c r="D182" t="s">
        <v>772</v>
      </c>
      <c r="E182" t="s">
        <v>773</v>
      </c>
      <c r="F182">
        <v>5</v>
      </c>
      <c r="G182" t="s">
        <v>639</v>
      </c>
      <c r="H182">
        <v>1758990842.6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1132.037686537459</v>
      </c>
      <c r="AJ182">
        <v>1108.806303030303</v>
      </c>
      <c r="AK182">
        <v>3.433523675201326</v>
      </c>
      <c r="AL182">
        <v>65.16121870912899</v>
      </c>
      <c r="AM182">
        <f>(AO182 - AN182 + DX182*1E3/(8.314*(DZ182+273.15)) * AQ182/DW182 * AP182) * DW182/(100*DK182) * 1000/(1000 - AO182)</f>
        <v>0</v>
      </c>
      <c r="AN182">
        <v>20.93036925229438</v>
      </c>
      <c r="AO182">
        <v>22.15259515151514</v>
      </c>
      <c r="AP182">
        <v>-2.203205445970741E-05</v>
      </c>
      <c r="AQ182">
        <v>105.54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437</v>
      </c>
      <c r="AX182" t="s">
        <v>437</v>
      </c>
      <c r="AY182">
        <v>0</v>
      </c>
      <c r="AZ182">
        <v>0</v>
      </c>
      <c r="BA182">
        <f>1-AY182/AZ182</f>
        <v>0</v>
      </c>
      <c r="BB182">
        <v>0</v>
      </c>
      <c r="BC182" t="s">
        <v>437</v>
      </c>
      <c r="BD182" t="s">
        <v>437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437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2.44</v>
      </c>
      <c r="DL182">
        <v>0.5</v>
      </c>
      <c r="DM182" t="s">
        <v>438</v>
      </c>
      <c r="DN182">
        <v>2</v>
      </c>
      <c r="DO182" t="b">
        <v>1</v>
      </c>
      <c r="DP182">
        <v>1758990842.6</v>
      </c>
      <c r="DQ182">
        <v>1060.738518518519</v>
      </c>
      <c r="DR182">
        <v>1093.425185185185</v>
      </c>
      <c r="DS182">
        <v>22.15447777777777</v>
      </c>
      <c r="DT182">
        <v>20.92498148148149</v>
      </c>
      <c r="DU182">
        <v>1062.018888888889</v>
      </c>
      <c r="DV182">
        <v>21.86535925925926</v>
      </c>
      <c r="DW182">
        <v>499.9815555555555</v>
      </c>
      <c r="DX182">
        <v>90.51132962962963</v>
      </c>
      <c r="DY182">
        <v>0.06859710370370371</v>
      </c>
      <c r="DZ182">
        <v>28.97067407407408</v>
      </c>
      <c r="EA182">
        <v>29.99505925925926</v>
      </c>
      <c r="EB182">
        <v>999.9000000000001</v>
      </c>
      <c r="EC182">
        <v>0</v>
      </c>
      <c r="ED182">
        <v>0</v>
      </c>
      <c r="EE182">
        <v>9985.88111111111</v>
      </c>
      <c r="EF182">
        <v>0</v>
      </c>
      <c r="EG182">
        <v>11.2321</v>
      </c>
      <c r="EH182">
        <v>-32.68596296296295</v>
      </c>
      <c r="EI182">
        <v>1084.770740740741</v>
      </c>
      <c r="EJ182">
        <v>1116.792962962963</v>
      </c>
      <c r="EK182">
        <v>1.229497407407407</v>
      </c>
      <c r="EL182">
        <v>1093.425185185185</v>
      </c>
      <c r="EM182">
        <v>20.92498148148149</v>
      </c>
      <c r="EN182">
        <v>2.00523</v>
      </c>
      <c r="EO182">
        <v>1.893946666666667</v>
      </c>
      <c r="EP182">
        <v>17.4857</v>
      </c>
      <c r="EQ182">
        <v>16.58451851851852</v>
      </c>
      <c r="ER182">
        <v>1999.987777777777</v>
      </c>
      <c r="ES182">
        <v>0.9800022222222223</v>
      </c>
      <c r="ET182">
        <v>0.01999788148148148</v>
      </c>
      <c r="EU182">
        <v>0</v>
      </c>
      <c r="EV182">
        <v>254.1074444444444</v>
      </c>
      <c r="EW182">
        <v>5.00078</v>
      </c>
      <c r="EX182">
        <v>5072.745185185185</v>
      </c>
      <c r="EY182">
        <v>16379.54444444444</v>
      </c>
      <c r="EZ182">
        <v>39.8934074074074</v>
      </c>
      <c r="FA182">
        <v>40.83766666666666</v>
      </c>
      <c r="FB182">
        <v>40.14344444444445</v>
      </c>
      <c r="FC182">
        <v>40.40248148148148</v>
      </c>
      <c r="FD182">
        <v>40.87714814814814</v>
      </c>
      <c r="FE182">
        <v>1955.087777777778</v>
      </c>
      <c r="FF182">
        <v>39.9</v>
      </c>
      <c r="FG182">
        <v>0</v>
      </c>
      <c r="FH182">
        <v>1758990843.9</v>
      </c>
      <c r="FI182">
        <v>0</v>
      </c>
      <c r="FJ182">
        <v>254.109</v>
      </c>
      <c r="FK182">
        <v>-0.1021538535273712</v>
      </c>
      <c r="FL182">
        <v>-5.111452965566585</v>
      </c>
      <c r="FM182">
        <v>5072.778076923076</v>
      </c>
      <c r="FN182">
        <v>15</v>
      </c>
      <c r="FO182">
        <v>0</v>
      </c>
      <c r="FP182" t="s">
        <v>439</v>
      </c>
      <c r="FQ182">
        <v>1746989605.5</v>
      </c>
      <c r="FR182">
        <v>1746989593.5</v>
      </c>
      <c r="FS182">
        <v>0</v>
      </c>
      <c r="FT182">
        <v>-0.274</v>
      </c>
      <c r="FU182">
        <v>-0.002</v>
      </c>
      <c r="FV182">
        <v>2.549</v>
      </c>
      <c r="FW182">
        <v>0.129</v>
      </c>
      <c r="FX182">
        <v>420</v>
      </c>
      <c r="FY182">
        <v>17</v>
      </c>
      <c r="FZ182">
        <v>0.02</v>
      </c>
      <c r="GA182">
        <v>0.04</v>
      </c>
      <c r="GB182">
        <v>-32.65639</v>
      </c>
      <c r="GC182">
        <v>-1.053476172607869</v>
      </c>
      <c r="GD182">
        <v>0.1580657961103543</v>
      </c>
      <c r="GE182">
        <v>0</v>
      </c>
      <c r="GF182">
        <v>254.1358529411765</v>
      </c>
      <c r="GG182">
        <v>-0.341252869166782</v>
      </c>
      <c r="GH182">
        <v>0.2025643154731723</v>
      </c>
      <c r="GI182">
        <v>1</v>
      </c>
      <c r="GJ182">
        <v>1.23300725</v>
      </c>
      <c r="GK182">
        <v>-0.06456213883677434</v>
      </c>
      <c r="GL182">
        <v>0.006264769344317468</v>
      </c>
      <c r="GM182">
        <v>1</v>
      </c>
      <c r="GN182">
        <v>2</v>
      </c>
      <c r="GO182">
        <v>3</v>
      </c>
      <c r="GP182" t="s">
        <v>446</v>
      </c>
      <c r="GQ182">
        <v>3.1021</v>
      </c>
      <c r="GR182">
        <v>2.72713</v>
      </c>
      <c r="GS182">
        <v>0.169235</v>
      </c>
      <c r="GT182">
        <v>0.172376</v>
      </c>
      <c r="GU182">
        <v>0.101778</v>
      </c>
      <c r="GV182">
        <v>0.0991538</v>
      </c>
      <c r="GW182">
        <v>21687.6</v>
      </c>
      <c r="GX182">
        <v>19627.7</v>
      </c>
      <c r="GY182">
        <v>26670.7</v>
      </c>
      <c r="GZ182">
        <v>23939.5</v>
      </c>
      <c r="HA182">
        <v>38342.9</v>
      </c>
      <c r="HB182">
        <v>31888.4</v>
      </c>
      <c r="HC182">
        <v>46571.4</v>
      </c>
      <c r="HD182">
        <v>37873</v>
      </c>
      <c r="HE182">
        <v>1.85935</v>
      </c>
      <c r="HF182">
        <v>1.86248</v>
      </c>
      <c r="HG182">
        <v>0.101089</v>
      </c>
      <c r="HH182">
        <v>0</v>
      </c>
      <c r="HI182">
        <v>28.3536</v>
      </c>
      <c r="HJ182">
        <v>999.9</v>
      </c>
      <c r="HK182">
        <v>51.6</v>
      </c>
      <c r="HL182">
        <v>30.4</v>
      </c>
      <c r="HM182">
        <v>24.8528</v>
      </c>
      <c r="HN182">
        <v>61.4228</v>
      </c>
      <c r="HO182">
        <v>22.1514</v>
      </c>
      <c r="HP182">
        <v>1</v>
      </c>
      <c r="HQ182">
        <v>0.1755</v>
      </c>
      <c r="HR182">
        <v>0.176506</v>
      </c>
      <c r="HS182">
        <v>20.3177</v>
      </c>
      <c r="HT182">
        <v>5.21235</v>
      </c>
      <c r="HU182">
        <v>11.98</v>
      </c>
      <c r="HV182">
        <v>4.96345</v>
      </c>
      <c r="HW182">
        <v>3.2744</v>
      </c>
      <c r="HX182">
        <v>9999</v>
      </c>
      <c r="HY182">
        <v>9999</v>
      </c>
      <c r="HZ182">
        <v>9999</v>
      </c>
      <c r="IA182">
        <v>22.8</v>
      </c>
      <c r="IB182">
        <v>1.86371</v>
      </c>
      <c r="IC182">
        <v>1.85989</v>
      </c>
      <c r="ID182">
        <v>1.8582</v>
      </c>
      <c r="IE182">
        <v>1.85954</v>
      </c>
      <c r="IF182">
        <v>1.8596</v>
      </c>
      <c r="IG182">
        <v>1.85807</v>
      </c>
      <c r="IH182">
        <v>1.85716</v>
      </c>
      <c r="II182">
        <v>1.85211</v>
      </c>
      <c r="IJ182">
        <v>0</v>
      </c>
      <c r="IK182">
        <v>0</v>
      </c>
      <c r="IL182">
        <v>0</v>
      </c>
      <c r="IM182">
        <v>0</v>
      </c>
      <c r="IN182" t="s">
        <v>441</v>
      </c>
      <c r="IO182" t="s">
        <v>442</v>
      </c>
      <c r="IP182" t="s">
        <v>443</v>
      </c>
      <c r="IQ182" t="s">
        <v>443</v>
      </c>
      <c r="IR182" t="s">
        <v>443</v>
      </c>
      <c r="IS182" t="s">
        <v>443</v>
      </c>
      <c r="IT182">
        <v>0</v>
      </c>
      <c r="IU182">
        <v>100</v>
      </c>
      <c r="IV182">
        <v>100</v>
      </c>
      <c r="IW182">
        <v>-1.26</v>
      </c>
      <c r="IX182">
        <v>0.2891</v>
      </c>
      <c r="IY182">
        <v>-1.253408397979514</v>
      </c>
      <c r="IZ182">
        <v>-0.001407418860664216</v>
      </c>
      <c r="JA182">
        <v>1.761737584914558E-06</v>
      </c>
      <c r="JB182">
        <v>-4.339940373715102E-10</v>
      </c>
      <c r="JC182">
        <v>0.01386544786166931</v>
      </c>
      <c r="JD182">
        <v>0.003157371658100305</v>
      </c>
      <c r="JE182">
        <v>0.0004353711720169284</v>
      </c>
      <c r="JF182">
        <v>-1.853048844677345E-07</v>
      </c>
      <c r="JG182">
        <v>2</v>
      </c>
      <c r="JH182">
        <v>1968</v>
      </c>
      <c r="JI182">
        <v>1</v>
      </c>
      <c r="JJ182">
        <v>26</v>
      </c>
      <c r="JK182">
        <v>200020.7</v>
      </c>
      <c r="JL182">
        <v>200020.9</v>
      </c>
      <c r="JM182">
        <v>2.54517</v>
      </c>
      <c r="JN182">
        <v>2.60254</v>
      </c>
      <c r="JO182">
        <v>1.49658</v>
      </c>
      <c r="JP182">
        <v>2.34863</v>
      </c>
      <c r="JQ182">
        <v>1.54907</v>
      </c>
      <c r="JR182">
        <v>2.46704</v>
      </c>
      <c r="JS182">
        <v>34.8985</v>
      </c>
      <c r="JT182">
        <v>14.1846</v>
      </c>
      <c r="JU182">
        <v>18</v>
      </c>
      <c r="JV182">
        <v>480.89</v>
      </c>
      <c r="JW182">
        <v>497.433</v>
      </c>
      <c r="JX182">
        <v>27.5642</v>
      </c>
      <c r="JY182">
        <v>29.5117</v>
      </c>
      <c r="JZ182">
        <v>30.0001</v>
      </c>
      <c r="KA182">
        <v>29.6882</v>
      </c>
      <c r="KB182">
        <v>29.6728</v>
      </c>
      <c r="KC182">
        <v>51.1865</v>
      </c>
      <c r="KD182">
        <v>18.5552</v>
      </c>
      <c r="KE182">
        <v>100</v>
      </c>
      <c r="KF182">
        <v>27.5652</v>
      </c>
      <c r="KG182">
        <v>1142.26</v>
      </c>
      <c r="KH182">
        <v>20.8703</v>
      </c>
      <c r="KI182">
        <v>101.826</v>
      </c>
      <c r="KJ182">
        <v>91.3373</v>
      </c>
    </row>
    <row r="183" spans="1:296">
      <c r="A183">
        <v>165</v>
      </c>
      <c r="B183">
        <v>1758990855.1</v>
      </c>
      <c r="C183">
        <v>3604.5</v>
      </c>
      <c r="D183" t="s">
        <v>774</v>
      </c>
      <c r="E183" t="s">
        <v>775</v>
      </c>
      <c r="F183">
        <v>5</v>
      </c>
      <c r="G183" t="s">
        <v>639</v>
      </c>
      <c r="H183">
        <v>1758990847.314285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1149.196784574459</v>
      </c>
      <c r="AJ183">
        <v>1125.885757575757</v>
      </c>
      <c r="AK183">
        <v>3.41590467235633</v>
      </c>
      <c r="AL183">
        <v>65.16121870912899</v>
      </c>
      <c r="AM183">
        <f>(AO183 - AN183 + DX183*1E3/(8.314*(DZ183+273.15)) * AQ183/DW183 * AP183) * DW183/(100*DK183) * 1000/(1000 - AO183)</f>
        <v>0</v>
      </c>
      <c r="AN183">
        <v>20.93359755290043</v>
      </c>
      <c r="AO183">
        <v>22.15096242424242</v>
      </c>
      <c r="AP183">
        <v>-1.270209695745393E-05</v>
      </c>
      <c r="AQ183">
        <v>105.54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437</v>
      </c>
      <c r="AX183" t="s">
        <v>437</v>
      </c>
      <c r="AY183">
        <v>0</v>
      </c>
      <c r="AZ183">
        <v>0</v>
      </c>
      <c r="BA183">
        <f>1-AY183/AZ183</f>
        <v>0</v>
      </c>
      <c r="BB183">
        <v>0</v>
      </c>
      <c r="BC183" t="s">
        <v>437</v>
      </c>
      <c r="BD183" t="s">
        <v>437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437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2.44</v>
      </c>
      <c r="DL183">
        <v>0.5</v>
      </c>
      <c r="DM183" t="s">
        <v>438</v>
      </c>
      <c r="DN183">
        <v>2</v>
      </c>
      <c r="DO183" t="b">
        <v>1</v>
      </c>
      <c r="DP183">
        <v>1758990847.314285</v>
      </c>
      <c r="DQ183">
        <v>1076.548928571429</v>
      </c>
      <c r="DR183">
        <v>1109.342857142857</v>
      </c>
      <c r="DS183">
        <v>22.15358928571429</v>
      </c>
      <c r="DT183">
        <v>20.92896428571428</v>
      </c>
      <c r="DU183">
        <v>1077.815</v>
      </c>
      <c r="DV183">
        <v>21.86448571428571</v>
      </c>
      <c r="DW183">
        <v>499.9705</v>
      </c>
      <c r="DX183">
        <v>90.51161071428574</v>
      </c>
      <c r="DY183">
        <v>0.06880286428571429</v>
      </c>
      <c r="DZ183">
        <v>28.97159642857143</v>
      </c>
      <c r="EA183">
        <v>29.99876071428571</v>
      </c>
      <c r="EB183">
        <v>999.9000000000002</v>
      </c>
      <c r="EC183">
        <v>0</v>
      </c>
      <c r="ED183">
        <v>0</v>
      </c>
      <c r="EE183">
        <v>9990.984642857144</v>
      </c>
      <c r="EF183">
        <v>0</v>
      </c>
      <c r="EG183">
        <v>11.2321</v>
      </c>
      <c r="EH183">
        <v>-32.79428571428571</v>
      </c>
      <c r="EI183">
        <v>1100.938928571429</v>
      </c>
      <c r="EJ183">
        <v>1133.056071428571</v>
      </c>
      <c r="EK183">
        <v>1.224624642857143</v>
      </c>
      <c r="EL183">
        <v>1109.342857142857</v>
      </c>
      <c r="EM183">
        <v>20.92896428571428</v>
      </c>
      <c r="EN183">
        <v>2.005155</v>
      </c>
      <c r="EO183">
        <v>1.894313214285714</v>
      </c>
      <c r="EP183">
        <v>17.48511428571429</v>
      </c>
      <c r="EQ183">
        <v>16.58756785714285</v>
      </c>
      <c r="ER183">
        <v>1999.986785714285</v>
      </c>
      <c r="ES183">
        <v>0.9800022500000001</v>
      </c>
      <c r="ET183">
        <v>0.01999785714285714</v>
      </c>
      <c r="EU183">
        <v>0</v>
      </c>
      <c r="EV183">
        <v>254.123</v>
      </c>
      <c r="EW183">
        <v>5.00078</v>
      </c>
      <c r="EX183">
        <v>5072.459642857143</v>
      </c>
      <c r="EY183">
        <v>16379.53571428571</v>
      </c>
      <c r="EZ183">
        <v>39.87935714285714</v>
      </c>
      <c r="FA183">
        <v>40.8345</v>
      </c>
      <c r="FB183">
        <v>40.13385714285714</v>
      </c>
      <c r="FC183">
        <v>40.40146428571428</v>
      </c>
      <c r="FD183">
        <v>40.89496428571429</v>
      </c>
      <c r="FE183">
        <v>1955.086785714286</v>
      </c>
      <c r="FF183">
        <v>39.89964285714286</v>
      </c>
      <c r="FG183">
        <v>0</v>
      </c>
      <c r="FH183">
        <v>1758990849.3</v>
      </c>
      <c r="FI183">
        <v>0</v>
      </c>
      <c r="FJ183">
        <v>254.10516</v>
      </c>
      <c r="FK183">
        <v>-0.1736153837029512</v>
      </c>
      <c r="FL183">
        <v>-3.786923082517871</v>
      </c>
      <c r="FM183">
        <v>5072.4436</v>
      </c>
      <c r="FN183">
        <v>15</v>
      </c>
      <c r="FO183">
        <v>0</v>
      </c>
      <c r="FP183" t="s">
        <v>439</v>
      </c>
      <c r="FQ183">
        <v>1746989605.5</v>
      </c>
      <c r="FR183">
        <v>1746989593.5</v>
      </c>
      <c r="FS183">
        <v>0</v>
      </c>
      <c r="FT183">
        <v>-0.274</v>
      </c>
      <c r="FU183">
        <v>-0.002</v>
      </c>
      <c r="FV183">
        <v>2.549</v>
      </c>
      <c r="FW183">
        <v>0.129</v>
      </c>
      <c r="FX183">
        <v>420</v>
      </c>
      <c r="FY183">
        <v>17</v>
      </c>
      <c r="FZ183">
        <v>0.02</v>
      </c>
      <c r="GA183">
        <v>0.04</v>
      </c>
      <c r="GB183">
        <v>-32.71189268292682</v>
      </c>
      <c r="GC183">
        <v>-0.9982327526133019</v>
      </c>
      <c r="GD183">
        <v>0.156433257630218</v>
      </c>
      <c r="GE183">
        <v>0</v>
      </c>
      <c r="GF183">
        <v>254.1079999999999</v>
      </c>
      <c r="GG183">
        <v>-0.0376776200889954</v>
      </c>
      <c r="GH183">
        <v>0.1817794397226572</v>
      </c>
      <c r="GI183">
        <v>1</v>
      </c>
      <c r="GJ183">
        <v>1.227326341463415</v>
      </c>
      <c r="GK183">
        <v>-0.06281498257839546</v>
      </c>
      <c r="GL183">
        <v>0.006226349498584586</v>
      </c>
      <c r="GM183">
        <v>1</v>
      </c>
      <c r="GN183">
        <v>2</v>
      </c>
      <c r="GO183">
        <v>3</v>
      </c>
      <c r="GP183" t="s">
        <v>446</v>
      </c>
      <c r="GQ183">
        <v>3.10262</v>
      </c>
      <c r="GR183">
        <v>2.72751</v>
      </c>
      <c r="GS183">
        <v>0.170867</v>
      </c>
      <c r="GT183">
        <v>0.173983</v>
      </c>
      <c r="GU183">
        <v>0.101775</v>
      </c>
      <c r="GV183">
        <v>0.0991711</v>
      </c>
      <c r="GW183">
        <v>21645.1</v>
      </c>
      <c r="GX183">
        <v>19589.8</v>
      </c>
      <c r="GY183">
        <v>26670.9</v>
      </c>
      <c r="GZ183">
        <v>23939.7</v>
      </c>
      <c r="HA183">
        <v>38343.4</v>
      </c>
      <c r="HB183">
        <v>31888.2</v>
      </c>
      <c r="HC183">
        <v>46571.7</v>
      </c>
      <c r="HD183">
        <v>37873.3</v>
      </c>
      <c r="HE183">
        <v>1.86028</v>
      </c>
      <c r="HF183">
        <v>1.86182</v>
      </c>
      <c r="HG183">
        <v>0.101998</v>
      </c>
      <c r="HH183">
        <v>0</v>
      </c>
      <c r="HI183">
        <v>28.3542</v>
      </c>
      <c r="HJ183">
        <v>999.9</v>
      </c>
      <c r="HK183">
        <v>51.6</v>
      </c>
      <c r="HL183">
        <v>30.4</v>
      </c>
      <c r="HM183">
        <v>24.8514</v>
      </c>
      <c r="HN183">
        <v>61.1028</v>
      </c>
      <c r="HO183">
        <v>21.9471</v>
      </c>
      <c r="HP183">
        <v>1</v>
      </c>
      <c r="HQ183">
        <v>0.175206</v>
      </c>
      <c r="HR183">
        <v>0.185101</v>
      </c>
      <c r="HS183">
        <v>20.3177</v>
      </c>
      <c r="HT183">
        <v>5.211</v>
      </c>
      <c r="HU183">
        <v>11.98</v>
      </c>
      <c r="HV183">
        <v>4.96345</v>
      </c>
      <c r="HW183">
        <v>3.27443</v>
      </c>
      <c r="HX183">
        <v>9999</v>
      </c>
      <c r="HY183">
        <v>9999</v>
      </c>
      <c r="HZ183">
        <v>9999</v>
      </c>
      <c r="IA183">
        <v>22.8</v>
      </c>
      <c r="IB183">
        <v>1.86371</v>
      </c>
      <c r="IC183">
        <v>1.85986</v>
      </c>
      <c r="ID183">
        <v>1.85818</v>
      </c>
      <c r="IE183">
        <v>1.85955</v>
      </c>
      <c r="IF183">
        <v>1.85959</v>
      </c>
      <c r="IG183">
        <v>1.8581</v>
      </c>
      <c r="IH183">
        <v>1.85716</v>
      </c>
      <c r="II183">
        <v>1.85211</v>
      </c>
      <c r="IJ183">
        <v>0</v>
      </c>
      <c r="IK183">
        <v>0</v>
      </c>
      <c r="IL183">
        <v>0</v>
      </c>
      <c r="IM183">
        <v>0</v>
      </c>
      <c r="IN183" t="s">
        <v>441</v>
      </c>
      <c r="IO183" t="s">
        <v>442</v>
      </c>
      <c r="IP183" t="s">
        <v>443</v>
      </c>
      <c r="IQ183" t="s">
        <v>443</v>
      </c>
      <c r="IR183" t="s">
        <v>443</v>
      </c>
      <c r="IS183" t="s">
        <v>443</v>
      </c>
      <c r="IT183">
        <v>0</v>
      </c>
      <c r="IU183">
        <v>100</v>
      </c>
      <c r="IV183">
        <v>100</v>
      </c>
      <c r="IW183">
        <v>-1.25</v>
      </c>
      <c r="IX183">
        <v>0.289</v>
      </c>
      <c r="IY183">
        <v>-1.253408397979514</v>
      </c>
      <c r="IZ183">
        <v>-0.001407418860664216</v>
      </c>
      <c r="JA183">
        <v>1.761737584914558E-06</v>
      </c>
      <c r="JB183">
        <v>-4.339940373715102E-10</v>
      </c>
      <c r="JC183">
        <v>0.01386544786166931</v>
      </c>
      <c r="JD183">
        <v>0.003157371658100305</v>
      </c>
      <c r="JE183">
        <v>0.0004353711720169284</v>
      </c>
      <c r="JF183">
        <v>-1.853048844677345E-07</v>
      </c>
      <c r="JG183">
        <v>2</v>
      </c>
      <c r="JH183">
        <v>1968</v>
      </c>
      <c r="JI183">
        <v>1</v>
      </c>
      <c r="JJ183">
        <v>26</v>
      </c>
      <c r="JK183">
        <v>200020.8</v>
      </c>
      <c r="JL183">
        <v>200021</v>
      </c>
      <c r="JM183">
        <v>2.57812</v>
      </c>
      <c r="JN183">
        <v>2.6123</v>
      </c>
      <c r="JO183">
        <v>1.49658</v>
      </c>
      <c r="JP183">
        <v>2.34863</v>
      </c>
      <c r="JQ183">
        <v>1.54907</v>
      </c>
      <c r="JR183">
        <v>2.36206</v>
      </c>
      <c r="JS183">
        <v>34.8985</v>
      </c>
      <c r="JT183">
        <v>14.1758</v>
      </c>
      <c r="JU183">
        <v>18</v>
      </c>
      <c r="JV183">
        <v>481.448</v>
      </c>
      <c r="JW183">
        <v>497</v>
      </c>
      <c r="JX183">
        <v>27.568</v>
      </c>
      <c r="JY183">
        <v>29.514</v>
      </c>
      <c r="JZ183">
        <v>30.0001</v>
      </c>
      <c r="KA183">
        <v>29.6905</v>
      </c>
      <c r="KB183">
        <v>29.6729</v>
      </c>
      <c r="KC183">
        <v>51.7658</v>
      </c>
      <c r="KD183">
        <v>18.5552</v>
      </c>
      <c r="KE183">
        <v>100</v>
      </c>
      <c r="KF183">
        <v>27.5675</v>
      </c>
      <c r="KG183">
        <v>1155.64</v>
      </c>
      <c r="KH183">
        <v>20.8703</v>
      </c>
      <c r="KI183">
        <v>101.826</v>
      </c>
      <c r="KJ183">
        <v>91.3381</v>
      </c>
    </row>
    <row r="184" spans="1:296">
      <c r="A184">
        <v>166</v>
      </c>
      <c r="B184">
        <v>1758990860.1</v>
      </c>
      <c r="C184">
        <v>3609.5</v>
      </c>
      <c r="D184" t="s">
        <v>776</v>
      </c>
      <c r="E184" t="s">
        <v>777</v>
      </c>
      <c r="F184">
        <v>5</v>
      </c>
      <c r="G184" t="s">
        <v>639</v>
      </c>
      <c r="H184">
        <v>1758990852.6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1166.341287034564</v>
      </c>
      <c r="AJ184">
        <v>1143.025757575757</v>
      </c>
      <c r="AK184">
        <v>3.42970366887904</v>
      </c>
      <c r="AL184">
        <v>65.16121870912899</v>
      </c>
      <c r="AM184">
        <f>(AO184 - AN184 + DX184*1E3/(8.314*(DZ184+273.15)) * AQ184/DW184 * AP184) * DW184/(100*DK184) * 1000/(1000 - AO184)</f>
        <v>0</v>
      </c>
      <c r="AN184">
        <v>20.93890446406926</v>
      </c>
      <c r="AO184">
        <v>22.1469</v>
      </c>
      <c r="AP184">
        <v>-2.425733207194167E-05</v>
      </c>
      <c r="AQ184">
        <v>105.54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437</v>
      </c>
      <c r="AX184" t="s">
        <v>437</v>
      </c>
      <c r="AY184">
        <v>0</v>
      </c>
      <c r="AZ184">
        <v>0</v>
      </c>
      <c r="BA184">
        <f>1-AY184/AZ184</f>
        <v>0</v>
      </c>
      <c r="BB184">
        <v>0</v>
      </c>
      <c r="BC184" t="s">
        <v>437</v>
      </c>
      <c r="BD184" t="s">
        <v>437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437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2.44</v>
      </c>
      <c r="DL184">
        <v>0.5</v>
      </c>
      <c r="DM184" t="s">
        <v>438</v>
      </c>
      <c r="DN184">
        <v>2</v>
      </c>
      <c r="DO184" t="b">
        <v>1</v>
      </c>
      <c r="DP184">
        <v>1758990852.6</v>
      </c>
      <c r="DQ184">
        <v>1094.272592592593</v>
      </c>
      <c r="DR184">
        <v>1127.096296296296</v>
      </c>
      <c r="DS184">
        <v>22.15156666666667</v>
      </c>
      <c r="DT184">
        <v>20.93375925925925</v>
      </c>
      <c r="DU184">
        <v>1095.524074074074</v>
      </c>
      <c r="DV184">
        <v>21.86250740740741</v>
      </c>
      <c r="DW184">
        <v>499.9932962962963</v>
      </c>
      <c r="DX184">
        <v>90.51247037037038</v>
      </c>
      <c r="DY184">
        <v>0.06893847037037036</v>
      </c>
      <c r="DZ184">
        <v>28.97175555555555</v>
      </c>
      <c r="EA184">
        <v>30.00493703703703</v>
      </c>
      <c r="EB184">
        <v>999.9000000000001</v>
      </c>
      <c r="EC184">
        <v>0</v>
      </c>
      <c r="ED184">
        <v>0</v>
      </c>
      <c r="EE184">
        <v>10006.24888888889</v>
      </c>
      <c r="EF184">
        <v>0</v>
      </c>
      <c r="EG184">
        <v>11.23485555555555</v>
      </c>
      <c r="EH184">
        <v>-32.82452222222222</v>
      </c>
      <c r="EI184">
        <v>1119.062222222222</v>
      </c>
      <c r="EJ184">
        <v>1151.194814814815</v>
      </c>
      <c r="EK184">
        <v>1.217798148148148</v>
      </c>
      <c r="EL184">
        <v>1127.096296296296</v>
      </c>
      <c r="EM184">
        <v>20.93375925925925</v>
      </c>
      <c r="EN184">
        <v>2.004991851851852</v>
      </c>
      <c r="EO184">
        <v>1.894765925925926</v>
      </c>
      <c r="EP184">
        <v>17.48381851851852</v>
      </c>
      <c r="EQ184">
        <v>16.59132222222222</v>
      </c>
      <c r="ER184">
        <v>1999.99925925926</v>
      </c>
      <c r="ES184">
        <v>0.9800024444444444</v>
      </c>
      <c r="ET184">
        <v>0.01999765555555555</v>
      </c>
      <c r="EU184">
        <v>0</v>
      </c>
      <c r="EV184">
        <v>254.0938888888889</v>
      </c>
      <c r="EW184">
        <v>5.00078</v>
      </c>
      <c r="EX184">
        <v>5072.235555555555</v>
      </c>
      <c r="EY184">
        <v>16379.61851851852</v>
      </c>
      <c r="EZ184">
        <v>39.87488888888888</v>
      </c>
      <c r="FA184">
        <v>40.82833333333333</v>
      </c>
      <c r="FB184">
        <v>40.15729629629629</v>
      </c>
      <c r="FC184">
        <v>40.40014814814814</v>
      </c>
      <c r="FD184">
        <v>40.90037037037037</v>
      </c>
      <c r="FE184">
        <v>1955.099259259259</v>
      </c>
      <c r="FF184">
        <v>39.89888888888889</v>
      </c>
      <c r="FG184">
        <v>0</v>
      </c>
      <c r="FH184">
        <v>1758990854.1</v>
      </c>
      <c r="FI184">
        <v>0</v>
      </c>
      <c r="FJ184">
        <v>254.10108</v>
      </c>
      <c r="FK184">
        <v>0.7706153770854132</v>
      </c>
      <c r="FL184">
        <v>-0.7523076825627932</v>
      </c>
      <c r="FM184">
        <v>5072.2052</v>
      </c>
      <c r="FN184">
        <v>15</v>
      </c>
      <c r="FO184">
        <v>0</v>
      </c>
      <c r="FP184" t="s">
        <v>439</v>
      </c>
      <c r="FQ184">
        <v>1746989605.5</v>
      </c>
      <c r="FR184">
        <v>1746989593.5</v>
      </c>
      <c r="FS184">
        <v>0</v>
      </c>
      <c r="FT184">
        <v>-0.274</v>
      </c>
      <c r="FU184">
        <v>-0.002</v>
      </c>
      <c r="FV184">
        <v>2.549</v>
      </c>
      <c r="FW184">
        <v>0.129</v>
      </c>
      <c r="FX184">
        <v>420</v>
      </c>
      <c r="FY184">
        <v>17</v>
      </c>
      <c r="FZ184">
        <v>0.02</v>
      </c>
      <c r="GA184">
        <v>0.04</v>
      </c>
      <c r="GB184">
        <v>-32.81544</v>
      </c>
      <c r="GC184">
        <v>-0.2380885553470292</v>
      </c>
      <c r="GD184">
        <v>0.07234291879652077</v>
      </c>
      <c r="GE184">
        <v>1</v>
      </c>
      <c r="GF184">
        <v>254.1309117647059</v>
      </c>
      <c r="GG184">
        <v>-0.1111229958768921</v>
      </c>
      <c r="GH184">
        <v>0.1822258404299891</v>
      </c>
      <c r="GI184">
        <v>1</v>
      </c>
      <c r="GJ184">
        <v>1.221836</v>
      </c>
      <c r="GK184">
        <v>-0.07547774859287247</v>
      </c>
      <c r="GL184">
        <v>0.007311955894287118</v>
      </c>
      <c r="GM184">
        <v>1</v>
      </c>
      <c r="GN184">
        <v>3</v>
      </c>
      <c r="GO184">
        <v>3</v>
      </c>
      <c r="GP184" t="s">
        <v>440</v>
      </c>
      <c r="GQ184">
        <v>3.10264</v>
      </c>
      <c r="GR184">
        <v>2.72701</v>
      </c>
      <c r="GS184">
        <v>0.17249</v>
      </c>
      <c r="GT184">
        <v>0.175606</v>
      </c>
      <c r="GU184">
        <v>0.101764</v>
      </c>
      <c r="GV184">
        <v>0.0991842</v>
      </c>
      <c r="GW184">
        <v>21602.8</v>
      </c>
      <c r="GX184">
        <v>19551.5</v>
      </c>
      <c r="GY184">
        <v>26670.9</v>
      </c>
      <c r="GZ184">
        <v>23940</v>
      </c>
      <c r="HA184">
        <v>38344.1</v>
      </c>
      <c r="HB184">
        <v>31887.9</v>
      </c>
      <c r="HC184">
        <v>46571.7</v>
      </c>
      <c r="HD184">
        <v>37873.3</v>
      </c>
      <c r="HE184">
        <v>1.86038</v>
      </c>
      <c r="HF184">
        <v>1.86197</v>
      </c>
      <c r="HG184">
        <v>0.101887</v>
      </c>
      <c r="HH184">
        <v>0</v>
      </c>
      <c r="HI184">
        <v>28.3536</v>
      </c>
      <c r="HJ184">
        <v>999.9</v>
      </c>
      <c r="HK184">
        <v>51.6</v>
      </c>
      <c r="HL184">
        <v>30.4</v>
      </c>
      <c r="HM184">
        <v>24.8521</v>
      </c>
      <c r="HN184">
        <v>60.6628</v>
      </c>
      <c r="HO184">
        <v>21.9231</v>
      </c>
      <c r="HP184">
        <v>1</v>
      </c>
      <c r="HQ184">
        <v>0.175622</v>
      </c>
      <c r="HR184">
        <v>0.22326</v>
      </c>
      <c r="HS184">
        <v>20.3177</v>
      </c>
      <c r="HT184">
        <v>5.2113</v>
      </c>
      <c r="HU184">
        <v>11.98</v>
      </c>
      <c r="HV184">
        <v>4.9633</v>
      </c>
      <c r="HW184">
        <v>3.27423</v>
      </c>
      <c r="HX184">
        <v>9999</v>
      </c>
      <c r="HY184">
        <v>9999</v>
      </c>
      <c r="HZ184">
        <v>9999</v>
      </c>
      <c r="IA184">
        <v>22.8</v>
      </c>
      <c r="IB184">
        <v>1.86371</v>
      </c>
      <c r="IC184">
        <v>1.85987</v>
      </c>
      <c r="ID184">
        <v>1.8582</v>
      </c>
      <c r="IE184">
        <v>1.85955</v>
      </c>
      <c r="IF184">
        <v>1.85963</v>
      </c>
      <c r="IG184">
        <v>1.85812</v>
      </c>
      <c r="IH184">
        <v>1.85715</v>
      </c>
      <c r="II184">
        <v>1.85212</v>
      </c>
      <c r="IJ184">
        <v>0</v>
      </c>
      <c r="IK184">
        <v>0</v>
      </c>
      <c r="IL184">
        <v>0</v>
      </c>
      <c r="IM184">
        <v>0</v>
      </c>
      <c r="IN184" t="s">
        <v>441</v>
      </c>
      <c r="IO184" t="s">
        <v>442</v>
      </c>
      <c r="IP184" t="s">
        <v>443</v>
      </c>
      <c r="IQ184" t="s">
        <v>443</v>
      </c>
      <c r="IR184" t="s">
        <v>443</v>
      </c>
      <c r="IS184" t="s">
        <v>443</v>
      </c>
      <c r="IT184">
        <v>0</v>
      </c>
      <c r="IU184">
        <v>100</v>
      </c>
      <c r="IV184">
        <v>100</v>
      </c>
      <c r="IW184">
        <v>-1.23</v>
      </c>
      <c r="IX184">
        <v>0.289</v>
      </c>
      <c r="IY184">
        <v>-1.253408397979514</v>
      </c>
      <c r="IZ184">
        <v>-0.001407418860664216</v>
      </c>
      <c r="JA184">
        <v>1.761737584914558E-06</v>
      </c>
      <c r="JB184">
        <v>-4.339940373715102E-10</v>
      </c>
      <c r="JC184">
        <v>0.01386544786166931</v>
      </c>
      <c r="JD184">
        <v>0.003157371658100305</v>
      </c>
      <c r="JE184">
        <v>0.0004353711720169284</v>
      </c>
      <c r="JF184">
        <v>-1.853048844677345E-07</v>
      </c>
      <c r="JG184">
        <v>2</v>
      </c>
      <c r="JH184">
        <v>1968</v>
      </c>
      <c r="JI184">
        <v>1</v>
      </c>
      <c r="JJ184">
        <v>26</v>
      </c>
      <c r="JK184">
        <v>200020.9</v>
      </c>
      <c r="JL184">
        <v>200021.1</v>
      </c>
      <c r="JM184">
        <v>2.60498</v>
      </c>
      <c r="JN184">
        <v>2.6001</v>
      </c>
      <c r="JO184">
        <v>1.49658</v>
      </c>
      <c r="JP184">
        <v>2.34863</v>
      </c>
      <c r="JQ184">
        <v>1.54907</v>
      </c>
      <c r="JR184">
        <v>2.44995</v>
      </c>
      <c r="JS184">
        <v>34.8985</v>
      </c>
      <c r="JT184">
        <v>14.1846</v>
      </c>
      <c r="JU184">
        <v>18</v>
      </c>
      <c r="JV184">
        <v>481.506</v>
      </c>
      <c r="JW184">
        <v>497.12</v>
      </c>
      <c r="JX184">
        <v>27.5656</v>
      </c>
      <c r="JY184">
        <v>29.514</v>
      </c>
      <c r="JZ184">
        <v>30.0002</v>
      </c>
      <c r="KA184">
        <v>29.6905</v>
      </c>
      <c r="KB184">
        <v>29.6753</v>
      </c>
      <c r="KC184">
        <v>52.391</v>
      </c>
      <c r="KD184">
        <v>18.5552</v>
      </c>
      <c r="KE184">
        <v>100</v>
      </c>
      <c r="KF184">
        <v>27.5603</v>
      </c>
      <c r="KG184">
        <v>1175.69</v>
      </c>
      <c r="KH184">
        <v>20.8706</v>
      </c>
      <c r="KI184">
        <v>101.827</v>
      </c>
      <c r="KJ184">
        <v>91.33839999999999</v>
      </c>
    </row>
    <row r="185" spans="1:296">
      <c r="A185">
        <v>167</v>
      </c>
      <c r="B185">
        <v>1758990865.1</v>
      </c>
      <c r="C185">
        <v>3614.5</v>
      </c>
      <c r="D185" t="s">
        <v>778</v>
      </c>
      <c r="E185" t="s">
        <v>779</v>
      </c>
      <c r="F185">
        <v>5</v>
      </c>
      <c r="G185" t="s">
        <v>639</v>
      </c>
      <c r="H185">
        <v>1758990857.314285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1183.47574909284</v>
      </c>
      <c r="AJ185">
        <v>1160.261272727273</v>
      </c>
      <c r="AK185">
        <v>3.444444339971117</v>
      </c>
      <c r="AL185">
        <v>65.16121870912899</v>
      </c>
      <c r="AM185">
        <f>(AO185 - AN185 + DX185*1E3/(8.314*(DZ185+273.15)) * AQ185/DW185 * AP185) * DW185/(100*DK185) * 1000/(1000 - AO185)</f>
        <v>0</v>
      </c>
      <c r="AN185">
        <v>20.94058292225108</v>
      </c>
      <c r="AO185">
        <v>22.14681696969697</v>
      </c>
      <c r="AP185">
        <v>-6.266892527803056E-06</v>
      </c>
      <c r="AQ185">
        <v>105.54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437</v>
      </c>
      <c r="AX185" t="s">
        <v>437</v>
      </c>
      <c r="AY185">
        <v>0</v>
      </c>
      <c r="AZ185">
        <v>0</v>
      </c>
      <c r="BA185">
        <f>1-AY185/AZ185</f>
        <v>0</v>
      </c>
      <c r="BB185">
        <v>0</v>
      </c>
      <c r="BC185" t="s">
        <v>437</v>
      </c>
      <c r="BD185" t="s">
        <v>437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437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2.44</v>
      </c>
      <c r="DL185">
        <v>0.5</v>
      </c>
      <c r="DM185" t="s">
        <v>438</v>
      </c>
      <c r="DN185">
        <v>2</v>
      </c>
      <c r="DO185" t="b">
        <v>1</v>
      </c>
      <c r="DP185">
        <v>1758990857.314285</v>
      </c>
      <c r="DQ185">
        <v>1110.081785714286</v>
      </c>
      <c r="DR185">
        <v>1142.909642857143</v>
      </c>
      <c r="DS185">
        <v>22.1495</v>
      </c>
      <c r="DT185">
        <v>20.93696428571428</v>
      </c>
      <c r="DU185">
        <v>1111.319642857143</v>
      </c>
      <c r="DV185">
        <v>21.86048571428572</v>
      </c>
      <c r="DW185">
        <v>500.0346071428571</v>
      </c>
      <c r="DX185">
        <v>90.51278571428573</v>
      </c>
      <c r="DY185">
        <v>0.06896853214285714</v>
      </c>
      <c r="DZ185">
        <v>28.97197142857143</v>
      </c>
      <c r="EA185">
        <v>30.01245357142857</v>
      </c>
      <c r="EB185">
        <v>999.9000000000002</v>
      </c>
      <c r="EC185">
        <v>0</v>
      </c>
      <c r="ED185">
        <v>0</v>
      </c>
      <c r="EE185">
        <v>10008.03285714286</v>
      </c>
      <c r="EF185">
        <v>0</v>
      </c>
      <c r="EG185">
        <v>11.24386428571428</v>
      </c>
      <c r="EH185">
        <v>-32.82886785714286</v>
      </c>
      <c r="EI185">
        <v>1135.226785714286</v>
      </c>
      <c r="EJ185">
        <v>1167.351071428571</v>
      </c>
      <c r="EK185">
        <v>1.212516428571429</v>
      </c>
      <c r="EL185">
        <v>1142.909642857143</v>
      </c>
      <c r="EM185">
        <v>20.93696428571428</v>
      </c>
      <c r="EN185">
        <v>2.004812142857143</v>
      </c>
      <c r="EO185">
        <v>1.895063928571429</v>
      </c>
      <c r="EP185">
        <v>17.48239285714286</v>
      </c>
      <c r="EQ185">
        <v>16.59379285714286</v>
      </c>
      <c r="ER185">
        <v>2000.020357142857</v>
      </c>
      <c r="ES185">
        <v>0.9800026785714285</v>
      </c>
      <c r="ET185">
        <v>0.01999742857142857</v>
      </c>
      <c r="EU185">
        <v>0</v>
      </c>
      <c r="EV185">
        <v>254.1097142857143</v>
      </c>
      <c r="EW185">
        <v>5.00078</v>
      </c>
      <c r="EX185">
        <v>5072.13607142857</v>
      </c>
      <c r="EY185">
        <v>16379.8</v>
      </c>
      <c r="EZ185">
        <v>39.87707142857142</v>
      </c>
      <c r="FA185">
        <v>40.82999999999999</v>
      </c>
      <c r="FB185">
        <v>40.174</v>
      </c>
      <c r="FC185">
        <v>40.39024999999999</v>
      </c>
      <c r="FD185">
        <v>40.90160714285714</v>
      </c>
      <c r="FE185">
        <v>1955.120357142858</v>
      </c>
      <c r="FF185">
        <v>39.89892857142858</v>
      </c>
      <c r="FG185">
        <v>0</v>
      </c>
      <c r="FH185">
        <v>1758990858.9</v>
      </c>
      <c r="FI185">
        <v>0</v>
      </c>
      <c r="FJ185">
        <v>254.13156</v>
      </c>
      <c r="FK185">
        <v>0.376999986175045</v>
      </c>
      <c r="FL185">
        <v>-2.890769212577209</v>
      </c>
      <c r="FM185">
        <v>5072.0768</v>
      </c>
      <c r="FN185">
        <v>15</v>
      </c>
      <c r="FO185">
        <v>0</v>
      </c>
      <c r="FP185" t="s">
        <v>439</v>
      </c>
      <c r="FQ185">
        <v>1746989605.5</v>
      </c>
      <c r="FR185">
        <v>1746989593.5</v>
      </c>
      <c r="FS185">
        <v>0</v>
      </c>
      <c r="FT185">
        <v>-0.274</v>
      </c>
      <c r="FU185">
        <v>-0.002</v>
      </c>
      <c r="FV185">
        <v>2.549</v>
      </c>
      <c r="FW185">
        <v>0.129</v>
      </c>
      <c r="FX185">
        <v>420</v>
      </c>
      <c r="FY185">
        <v>17</v>
      </c>
      <c r="FZ185">
        <v>0.02</v>
      </c>
      <c r="GA185">
        <v>0.04</v>
      </c>
      <c r="GB185">
        <v>-32.81886000000001</v>
      </c>
      <c r="GC185">
        <v>-0.3109170731707122</v>
      </c>
      <c r="GD185">
        <v>0.09095039527126846</v>
      </c>
      <c r="GE185">
        <v>1</v>
      </c>
      <c r="GF185">
        <v>254.1158823529412</v>
      </c>
      <c r="GG185">
        <v>0.29992359968983</v>
      </c>
      <c r="GH185">
        <v>0.1957254626955958</v>
      </c>
      <c r="GI185">
        <v>1</v>
      </c>
      <c r="GJ185">
        <v>1.21594075</v>
      </c>
      <c r="GK185">
        <v>-0.07205392120075327</v>
      </c>
      <c r="GL185">
        <v>0.007038748250754558</v>
      </c>
      <c r="GM185">
        <v>1</v>
      </c>
      <c r="GN185">
        <v>3</v>
      </c>
      <c r="GO185">
        <v>3</v>
      </c>
      <c r="GP185" t="s">
        <v>440</v>
      </c>
      <c r="GQ185">
        <v>3.10234</v>
      </c>
      <c r="GR185">
        <v>2.72661</v>
      </c>
      <c r="GS185">
        <v>0.1741</v>
      </c>
      <c r="GT185">
        <v>0.177166</v>
      </c>
      <c r="GU185">
        <v>0.10176</v>
      </c>
      <c r="GV185">
        <v>0.0991889</v>
      </c>
      <c r="GW185">
        <v>21560.6</v>
      </c>
      <c r="GX185">
        <v>19514.3</v>
      </c>
      <c r="GY185">
        <v>26670.8</v>
      </c>
      <c r="GZ185">
        <v>23939.8</v>
      </c>
      <c r="HA185">
        <v>38344.3</v>
      </c>
      <c r="HB185">
        <v>31887.8</v>
      </c>
      <c r="HC185">
        <v>46571.5</v>
      </c>
      <c r="HD185">
        <v>37873.3</v>
      </c>
      <c r="HE185">
        <v>1.8602</v>
      </c>
      <c r="HF185">
        <v>1.86217</v>
      </c>
      <c r="HG185">
        <v>0.101954</v>
      </c>
      <c r="HH185">
        <v>0</v>
      </c>
      <c r="HI185">
        <v>28.3516</v>
      </c>
      <c r="HJ185">
        <v>999.9</v>
      </c>
      <c r="HK185">
        <v>51.6</v>
      </c>
      <c r="HL185">
        <v>30.4</v>
      </c>
      <c r="HM185">
        <v>24.8517</v>
      </c>
      <c r="HN185">
        <v>61.1828</v>
      </c>
      <c r="HO185">
        <v>22.0393</v>
      </c>
      <c r="HP185">
        <v>1</v>
      </c>
      <c r="HQ185">
        <v>0.175744</v>
      </c>
      <c r="HR185">
        <v>0.268843</v>
      </c>
      <c r="HS185">
        <v>20.3176</v>
      </c>
      <c r="HT185">
        <v>5.21055</v>
      </c>
      <c r="HU185">
        <v>11.98</v>
      </c>
      <c r="HV185">
        <v>4.96325</v>
      </c>
      <c r="HW185">
        <v>3.27435</v>
      </c>
      <c r="HX185">
        <v>9999</v>
      </c>
      <c r="HY185">
        <v>9999</v>
      </c>
      <c r="HZ185">
        <v>9999</v>
      </c>
      <c r="IA185">
        <v>22.8</v>
      </c>
      <c r="IB185">
        <v>1.86372</v>
      </c>
      <c r="IC185">
        <v>1.85989</v>
      </c>
      <c r="ID185">
        <v>1.8582</v>
      </c>
      <c r="IE185">
        <v>1.85953</v>
      </c>
      <c r="IF185">
        <v>1.85964</v>
      </c>
      <c r="IG185">
        <v>1.85813</v>
      </c>
      <c r="IH185">
        <v>1.85716</v>
      </c>
      <c r="II185">
        <v>1.85212</v>
      </c>
      <c r="IJ185">
        <v>0</v>
      </c>
      <c r="IK185">
        <v>0</v>
      </c>
      <c r="IL185">
        <v>0</v>
      </c>
      <c r="IM185">
        <v>0</v>
      </c>
      <c r="IN185" t="s">
        <v>441</v>
      </c>
      <c r="IO185" t="s">
        <v>442</v>
      </c>
      <c r="IP185" t="s">
        <v>443</v>
      </c>
      <c r="IQ185" t="s">
        <v>443</v>
      </c>
      <c r="IR185" t="s">
        <v>443</v>
      </c>
      <c r="IS185" t="s">
        <v>443</v>
      </c>
      <c r="IT185">
        <v>0</v>
      </c>
      <c r="IU185">
        <v>100</v>
      </c>
      <c r="IV185">
        <v>100</v>
      </c>
      <c r="IW185">
        <v>-1.21</v>
      </c>
      <c r="IX185">
        <v>0.289</v>
      </c>
      <c r="IY185">
        <v>-1.253408397979514</v>
      </c>
      <c r="IZ185">
        <v>-0.001407418860664216</v>
      </c>
      <c r="JA185">
        <v>1.761737584914558E-06</v>
      </c>
      <c r="JB185">
        <v>-4.339940373715102E-10</v>
      </c>
      <c r="JC185">
        <v>0.01386544786166931</v>
      </c>
      <c r="JD185">
        <v>0.003157371658100305</v>
      </c>
      <c r="JE185">
        <v>0.0004353711720169284</v>
      </c>
      <c r="JF185">
        <v>-1.853048844677345E-07</v>
      </c>
      <c r="JG185">
        <v>2</v>
      </c>
      <c r="JH185">
        <v>1968</v>
      </c>
      <c r="JI185">
        <v>1</v>
      </c>
      <c r="JJ185">
        <v>26</v>
      </c>
      <c r="JK185">
        <v>200021</v>
      </c>
      <c r="JL185">
        <v>200021.2</v>
      </c>
      <c r="JM185">
        <v>2.63794</v>
      </c>
      <c r="JN185">
        <v>2.61108</v>
      </c>
      <c r="JO185">
        <v>1.49658</v>
      </c>
      <c r="JP185">
        <v>2.34863</v>
      </c>
      <c r="JQ185">
        <v>1.54907</v>
      </c>
      <c r="JR185">
        <v>2.39258</v>
      </c>
      <c r="JS185">
        <v>34.8985</v>
      </c>
      <c r="JT185">
        <v>14.1758</v>
      </c>
      <c r="JU185">
        <v>18</v>
      </c>
      <c r="JV185">
        <v>481.423</v>
      </c>
      <c r="JW185">
        <v>497.254</v>
      </c>
      <c r="JX185">
        <v>27.5553</v>
      </c>
      <c r="JY185">
        <v>29.514</v>
      </c>
      <c r="JZ185">
        <v>30.0001</v>
      </c>
      <c r="KA185">
        <v>29.693</v>
      </c>
      <c r="KB185">
        <v>29.6755</v>
      </c>
      <c r="KC185">
        <v>52.9695</v>
      </c>
      <c r="KD185">
        <v>18.8312</v>
      </c>
      <c r="KE185">
        <v>100</v>
      </c>
      <c r="KF185">
        <v>27.5464</v>
      </c>
      <c r="KG185">
        <v>1189.07</v>
      </c>
      <c r="KH185">
        <v>20.8709</v>
      </c>
      <c r="KI185">
        <v>101.826</v>
      </c>
      <c r="KJ185">
        <v>91.3381</v>
      </c>
    </row>
    <row r="186" spans="1:296">
      <c r="A186">
        <v>168</v>
      </c>
      <c r="B186">
        <v>1758990870.1</v>
      </c>
      <c r="C186">
        <v>3619.5</v>
      </c>
      <c r="D186" t="s">
        <v>780</v>
      </c>
      <c r="E186" t="s">
        <v>781</v>
      </c>
      <c r="F186">
        <v>5</v>
      </c>
      <c r="G186" t="s">
        <v>639</v>
      </c>
      <c r="H186">
        <v>1758990862.6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1200.595613782006</v>
      </c>
      <c r="AJ186">
        <v>1177.327939393939</v>
      </c>
      <c r="AK186">
        <v>3.416809501422559</v>
      </c>
      <c r="AL186">
        <v>65.16121870912899</v>
      </c>
      <c r="AM186">
        <f>(AO186 - AN186 + DX186*1E3/(8.314*(DZ186+273.15)) * AQ186/DW186 * AP186) * DW186/(100*DK186) * 1000/(1000 - AO186)</f>
        <v>0</v>
      </c>
      <c r="AN186">
        <v>20.93291682839827</v>
      </c>
      <c r="AO186">
        <v>22.14178666666665</v>
      </c>
      <c r="AP186">
        <v>-3.294012809815695E-05</v>
      </c>
      <c r="AQ186">
        <v>105.54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437</v>
      </c>
      <c r="AX186" t="s">
        <v>437</v>
      </c>
      <c r="AY186">
        <v>0</v>
      </c>
      <c r="AZ186">
        <v>0</v>
      </c>
      <c r="BA186">
        <f>1-AY186/AZ186</f>
        <v>0</v>
      </c>
      <c r="BB186">
        <v>0</v>
      </c>
      <c r="BC186" t="s">
        <v>437</v>
      </c>
      <c r="BD186" t="s">
        <v>437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437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2.44</v>
      </c>
      <c r="DL186">
        <v>0.5</v>
      </c>
      <c r="DM186" t="s">
        <v>438</v>
      </c>
      <c r="DN186">
        <v>2</v>
      </c>
      <c r="DO186" t="b">
        <v>1</v>
      </c>
      <c r="DP186">
        <v>1758990862.6</v>
      </c>
      <c r="DQ186">
        <v>1127.807037037037</v>
      </c>
      <c r="DR186">
        <v>1160.662222222222</v>
      </c>
      <c r="DS186">
        <v>22.14698888888889</v>
      </c>
      <c r="DT186">
        <v>20.93737407407408</v>
      </c>
      <c r="DU186">
        <v>1129.028888888889</v>
      </c>
      <c r="DV186">
        <v>21.85803333333333</v>
      </c>
      <c r="DW186">
        <v>500.0575555555556</v>
      </c>
      <c r="DX186">
        <v>90.51278148148148</v>
      </c>
      <c r="DY186">
        <v>0.06877901111111112</v>
      </c>
      <c r="DZ186">
        <v>28.97245555555556</v>
      </c>
      <c r="EA186">
        <v>30.01426666666666</v>
      </c>
      <c r="EB186">
        <v>999.9000000000001</v>
      </c>
      <c r="EC186">
        <v>0</v>
      </c>
      <c r="ED186">
        <v>0</v>
      </c>
      <c r="EE186">
        <v>10001.82407407407</v>
      </c>
      <c r="EF186">
        <v>0</v>
      </c>
      <c r="EG186">
        <v>11.25284444444444</v>
      </c>
      <c r="EH186">
        <v>-32.85586666666667</v>
      </c>
      <c r="EI186">
        <v>1153.35</v>
      </c>
      <c r="EJ186">
        <v>1185.483333333333</v>
      </c>
      <c r="EK186">
        <v>1.209597037037037</v>
      </c>
      <c r="EL186">
        <v>1160.662222222222</v>
      </c>
      <c r="EM186">
        <v>20.93737407407408</v>
      </c>
      <c r="EN186">
        <v>2.004586296296296</v>
      </c>
      <c r="EO186">
        <v>1.895101111111111</v>
      </c>
      <c r="EP186">
        <v>17.4806</v>
      </c>
      <c r="EQ186">
        <v>16.5941</v>
      </c>
      <c r="ER186">
        <v>2000.031851851852</v>
      </c>
      <c r="ES186">
        <v>0.9800027777777778</v>
      </c>
      <c r="ET186">
        <v>0.01999732592592593</v>
      </c>
      <c r="EU186">
        <v>0</v>
      </c>
      <c r="EV186">
        <v>254.0491851851852</v>
      </c>
      <c r="EW186">
        <v>5.00078</v>
      </c>
      <c r="EX186">
        <v>5072.111481481482</v>
      </c>
      <c r="EY186">
        <v>16379.9</v>
      </c>
      <c r="EZ186">
        <v>39.87718518518518</v>
      </c>
      <c r="FA186">
        <v>40.82833333333333</v>
      </c>
      <c r="FB186">
        <v>40.20351851851851</v>
      </c>
      <c r="FC186">
        <v>40.38855555555555</v>
      </c>
      <c r="FD186">
        <v>40.87477777777777</v>
      </c>
      <c r="FE186">
        <v>1955.131851851852</v>
      </c>
      <c r="FF186">
        <v>39.89925925925926</v>
      </c>
      <c r="FG186">
        <v>0</v>
      </c>
      <c r="FH186">
        <v>1758990864.3</v>
      </c>
      <c r="FI186">
        <v>0</v>
      </c>
      <c r="FJ186">
        <v>254.0713461538462</v>
      </c>
      <c r="FK186">
        <v>-0.9871795036200386</v>
      </c>
      <c r="FL186">
        <v>-0.2485469749290395</v>
      </c>
      <c r="FM186">
        <v>5072.052692307692</v>
      </c>
      <c r="FN186">
        <v>15</v>
      </c>
      <c r="FO186">
        <v>0</v>
      </c>
      <c r="FP186" t="s">
        <v>439</v>
      </c>
      <c r="FQ186">
        <v>1746989605.5</v>
      </c>
      <c r="FR186">
        <v>1746989593.5</v>
      </c>
      <c r="FS186">
        <v>0</v>
      </c>
      <c r="FT186">
        <v>-0.274</v>
      </c>
      <c r="FU186">
        <v>-0.002</v>
      </c>
      <c r="FV186">
        <v>2.549</v>
      </c>
      <c r="FW186">
        <v>0.129</v>
      </c>
      <c r="FX186">
        <v>420</v>
      </c>
      <c r="FY186">
        <v>17</v>
      </c>
      <c r="FZ186">
        <v>0.02</v>
      </c>
      <c r="GA186">
        <v>0.04</v>
      </c>
      <c r="GB186">
        <v>-32.83488536585366</v>
      </c>
      <c r="GC186">
        <v>-0.1596313588850571</v>
      </c>
      <c r="GD186">
        <v>0.1043597239406258</v>
      </c>
      <c r="GE186">
        <v>1</v>
      </c>
      <c r="GF186">
        <v>254.0827941176471</v>
      </c>
      <c r="GG186">
        <v>-0.4375401148541569</v>
      </c>
      <c r="GH186">
        <v>0.2196191595911318</v>
      </c>
      <c r="GI186">
        <v>1</v>
      </c>
      <c r="GJ186">
        <v>1.212205365853658</v>
      </c>
      <c r="GK186">
        <v>-0.03333303135888285</v>
      </c>
      <c r="GL186">
        <v>0.00666323882923459</v>
      </c>
      <c r="GM186">
        <v>1</v>
      </c>
      <c r="GN186">
        <v>3</v>
      </c>
      <c r="GO186">
        <v>3</v>
      </c>
      <c r="GP186" t="s">
        <v>440</v>
      </c>
      <c r="GQ186">
        <v>3.1025</v>
      </c>
      <c r="GR186">
        <v>2.72663</v>
      </c>
      <c r="GS186">
        <v>0.175692</v>
      </c>
      <c r="GT186">
        <v>0.178766</v>
      </c>
      <c r="GU186">
        <v>0.101734</v>
      </c>
      <c r="GV186">
        <v>0.09905949999999999</v>
      </c>
      <c r="GW186">
        <v>21519</v>
      </c>
      <c r="GX186">
        <v>19476.4</v>
      </c>
      <c r="GY186">
        <v>26670.7</v>
      </c>
      <c r="GZ186">
        <v>23939.8</v>
      </c>
      <c r="HA186">
        <v>38345.4</v>
      </c>
      <c r="HB186">
        <v>31892.6</v>
      </c>
      <c r="HC186">
        <v>46571.3</v>
      </c>
      <c r="HD186">
        <v>37873.3</v>
      </c>
      <c r="HE186">
        <v>1.86022</v>
      </c>
      <c r="HF186">
        <v>1.86213</v>
      </c>
      <c r="HG186">
        <v>0.102006</v>
      </c>
      <c r="HH186">
        <v>0</v>
      </c>
      <c r="HI186">
        <v>28.3505</v>
      </c>
      <c r="HJ186">
        <v>999.9</v>
      </c>
      <c r="HK186">
        <v>51.6</v>
      </c>
      <c r="HL186">
        <v>30.4</v>
      </c>
      <c r="HM186">
        <v>24.8541</v>
      </c>
      <c r="HN186">
        <v>60.6228</v>
      </c>
      <c r="HO186">
        <v>21.9511</v>
      </c>
      <c r="HP186">
        <v>1</v>
      </c>
      <c r="HQ186">
        <v>0.175915</v>
      </c>
      <c r="HR186">
        <v>0.298655</v>
      </c>
      <c r="HS186">
        <v>20.3175</v>
      </c>
      <c r="HT186">
        <v>5.2104</v>
      </c>
      <c r="HU186">
        <v>11.98</v>
      </c>
      <c r="HV186">
        <v>4.96335</v>
      </c>
      <c r="HW186">
        <v>3.27443</v>
      </c>
      <c r="HX186">
        <v>9999</v>
      </c>
      <c r="HY186">
        <v>9999</v>
      </c>
      <c r="HZ186">
        <v>9999</v>
      </c>
      <c r="IA186">
        <v>22.8</v>
      </c>
      <c r="IB186">
        <v>1.86371</v>
      </c>
      <c r="IC186">
        <v>1.85989</v>
      </c>
      <c r="ID186">
        <v>1.8582</v>
      </c>
      <c r="IE186">
        <v>1.85954</v>
      </c>
      <c r="IF186">
        <v>1.85961</v>
      </c>
      <c r="IG186">
        <v>1.85817</v>
      </c>
      <c r="IH186">
        <v>1.85716</v>
      </c>
      <c r="II186">
        <v>1.85213</v>
      </c>
      <c r="IJ186">
        <v>0</v>
      </c>
      <c r="IK186">
        <v>0</v>
      </c>
      <c r="IL186">
        <v>0</v>
      </c>
      <c r="IM186">
        <v>0</v>
      </c>
      <c r="IN186" t="s">
        <v>441</v>
      </c>
      <c r="IO186" t="s">
        <v>442</v>
      </c>
      <c r="IP186" t="s">
        <v>443</v>
      </c>
      <c r="IQ186" t="s">
        <v>443</v>
      </c>
      <c r="IR186" t="s">
        <v>443</v>
      </c>
      <c r="IS186" t="s">
        <v>443</v>
      </c>
      <c r="IT186">
        <v>0</v>
      </c>
      <c r="IU186">
        <v>100</v>
      </c>
      <c r="IV186">
        <v>100</v>
      </c>
      <c r="IW186">
        <v>-1.2</v>
      </c>
      <c r="IX186">
        <v>0.2888</v>
      </c>
      <c r="IY186">
        <v>-1.253408397979514</v>
      </c>
      <c r="IZ186">
        <v>-0.001407418860664216</v>
      </c>
      <c r="JA186">
        <v>1.761737584914558E-06</v>
      </c>
      <c r="JB186">
        <v>-4.339940373715102E-10</v>
      </c>
      <c r="JC186">
        <v>0.01386544786166931</v>
      </c>
      <c r="JD186">
        <v>0.003157371658100305</v>
      </c>
      <c r="JE186">
        <v>0.0004353711720169284</v>
      </c>
      <c r="JF186">
        <v>-1.853048844677345E-07</v>
      </c>
      <c r="JG186">
        <v>2</v>
      </c>
      <c r="JH186">
        <v>1968</v>
      </c>
      <c r="JI186">
        <v>1</v>
      </c>
      <c r="JJ186">
        <v>26</v>
      </c>
      <c r="JK186">
        <v>200021.1</v>
      </c>
      <c r="JL186">
        <v>200021.3</v>
      </c>
      <c r="JM186">
        <v>2.66602</v>
      </c>
      <c r="JN186">
        <v>2.59644</v>
      </c>
      <c r="JO186">
        <v>1.49658</v>
      </c>
      <c r="JP186">
        <v>2.34863</v>
      </c>
      <c r="JQ186">
        <v>1.54907</v>
      </c>
      <c r="JR186">
        <v>2.44995</v>
      </c>
      <c r="JS186">
        <v>34.8985</v>
      </c>
      <c r="JT186">
        <v>14.1846</v>
      </c>
      <c r="JU186">
        <v>18</v>
      </c>
      <c r="JV186">
        <v>481.438</v>
      </c>
      <c r="JW186">
        <v>497.241</v>
      </c>
      <c r="JX186">
        <v>27.5395</v>
      </c>
      <c r="JY186">
        <v>29.514</v>
      </c>
      <c r="JZ186">
        <v>30.0003</v>
      </c>
      <c r="KA186">
        <v>29.693</v>
      </c>
      <c r="KB186">
        <v>29.6778</v>
      </c>
      <c r="KC186">
        <v>53.5877</v>
      </c>
      <c r="KD186">
        <v>18.8312</v>
      </c>
      <c r="KE186">
        <v>100</v>
      </c>
      <c r="KF186">
        <v>27.5303</v>
      </c>
      <c r="KG186">
        <v>1209.14</v>
      </c>
      <c r="KH186">
        <v>20.8848</v>
      </c>
      <c r="KI186">
        <v>101.826</v>
      </c>
      <c r="KJ186">
        <v>91.3381</v>
      </c>
    </row>
    <row r="187" spans="1:296">
      <c r="A187">
        <v>169</v>
      </c>
      <c r="B187">
        <v>1758990875.1</v>
      </c>
      <c r="C187">
        <v>3624.5</v>
      </c>
      <c r="D187" t="s">
        <v>782</v>
      </c>
      <c r="E187" t="s">
        <v>783</v>
      </c>
      <c r="F187">
        <v>5</v>
      </c>
      <c r="G187" t="s">
        <v>639</v>
      </c>
      <c r="H187">
        <v>1758990867.314285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1217.758442127524</v>
      </c>
      <c r="AJ187">
        <v>1194.522303030303</v>
      </c>
      <c r="AK187">
        <v>3.433423173462665</v>
      </c>
      <c r="AL187">
        <v>65.16121870912899</v>
      </c>
      <c r="AM187">
        <f>(AO187 - AN187 + DX187*1E3/(8.314*(DZ187+273.15)) * AQ187/DW187 * AP187) * DW187/(100*DK187) * 1000/(1000 - AO187)</f>
        <v>0</v>
      </c>
      <c r="AN187">
        <v>20.88054114701298</v>
      </c>
      <c r="AO187">
        <v>22.11489636363636</v>
      </c>
      <c r="AP187">
        <v>-0.005775757575761218</v>
      </c>
      <c r="AQ187">
        <v>105.54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437</v>
      </c>
      <c r="AX187" t="s">
        <v>437</v>
      </c>
      <c r="AY187">
        <v>0</v>
      </c>
      <c r="AZ187">
        <v>0</v>
      </c>
      <c r="BA187">
        <f>1-AY187/AZ187</f>
        <v>0</v>
      </c>
      <c r="BB187">
        <v>0</v>
      </c>
      <c r="BC187" t="s">
        <v>437</v>
      </c>
      <c r="BD187" t="s">
        <v>437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437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2.44</v>
      </c>
      <c r="DL187">
        <v>0.5</v>
      </c>
      <c r="DM187" t="s">
        <v>438</v>
      </c>
      <c r="DN187">
        <v>2</v>
      </c>
      <c r="DO187" t="b">
        <v>1</v>
      </c>
      <c r="DP187">
        <v>1758990867.314285</v>
      </c>
      <c r="DQ187">
        <v>1143.641785714286</v>
      </c>
      <c r="DR187">
        <v>1176.478214285714</v>
      </c>
      <c r="DS187">
        <v>22.13984642857143</v>
      </c>
      <c r="DT187">
        <v>20.92022500000001</v>
      </c>
      <c r="DU187">
        <v>1144.848214285714</v>
      </c>
      <c r="DV187">
        <v>21.85104285714286</v>
      </c>
      <c r="DW187">
        <v>500.0594285714287</v>
      </c>
      <c r="DX187">
        <v>90.51244642857141</v>
      </c>
      <c r="DY187">
        <v>0.06849552500000002</v>
      </c>
      <c r="DZ187">
        <v>28.97216071428571</v>
      </c>
      <c r="EA187">
        <v>30.01275</v>
      </c>
      <c r="EB187">
        <v>999.9000000000002</v>
      </c>
      <c r="EC187">
        <v>0</v>
      </c>
      <c r="ED187">
        <v>0</v>
      </c>
      <c r="EE187">
        <v>10002.16535714286</v>
      </c>
      <c r="EF187">
        <v>0</v>
      </c>
      <c r="EG187">
        <v>11.25899642857143</v>
      </c>
      <c r="EH187">
        <v>-32.83726428571428</v>
      </c>
      <c r="EI187">
        <v>1169.533928571429</v>
      </c>
      <c r="EJ187">
        <v>1201.617142857143</v>
      </c>
      <c r="EK187">
        <v>1.219607857142857</v>
      </c>
      <c r="EL187">
        <v>1176.478214285714</v>
      </c>
      <c r="EM187">
        <v>20.92022500000001</v>
      </c>
      <c r="EN187">
        <v>2.003931785714286</v>
      </c>
      <c r="EO187">
        <v>1.893541785714286</v>
      </c>
      <c r="EP187">
        <v>17.47543214285714</v>
      </c>
      <c r="EQ187">
        <v>16.58114285714286</v>
      </c>
      <c r="ER187">
        <v>2000.026071428571</v>
      </c>
      <c r="ES187">
        <v>0.9800026785714285</v>
      </c>
      <c r="ET187">
        <v>0.01999742857142857</v>
      </c>
      <c r="EU187">
        <v>0</v>
      </c>
      <c r="EV187">
        <v>254.0213214285714</v>
      </c>
      <c r="EW187">
        <v>5.00078</v>
      </c>
      <c r="EX187">
        <v>5072.031428571428</v>
      </c>
      <c r="EY187">
        <v>16379.86428571429</v>
      </c>
      <c r="EZ187">
        <v>39.87260714285713</v>
      </c>
      <c r="FA187">
        <v>40.82324999999999</v>
      </c>
      <c r="FB187">
        <v>40.19839285714285</v>
      </c>
      <c r="FC187">
        <v>40.38585714285713</v>
      </c>
      <c r="FD187">
        <v>40.88810714285713</v>
      </c>
      <c r="FE187">
        <v>1955.126071428572</v>
      </c>
      <c r="FF187">
        <v>39.9</v>
      </c>
      <c r="FG187">
        <v>0</v>
      </c>
      <c r="FH187">
        <v>1758990869.1</v>
      </c>
      <c r="FI187">
        <v>0</v>
      </c>
      <c r="FJ187">
        <v>254.0501923076924</v>
      </c>
      <c r="FK187">
        <v>-0.50218805030353</v>
      </c>
      <c r="FL187">
        <v>1.463247900346125</v>
      </c>
      <c r="FM187">
        <v>5071.978461538461</v>
      </c>
      <c r="FN187">
        <v>15</v>
      </c>
      <c r="FO187">
        <v>0</v>
      </c>
      <c r="FP187" t="s">
        <v>439</v>
      </c>
      <c r="FQ187">
        <v>1746989605.5</v>
      </c>
      <c r="FR187">
        <v>1746989593.5</v>
      </c>
      <c r="FS187">
        <v>0</v>
      </c>
      <c r="FT187">
        <v>-0.274</v>
      </c>
      <c r="FU187">
        <v>-0.002</v>
      </c>
      <c r="FV187">
        <v>2.549</v>
      </c>
      <c r="FW187">
        <v>0.129</v>
      </c>
      <c r="FX187">
        <v>420</v>
      </c>
      <c r="FY187">
        <v>17</v>
      </c>
      <c r="FZ187">
        <v>0.02</v>
      </c>
      <c r="GA187">
        <v>0.04</v>
      </c>
      <c r="GB187">
        <v>-32.85548536585365</v>
      </c>
      <c r="GC187">
        <v>-0.1571540069686646</v>
      </c>
      <c r="GD187">
        <v>0.1166733517361778</v>
      </c>
      <c r="GE187">
        <v>1</v>
      </c>
      <c r="GF187">
        <v>254.0861470588235</v>
      </c>
      <c r="GG187">
        <v>-0.5314744163065616</v>
      </c>
      <c r="GH187">
        <v>0.2273259039550836</v>
      </c>
      <c r="GI187">
        <v>1</v>
      </c>
      <c r="GJ187">
        <v>1.216546585365854</v>
      </c>
      <c r="GK187">
        <v>0.08513017421602731</v>
      </c>
      <c r="GL187">
        <v>0.01397353065878418</v>
      </c>
      <c r="GM187">
        <v>1</v>
      </c>
      <c r="GN187">
        <v>3</v>
      </c>
      <c r="GO187">
        <v>3</v>
      </c>
      <c r="GP187" t="s">
        <v>440</v>
      </c>
      <c r="GQ187">
        <v>3.1028</v>
      </c>
      <c r="GR187">
        <v>2.72613</v>
      </c>
      <c r="GS187">
        <v>0.177277</v>
      </c>
      <c r="GT187">
        <v>0.180296</v>
      </c>
      <c r="GU187">
        <v>0.101647</v>
      </c>
      <c r="GV187">
        <v>0.0989857</v>
      </c>
      <c r="GW187">
        <v>21477.7</v>
      </c>
      <c r="GX187">
        <v>19440.3</v>
      </c>
      <c r="GY187">
        <v>26670.8</v>
      </c>
      <c r="GZ187">
        <v>23940</v>
      </c>
      <c r="HA187">
        <v>38349.5</v>
      </c>
      <c r="HB187">
        <v>31895.5</v>
      </c>
      <c r="HC187">
        <v>46571.4</v>
      </c>
      <c r="HD187">
        <v>37873.4</v>
      </c>
      <c r="HE187">
        <v>1.86082</v>
      </c>
      <c r="HF187">
        <v>1.86175</v>
      </c>
      <c r="HG187">
        <v>0.101581</v>
      </c>
      <c r="HH187">
        <v>0</v>
      </c>
      <c r="HI187">
        <v>28.3474</v>
      </c>
      <c r="HJ187">
        <v>999.9</v>
      </c>
      <c r="HK187">
        <v>51.6</v>
      </c>
      <c r="HL187">
        <v>30.4</v>
      </c>
      <c r="HM187">
        <v>24.8517</v>
      </c>
      <c r="HN187">
        <v>59.7028</v>
      </c>
      <c r="HO187">
        <v>21.9151</v>
      </c>
      <c r="HP187">
        <v>1</v>
      </c>
      <c r="HQ187">
        <v>0.176098</v>
      </c>
      <c r="HR187">
        <v>0.297102</v>
      </c>
      <c r="HS187">
        <v>20.3175</v>
      </c>
      <c r="HT187">
        <v>5.2104</v>
      </c>
      <c r="HU187">
        <v>11.98</v>
      </c>
      <c r="HV187">
        <v>4.96315</v>
      </c>
      <c r="HW187">
        <v>3.27433</v>
      </c>
      <c r="HX187">
        <v>9999</v>
      </c>
      <c r="HY187">
        <v>9999</v>
      </c>
      <c r="HZ187">
        <v>9999</v>
      </c>
      <c r="IA187">
        <v>22.8</v>
      </c>
      <c r="IB187">
        <v>1.86371</v>
      </c>
      <c r="IC187">
        <v>1.85988</v>
      </c>
      <c r="ID187">
        <v>1.85818</v>
      </c>
      <c r="IE187">
        <v>1.85951</v>
      </c>
      <c r="IF187">
        <v>1.85961</v>
      </c>
      <c r="IG187">
        <v>1.85812</v>
      </c>
      <c r="IH187">
        <v>1.85716</v>
      </c>
      <c r="II187">
        <v>1.85212</v>
      </c>
      <c r="IJ187">
        <v>0</v>
      </c>
      <c r="IK187">
        <v>0</v>
      </c>
      <c r="IL187">
        <v>0</v>
      </c>
      <c r="IM187">
        <v>0</v>
      </c>
      <c r="IN187" t="s">
        <v>441</v>
      </c>
      <c r="IO187" t="s">
        <v>442</v>
      </c>
      <c r="IP187" t="s">
        <v>443</v>
      </c>
      <c r="IQ187" t="s">
        <v>443</v>
      </c>
      <c r="IR187" t="s">
        <v>443</v>
      </c>
      <c r="IS187" t="s">
        <v>443</v>
      </c>
      <c r="IT187">
        <v>0</v>
      </c>
      <c r="IU187">
        <v>100</v>
      </c>
      <c r="IV187">
        <v>100</v>
      </c>
      <c r="IW187">
        <v>-1.18</v>
      </c>
      <c r="IX187">
        <v>0.2882</v>
      </c>
      <c r="IY187">
        <v>-1.253408397979514</v>
      </c>
      <c r="IZ187">
        <v>-0.001407418860664216</v>
      </c>
      <c r="JA187">
        <v>1.761737584914558E-06</v>
      </c>
      <c r="JB187">
        <v>-4.339940373715102E-10</v>
      </c>
      <c r="JC187">
        <v>0.01386544786166931</v>
      </c>
      <c r="JD187">
        <v>0.003157371658100305</v>
      </c>
      <c r="JE187">
        <v>0.0004353711720169284</v>
      </c>
      <c r="JF187">
        <v>-1.853048844677345E-07</v>
      </c>
      <c r="JG187">
        <v>2</v>
      </c>
      <c r="JH187">
        <v>1968</v>
      </c>
      <c r="JI187">
        <v>1</v>
      </c>
      <c r="JJ187">
        <v>26</v>
      </c>
      <c r="JK187">
        <v>200021.2</v>
      </c>
      <c r="JL187">
        <v>200021.4</v>
      </c>
      <c r="JM187">
        <v>2.69775</v>
      </c>
      <c r="JN187">
        <v>2.60864</v>
      </c>
      <c r="JO187">
        <v>1.49658</v>
      </c>
      <c r="JP187">
        <v>2.34863</v>
      </c>
      <c r="JQ187">
        <v>1.54907</v>
      </c>
      <c r="JR187">
        <v>2.41211</v>
      </c>
      <c r="JS187">
        <v>34.9214</v>
      </c>
      <c r="JT187">
        <v>14.1758</v>
      </c>
      <c r="JU187">
        <v>18</v>
      </c>
      <c r="JV187">
        <v>481.799</v>
      </c>
      <c r="JW187">
        <v>496.991</v>
      </c>
      <c r="JX187">
        <v>27.5219</v>
      </c>
      <c r="JY187">
        <v>29.5155</v>
      </c>
      <c r="JZ187">
        <v>30.0003</v>
      </c>
      <c r="KA187">
        <v>29.6946</v>
      </c>
      <c r="KB187">
        <v>29.6778</v>
      </c>
      <c r="KC187">
        <v>54.1621</v>
      </c>
      <c r="KD187">
        <v>18.8312</v>
      </c>
      <c r="KE187">
        <v>100</v>
      </c>
      <c r="KF187">
        <v>27.5186</v>
      </c>
      <c r="KG187">
        <v>1222.51</v>
      </c>
      <c r="KH187">
        <v>20.9152</v>
      </c>
      <c r="KI187">
        <v>101.826</v>
      </c>
      <c r="KJ187">
        <v>91.3387</v>
      </c>
    </row>
    <row r="188" spans="1:296">
      <c r="A188">
        <v>170</v>
      </c>
      <c r="B188">
        <v>1758990880.1</v>
      </c>
      <c r="C188">
        <v>3629.5</v>
      </c>
      <c r="D188" t="s">
        <v>784</v>
      </c>
      <c r="E188" t="s">
        <v>785</v>
      </c>
      <c r="F188">
        <v>5</v>
      </c>
      <c r="G188" t="s">
        <v>639</v>
      </c>
      <c r="H188">
        <v>1758990872.6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1234.754802340409</v>
      </c>
      <c r="AJ188">
        <v>1211.443393939394</v>
      </c>
      <c r="AK188">
        <v>3.382423330172259</v>
      </c>
      <c r="AL188">
        <v>65.16121870912899</v>
      </c>
      <c r="AM188">
        <f>(AO188 - AN188 + DX188*1E3/(8.314*(DZ188+273.15)) * AQ188/DW188 * AP188) * DW188/(100*DK188) * 1000/(1000 - AO188)</f>
        <v>0</v>
      </c>
      <c r="AN188">
        <v>20.88292584242425</v>
      </c>
      <c r="AO188">
        <v>22.09239515151515</v>
      </c>
      <c r="AP188">
        <v>-0.001839715247715575</v>
      </c>
      <c r="AQ188">
        <v>105.54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437</v>
      </c>
      <c r="AX188" t="s">
        <v>437</v>
      </c>
      <c r="AY188">
        <v>0</v>
      </c>
      <c r="AZ188">
        <v>0</v>
      </c>
      <c r="BA188">
        <f>1-AY188/AZ188</f>
        <v>0</v>
      </c>
      <c r="BB188">
        <v>0</v>
      </c>
      <c r="BC188" t="s">
        <v>437</v>
      </c>
      <c r="BD188" t="s">
        <v>437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437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2.44</v>
      </c>
      <c r="DL188">
        <v>0.5</v>
      </c>
      <c r="DM188" t="s">
        <v>438</v>
      </c>
      <c r="DN188">
        <v>2</v>
      </c>
      <c r="DO188" t="b">
        <v>1</v>
      </c>
      <c r="DP188">
        <v>1758990872.6</v>
      </c>
      <c r="DQ188">
        <v>1161.338148148148</v>
      </c>
      <c r="DR188">
        <v>1194.206666666667</v>
      </c>
      <c r="DS188">
        <v>22.12391481481481</v>
      </c>
      <c r="DT188">
        <v>20.90024444444444</v>
      </c>
      <c r="DU188">
        <v>1162.528148148148</v>
      </c>
      <c r="DV188">
        <v>21.83545555555555</v>
      </c>
      <c r="DW188">
        <v>500.0868518518517</v>
      </c>
      <c r="DX188">
        <v>90.51232222222222</v>
      </c>
      <c r="DY188">
        <v>0.06813637407407407</v>
      </c>
      <c r="DZ188">
        <v>28.97095185185185</v>
      </c>
      <c r="EA188">
        <v>30.00667777777778</v>
      </c>
      <c r="EB188">
        <v>999.9000000000001</v>
      </c>
      <c r="EC188">
        <v>0</v>
      </c>
      <c r="ED188">
        <v>0</v>
      </c>
      <c r="EE188">
        <v>10000.92962962963</v>
      </c>
      <c r="EF188">
        <v>0</v>
      </c>
      <c r="EG188">
        <v>11.2565074074074</v>
      </c>
      <c r="EH188">
        <v>-32.86975555555556</v>
      </c>
      <c r="EI188">
        <v>1187.612222222222</v>
      </c>
      <c r="EJ188">
        <v>1219.699259259259</v>
      </c>
      <c r="EK188">
        <v>1.223665925925926</v>
      </c>
      <c r="EL188">
        <v>1194.206666666667</v>
      </c>
      <c r="EM188">
        <v>20.90024444444444</v>
      </c>
      <c r="EN188">
        <v>2.002487037037037</v>
      </c>
      <c r="EO188">
        <v>1.89173</v>
      </c>
      <c r="EP188">
        <v>17.46401481481482</v>
      </c>
      <c r="EQ188">
        <v>16.56608888888889</v>
      </c>
      <c r="ER188">
        <v>2000.018518518518</v>
      </c>
      <c r="ES188">
        <v>0.9800025555555556</v>
      </c>
      <c r="ET188">
        <v>0.01999754444444444</v>
      </c>
      <c r="EU188">
        <v>0</v>
      </c>
      <c r="EV188">
        <v>254.0270740740741</v>
      </c>
      <c r="EW188">
        <v>5.00078</v>
      </c>
      <c r="EX188">
        <v>5071.914444444445</v>
      </c>
      <c r="EY188">
        <v>16379.80740740741</v>
      </c>
      <c r="EZ188">
        <v>39.8655925925926</v>
      </c>
      <c r="FA188">
        <v>40.82133333333333</v>
      </c>
      <c r="FB188">
        <v>40.21037037037036</v>
      </c>
      <c r="FC188">
        <v>40.37248148148148</v>
      </c>
      <c r="FD188">
        <v>40.87707407407407</v>
      </c>
      <c r="FE188">
        <v>1955.118518518518</v>
      </c>
      <c r="FF188">
        <v>39.9</v>
      </c>
      <c r="FG188">
        <v>0</v>
      </c>
      <c r="FH188">
        <v>1758990873.9</v>
      </c>
      <c r="FI188">
        <v>0</v>
      </c>
      <c r="FJ188">
        <v>254.0381153846153</v>
      </c>
      <c r="FK188">
        <v>0.720854693278977</v>
      </c>
      <c r="FL188">
        <v>-3.236239295514846</v>
      </c>
      <c r="FM188">
        <v>5071.91</v>
      </c>
      <c r="FN188">
        <v>15</v>
      </c>
      <c r="FO188">
        <v>0</v>
      </c>
      <c r="FP188" t="s">
        <v>439</v>
      </c>
      <c r="FQ188">
        <v>1746989605.5</v>
      </c>
      <c r="FR188">
        <v>1746989593.5</v>
      </c>
      <c r="FS188">
        <v>0</v>
      </c>
      <c r="FT188">
        <v>-0.274</v>
      </c>
      <c r="FU188">
        <v>-0.002</v>
      </c>
      <c r="FV188">
        <v>2.549</v>
      </c>
      <c r="FW188">
        <v>0.129</v>
      </c>
      <c r="FX188">
        <v>420</v>
      </c>
      <c r="FY188">
        <v>17</v>
      </c>
      <c r="FZ188">
        <v>0.02</v>
      </c>
      <c r="GA188">
        <v>0.04</v>
      </c>
      <c r="GB188">
        <v>-32.85018048780488</v>
      </c>
      <c r="GC188">
        <v>-0.1651923344947263</v>
      </c>
      <c r="GD188">
        <v>0.1352034514271392</v>
      </c>
      <c r="GE188">
        <v>1</v>
      </c>
      <c r="GF188">
        <v>254.0641470588235</v>
      </c>
      <c r="GG188">
        <v>-0.02877006058337002</v>
      </c>
      <c r="GH188">
        <v>0.2107985004345787</v>
      </c>
      <c r="GI188">
        <v>1</v>
      </c>
      <c r="GJ188">
        <v>1.219282195121951</v>
      </c>
      <c r="GK188">
        <v>0.07430843205574859</v>
      </c>
      <c r="GL188">
        <v>0.01461240176785947</v>
      </c>
      <c r="GM188">
        <v>1</v>
      </c>
      <c r="GN188">
        <v>3</v>
      </c>
      <c r="GO188">
        <v>3</v>
      </c>
      <c r="GP188" t="s">
        <v>440</v>
      </c>
      <c r="GQ188">
        <v>3.10214</v>
      </c>
      <c r="GR188">
        <v>2.72608</v>
      </c>
      <c r="GS188">
        <v>0.17883</v>
      </c>
      <c r="GT188">
        <v>0.181867</v>
      </c>
      <c r="GU188">
        <v>0.101581</v>
      </c>
      <c r="GV188">
        <v>0.09899670000000001</v>
      </c>
      <c r="GW188">
        <v>21436.9</v>
      </c>
      <c r="GX188">
        <v>19402.6</v>
      </c>
      <c r="GY188">
        <v>26670.5</v>
      </c>
      <c r="GZ188">
        <v>23939.6</v>
      </c>
      <c r="HA188">
        <v>38352.3</v>
      </c>
      <c r="HB188">
        <v>31895.1</v>
      </c>
      <c r="HC188">
        <v>46571.1</v>
      </c>
      <c r="HD188">
        <v>37873.1</v>
      </c>
      <c r="HE188">
        <v>1.85977</v>
      </c>
      <c r="HF188">
        <v>1.86267</v>
      </c>
      <c r="HG188">
        <v>0.101954</v>
      </c>
      <c r="HH188">
        <v>0</v>
      </c>
      <c r="HI188">
        <v>28.3451</v>
      </c>
      <c r="HJ188">
        <v>999.9</v>
      </c>
      <c r="HK188">
        <v>51.6</v>
      </c>
      <c r="HL188">
        <v>30.4</v>
      </c>
      <c r="HM188">
        <v>24.8549</v>
      </c>
      <c r="HN188">
        <v>60.5528</v>
      </c>
      <c r="HO188">
        <v>21.875</v>
      </c>
      <c r="HP188">
        <v>1</v>
      </c>
      <c r="HQ188">
        <v>0.176006</v>
      </c>
      <c r="HR188">
        <v>0.276264</v>
      </c>
      <c r="HS188">
        <v>20.3176</v>
      </c>
      <c r="HT188">
        <v>5.211</v>
      </c>
      <c r="HU188">
        <v>11.98</v>
      </c>
      <c r="HV188">
        <v>4.96345</v>
      </c>
      <c r="HW188">
        <v>3.2744</v>
      </c>
      <c r="HX188">
        <v>9999</v>
      </c>
      <c r="HY188">
        <v>9999</v>
      </c>
      <c r="HZ188">
        <v>9999</v>
      </c>
      <c r="IA188">
        <v>22.8</v>
      </c>
      <c r="IB188">
        <v>1.86371</v>
      </c>
      <c r="IC188">
        <v>1.85988</v>
      </c>
      <c r="ID188">
        <v>1.85817</v>
      </c>
      <c r="IE188">
        <v>1.85949</v>
      </c>
      <c r="IF188">
        <v>1.85962</v>
      </c>
      <c r="IG188">
        <v>1.85808</v>
      </c>
      <c r="IH188">
        <v>1.85716</v>
      </c>
      <c r="II188">
        <v>1.85213</v>
      </c>
      <c r="IJ188">
        <v>0</v>
      </c>
      <c r="IK188">
        <v>0</v>
      </c>
      <c r="IL188">
        <v>0</v>
      </c>
      <c r="IM188">
        <v>0</v>
      </c>
      <c r="IN188" t="s">
        <v>441</v>
      </c>
      <c r="IO188" t="s">
        <v>442</v>
      </c>
      <c r="IP188" t="s">
        <v>443</v>
      </c>
      <c r="IQ188" t="s">
        <v>443</v>
      </c>
      <c r="IR188" t="s">
        <v>443</v>
      </c>
      <c r="IS188" t="s">
        <v>443</v>
      </c>
      <c r="IT188">
        <v>0</v>
      </c>
      <c r="IU188">
        <v>100</v>
      </c>
      <c r="IV188">
        <v>100</v>
      </c>
      <c r="IW188">
        <v>-1.17</v>
      </c>
      <c r="IX188">
        <v>0.2878</v>
      </c>
      <c r="IY188">
        <v>-1.253408397979514</v>
      </c>
      <c r="IZ188">
        <v>-0.001407418860664216</v>
      </c>
      <c r="JA188">
        <v>1.761737584914558E-06</v>
      </c>
      <c r="JB188">
        <v>-4.339940373715102E-10</v>
      </c>
      <c r="JC188">
        <v>0.01386544786166931</v>
      </c>
      <c r="JD188">
        <v>0.003157371658100305</v>
      </c>
      <c r="JE188">
        <v>0.0004353711720169284</v>
      </c>
      <c r="JF188">
        <v>-1.853048844677345E-07</v>
      </c>
      <c r="JG188">
        <v>2</v>
      </c>
      <c r="JH188">
        <v>1968</v>
      </c>
      <c r="JI188">
        <v>1</v>
      </c>
      <c r="JJ188">
        <v>26</v>
      </c>
      <c r="JK188">
        <v>200021.2</v>
      </c>
      <c r="JL188">
        <v>200021.4</v>
      </c>
      <c r="JM188">
        <v>2.72461</v>
      </c>
      <c r="JN188">
        <v>2.59644</v>
      </c>
      <c r="JO188">
        <v>1.49658</v>
      </c>
      <c r="JP188">
        <v>2.34863</v>
      </c>
      <c r="JQ188">
        <v>1.54907</v>
      </c>
      <c r="JR188">
        <v>2.44507</v>
      </c>
      <c r="JS188">
        <v>34.9214</v>
      </c>
      <c r="JT188">
        <v>14.1846</v>
      </c>
      <c r="JU188">
        <v>18</v>
      </c>
      <c r="JV188">
        <v>481.194</v>
      </c>
      <c r="JW188">
        <v>497.623</v>
      </c>
      <c r="JX188">
        <v>27.5115</v>
      </c>
      <c r="JY188">
        <v>29.5165</v>
      </c>
      <c r="JZ188">
        <v>30.0002</v>
      </c>
      <c r="KA188">
        <v>29.6956</v>
      </c>
      <c r="KB188">
        <v>29.6797</v>
      </c>
      <c r="KC188">
        <v>54.7833</v>
      </c>
      <c r="KD188">
        <v>18.8312</v>
      </c>
      <c r="KE188">
        <v>100</v>
      </c>
      <c r="KF188">
        <v>27.5121</v>
      </c>
      <c r="KG188">
        <v>1242.55</v>
      </c>
      <c r="KH188">
        <v>20.9401</v>
      </c>
      <c r="KI188">
        <v>101.825</v>
      </c>
      <c r="KJ188">
        <v>91.33759999999999</v>
      </c>
    </row>
    <row r="189" spans="1:296">
      <c r="A189">
        <v>171</v>
      </c>
      <c r="B189">
        <v>1758990885.1</v>
      </c>
      <c r="C189">
        <v>3634.5</v>
      </c>
      <c r="D189" t="s">
        <v>786</v>
      </c>
      <c r="E189" t="s">
        <v>787</v>
      </c>
      <c r="F189">
        <v>5</v>
      </c>
      <c r="G189" t="s">
        <v>639</v>
      </c>
      <c r="H189">
        <v>1758990877.314285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1251.876748438015</v>
      </c>
      <c r="AJ189">
        <v>1228.630242424242</v>
      </c>
      <c r="AK189">
        <v>3.445931169669663</v>
      </c>
      <c r="AL189">
        <v>65.16121870912899</v>
      </c>
      <c r="AM189">
        <f>(AO189 - AN189 + DX189*1E3/(8.314*(DZ189+273.15)) * AQ189/DW189 * AP189) * DW189/(100*DK189) * 1000/(1000 - AO189)</f>
        <v>0</v>
      </c>
      <c r="AN189">
        <v>20.88429875393939</v>
      </c>
      <c r="AO189">
        <v>22.08207393939393</v>
      </c>
      <c r="AP189">
        <v>-0.0004002424242428891</v>
      </c>
      <c r="AQ189">
        <v>105.54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437</v>
      </c>
      <c r="AX189" t="s">
        <v>437</v>
      </c>
      <c r="AY189">
        <v>0</v>
      </c>
      <c r="AZ189">
        <v>0</v>
      </c>
      <c r="BA189">
        <f>1-AY189/AZ189</f>
        <v>0</v>
      </c>
      <c r="BB189">
        <v>0</v>
      </c>
      <c r="BC189" t="s">
        <v>437</v>
      </c>
      <c r="BD189" t="s">
        <v>437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437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2.44</v>
      </c>
      <c r="DL189">
        <v>0.5</v>
      </c>
      <c r="DM189" t="s">
        <v>438</v>
      </c>
      <c r="DN189">
        <v>2</v>
      </c>
      <c r="DO189" t="b">
        <v>1</v>
      </c>
      <c r="DP189">
        <v>1758990877.314285</v>
      </c>
      <c r="DQ189">
        <v>1177.108214285714</v>
      </c>
      <c r="DR189">
        <v>1210.003214285714</v>
      </c>
      <c r="DS189">
        <v>22.10560714285715</v>
      </c>
      <c r="DT189">
        <v>20.88482142857143</v>
      </c>
      <c r="DU189">
        <v>1178.283928571429</v>
      </c>
      <c r="DV189">
        <v>21.81754285714286</v>
      </c>
      <c r="DW189">
        <v>500.0711428571429</v>
      </c>
      <c r="DX189">
        <v>90.51277142857141</v>
      </c>
      <c r="DY189">
        <v>0.0680774107142857</v>
      </c>
      <c r="DZ189">
        <v>28.96790714285715</v>
      </c>
      <c r="EA189">
        <v>30.00922857142857</v>
      </c>
      <c r="EB189">
        <v>999.9000000000002</v>
      </c>
      <c r="EC189">
        <v>0</v>
      </c>
      <c r="ED189">
        <v>0</v>
      </c>
      <c r="EE189">
        <v>9989.691071428571</v>
      </c>
      <c r="EF189">
        <v>0</v>
      </c>
      <c r="EG189">
        <v>11.25656785714285</v>
      </c>
      <c r="EH189">
        <v>-32.89563214285715</v>
      </c>
      <c r="EI189">
        <v>1203.717142857143</v>
      </c>
      <c r="EJ189">
        <v>1235.813571428571</v>
      </c>
      <c r="EK189">
        <v>1.220781785714286</v>
      </c>
      <c r="EL189">
        <v>1210.003214285714</v>
      </c>
      <c r="EM189">
        <v>20.88482142857143</v>
      </c>
      <c r="EN189">
        <v>2.000839285714286</v>
      </c>
      <c r="EO189">
        <v>1.890343928571429</v>
      </c>
      <c r="EP189">
        <v>17.45098571428571</v>
      </c>
      <c r="EQ189">
        <v>16.55456071428571</v>
      </c>
      <c r="ER189">
        <v>2000.013928571429</v>
      </c>
      <c r="ES189">
        <v>0.9800024642857144</v>
      </c>
      <c r="ET189">
        <v>0.01999763571428571</v>
      </c>
      <c r="EU189">
        <v>0</v>
      </c>
      <c r="EV189">
        <v>254.0820357142857</v>
      </c>
      <c r="EW189">
        <v>5.00078</v>
      </c>
      <c r="EX189">
        <v>5071.796428571428</v>
      </c>
      <c r="EY189">
        <v>16379.76428571429</v>
      </c>
      <c r="EZ189">
        <v>39.87032142857142</v>
      </c>
      <c r="FA189">
        <v>40.82774999999999</v>
      </c>
      <c r="FB189">
        <v>40.20517857142857</v>
      </c>
      <c r="FC189">
        <v>40.36364285714285</v>
      </c>
      <c r="FD189">
        <v>40.877</v>
      </c>
      <c r="FE189">
        <v>1955.113928571429</v>
      </c>
      <c r="FF189">
        <v>39.9</v>
      </c>
      <c r="FG189">
        <v>0</v>
      </c>
      <c r="FH189">
        <v>1758990879.3</v>
      </c>
      <c r="FI189">
        <v>0</v>
      </c>
      <c r="FJ189">
        <v>254.09688</v>
      </c>
      <c r="FK189">
        <v>0.3986153842268313</v>
      </c>
      <c r="FL189">
        <v>-0.6007692370039153</v>
      </c>
      <c r="FM189">
        <v>5071.7828</v>
      </c>
      <c r="FN189">
        <v>15</v>
      </c>
      <c r="FO189">
        <v>0</v>
      </c>
      <c r="FP189" t="s">
        <v>439</v>
      </c>
      <c r="FQ189">
        <v>1746989605.5</v>
      </c>
      <c r="FR189">
        <v>1746989593.5</v>
      </c>
      <c r="FS189">
        <v>0</v>
      </c>
      <c r="FT189">
        <v>-0.274</v>
      </c>
      <c r="FU189">
        <v>-0.002</v>
      </c>
      <c r="FV189">
        <v>2.549</v>
      </c>
      <c r="FW189">
        <v>0.129</v>
      </c>
      <c r="FX189">
        <v>420</v>
      </c>
      <c r="FY189">
        <v>17</v>
      </c>
      <c r="FZ189">
        <v>0.02</v>
      </c>
      <c r="GA189">
        <v>0.04</v>
      </c>
      <c r="GB189">
        <v>-32.86709024390243</v>
      </c>
      <c r="GC189">
        <v>-0.6176968641115775</v>
      </c>
      <c r="GD189">
        <v>0.140029722985703</v>
      </c>
      <c r="GE189">
        <v>0</v>
      </c>
      <c r="GF189">
        <v>254.0506470588235</v>
      </c>
      <c r="GG189">
        <v>0.1848433903649314</v>
      </c>
      <c r="GH189">
        <v>0.2111029693486574</v>
      </c>
      <c r="GI189">
        <v>1</v>
      </c>
      <c r="GJ189">
        <v>1.21841</v>
      </c>
      <c r="GK189">
        <v>-0.01925790940766463</v>
      </c>
      <c r="GL189">
        <v>0.0154396265593661</v>
      </c>
      <c r="GM189">
        <v>1</v>
      </c>
      <c r="GN189">
        <v>2</v>
      </c>
      <c r="GO189">
        <v>3</v>
      </c>
      <c r="GP189" t="s">
        <v>446</v>
      </c>
      <c r="GQ189">
        <v>3.10219</v>
      </c>
      <c r="GR189">
        <v>2.72633</v>
      </c>
      <c r="GS189">
        <v>0.180388</v>
      </c>
      <c r="GT189">
        <v>0.183392</v>
      </c>
      <c r="GU189">
        <v>0.101549</v>
      </c>
      <c r="GV189">
        <v>0.09899959999999999</v>
      </c>
      <c r="GW189">
        <v>21396.2</v>
      </c>
      <c r="GX189">
        <v>19366.8</v>
      </c>
      <c r="GY189">
        <v>26670.5</v>
      </c>
      <c r="GZ189">
        <v>23939.9</v>
      </c>
      <c r="HA189">
        <v>38353.9</v>
      </c>
      <c r="HB189">
        <v>31895.1</v>
      </c>
      <c r="HC189">
        <v>46571.2</v>
      </c>
      <c r="HD189">
        <v>37873.1</v>
      </c>
      <c r="HE189">
        <v>1.8598</v>
      </c>
      <c r="HF189">
        <v>1.86262</v>
      </c>
      <c r="HG189">
        <v>0.102937</v>
      </c>
      <c r="HH189">
        <v>0</v>
      </c>
      <c r="HI189">
        <v>28.3425</v>
      </c>
      <c r="HJ189">
        <v>999.9</v>
      </c>
      <c r="HK189">
        <v>51.7</v>
      </c>
      <c r="HL189">
        <v>30.4</v>
      </c>
      <c r="HM189">
        <v>24.8977</v>
      </c>
      <c r="HN189">
        <v>60.9828</v>
      </c>
      <c r="HO189">
        <v>22.0312</v>
      </c>
      <c r="HP189">
        <v>1</v>
      </c>
      <c r="HQ189">
        <v>0.176138</v>
      </c>
      <c r="HR189">
        <v>0.256035</v>
      </c>
      <c r="HS189">
        <v>20.3176</v>
      </c>
      <c r="HT189">
        <v>5.211</v>
      </c>
      <c r="HU189">
        <v>11.98</v>
      </c>
      <c r="HV189">
        <v>4.96355</v>
      </c>
      <c r="HW189">
        <v>3.27448</v>
      </c>
      <c r="HX189">
        <v>9999</v>
      </c>
      <c r="HY189">
        <v>9999</v>
      </c>
      <c r="HZ189">
        <v>9999</v>
      </c>
      <c r="IA189">
        <v>22.8</v>
      </c>
      <c r="IB189">
        <v>1.86371</v>
      </c>
      <c r="IC189">
        <v>1.85989</v>
      </c>
      <c r="ID189">
        <v>1.85818</v>
      </c>
      <c r="IE189">
        <v>1.85949</v>
      </c>
      <c r="IF189">
        <v>1.8596</v>
      </c>
      <c r="IG189">
        <v>1.85808</v>
      </c>
      <c r="IH189">
        <v>1.85716</v>
      </c>
      <c r="II189">
        <v>1.85213</v>
      </c>
      <c r="IJ189">
        <v>0</v>
      </c>
      <c r="IK189">
        <v>0</v>
      </c>
      <c r="IL189">
        <v>0</v>
      </c>
      <c r="IM189">
        <v>0</v>
      </c>
      <c r="IN189" t="s">
        <v>441</v>
      </c>
      <c r="IO189" t="s">
        <v>442</v>
      </c>
      <c r="IP189" t="s">
        <v>443</v>
      </c>
      <c r="IQ189" t="s">
        <v>443</v>
      </c>
      <c r="IR189" t="s">
        <v>443</v>
      </c>
      <c r="IS189" t="s">
        <v>443</v>
      </c>
      <c r="IT189">
        <v>0</v>
      </c>
      <c r="IU189">
        <v>100</v>
      </c>
      <c r="IV189">
        <v>100</v>
      </c>
      <c r="IW189">
        <v>-1.15</v>
      </c>
      <c r="IX189">
        <v>0.2875</v>
      </c>
      <c r="IY189">
        <v>-1.253408397979514</v>
      </c>
      <c r="IZ189">
        <v>-0.001407418860664216</v>
      </c>
      <c r="JA189">
        <v>1.761737584914558E-06</v>
      </c>
      <c r="JB189">
        <v>-4.339940373715102E-10</v>
      </c>
      <c r="JC189">
        <v>0.01386544786166931</v>
      </c>
      <c r="JD189">
        <v>0.003157371658100305</v>
      </c>
      <c r="JE189">
        <v>0.0004353711720169284</v>
      </c>
      <c r="JF189">
        <v>-1.853048844677345E-07</v>
      </c>
      <c r="JG189">
        <v>2</v>
      </c>
      <c r="JH189">
        <v>1968</v>
      </c>
      <c r="JI189">
        <v>1</v>
      </c>
      <c r="JJ189">
        <v>26</v>
      </c>
      <c r="JK189">
        <v>200021.3</v>
      </c>
      <c r="JL189">
        <v>200021.5</v>
      </c>
      <c r="JM189">
        <v>2.75635</v>
      </c>
      <c r="JN189">
        <v>2.60864</v>
      </c>
      <c r="JO189">
        <v>1.49658</v>
      </c>
      <c r="JP189">
        <v>2.34863</v>
      </c>
      <c r="JQ189">
        <v>1.54907</v>
      </c>
      <c r="JR189">
        <v>2.41821</v>
      </c>
      <c r="JS189">
        <v>34.9214</v>
      </c>
      <c r="JT189">
        <v>14.1758</v>
      </c>
      <c r="JU189">
        <v>18</v>
      </c>
      <c r="JV189">
        <v>481.208</v>
      </c>
      <c r="JW189">
        <v>497.596</v>
      </c>
      <c r="JX189">
        <v>27.5064</v>
      </c>
      <c r="JY189">
        <v>29.5165</v>
      </c>
      <c r="JZ189">
        <v>30.0001</v>
      </c>
      <c r="KA189">
        <v>29.6956</v>
      </c>
      <c r="KB189">
        <v>29.6804</v>
      </c>
      <c r="KC189">
        <v>55.3493</v>
      </c>
      <c r="KD189">
        <v>18.8312</v>
      </c>
      <c r="KE189">
        <v>100</v>
      </c>
      <c r="KF189">
        <v>27.5091</v>
      </c>
      <c r="KG189">
        <v>1255.91</v>
      </c>
      <c r="KH189">
        <v>20.9714</v>
      </c>
      <c r="KI189">
        <v>101.825</v>
      </c>
      <c r="KJ189">
        <v>91.33799999999999</v>
      </c>
    </row>
    <row r="190" spans="1:296">
      <c r="A190">
        <v>172</v>
      </c>
      <c r="B190">
        <v>1758990890.1</v>
      </c>
      <c r="C190">
        <v>3639.5</v>
      </c>
      <c r="D190" t="s">
        <v>788</v>
      </c>
      <c r="E190" t="s">
        <v>789</v>
      </c>
      <c r="F190">
        <v>5</v>
      </c>
      <c r="G190" t="s">
        <v>639</v>
      </c>
      <c r="H190">
        <v>1758990882.6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1269.057306089581</v>
      </c>
      <c r="AJ190">
        <v>1245.703090909091</v>
      </c>
      <c r="AK190">
        <v>3.427365318160548</v>
      </c>
      <c r="AL190">
        <v>65.16121870912899</v>
      </c>
      <c r="AM190">
        <f>(AO190 - AN190 + DX190*1E3/(8.314*(DZ190+273.15)) * AQ190/DW190 * AP190) * DW190/(100*DK190) * 1000/(1000 - AO190)</f>
        <v>0</v>
      </c>
      <c r="AN190">
        <v>20.88787630787879</v>
      </c>
      <c r="AO190">
        <v>22.07531939393939</v>
      </c>
      <c r="AP190">
        <v>-0.0001998411703241652</v>
      </c>
      <c r="AQ190">
        <v>105.54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437</v>
      </c>
      <c r="AX190" t="s">
        <v>437</v>
      </c>
      <c r="AY190">
        <v>0</v>
      </c>
      <c r="AZ190">
        <v>0</v>
      </c>
      <c r="BA190">
        <f>1-AY190/AZ190</f>
        <v>0</v>
      </c>
      <c r="BB190">
        <v>0</v>
      </c>
      <c r="BC190" t="s">
        <v>437</v>
      </c>
      <c r="BD190" t="s">
        <v>437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437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2.44</v>
      </c>
      <c r="DL190">
        <v>0.5</v>
      </c>
      <c r="DM190" t="s">
        <v>438</v>
      </c>
      <c r="DN190">
        <v>2</v>
      </c>
      <c r="DO190" t="b">
        <v>1</v>
      </c>
      <c r="DP190">
        <v>1758990882.6</v>
      </c>
      <c r="DQ190">
        <v>1194.759629629629</v>
      </c>
      <c r="DR190">
        <v>1227.717407407408</v>
      </c>
      <c r="DS190">
        <v>22.08818888888889</v>
      </c>
      <c r="DT190">
        <v>20.88475925925925</v>
      </c>
      <c r="DU190">
        <v>1195.918518518519</v>
      </c>
      <c r="DV190">
        <v>21.80051481481482</v>
      </c>
      <c r="DW190">
        <v>499.9926666666667</v>
      </c>
      <c r="DX190">
        <v>90.51248518518517</v>
      </c>
      <c r="DY190">
        <v>0.06815198888888888</v>
      </c>
      <c r="DZ190">
        <v>28.96462222222223</v>
      </c>
      <c r="EA190">
        <v>30.0104962962963</v>
      </c>
      <c r="EB190">
        <v>999.9000000000001</v>
      </c>
      <c r="EC190">
        <v>0</v>
      </c>
      <c r="ED190">
        <v>0</v>
      </c>
      <c r="EE190">
        <v>9979.907037037039</v>
      </c>
      <c r="EF190">
        <v>0</v>
      </c>
      <c r="EG190">
        <v>11.26145185185185</v>
      </c>
      <c r="EH190">
        <v>-32.95822222222222</v>
      </c>
      <c r="EI190">
        <v>1221.746666666667</v>
      </c>
      <c r="EJ190">
        <v>1253.905185185185</v>
      </c>
      <c r="EK190">
        <v>1.203436296296296</v>
      </c>
      <c r="EL190">
        <v>1227.717407407408</v>
      </c>
      <c r="EM190">
        <v>20.88475925925925</v>
      </c>
      <c r="EN190">
        <v>1.999257407407408</v>
      </c>
      <c r="EO190">
        <v>1.890331851851852</v>
      </c>
      <c r="EP190">
        <v>17.43846296296296</v>
      </c>
      <c r="EQ190">
        <v>16.55447037037037</v>
      </c>
      <c r="ER190">
        <v>2000.006296296296</v>
      </c>
      <c r="ES190">
        <v>0.9800023333333334</v>
      </c>
      <c r="ET190">
        <v>0.01999776296296296</v>
      </c>
      <c r="EU190">
        <v>0</v>
      </c>
      <c r="EV190">
        <v>254.1191851851852</v>
      </c>
      <c r="EW190">
        <v>5.00078</v>
      </c>
      <c r="EX190">
        <v>5071.616296296295</v>
      </c>
      <c r="EY190">
        <v>16379.69259259259</v>
      </c>
      <c r="EZ190">
        <v>39.86325925925926</v>
      </c>
      <c r="FA190">
        <v>40.83766666666666</v>
      </c>
      <c r="FB190">
        <v>40.21048148148148</v>
      </c>
      <c r="FC190">
        <v>40.34937037037037</v>
      </c>
      <c r="FD190">
        <v>40.86785185185185</v>
      </c>
      <c r="FE190">
        <v>1955.106296296296</v>
      </c>
      <c r="FF190">
        <v>39.9</v>
      </c>
      <c r="FG190">
        <v>0</v>
      </c>
      <c r="FH190">
        <v>1758990884.1</v>
      </c>
      <c r="FI190">
        <v>0</v>
      </c>
      <c r="FJ190">
        <v>254.1082</v>
      </c>
      <c r="FK190">
        <v>0.2839230840449327</v>
      </c>
      <c r="FL190">
        <v>-0.3361538606204352</v>
      </c>
      <c r="FM190">
        <v>5071.6172</v>
      </c>
      <c r="FN190">
        <v>15</v>
      </c>
      <c r="FO190">
        <v>0</v>
      </c>
      <c r="FP190" t="s">
        <v>439</v>
      </c>
      <c r="FQ190">
        <v>1746989605.5</v>
      </c>
      <c r="FR190">
        <v>1746989593.5</v>
      </c>
      <c r="FS190">
        <v>0</v>
      </c>
      <c r="FT190">
        <v>-0.274</v>
      </c>
      <c r="FU190">
        <v>-0.002</v>
      </c>
      <c r="FV190">
        <v>2.549</v>
      </c>
      <c r="FW190">
        <v>0.129</v>
      </c>
      <c r="FX190">
        <v>420</v>
      </c>
      <c r="FY190">
        <v>17</v>
      </c>
      <c r="FZ190">
        <v>0.02</v>
      </c>
      <c r="GA190">
        <v>0.04</v>
      </c>
      <c r="GB190">
        <v>-32.92705121951219</v>
      </c>
      <c r="GC190">
        <v>-0.571883623693353</v>
      </c>
      <c r="GD190">
        <v>0.1317476896117161</v>
      </c>
      <c r="GE190">
        <v>0</v>
      </c>
      <c r="GF190">
        <v>254.0837352941176</v>
      </c>
      <c r="GG190">
        <v>0.4066768532064964</v>
      </c>
      <c r="GH190">
        <v>0.1781729676504946</v>
      </c>
      <c r="GI190">
        <v>1</v>
      </c>
      <c r="GJ190">
        <v>1.213906341463415</v>
      </c>
      <c r="GK190">
        <v>-0.1904140766550489</v>
      </c>
      <c r="GL190">
        <v>0.01939748421657261</v>
      </c>
      <c r="GM190">
        <v>0</v>
      </c>
      <c r="GN190">
        <v>1</v>
      </c>
      <c r="GO190">
        <v>3</v>
      </c>
      <c r="GP190" t="s">
        <v>463</v>
      </c>
      <c r="GQ190">
        <v>3.10266</v>
      </c>
      <c r="GR190">
        <v>2.72616</v>
      </c>
      <c r="GS190">
        <v>0.181928</v>
      </c>
      <c r="GT190">
        <v>0.184919</v>
      </c>
      <c r="GU190">
        <v>0.101527</v>
      </c>
      <c r="GV190">
        <v>0.0990148</v>
      </c>
      <c r="GW190">
        <v>21356.1</v>
      </c>
      <c r="GX190">
        <v>19330.5</v>
      </c>
      <c r="GY190">
        <v>26670.6</v>
      </c>
      <c r="GZ190">
        <v>23939.8</v>
      </c>
      <c r="HA190">
        <v>38355.1</v>
      </c>
      <c r="HB190">
        <v>31894.8</v>
      </c>
      <c r="HC190">
        <v>46571.3</v>
      </c>
      <c r="HD190">
        <v>37873.2</v>
      </c>
      <c r="HE190">
        <v>1.86047</v>
      </c>
      <c r="HF190">
        <v>1.86197</v>
      </c>
      <c r="HG190">
        <v>0.102714</v>
      </c>
      <c r="HH190">
        <v>0</v>
      </c>
      <c r="HI190">
        <v>28.3414</v>
      </c>
      <c r="HJ190">
        <v>999.9</v>
      </c>
      <c r="HK190">
        <v>51.7</v>
      </c>
      <c r="HL190">
        <v>30.4</v>
      </c>
      <c r="HM190">
        <v>24.8985</v>
      </c>
      <c r="HN190">
        <v>60.4828</v>
      </c>
      <c r="HO190">
        <v>21.7588</v>
      </c>
      <c r="HP190">
        <v>1</v>
      </c>
      <c r="HQ190">
        <v>0.175963</v>
      </c>
      <c r="HR190">
        <v>0.312097</v>
      </c>
      <c r="HS190">
        <v>20.3174</v>
      </c>
      <c r="HT190">
        <v>5.21055</v>
      </c>
      <c r="HU190">
        <v>11.98</v>
      </c>
      <c r="HV190">
        <v>4.9632</v>
      </c>
      <c r="HW190">
        <v>3.27448</v>
      </c>
      <c r="HX190">
        <v>9999</v>
      </c>
      <c r="HY190">
        <v>9999</v>
      </c>
      <c r="HZ190">
        <v>9999</v>
      </c>
      <c r="IA190">
        <v>22.8</v>
      </c>
      <c r="IB190">
        <v>1.86371</v>
      </c>
      <c r="IC190">
        <v>1.85989</v>
      </c>
      <c r="ID190">
        <v>1.85818</v>
      </c>
      <c r="IE190">
        <v>1.85951</v>
      </c>
      <c r="IF190">
        <v>1.85961</v>
      </c>
      <c r="IG190">
        <v>1.85809</v>
      </c>
      <c r="IH190">
        <v>1.85717</v>
      </c>
      <c r="II190">
        <v>1.85212</v>
      </c>
      <c r="IJ190">
        <v>0</v>
      </c>
      <c r="IK190">
        <v>0</v>
      </c>
      <c r="IL190">
        <v>0</v>
      </c>
      <c r="IM190">
        <v>0</v>
      </c>
      <c r="IN190" t="s">
        <v>441</v>
      </c>
      <c r="IO190" t="s">
        <v>442</v>
      </c>
      <c r="IP190" t="s">
        <v>443</v>
      </c>
      <c r="IQ190" t="s">
        <v>443</v>
      </c>
      <c r="IR190" t="s">
        <v>443</v>
      </c>
      <c r="IS190" t="s">
        <v>443</v>
      </c>
      <c r="IT190">
        <v>0</v>
      </c>
      <c r="IU190">
        <v>100</v>
      </c>
      <c r="IV190">
        <v>100</v>
      </c>
      <c r="IW190">
        <v>-1.14</v>
      </c>
      <c r="IX190">
        <v>0.2874</v>
      </c>
      <c r="IY190">
        <v>-1.253408397979514</v>
      </c>
      <c r="IZ190">
        <v>-0.001407418860664216</v>
      </c>
      <c r="JA190">
        <v>1.761737584914558E-06</v>
      </c>
      <c r="JB190">
        <v>-4.339940373715102E-10</v>
      </c>
      <c r="JC190">
        <v>0.01386544786166931</v>
      </c>
      <c r="JD190">
        <v>0.003157371658100305</v>
      </c>
      <c r="JE190">
        <v>0.0004353711720169284</v>
      </c>
      <c r="JF190">
        <v>-1.853048844677345E-07</v>
      </c>
      <c r="JG190">
        <v>2</v>
      </c>
      <c r="JH190">
        <v>1968</v>
      </c>
      <c r="JI190">
        <v>1</v>
      </c>
      <c r="JJ190">
        <v>26</v>
      </c>
      <c r="JK190">
        <v>200021.4</v>
      </c>
      <c r="JL190">
        <v>200021.6</v>
      </c>
      <c r="JM190">
        <v>2.7832</v>
      </c>
      <c r="JN190">
        <v>2.6001</v>
      </c>
      <c r="JO190">
        <v>1.49658</v>
      </c>
      <c r="JP190">
        <v>2.34985</v>
      </c>
      <c r="JQ190">
        <v>1.54907</v>
      </c>
      <c r="JR190">
        <v>2.40234</v>
      </c>
      <c r="JS190">
        <v>34.9214</v>
      </c>
      <c r="JT190">
        <v>14.1758</v>
      </c>
      <c r="JU190">
        <v>18</v>
      </c>
      <c r="JV190">
        <v>481.617</v>
      </c>
      <c r="JW190">
        <v>497.167</v>
      </c>
      <c r="JX190">
        <v>27.4985</v>
      </c>
      <c r="JY190">
        <v>29.5165</v>
      </c>
      <c r="JZ190">
        <v>30.0002</v>
      </c>
      <c r="KA190">
        <v>29.6976</v>
      </c>
      <c r="KB190">
        <v>29.681</v>
      </c>
      <c r="KC190">
        <v>55.9693</v>
      </c>
      <c r="KD190">
        <v>18.5429</v>
      </c>
      <c r="KE190">
        <v>100</v>
      </c>
      <c r="KF190">
        <v>27.4898</v>
      </c>
      <c r="KG190">
        <v>1275.94</v>
      </c>
      <c r="KH190">
        <v>20.998</v>
      </c>
      <c r="KI190">
        <v>101.825</v>
      </c>
      <c r="KJ190">
        <v>91.33799999999999</v>
      </c>
    </row>
    <row r="191" spans="1:296">
      <c r="A191">
        <v>173</v>
      </c>
      <c r="B191">
        <v>1758990895.1</v>
      </c>
      <c r="C191">
        <v>3644.5</v>
      </c>
      <c r="D191" t="s">
        <v>790</v>
      </c>
      <c r="E191" t="s">
        <v>791</v>
      </c>
      <c r="F191">
        <v>5</v>
      </c>
      <c r="G191" t="s">
        <v>639</v>
      </c>
      <c r="H191">
        <v>1758990887.314285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1286.031213492699</v>
      </c>
      <c r="AJ191">
        <v>1262.826969696969</v>
      </c>
      <c r="AK191">
        <v>3.411569457615159</v>
      </c>
      <c r="AL191">
        <v>65.16121870912899</v>
      </c>
      <c r="AM191">
        <f>(AO191 - AN191 + DX191*1E3/(8.314*(DZ191+273.15)) * AQ191/DW191 * AP191) * DW191/(100*DK191) * 1000/(1000 - AO191)</f>
        <v>0</v>
      </c>
      <c r="AN191">
        <v>20.91517148571429</v>
      </c>
      <c r="AO191">
        <v>22.07425818181817</v>
      </c>
      <c r="AP191">
        <v>4.324564319922306E-07</v>
      </c>
      <c r="AQ191">
        <v>105.54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437</v>
      </c>
      <c r="AX191" t="s">
        <v>437</v>
      </c>
      <c r="AY191">
        <v>0</v>
      </c>
      <c r="AZ191">
        <v>0</v>
      </c>
      <c r="BA191">
        <f>1-AY191/AZ191</f>
        <v>0</v>
      </c>
      <c r="BB191">
        <v>0</v>
      </c>
      <c r="BC191" t="s">
        <v>437</v>
      </c>
      <c r="BD191" t="s">
        <v>437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437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2.44</v>
      </c>
      <c r="DL191">
        <v>0.5</v>
      </c>
      <c r="DM191" t="s">
        <v>438</v>
      </c>
      <c r="DN191">
        <v>2</v>
      </c>
      <c r="DO191" t="b">
        <v>1</v>
      </c>
      <c r="DP191">
        <v>1758990887.314285</v>
      </c>
      <c r="DQ191">
        <v>1210.5525</v>
      </c>
      <c r="DR191">
        <v>1243.479642857143</v>
      </c>
      <c r="DS191">
        <v>22.07985357142858</v>
      </c>
      <c r="DT191">
        <v>20.89390357142857</v>
      </c>
      <c r="DU191">
        <v>1211.695714285714</v>
      </c>
      <c r="DV191">
        <v>21.79235357142857</v>
      </c>
      <c r="DW191">
        <v>499.9653571428572</v>
      </c>
      <c r="DX191">
        <v>90.51157499999999</v>
      </c>
      <c r="DY191">
        <v>0.06818179285714285</v>
      </c>
      <c r="DZ191">
        <v>28.96046071428572</v>
      </c>
      <c r="EA191">
        <v>30.01504285714286</v>
      </c>
      <c r="EB191">
        <v>999.9000000000002</v>
      </c>
      <c r="EC191">
        <v>0</v>
      </c>
      <c r="ED191">
        <v>0</v>
      </c>
      <c r="EE191">
        <v>9986.825714285716</v>
      </c>
      <c r="EF191">
        <v>0</v>
      </c>
      <c r="EG191">
        <v>11.26911785714286</v>
      </c>
      <c r="EH191">
        <v>-32.92818928571428</v>
      </c>
      <c r="EI191">
        <v>1237.885</v>
      </c>
      <c r="EJ191">
        <v>1270.016071428572</v>
      </c>
      <c r="EK191">
        <v>1.185960714285714</v>
      </c>
      <c r="EL191">
        <v>1243.479642857143</v>
      </c>
      <c r="EM191">
        <v>20.89390357142857</v>
      </c>
      <c r="EN191">
        <v>1.998482857142857</v>
      </c>
      <c r="EO191">
        <v>1.891139642857143</v>
      </c>
      <c r="EP191">
        <v>17.43231785714286</v>
      </c>
      <c r="EQ191">
        <v>16.56118928571428</v>
      </c>
      <c r="ER191">
        <v>2000.009642857143</v>
      </c>
      <c r="ES191">
        <v>0.9800023571428572</v>
      </c>
      <c r="ET191">
        <v>0.01999773928571429</v>
      </c>
      <c r="EU191">
        <v>0</v>
      </c>
      <c r="EV191">
        <v>254.0985</v>
      </c>
      <c r="EW191">
        <v>5.00078</v>
      </c>
      <c r="EX191">
        <v>5071.708214285713</v>
      </c>
      <c r="EY191">
        <v>16379.72142857143</v>
      </c>
      <c r="EZ191">
        <v>39.85917857142856</v>
      </c>
      <c r="FA191">
        <v>40.83224999999999</v>
      </c>
      <c r="FB191">
        <v>40.21410714285714</v>
      </c>
      <c r="FC191">
        <v>40.34799999999999</v>
      </c>
      <c r="FD191">
        <v>40.87039285714286</v>
      </c>
      <c r="FE191">
        <v>1955.109642857143</v>
      </c>
      <c r="FF191">
        <v>39.9</v>
      </c>
      <c r="FG191">
        <v>0</v>
      </c>
      <c r="FH191">
        <v>1758990888.9</v>
      </c>
      <c r="FI191">
        <v>0</v>
      </c>
      <c r="FJ191">
        <v>254.08004</v>
      </c>
      <c r="FK191">
        <v>-0.2489999949593676</v>
      </c>
      <c r="FL191">
        <v>0.8199999878526243</v>
      </c>
      <c r="FM191">
        <v>5071.7416</v>
      </c>
      <c r="FN191">
        <v>15</v>
      </c>
      <c r="FO191">
        <v>0</v>
      </c>
      <c r="FP191" t="s">
        <v>439</v>
      </c>
      <c r="FQ191">
        <v>1746989605.5</v>
      </c>
      <c r="FR191">
        <v>1746989593.5</v>
      </c>
      <c r="FS191">
        <v>0</v>
      </c>
      <c r="FT191">
        <v>-0.274</v>
      </c>
      <c r="FU191">
        <v>-0.002</v>
      </c>
      <c r="FV191">
        <v>2.549</v>
      </c>
      <c r="FW191">
        <v>0.129</v>
      </c>
      <c r="FX191">
        <v>420</v>
      </c>
      <c r="FY191">
        <v>17</v>
      </c>
      <c r="FZ191">
        <v>0.02</v>
      </c>
      <c r="GA191">
        <v>0.04</v>
      </c>
      <c r="GB191">
        <v>-32.9052975609756</v>
      </c>
      <c r="GC191">
        <v>-0.3339094076654671</v>
      </c>
      <c r="GD191">
        <v>0.1361767511546184</v>
      </c>
      <c r="GE191">
        <v>1</v>
      </c>
      <c r="GF191">
        <v>254.0908235294118</v>
      </c>
      <c r="GG191">
        <v>0.182734915255482</v>
      </c>
      <c r="GH191">
        <v>0.1664136360695727</v>
      </c>
      <c r="GI191">
        <v>1</v>
      </c>
      <c r="GJ191">
        <v>1.200430975609756</v>
      </c>
      <c r="GK191">
        <v>-0.1984172822299636</v>
      </c>
      <c r="GL191">
        <v>0.02016422052279949</v>
      </c>
      <c r="GM191">
        <v>0</v>
      </c>
      <c r="GN191">
        <v>2</v>
      </c>
      <c r="GO191">
        <v>3</v>
      </c>
      <c r="GP191" t="s">
        <v>446</v>
      </c>
      <c r="GQ191">
        <v>3.10243</v>
      </c>
      <c r="GR191">
        <v>2.72596</v>
      </c>
      <c r="GS191">
        <v>0.183455</v>
      </c>
      <c r="GT191">
        <v>0.18641</v>
      </c>
      <c r="GU191">
        <v>0.101525</v>
      </c>
      <c r="GV191">
        <v>0.0992136</v>
      </c>
      <c r="GW191">
        <v>21316.2</v>
      </c>
      <c r="GX191">
        <v>19295.3</v>
      </c>
      <c r="GY191">
        <v>26670.6</v>
      </c>
      <c r="GZ191">
        <v>23940</v>
      </c>
      <c r="HA191">
        <v>38355.3</v>
      </c>
      <c r="HB191">
        <v>31887.9</v>
      </c>
      <c r="HC191">
        <v>46571.2</v>
      </c>
      <c r="HD191">
        <v>37873.3</v>
      </c>
      <c r="HE191">
        <v>1.86028</v>
      </c>
      <c r="HF191">
        <v>1.86235</v>
      </c>
      <c r="HG191">
        <v>0.102066</v>
      </c>
      <c r="HH191">
        <v>0</v>
      </c>
      <c r="HI191">
        <v>28.3389</v>
      </c>
      <c r="HJ191">
        <v>999.9</v>
      </c>
      <c r="HK191">
        <v>51.7</v>
      </c>
      <c r="HL191">
        <v>30.4</v>
      </c>
      <c r="HM191">
        <v>24.9031</v>
      </c>
      <c r="HN191">
        <v>60.5528</v>
      </c>
      <c r="HO191">
        <v>21.9712</v>
      </c>
      <c r="HP191">
        <v>1</v>
      </c>
      <c r="HQ191">
        <v>0.176311</v>
      </c>
      <c r="HR191">
        <v>0.323505</v>
      </c>
      <c r="HS191">
        <v>20.3175</v>
      </c>
      <c r="HT191">
        <v>5.20995</v>
      </c>
      <c r="HU191">
        <v>11.98</v>
      </c>
      <c r="HV191">
        <v>4.9633</v>
      </c>
      <c r="HW191">
        <v>3.27435</v>
      </c>
      <c r="HX191">
        <v>9999</v>
      </c>
      <c r="HY191">
        <v>9999</v>
      </c>
      <c r="HZ191">
        <v>9999</v>
      </c>
      <c r="IA191">
        <v>22.8</v>
      </c>
      <c r="IB191">
        <v>1.86371</v>
      </c>
      <c r="IC191">
        <v>1.85989</v>
      </c>
      <c r="ID191">
        <v>1.8582</v>
      </c>
      <c r="IE191">
        <v>1.85949</v>
      </c>
      <c r="IF191">
        <v>1.85962</v>
      </c>
      <c r="IG191">
        <v>1.85814</v>
      </c>
      <c r="IH191">
        <v>1.85715</v>
      </c>
      <c r="II191">
        <v>1.85211</v>
      </c>
      <c r="IJ191">
        <v>0</v>
      </c>
      <c r="IK191">
        <v>0</v>
      </c>
      <c r="IL191">
        <v>0</v>
      </c>
      <c r="IM191">
        <v>0</v>
      </c>
      <c r="IN191" t="s">
        <v>441</v>
      </c>
      <c r="IO191" t="s">
        <v>442</v>
      </c>
      <c r="IP191" t="s">
        <v>443</v>
      </c>
      <c r="IQ191" t="s">
        <v>443</v>
      </c>
      <c r="IR191" t="s">
        <v>443</v>
      </c>
      <c r="IS191" t="s">
        <v>443</v>
      </c>
      <c r="IT191">
        <v>0</v>
      </c>
      <c r="IU191">
        <v>100</v>
      </c>
      <c r="IV191">
        <v>100</v>
      </c>
      <c r="IW191">
        <v>-1.12</v>
      </c>
      <c r="IX191">
        <v>0.2874</v>
      </c>
      <c r="IY191">
        <v>-1.253408397979514</v>
      </c>
      <c r="IZ191">
        <v>-0.001407418860664216</v>
      </c>
      <c r="JA191">
        <v>1.761737584914558E-06</v>
      </c>
      <c r="JB191">
        <v>-4.339940373715102E-10</v>
      </c>
      <c r="JC191">
        <v>0.01386544786166931</v>
      </c>
      <c r="JD191">
        <v>0.003157371658100305</v>
      </c>
      <c r="JE191">
        <v>0.0004353711720169284</v>
      </c>
      <c r="JF191">
        <v>-1.853048844677345E-07</v>
      </c>
      <c r="JG191">
        <v>2</v>
      </c>
      <c r="JH191">
        <v>1968</v>
      </c>
      <c r="JI191">
        <v>1</v>
      </c>
      <c r="JJ191">
        <v>26</v>
      </c>
      <c r="JK191">
        <v>200021.5</v>
      </c>
      <c r="JL191">
        <v>200021.7</v>
      </c>
      <c r="JM191">
        <v>2.81616</v>
      </c>
      <c r="JN191">
        <v>2.60254</v>
      </c>
      <c r="JO191">
        <v>1.49658</v>
      </c>
      <c r="JP191">
        <v>2.34863</v>
      </c>
      <c r="JQ191">
        <v>1.54907</v>
      </c>
      <c r="JR191">
        <v>2.43042</v>
      </c>
      <c r="JS191">
        <v>34.9214</v>
      </c>
      <c r="JT191">
        <v>14.1758</v>
      </c>
      <c r="JU191">
        <v>18</v>
      </c>
      <c r="JV191">
        <v>481.505</v>
      </c>
      <c r="JW191">
        <v>497.433</v>
      </c>
      <c r="JX191">
        <v>27.4811</v>
      </c>
      <c r="JY191">
        <v>29.5165</v>
      </c>
      <c r="JZ191">
        <v>30</v>
      </c>
      <c r="KA191">
        <v>29.6981</v>
      </c>
      <c r="KB191">
        <v>29.6829</v>
      </c>
      <c r="KC191">
        <v>56.5328</v>
      </c>
      <c r="KD191">
        <v>18.5429</v>
      </c>
      <c r="KE191">
        <v>100</v>
      </c>
      <c r="KF191">
        <v>27.4762</v>
      </c>
      <c r="KG191">
        <v>1289.32</v>
      </c>
      <c r="KH191">
        <v>21.0158</v>
      </c>
      <c r="KI191">
        <v>101.825</v>
      </c>
      <c r="KJ191">
        <v>91.33839999999999</v>
      </c>
    </row>
    <row r="192" spans="1:296">
      <c r="A192">
        <v>174</v>
      </c>
      <c r="B192">
        <v>1758990900</v>
      </c>
      <c r="C192">
        <v>3649.400000095367</v>
      </c>
      <c r="D192" t="s">
        <v>792</v>
      </c>
      <c r="E192" t="s">
        <v>793</v>
      </c>
      <c r="F192">
        <v>5</v>
      </c>
      <c r="G192" t="s">
        <v>639</v>
      </c>
      <c r="H192">
        <v>1758990892.282143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1303.253048225783</v>
      </c>
      <c r="AJ192">
        <v>1279.876848484849</v>
      </c>
      <c r="AK192">
        <v>3.413862966177551</v>
      </c>
      <c r="AL192">
        <v>65.16121870912899</v>
      </c>
      <c r="AM192">
        <f>(AO192 - AN192 + DX192*1E3/(8.314*(DZ192+273.15)) * AQ192/DW192 * AP192) * DW192/(100*DK192) * 1000/(1000 - AO192)</f>
        <v>0</v>
      </c>
      <c r="AN192">
        <v>20.97310132883117</v>
      </c>
      <c r="AO192">
        <v>22.09750303030302</v>
      </c>
      <c r="AP192">
        <v>0.005426337662335847</v>
      </c>
      <c r="AQ192">
        <v>105.54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437</v>
      </c>
      <c r="AX192" t="s">
        <v>437</v>
      </c>
      <c r="AY192">
        <v>0</v>
      </c>
      <c r="AZ192">
        <v>0</v>
      </c>
      <c r="BA192">
        <f>1-AY192/AZ192</f>
        <v>0</v>
      </c>
      <c r="BB192">
        <v>0</v>
      </c>
      <c r="BC192" t="s">
        <v>437</v>
      </c>
      <c r="BD192" t="s">
        <v>437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437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2.44</v>
      </c>
      <c r="DL192">
        <v>0.5</v>
      </c>
      <c r="DM192" t="s">
        <v>438</v>
      </c>
      <c r="DN192">
        <v>2</v>
      </c>
      <c r="DO192" t="b">
        <v>1</v>
      </c>
      <c r="DP192">
        <v>1758990892.282143</v>
      </c>
      <c r="DQ192">
        <v>1227.263214285714</v>
      </c>
      <c r="DR192">
        <v>1260.212142857143</v>
      </c>
      <c r="DS192">
        <v>22.07971428571429</v>
      </c>
      <c r="DT192">
        <v>20.92132142857143</v>
      </c>
      <c r="DU192">
        <v>1228.390357142857</v>
      </c>
      <c r="DV192">
        <v>21.792225</v>
      </c>
      <c r="DW192">
        <v>499.9905357142857</v>
      </c>
      <c r="DX192">
        <v>90.5095357142857</v>
      </c>
      <c r="DY192">
        <v>0.068047575</v>
      </c>
      <c r="DZ192">
        <v>28.95850714285715</v>
      </c>
      <c r="EA192">
        <v>30.00942142857144</v>
      </c>
      <c r="EB192">
        <v>999.9000000000002</v>
      </c>
      <c r="EC192">
        <v>0</v>
      </c>
      <c r="ED192">
        <v>0</v>
      </c>
      <c r="EE192">
        <v>9997.383571428571</v>
      </c>
      <c r="EF192">
        <v>0</v>
      </c>
      <c r="EG192">
        <v>11.27387142857143</v>
      </c>
      <c r="EH192">
        <v>-32.95045</v>
      </c>
      <c r="EI192">
        <v>1254.971785714286</v>
      </c>
      <c r="EJ192">
        <v>1287.141428571429</v>
      </c>
      <c r="EK192">
        <v>1.158412142857143</v>
      </c>
      <c r="EL192">
        <v>1260.212142857143</v>
      </c>
      <c r="EM192">
        <v>20.92132142857143</v>
      </c>
      <c r="EN192">
        <v>1.998425714285714</v>
      </c>
      <c r="EO192">
        <v>1.893578571428571</v>
      </c>
      <c r="EP192">
        <v>17.43186428571429</v>
      </c>
      <c r="EQ192">
        <v>16.58143928571429</v>
      </c>
      <c r="ER192">
        <v>2000.008928571428</v>
      </c>
      <c r="ES192">
        <v>0.9800023571428572</v>
      </c>
      <c r="ET192">
        <v>0.01999774285714286</v>
      </c>
      <c r="EU192">
        <v>0</v>
      </c>
      <c r="EV192">
        <v>254.0247142857143</v>
      </c>
      <c r="EW192">
        <v>5.00078</v>
      </c>
      <c r="EX192">
        <v>5071.800357142857</v>
      </c>
      <c r="EY192">
        <v>16379.71428571429</v>
      </c>
      <c r="EZ192">
        <v>39.85467857142857</v>
      </c>
      <c r="FA192">
        <v>40.82324999999999</v>
      </c>
      <c r="FB192">
        <v>40.21625</v>
      </c>
      <c r="FC192">
        <v>40.348</v>
      </c>
      <c r="FD192">
        <v>40.87474999999999</v>
      </c>
      <c r="FE192">
        <v>1955.108928571429</v>
      </c>
      <c r="FF192">
        <v>39.9</v>
      </c>
      <c r="FG192">
        <v>0</v>
      </c>
      <c r="FH192">
        <v>1758990894.3</v>
      </c>
      <c r="FI192">
        <v>0</v>
      </c>
      <c r="FJ192">
        <v>254.0163461538462</v>
      </c>
      <c r="FK192">
        <v>-1.170017093355218</v>
      </c>
      <c r="FL192">
        <v>1.527521378682858</v>
      </c>
      <c r="FM192">
        <v>5071.773846153846</v>
      </c>
      <c r="FN192">
        <v>15</v>
      </c>
      <c r="FO192">
        <v>0</v>
      </c>
      <c r="FP192" t="s">
        <v>439</v>
      </c>
      <c r="FQ192">
        <v>1746989605.5</v>
      </c>
      <c r="FR192">
        <v>1746989593.5</v>
      </c>
      <c r="FS192">
        <v>0</v>
      </c>
      <c r="FT192">
        <v>-0.274</v>
      </c>
      <c r="FU192">
        <v>-0.002</v>
      </c>
      <c r="FV192">
        <v>2.549</v>
      </c>
      <c r="FW192">
        <v>0.129</v>
      </c>
      <c r="FX192">
        <v>420</v>
      </c>
      <c r="FY192">
        <v>17</v>
      </c>
      <c r="FZ192">
        <v>0.02</v>
      </c>
      <c r="GA192">
        <v>0.04</v>
      </c>
      <c r="GB192">
        <v>-32.94803414634146</v>
      </c>
      <c r="GC192">
        <v>0.1061498622027433</v>
      </c>
      <c r="GD192">
        <v>0.1267123102375404</v>
      </c>
      <c r="GE192">
        <v>1</v>
      </c>
      <c r="GF192">
        <v>254.0376176470588</v>
      </c>
      <c r="GG192">
        <v>-0.7378609600819851</v>
      </c>
      <c r="GH192">
        <v>0.1991301694732949</v>
      </c>
      <c r="GI192">
        <v>1</v>
      </c>
      <c r="GJ192">
        <v>1.170096097560976</v>
      </c>
      <c r="GK192">
        <v>-0.3239468349781071</v>
      </c>
      <c r="GL192">
        <v>0.03396453773857904</v>
      </c>
      <c r="GM192">
        <v>0</v>
      </c>
      <c r="GN192">
        <v>2</v>
      </c>
      <c r="GO192">
        <v>3</v>
      </c>
      <c r="GP192" t="s">
        <v>446</v>
      </c>
      <c r="GQ192">
        <v>3.10217</v>
      </c>
      <c r="GR192">
        <v>2.72625</v>
      </c>
      <c r="GS192">
        <v>0.184961</v>
      </c>
      <c r="GT192">
        <v>0.187922</v>
      </c>
      <c r="GU192">
        <v>0.101599</v>
      </c>
      <c r="GV192">
        <v>0.0993021</v>
      </c>
      <c r="GW192">
        <v>21276.8</v>
      </c>
      <c r="GX192">
        <v>19259.3</v>
      </c>
      <c r="GY192">
        <v>26670.5</v>
      </c>
      <c r="GZ192">
        <v>23939.9</v>
      </c>
      <c r="HA192">
        <v>38352.4</v>
      </c>
      <c r="HB192">
        <v>31884.9</v>
      </c>
      <c r="HC192">
        <v>46571.3</v>
      </c>
      <c r="HD192">
        <v>37873.3</v>
      </c>
      <c r="HE192">
        <v>1.8599</v>
      </c>
      <c r="HF192">
        <v>1.8628</v>
      </c>
      <c r="HG192">
        <v>0.102315</v>
      </c>
      <c r="HH192">
        <v>0</v>
      </c>
      <c r="HI192">
        <v>28.3358</v>
      </c>
      <c r="HJ192">
        <v>999.9</v>
      </c>
      <c r="HK192">
        <v>51.7</v>
      </c>
      <c r="HL192">
        <v>30.4</v>
      </c>
      <c r="HM192">
        <v>24.9017</v>
      </c>
      <c r="HN192">
        <v>60.9528</v>
      </c>
      <c r="HO192">
        <v>22.0553</v>
      </c>
      <c r="HP192">
        <v>1</v>
      </c>
      <c r="HQ192">
        <v>0.17611</v>
      </c>
      <c r="HR192">
        <v>0.315166</v>
      </c>
      <c r="HS192">
        <v>20.3178</v>
      </c>
      <c r="HT192">
        <v>5.2104</v>
      </c>
      <c r="HU192">
        <v>11.98</v>
      </c>
      <c r="HV192">
        <v>4.9634</v>
      </c>
      <c r="HW192">
        <v>3.27443</v>
      </c>
      <c r="HX192">
        <v>9999</v>
      </c>
      <c r="HY192">
        <v>9999</v>
      </c>
      <c r="HZ192">
        <v>9999</v>
      </c>
      <c r="IA192">
        <v>22.8</v>
      </c>
      <c r="IB192">
        <v>1.86371</v>
      </c>
      <c r="IC192">
        <v>1.85989</v>
      </c>
      <c r="ID192">
        <v>1.85818</v>
      </c>
      <c r="IE192">
        <v>1.85952</v>
      </c>
      <c r="IF192">
        <v>1.8596</v>
      </c>
      <c r="IG192">
        <v>1.8581</v>
      </c>
      <c r="IH192">
        <v>1.85715</v>
      </c>
      <c r="II192">
        <v>1.85213</v>
      </c>
      <c r="IJ192">
        <v>0</v>
      </c>
      <c r="IK192">
        <v>0</v>
      </c>
      <c r="IL192">
        <v>0</v>
      </c>
      <c r="IM192">
        <v>0</v>
      </c>
      <c r="IN192" t="s">
        <v>441</v>
      </c>
      <c r="IO192" t="s">
        <v>442</v>
      </c>
      <c r="IP192" t="s">
        <v>443</v>
      </c>
      <c r="IQ192" t="s">
        <v>443</v>
      </c>
      <c r="IR192" t="s">
        <v>443</v>
      </c>
      <c r="IS192" t="s">
        <v>443</v>
      </c>
      <c r="IT192">
        <v>0</v>
      </c>
      <c r="IU192">
        <v>100</v>
      </c>
      <c r="IV192">
        <v>100</v>
      </c>
      <c r="IW192">
        <v>-1.11</v>
      </c>
      <c r="IX192">
        <v>0.2879</v>
      </c>
      <c r="IY192">
        <v>-1.253408397979514</v>
      </c>
      <c r="IZ192">
        <v>-0.001407418860664216</v>
      </c>
      <c r="JA192">
        <v>1.761737584914558E-06</v>
      </c>
      <c r="JB192">
        <v>-4.339940373715102E-10</v>
      </c>
      <c r="JC192">
        <v>0.01386544786166931</v>
      </c>
      <c r="JD192">
        <v>0.003157371658100305</v>
      </c>
      <c r="JE192">
        <v>0.0004353711720169284</v>
      </c>
      <c r="JF192">
        <v>-1.853048844677345E-07</v>
      </c>
      <c r="JG192">
        <v>2</v>
      </c>
      <c r="JH192">
        <v>1968</v>
      </c>
      <c r="JI192">
        <v>1</v>
      </c>
      <c r="JJ192">
        <v>26</v>
      </c>
      <c r="JK192">
        <v>200021.6</v>
      </c>
      <c r="JL192">
        <v>200021.8</v>
      </c>
      <c r="JM192">
        <v>2.84302</v>
      </c>
      <c r="JN192">
        <v>2.60498</v>
      </c>
      <c r="JO192">
        <v>1.49658</v>
      </c>
      <c r="JP192">
        <v>2.34863</v>
      </c>
      <c r="JQ192">
        <v>1.54907</v>
      </c>
      <c r="JR192">
        <v>2.40967</v>
      </c>
      <c r="JS192">
        <v>34.9214</v>
      </c>
      <c r="JT192">
        <v>14.1671</v>
      </c>
      <c r="JU192">
        <v>18</v>
      </c>
      <c r="JV192">
        <v>481.286</v>
      </c>
      <c r="JW192">
        <v>497.734</v>
      </c>
      <c r="JX192">
        <v>27.4686</v>
      </c>
      <c r="JY192">
        <v>29.5165</v>
      </c>
      <c r="JZ192">
        <v>30.0001</v>
      </c>
      <c r="KA192">
        <v>29.6981</v>
      </c>
      <c r="KB192">
        <v>29.6829</v>
      </c>
      <c r="KC192">
        <v>57.1501</v>
      </c>
      <c r="KD192">
        <v>18.5429</v>
      </c>
      <c r="KE192">
        <v>100</v>
      </c>
      <c r="KF192">
        <v>27.4665</v>
      </c>
      <c r="KG192">
        <v>1309.35</v>
      </c>
      <c r="KH192">
        <v>21.0162</v>
      </c>
      <c r="KI192">
        <v>101.825</v>
      </c>
      <c r="KJ192">
        <v>91.3383</v>
      </c>
    </row>
    <row r="193" spans="1:296">
      <c r="A193">
        <v>175</v>
      </c>
      <c r="B193">
        <v>1758990905</v>
      </c>
      <c r="C193">
        <v>3654.400000095367</v>
      </c>
      <c r="D193" t="s">
        <v>794</v>
      </c>
      <c r="E193" t="s">
        <v>795</v>
      </c>
      <c r="F193">
        <v>5</v>
      </c>
      <c r="G193" t="s">
        <v>639</v>
      </c>
      <c r="H193">
        <v>1758990897.25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1320.49157355278</v>
      </c>
      <c r="AJ193">
        <v>1297.086181818182</v>
      </c>
      <c r="AK193">
        <v>3.434257134080668</v>
      </c>
      <c r="AL193">
        <v>65.16121870912899</v>
      </c>
      <c r="AM193">
        <f>(AO193 - AN193 + DX193*1E3/(8.314*(DZ193+273.15)) * AQ193/DW193 * AP193) * DW193/(100*DK193) * 1000/(1000 - AO193)</f>
        <v>0</v>
      </c>
      <c r="AN193">
        <v>20.98492421541127</v>
      </c>
      <c r="AO193">
        <v>22.11202909090909</v>
      </c>
      <c r="AP193">
        <v>0.000798846486845834</v>
      </c>
      <c r="AQ193">
        <v>105.54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437</v>
      </c>
      <c r="AX193" t="s">
        <v>437</v>
      </c>
      <c r="AY193">
        <v>0</v>
      </c>
      <c r="AZ193">
        <v>0</v>
      </c>
      <c r="BA193">
        <f>1-AY193/AZ193</f>
        <v>0</v>
      </c>
      <c r="BB193">
        <v>0</v>
      </c>
      <c r="BC193" t="s">
        <v>437</v>
      </c>
      <c r="BD193" t="s">
        <v>437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437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2.44</v>
      </c>
      <c r="DL193">
        <v>0.5</v>
      </c>
      <c r="DM193" t="s">
        <v>438</v>
      </c>
      <c r="DN193">
        <v>2</v>
      </c>
      <c r="DO193" t="b">
        <v>1</v>
      </c>
      <c r="DP193">
        <v>1758990897.25</v>
      </c>
      <c r="DQ193">
        <v>1244.014642857143</v>
      </c>
      <c r="DR193">
        <v>1276.960714285715</v>
      </c>
      <c r="DS193">
        <v>22.08871428571428</v>
      </c>
      <c r="DT193">
        <v>20.95240357142857</v>
      </c>
      <c r="DU193">
        <v>1245.126428571429</v>
      </c>
      <c r="DV193">
        <v>21.80102857142857</v>
      </c>
      <c r="DW193">
        <v>499.9938928571428</v>
      </c>
      <c r="DX193">
        <v>90.50756428571431</v>
      </c>
      <c r="DY193">
        <v>0.06810040714285714</v>
      </c>
      <c r="DZ193">
        <v>28.95451428571429</v>
      </c>
      <c r="EA193">
        <v>30.00739285714286</v>
      </c>
      <c r="EB193">
        <v>999.9000000000002</v>
      </c>
      <c r="EC193">
        <v>0</v>
      </c>
      <c r="ED193">
        <v>0</v>
      </c>
      <c r="EE193">
        <v>9997.209285714285</v>
      </c>
      <c r="EF193">
        <v>0</v>
      </c>
      <c r="EG193">
        <v>11.26845357142857</v>
      </c>
      <c r="EH193">
        <v>-32.94685357142858</v>
      </c>
      <c r="EI193">
        <v>1272.113571428572</v>
      </c>
      <c r="EJ193">
        <v>1304.289642857143</v>
      </c>
      <c r="EK193">
        <v>1.136334285714286</v>
      </c>
      <c r="EL193">
        <v>1276.960714285715</v>
      </c>
      <c r="EM193">
        <v>20.95240357142857</v>
      </c>
      <c r="EN193">
        <v>1.999196785714286</v>
      </c>
      <c r="EO193">
        <v>1.896350357142857</v>
      </c>
      <c r="EP193">
        <v>17.43796785714286</v>
      </c>
      <c r="EQ193">
        <v>16.60444642857143</v>
      </c>
      <c r="ER193">
        <v>2000.001785714286</v>
      </c>
      <c r="ES193">
        <v>0.9800023571428572</v>
      </c>
      <c r="ET193">
        <v>0.01999774285714286</v>
      </c>
      <c r="EU193">
        <v>0</v>
      </c>
      <c r="EV193">
        <v>253.9973928571428</v>
      </c>
      <c r="EW193">
        <v>5.00078</v>
      </c>
      <c r="EX193">
        <v>5071.983571428572</v>
      </c>
      <c r="EY193">
        <v>16379.65714285714</v>
      </c>
      <c r="EZ193">
        <v>39.84792857142856</v>
      </c>
      <c r="FA193">
        <v>40.81199999999999</v>
      </c>
      <c r="FB193">
        <v>40.22971428571428</v>
      </c>
      <c r="FC193">
        <v>40.34582142857142</v>
      </c>
      <c r="FD193">
        <v>40.88364285714285</v>
      </c>
      <c r="FE193">
        <v>1955.101785714286</v>
      </c>
      <c r="FF193">
        <v>39.9</v>
      </c>
      <c r="FG193">
        <v>0</v>
      </c>
      <c r="FH193">
        <v>1758990899.1</v>
      </c>
      <c r="FI193">
        <v>0</v>
      </c>
      <c r="FJ193">
        <v>254.0136153846153</v>
      </c>
      <c r="FK193">
        <v>0.1491965673949506</v>
      </c>
      <c r="FL193">
        <v>1.951794899978227</v>
      </c>
      <c r="FM193">
        <v>5071.973461538461</v>
      </c>
      <c r="FN193">
        <v>15</v>
      </c>
      <c r="FO193">
        <v>0</v>
      </c>
      <c r="FP193" t="s">
        <v>439</v>
      </c>
      <c r="FQ193">
        <v>1746989605.5</v>
      </c>
      <c r="FR193">
        <v>1746989593.5</v>
      </c>
      <c r="FS193">
        <v>0</v>
      </c>
      <c r="FT193">
        <v>-0.274</v>
      </c>
      <c r="FU193">
        <v>-0.002</v>
      </c>
      <c r="FV193">
        <v>2.549</v>
      </c>
      <c r="FW193">
        <v>0.129</v>
      </c>
      <c r="FX193">
        <v>420</v>
      </c>
      <c r="FY193">
        <v>17</v>
      </c>
      <c r="FZ193">
        <v>0.02</v>
      </c>
      <c r="GA193">
        <v>0.04</v>
      </c>
      <c r="GB193">
        <v>-32.95202926829268</v>
      </c>
      <c r="GC193">
        <v>-0.2850520432774433</v>
      </c>
      <c r="GD193">
        <v>0.1272529519402728</v>
      </c>
      <c r="GE193">
        <v>1</v>
      </c>
      <c r="GF193">
        <v>254.0401176470588</v>
      </c>
      <c r="GG193">
        <v>-0.6346524091195607</v>
      </c>
      <c r="GH193">
        <v>0.2103749823957032</v>
      </c>
      <c r="GI193">
        <v>1</v>
      </c>
      <c r="GJ193">
        <v>1.154175121951219</v>
      </c>
      <c r="GK193">
        <v>-0.314398507264127</v>
      </c>
      <c r="GL193">
        <v>0.03333367411287235</v>
      </c>
      <c r="GM193">
        <v>0</v>
      </c>
      <c r="GN193">
        <v>2</v>
      </c>
      <c r="GO193">
        <v>3</v>
      </c>
      <c r="GP193" t="s">
        <v>446</v>
      </c>
      <c r="GQ193">
        <v>3.10247</v>
      </c>
      <c r="GR193">
        <v>2.72659</v>
      </c>
      <c r="GS193">
        <v>0.186473</v>
      </c>
      <c r="GT193">
        <v>0.189409</v>
      </c>
      <c r="GU193">
        <v>0.101646</v>
      </c>
      <c r="GV193">
        <v>0.0993284</v>
      </c>
      <c r="GW193">
        <v>21237.5</v>
      </c>
      <c r="GX193">
        <v>19224.1</v>
      </c>
      <c r="GY193">
        <v>26670.6</v>
      </c>
      <c r="GZ193">
        <v>23940</v>
      </c>
      <c r="HA193">
        <v>38350.6</v>
      </c>
      <c r="HB193">
        <v>31884.1</v>
      </c>
      <c r="HC193">
        <v>46571.4</v>
      </c>
      <c r="HD193">
        <v>37873.2</v>
      </c>
      <c r="HE193">
        <v>1.86033</v>
      </c>
      <c r="HF193">
        <v>1.86238</v>
      </c>
      <c r="HG193">
        <v>0.102922</v>
      </c>
      <c r="HH193">
        <v>0</v>
      </c>
      <c r="HI193">
        <v>28.3321</v>
      </c>
      <c r="HJ193">
        <v>999.9</v>
      </c>
      <c r="HK193">
        <v>51.7</v>
      </c>
      <c r="HL193">
        <v>30.4</v>
      </c>
      <c r="HM193">
        <v>24.8996</v>
      </c>
      <c r="HN193">
        <v>60.8128</v>
      </c>
      <c r="HO193">
        <v>22.0753</v>
      </c>
      <c r="HP193">
        <v>1</v>
      </c>
      <c r="HQ193">
        <v>0.176026</v>
      </c>
      <c r="HR193">
        <v>0.279913</v>
      </c>
      <c r="HS193">
        <v>20.3178</v>
      </c>
      <c r="HT193">
        <v>5.2092</v>
      </c>
      <c r="HU193">
        <v>11.98</v>
      </c>
      <c r="HV193">
        <v>4.96325</v>
      </c>
      <c r="HW193">
        <v>3.2743</v>
      </c>
      <c r="HX193">
        <v>9999</v>
      </c>
      <c r="HY193">
        <v>9999</v>
      </c>
      <c r="HZ193">
        <v>9999</v>
      </c>
      <c r="IA193">
        <v>22.8</v>
      </c>
      <c r="IB193">
        <v>1.86371</v>
      </c>
      <c r="IC193">
        <v>1.85987</v>
      </c>
      <c r="ID193">
        <v>1.85817</v>
      </c>
      <c r="IE193">
        <v>1.85952</v>
      </c>
      <c r="IF193">
        <v>1.8596</v>
      </c>
      <c r="IG193">
        <v>1.8581</v>
      </c>
      <c r="IH193">
        <v>1.85715</v>
      </c>
      <c r="II193">
        <v>1.85211</v>
      </c>
      <c r="IJ193">
        <v>0</v>
      </c>
      <c r="IK193">
        <v>0</v>
      </c>
      <c r="IL193">
        <v>0</v>
      </c>
      <c r="IM193">
        <v>0</v>
      </c>
      <c r="IN193" t="s">
        <v>441</v>
      </c>
      <c r="IO193" t="s">
        <v>442</v>
      </c>
      <c r="IP193" t="s">
        <v>443</v>
      </c>
      <c r="IQ193" t="s">
        <v>443</v>
      </c>
      <c r="IR193" t="s">
        <v>443</v>
      </c>
      <c r="IS193" t="s">
        <v>443</v>
      </c>
      <c r="IT193">
        <v>0</v>
      </c>
      <c r="IU193">
        <v>100</v>
      </c>
      <c r="IV193">
        <v>100</v>
      </c>
      <c r="IW193">
        <v>-1.09</v>
      </c>
      <c r="IX193">
        <v>0.2882</v>
      </c>
      <c r="IY193">
        <v>-1.253408397979514</v>
      </c>
      <c r="IZ193">
        <v>-0.001407418860664216</v>
      </c>
      <c r="JA193">
        <v>1.761737584914558E-06</v>
      </c>
      <c r="JB193">
        <v>-4.339940373715102E-10</v>
      </c>
      <c r="JC193">
        <v>0.01386544786166931</v>
      </c>
      <c r="JD193">
        <v>0.003157371658100305</v>
      </c>
      <c r="JE193">
        <v>0.0004353711720169284</v>
      </c>
      <c r="JF193">
        <v>-1.853048844677345E-07</v>
      </c>
      <c r="JG193">
        <v>2</v>
      </c>
      <c r="JH193">
        <v>1968</v>
      </c>
      <c r="JI193">
        <v>1</v>
      </c>
      <c r="JJ193">
        <v>26</v>
      </c>
      <c r="JK193">
        <v>200021.7</v>
      </c>
      <c r="JL193">
        <v>200021.9</v>
      </c>
      <c r="JM193">
        <v>2.87476</v>
      </c>
      <c r="JN193">
        <v>2.60132</v>
      </c>
      <c r="JO193">
        <v>1.49658</v>
      </c>
      <c r="JP193">
        <v>2.34863</v>
      </c>
      <c r="JQ193">
        <v>1.54907</v>
      </c>
      <c r="JR193">
        <v>2.46216</v>
      </c>
      <c r="JS193">
        <v>34.9214</v>
      </c>
      <c r="JT193">
        <v>14.1758</v>
      </c>
      <c r="JU193">
        <v>18</v>
      </c>
      <c r="JV193">
        <v>481.553</v>
      </c>
      <c r="JW193">
        <v>497.471</v>
      </c>
      <c r="JX193">
        <v>27.4623</v>
      </c>
      <c r="JY193">
        <v>29.5165</v>
      </c>
      <c r="JZ193">
        <v>30</v>
      </c>
      <c r="KA193">
        <v>29.7007</v>
      </c>
      <c r="KB193">
        <v>29.6855</v>
      </c>
      <c r="KC193">
        <v>57.7077</v>
      </c>
      <c r="KD193">
        <v>18.5429</v>
      </c>
      <c r="KE193">
        <v>100</v>
      </c>
      <c r="KF193">
        <v>27.4662</v>
      </c>
      <c r="KG193">
        <v>1322.8</v>
      </c>
      <c r="KH193">
        <v>21.0178</v>
      </c>
      <c r="KI193">
        <v>101.826</v>
      </c>
      <c r="KJ193">
        <v>91.3383</v>
      </c>
    </row>
    <row r="194" spans="1:296">
      <c r="A194">
        <v>176</v>
      </c>
      <c r="B194">
        <v>1758990910</v>
      </c>
      <c r="C194">
        <v>3659.400000095367</v>
      </c>
      <c r="D194" t="s">
        <v>796</v>
      </c>
      <c r="E194" t="s">
        <v>797</v>
      </c>
      <c r="F194">
        <v>5</v>
      </c>
      <c r="G194" t="s">
        <v>639</v>
      </c>
      <c r="H194">
        <v>1758990902.217857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1337.612788114938</v>
      </c>
      <c r="AJ194">
        <v>1314.164848484848</v>
      </c>
      <c r="AK194">
        <v>3.419407337758566</v>
      </c>
      <c r="AL194">
        <v>65.16121870912899</v>
      </c>
      <c r="AM194">
        <f>(AO194 - AN194 + DX194*1E3/(8.314*(DZ194+273.15)) * AQ194/DW194 * AP194) * DW194/(100*DK194) * 1000/(1000 - AO194)</f>
        <v>0</v>
      </c>
      <c r="AN194">
        <v>20.99041073974027</v>
      </c>
      <c r="AO194">
        <v>22.12038242424243</v>
      </c>
      <c r="AP194">
        <v>0.0002172362130616432</v>
      </c>
      <c r="AQ194">
        <v>105.54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437</v>
      </c>
      <c r="AX194" t="s">
        <v>437</v>
      </c>
      <c r="AY194">
        <v>0</v>
      </c>
      <c r="AZ194">
        <v>0</v>
      </c>
      <c r="BA194">
        <f>1-AY194/AZ194</f>
        <v>0</v>
      </c>
      <c r="BB194">
        <v>0</v>
      </c>
      <c r="BC194" t="s">
        <v>437</v>
      </c>
      <c r="BD194" t="s">
        <v>437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437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2.44</v>
      </c>
      <c r="DL194">
        <v>0.5</v>
      </c>
      <c r="DM194" t="s">
        <v>438</v>
      </c>
      <c r="DN194">
        <v>2</v>
      </c>
      <c r="DO194" t="b">
        <v>1</v>
      </c>
      <c r="DP194">
        <v>1758990902.217857</v>
      </c>
      <c r="DQ194">
        <v>1260.721071428572</v>
      </c>
      <c r="DR194">
        <v>1293.756428571429</v>
      </c>
      <c r="DS194">
        <v>22.10274285714286</v>
      </c>
      <c r="DT194">
        <v>20.97946428571429</v>
      </c>
      <c r="DU194">
        <v>1261.817142857143</v>
      </c>
      <c r="DV194">
        <v>21.81475</v>
      </c>
      <c r="DW194">
        <v>499.9683571428571</v>
      </c>
      <c r="DX194">
        <v>90.5068</v>
      </c>
      <c r="DY194">
        <v>0.06830600000000001</v>
      </c>
      <c r="DZ194">
        <v>28.95107142857143</v>
      </c>
      <c r="EA194">
        <v>30.00611428571429</v>
      </c>
      <c r="EB194">
        <v>999.9000000000002</v>
      </c>
      <c r="EC194">
        <v>0</v>
      </c>
      <c r="ED194">
        <v>0</v>
      </c>
      <c r="EE194">
        <v>9991.894642857142</v>
      </c>
      <c r="EF194">
        <v>0</v>
      </c>
      <c r="EG194">
        <v>11.26628928571428</v>
      </c>
      <c r="EH194">
        <v>-33.03488928571428</v>
      </c>
      <c r="EI194">
        <v>1289.216071428571</v>
      </c>
      <c r="EJ194">
        <v>1321.48</v>
      </c>
      <c r="EK194">
        <v>1.1232925</v>
      </c>
      <c r="EL194">
        <v>1293.756428571429</v>
      </c>
      <c r="EM194">
        <v>20.97946428571429</v>
      </c>
      <c r="EN194">
        <v>2.000448571428572</v>
      </c>
      <c r="EO194">
        <v>1.898783571428571</v>
      </c>
      <c r="EP194">
        <v>17.44788928571429</v>
      </c>
      <c r="EQ194">
        <v>16.62463928571428</v>
      </c>
      <c r="ER194">
        <v>2000.010714285714</v>
      </c>
      <c r="ES194">
        <v>0.9800024642857144</v>
      </c>
      <c r="ET194">
        <v>0.01999763928571429</v>
      </c>
      <c r="EU194">
        <v>0</v>
      </c>
      <c r="EV194">
        <v>254.0078214285714</v>
      </c>
      <c r="EW194">
        <v>5.00078</v>
      </c>
      <c r="EX194">
        <v>5072.174642857143</v>
      </c>
      <c r="EY194">
        <v>16379.73571428572</v>
      </c>
      <c r="EZ194">
        <v>39.84792857142857</v>
      </c>
      <c r="FA194">
        <v>40.81199999999999</v>
      </c>
      <c r="FB194">
        <v>40.22067857142856</v>
      </c>
      <c r="FC194">
        <v>40.34139285714286</v>
      </c>
      <c r="FD194">
        <v>40.8857857142857</v>
      </c>
      <c r="FE194">
        <v>1955.110714285714</v>
      </c>
      <c r="FF194">
        <v>39.9</v>
      </c>
      <c r="FG194">
        <v>0</v>
      </c>
      <c r="FH194">
        <v>1758990904.5</v>
      </c>
      <c r="FI194">
        <v>0</v>
      </c>
      <c r="FJ194">
        <v>254.0334</v>
      </c>
      <c r="FK194">
        <v>0.3476922926905678</v>
      </c>
      <c r="FL194">
        <v>4.116153867001308</v>
      </c>
      <c r="FM194">
        <v>5072.2084</v>
      </c>
      <c r="FN194">
        <v>15</v>
      </c>
      <c r="FO194">
        <v>0</v>
      </c>
      <c r="FP194" t="s">
        <v>439</v>
      </c>
      <c r="FQ194">
        <v>1746989605.5</v>
      </c>
      <c r="FR194">
        <v>1746989593.5</v>
      </c>
      <c r="FS194">
        <v>0</v>
      </c>
      <c r="FT194">
        <v>-0.274</v>
      </c>
      <c r="FU194">
        <v>-0.002</v>
      </c>
      <c r="FV194">
        <v>2.549</v>
      </c>
      <c r="FW194">
        <v>0.129</v>
      </c>
      <c r="FX194">
        <v>420</v>
      </c>
      <c r="FY194">
        <v>17</v>
      </c>
      <c r="FZ194">
        <v>0.02</v>
      </c>
      <c r="GA194">
        <v>0.04</v>
      </c>
      <c r="GB194">
        <v>-32.97776097560976</v>
      </c>
      <c r="GC194">
        <v>-0.93707468115966</v>
      </c>
      <c r="GD194">
        <v>0.1380287118912774</v>
      </c>
      <c r="GE194">
        <v>0</v>
      </c>
      <c r="GF194">
        <v>254.0351176470588</v>
      </c>
      <c r="GG194">
        <v>0.3394652332943286</v>
      </c>
      <c r="GH194">
        <v>0.2015137952810701</v>
      </c>
      <c r="GI194">
        <v>1</v>
      </c>
      <c r="GJ194">
        <v>1.13494756097561</v>
      </c>
      <c r="GK194">
        <v>-0.142093173980283</v>
      </c>
      <c r="GL194">
        <v>0.02200515945935514</v>
      </c>
      <c r="GM194">
        <v>0</v>
      </c>
      <c r="GN194">
        <v>1</v>
      </c>
      <c r="GO194">
        <v>3</v>
      </c>
      <c r="GP194" t="s">
        <v>463</v>
      </c>
      <c r="GQ194">
        <v>3.1024</v>
      </c>
      <c r="GR194">
        <v>2.7268</v>
      </c>
      <c r="GS194">
        <v>0.187965</v>
      </c>
      <c r="GT194">
        <v>0.190905</v>
      </c>
      <c r="GU194">
        <v>0.101669</v>
      </c>
      <c r="GV194">
        <v>0.09934949999999999</v>
      </c>
      <c r="GW194">
        <v>21198.6</v>
      </c>
      <c r="GX194">
        <v>19188.7</v>
      </c>
      <c r="GY194">
        <v>26670.6</v>
      </c>
      <c r="GZ194">
        <v>23940.1</v>
      </c>
      <c r="HA194">
        <v>38349.9</v>
      </c>
      <c r="HB194">
        <v>31883.9</v>
      </c>
      <c r="HC194">
        <v>46571.5</v>
      </c>
      <c r="HD194">
        <v>37873.6</v>
      </c>
      <c r="HE194">
        <v>1.86017</v>
      </c>
      <c r="HF194">
        <v>1.86243</v>
      </c>
      <c r="HG194">
        <v>0.102945</v>
      </c>
      <c r="HH194">
        <v>0</v>
      </c>
      <c r="HI194">
        <v>28.328</v>
      </c>
      <c r="HJ194">
        <v>999.9</v>
      </c>
      <c r="HK194">
        <v>51.7</v>
      </c>
      <c r="HL194">
        <v>30.4</v>
      </c>
      <c r="HM194">
        <v>24.8997</v>
      </c>
      <c r="HN194">
        <v>60.7328</v>
      </c>
      <c r="HO194">
        <v>21.9071</v>
      </c>
      <c r="HP194">
        <v>1</v>
      </c>
      <c r="HQ194">
        <v>0.176316</v>
      </c>
      <c r="HR194">
        <v>0.303499</v>
      </c>
      <c r="HS194">
        <v>20.3177</v>
      </c>
      <c r="HT194">
        <v>5.20965</v>
      </c>
      <c r="HU194">
        <v>11.98</v>
      </c>
      <c r="HV194">
        <v>4.9633</v>
      </c>
      <c r="HW194">
        <v>3.2742</v>
      </c>
      <c r="HX194">
        <v>9999</v>
      </c>
      <c r="HY194">
        <v>9999</v>
      </c>
      <c r="HZ194">
        <v>9999</v>
      </c>
      <c r="IA194">
        <v>22.8</v>
      </c>
      <c r="IB194">
        <v>1.86371</v>
      </c>
      <c r="IC194">
        <v>1.85987</v>
      </c>
      <c r="ID194">
        <v>1.85815</v>
      </c>
      <c r="IE194">
        <v>1.8595</v>
      </c>
      <c r="IF194">
        <v>1.8596</v>
      </c>
      <c r="IG194">
        <v>1.85812</v>
      </c>
      <c r="IH194">
        <v>1.85717</v>
      </c>
      <c r="II194">
        <v>1.85212</v>
      </c>
      <c r="IJ194">
        <v>0</v>
      </c>
      <c r="IK194">
        <v>0</v>
      </c>
      <c r="IL194">
        <v>0</v>
      </c>
      <c r="IM194">
        <v>0</v>
      </c>
      <c r="IN194" t="s">
        <v>441</v>
      </c>
      <c r="IO194" t="s">
        <v>442</v>
      </c>
      <c r="IP194" t="s">
        <v>443</v>
      </c>
      <c r="IQ194" t="s">
        <v>443</v>
      </c>
      <c r="IR194" t="s">
        <v>443</v>
      </c>
      <c r="IS194" t="s">
        <v>443</v>
      </c>
      <c r="IT194">
        <v>0</v>
      </c>
      <c r="IU194">
        <v>100</v>
      </c>
      <c r="IV194">
        <v>100</v>
      </c>
      <c r="IW194">
        <v>-1.07</v>
      </c>
      <c r="IX194">
        <v>0.2884</v>
      </c>
      <c r="IY194">
        <v>-1.253408397979514</v>
      </c>
      <c r="IZ194">
        <v>-0.001407418860664216</v>
      </c>
      <c r="JA194">
        <v>1.761737584914558E-06</v>
      </c>
      <c r="JB194">
        <v>-4.339940373715102E-10</v>
      </c>
      <c r="JC194">
        <v>0.01386544786166931</v>
      </c>
      <c r="JD194">
        <v>0.003157371658100305</v>
      </c>
      <c r="JE194">
        <v>0.0004353711720169284</v>
      </c>
      <c r="JF194">
        <v>-1.853048844677345E-07</v>
      </c>
      <c r="JG194">
        <v>2</v>
      </c>
      <c r="JH194">
        <v>1968</v>
      </c>
      <c r="JI194">
        <v>1</v>
      </c>
      <c r="JJ194">
        <v>26</v>
      </c>
      <c r="JK194">
        <v>200021.7</v>
      </c>
      <c r="JL194">
        <v>200021.9</v>
      </c>
      <c r="JM194">
        <v>2.90039</v>
      </c>
      <c r="JN194">
        <v>2.60254</v>
      </c>
      <c r="JO194">
        <v>1.49658</v>
      </c>
      <c r="JP194">
        <v>2.34863</v>
      </c>
      <c r="JQ194">
        <v>1.54907</v>
      </c>
      <c r="JR194">
        <v>2.37183</v>
      </c>
      <c r="JS194">
        <v>34.9444</v>
      </c>
      <c r="JT194">
        <v>14.1671</v>
      </c>
      <c r="JU194">
        <v>18</v>
      </c>
      <c r="JV194">
        <v>481.465</v>
      </c>
      <c r="JW194">
        <v>497.505</v>
      </c>
      <c r="JX194">
        <v>27.4597</v>
      </c>
      <c r="JY194">
        <v>29.5165</v>
      </c>
      <c r="JZ194">
        <v>30.0002</v>
      </c>
      <c r="KA194">
        <v>29.7007</v>
      </c>
      <c r="KB194">
        <v>29.6855</v>
      </c>
      <c r="KC194">
        <v>58.3186</v>
      </c>
      <c r="KD194">
        <v>18.5429</v>
      </c>
      <c r="KE194">
        <v>100</v>
      </c>
      <c r="KF194">
        <v>27.4568</v>
      </c>
      <c r="KG194">
        <v>1342.84</v>
      </c>
      <c r="KH194">
        <v>21.0267</v>
      </c>
      <c r="KI194">
        <v>101.826</v>
      </c>
      <c r="KJ194">
        <v>91.339</v>
      </c>
    </row>
    <row r="195" spans="1:296">
      <c r="A195">
        <v>177</v>
      </c>
      <c r="B195">
        <v>1758990915</v>
      </c>
      <c r="C195">
        <v>3664.400000095367</v>
      </c>
      <c r="D195" t="s">
        <v>798</v>
      </c>
      <c r="E195" t="s">
        <v>799</v>
      </c>
      <c r="F195">
        <v>5</v>
      </c>
      <c r="G195" t="s">
        <v>639</v>
      </c>
      <c r="H195">
        <v>1758990907.5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1354.819619580852</v>
      </c>
      <c r="AJ195">
        <v>1331.279696969697</v>
      </c>
      <c r="AK195">
        <v>3.44133505803171</v>
      </c>
      <c r="AL195">
        <v>65.16121870912899</v>
      </c>
      <c r="AM195">
        <f>(AO195 - AN195 + DX195*1E3/(8.314*(DZ195+273.15)) * AQ195/DW195 * AP195) * DW195/(100*DK195) * 1000/(1000 - AO195)</f>
        <v>0</v>
      </c>
      <c r="AN195">
        <v>20.99432923186147</v>
      </c>
      <c r="AO195">
        <v>22.12264242424243</v>
      </c>
      <c r="AP195">
        <v>3.712134330279252E-05</v>
      </c>
      <c r="AQ195">
        <v>105.54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437</v>
      </c>
      <c r="AX195" t="s">
        <v>437</v>
      </c>
      <c r="AY195">
        <v>0</v>
      </c>
      <c r="AZ195">
        <v>0</v>
      </c>
      <c r="BA195">
        <f>1-AY195/AZ195</f>
        <v>0</v>
      </c>
      <c r="BB195">
        <v>0</v>
      </c>
      <c r="BC195" t="s">
        <v>437</v>
      </c>
      <c r="BD195" t="s">
        <v>437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437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2.44</v>
      </c>
      <c r="DL195">
        <v>0.5</v>
      </c>
      <c r="DM195" t="s">
        <v>438</v>
      </c>
      <c r="DN195">
        <v>2</v>
      </c>
      <c r="DO195" t="b">
        <v>1</v>
      </c>
      <c r="DP195">
        <v>1758990907.5</v>
      </c>
      <c r="DQ195">
        <v>1278.417407407408</v>
      </c>
      <c r="DR195">
        <v>1311.541481481481</v>
      </c>
      <c r="DS195">
        <v>22.11563333333334</v>
      </c>
      <c r="DT195">
        <v>20.98894814814815</v>
      </c>
      <c r="DU195">
        <v>1279.496296296296</v>
      </c>
      <c r="DV195">
        <v>21.82735555555556</v>
      </c>
      <c r="DW195">
        <v>499.988925925926</v>
      </c>
      <c r="DX195">
        <v>90.50734074074074</v>
      </c>
      <c r="DY195">
        <v>0.06854801851851852</v>
      </c>
      <c r="DZ195">
        <v>28.94627037037037</v>
      </c>
      <c r="EA195">
        <v>30.00377407407407</v>
      </c>
      <c r="EB195">
        <v>999.9000000000001</v>
      </c>
      <c r="EC195">
        <v>0</v>
      </c>
      <c r="ED195">
        <v>0</v>
      </c>
      <c r="EE195">
        <v>9995.391851851853</v>
      </c>
      <c r="EF195">
        <v>0</v>
      </c>
      <c r="EG195">
        <v>11.25942222222222</v>
      </c>
      <c r="EH195">
        <v>-33.12363703703704</v>
      </c>
      <c r="EI195">
        <v>1307.33</v>
      </c>
      <c r="EJ195">
        <v>1339.66</v>
      </c>
      <c r="EK195">
        <v>1.126688518518518</v>
      </c>
      <c r="EL195">
        <v>1311.541481481481</v>
      </c>
      <c r="EM195">
        <v>20.98894814814815</v>
      </c>
      <c r="EN195">
        <v>2.001627777777778</v>
      </c>
      <c r="EO195">
        <v>1.899653333333333</v>
      </c>
      <c r="EP195">
        <v>17.45721851851852</v>
      </c>
      <c r="EQ195">
        <v>16.63185925925926</v>
      </c>
      <c r="ER195">
        <v>2000.01037037037</v>
      </c>
      <c r="ES195">
        <v>0.9800024444444445</v>
      </c>
      <c r="ET195">
        <v>0.01999765555555555</v>
      </c>
      <c r="EU195">
        <v>0</v>
      </c>
      <c r="EV195">
        <v>254.0201481481482</v>
      </c>
      <c r="EW195">
        <v>5.00078</v>
      </c>
      <c r="EX195">
        <v>5072.541111111112</v>
      </c>
      <c r="EY195">
        <v>16379.73333333334</v>
      </c>
      <c r="EZ195">
        <v>39.85396296296295</v>
      </c>
      <c r="FA195">
        <v>40.81199999999999</v>
      </c>
      <c r="FB195">
        <v>40.21262962962962</v>
      </c>
      <c r="FC195">
        <v>40.33785185185184</v>
      </c>
      <c r="FD195">
        <v>40.87474074074073</v>
      </c>
      <c r="FE195">
        <v>1955.11037037037</v>
      </c>
      <c r="FF195">
        <v>39.9</v>
      </c>
      <c r="FG195">
        <v>0</v>
      </c>
      <c r="FH195">
        <v>1758990909.3</v>
      </c>
      <c r="FI195">
        <v>0</v>
      </c>
      <c r="FJ195">
        <v>254.05544</v>
      </c>
      <c r="FK195">
        <v>-0.5033846344627024</v>
      </c>
      <c r="FL195">
        <v>3.712307709519039</v>
      </c>
      <c r="FM195">
        <v>5072.5104</v>
      </c>
      <c r="FN195">
        <v>15</v>
      </c>
      <c r="FO195">
        <v>0</v>
      </c>
      <c r="FP195" t="s">
        <v>439</v>
      </c>
      <c r="FQ195">
        <v>1746989605.5</v>
      </c>
      <c r="FR195">
        <v>1746989593.5</v>
      </c>
      <c r="FS195">
        <v>0</v>
      </c>
      <c r="FT195">
        <v>-0.274</v>
      </c>
      <c r="FU195">
        <v>-0.002</v>
      </c>
      <c r="FV195">
        <v>2.549</v>
      </c>
      <c r="FW195">
        <v>0.129</v>
      </c>
      <c r="FX195">
        <v>420</v>
      </c>
      <c r="FY195">
        <v>17</v>
      </c>
      <c r="FZ195">
        <v>0.02</v>
      </c>
      <c r="GA195">
        <v>0.04</v>
      </c>
      <c r="GB195">
        <v>-33.05156585365854</v>
      </c>
      <c r="GC195">
        <v>-1.228468669989338</v>
      </c>
      <c r="GD195">
        <v>0.151103862858011</v>
      </c>
      <c r="GE195">
        <v>0</v>
      </c>
      <c r="GF195">
        <v>253.9885588235294</v>
      </c>
      <c r="GG195">
        <v>-0.006493511469413336</v>
      </c>
      <c r="GH195">
        <v>0.215713070750786</v>
      </c>
      <c r="GI195">
        <v>1</v>
      </c>
      <c r="GJ195">
        <v>1.125571463414634</v>
      </c>
      <c r="GK195">
        <v>0.01627050796587206</v>
      </c>
      <c r="GL195">
        <v>0.006683747875503352</v>
      </c>
      <c r="GM195">
        <v>1</v>
      </c>
      <c r="GN195">
        <v>2</v>
      </c>
      <c r="GO195">
        <v>3</v>
      </c>
      <c r="GP195" t="s">
        <v>446</v>
      </c>
      <c r="GQ195">
        <v>3.10249</v>
      </c>
      <c r="GR195">
        <v>2.72648</v>
      </c>
      <c r="GS195">
        <v>0.189453</v>
      </c>
      <c r="GT195">
        <v>0.192378</v>
      </c>
      <c r="GU195">
        <v>0.101677</v>
      </c>
      <c r="GV195">
        <v>0.0993692</v>
      </c>
      <c r="GW195">
        <v>21159.6</v>
      </c>
      <c r="GX195">
        <v>19153.7</v>
      </c>
      <c r="GY195">
        <v>26670.5</v>
      </c>
      <c r="GZ195">
        <v>23939.9</v>
      </c>
      <c r="HA195">
        <v>38349.4</v>
      </c>
      <c r="HB195">
        <v>31883.2</v>
      </c>
      <c r="HC195">
        <v>46571</v>
      </c>
      <c r="HD195">
        <v>37873.5</v>
      </c>
      <c r="HE195">
        <v>1.86017</v>
      </c>
      <c r="HF195">
        <v>1.8623</v>
      </c>
      <c r="HG195">
        <v>0.102364</v>
      </c>
      <c r="HH195">
        <v>0</v>
      </c>
      <c r="HI195">
        <v>28.3232</v>
      </c>
      <c r="HJ195">
        <v>999.9</v>
      </c>
      <c r="HK195">
        <v>51.7</v>
      </c>
      <c r="HL195">
        <v>30.4</v>
      </c>
      <c r="HM195">
        <v>24.9028</v>
      </c>
      <c r="HN195">
        <v>60.7428</v>
      </c>
      <c r="HO195">
        <v>22.0513</v>
      </c>
      <c r="HP195">
        <v>1</v>
      </c>
      <c r="HQ195">
        <v>0.176209</v>
      </c>
      <c r="HR195">
        <v>0.311051</v>
      </c>
      <c r="HS195">
        <v>20.3176</v>
      </c>
      <c r="HT195">
        <v>5.21055</v>
      </c>
      <c r="HU195">
        <v>11.98</v>
      </c>
      <c r="HV195">
        <v>4.96345</v>
      </c>
      <c r="HW195">
        <v>3.27443</v>
      </c>
      <c r="HX195">
        <v>9999</v>
      </c>
      <c r="HY195">
        <v>9999</v>
      </c>
      <c r="HZ195">
        <v>9999</v>
      </c>
      <c r="IA195">
        <v>22.8</v>
      </c>
      <c r="IB195">
        <v>1.86371</v>
      </c>
      <c r="IC195">
        <v>1.85988</v>
      </c>
      <c r="ID195">
        <v>1.85812</v>
      </c>
      <c r="IE195">
        <v>1.85951</v>
      </c>
      <c r="IF195">
        <v>1.85959</v>
      </c>
      <c r="IG195">
        <v>1.85811</v>
      </c>
      <c r="IH195">
        <v>1.85715</v>
      </c>
      <c r="II195">
        <v>1.85211</v>
      </c>
      <c r="IJ195">
        <v>0</v>
      </c>
      <c r="IK195">
        <v>0</v>
      </c>
      <c r="IL195">
        <v>0</v>
      </c>
      <c r="IM195">
        <v>0</v>
      </c>
      <c r="IN195" t="s">
        <v>441</v>
      </c>
      <c r="IO195" t="s">
        <v>442</v>
      </c>
      <c r="IP195" t="s">
        <v>443</v>
      </c>
      <c r="IQ195" t="s">
        <v>443</v>
      </c>
      <c r="IR195" t="s">
        <v>443</v>
      </c>
      <c r="IS195" t="s">
        <v>443</v>
      </c>
      <c r="IT195">
        <v>0</v>
      </c>
      <c r="IU195">
        <v>100</v>
      </c>
      <c r="IV195">
        <v>100</v>
      </c>
      <c r="IW195">
        <v>-1.05</v>
      </c>
      <c r="IX195">
        <v>0.2884</v>
      </c>
      <c r="IY195">
        <v>-1.253408397979514</v>
      </c>
      <c r="IZ195">
        <v>-0.001407418860664216</v>
      </c>
      <c r="JA195">
        <v>1.761737584914558E-06</v>
      </c>
      <c r="JB195">
        <v>-4.339940373715102E-10</v>
      </c>
      <c r="JC195">
        <v>0.01386544786166931</v>
      </c>
      <c r="JD195">
        <v>0.003157371658100305</v>
      </c>
      <c r="JE195">
        <v>0.0004353711720169284</v>
      </c>
      <c r="JF195">
        <v>-1.853048844677345E-07</v>
      </c>
      <c r="JG195">
        <v>2</v>
      </c>
      <c r="JH195">
        <v>1968</v>
      </c>
      <c r="JI195">
        <v>1</v>
      </c>
      <c r="JJ195">
        <v>26</v>
      </c>
      <c r="JK195">
        <v>200021.8</v>
      </c>
      <c r="JL195">
        <v>200022</v>
      </c>
      <c r="JM195">
        <v>2.93213</v>
      </c>
      <c r="JN195">
        <v>2.59888</v>
      </c>
      <c r="JO195">
        <v>1.49658</v>
      </c>
      <c r="JP195">
        <v>2.34985</v>
      </c>
      <c r="JQ195">
        <v>1.54907</v>
      </c>
      <c r="JR195">
        <v>2.45361</v>
      </c>
      <c r="JS195">
        <v>34.9444</v>
      </c>
      <c r="JT195">
        <v>14.1758</v>
      </c>
      <c r="JU195">
        <v>18</v>
      </c>
      <c r="JV195">
        <v>481.465</v>
      </c>
      <c r="JW195">
        <v>497.421</v>
      </c>
      <c r="JX195">
        <v>27.4505</v>
      </c>
      <c r="JY195">
        <v>29.5178</v>
      </c>
      <c r="JZ195">
        <v>30</v>
      </c>
      <c r="KA195">
        <v>29.7007</v>
      </c>
      <c r="KB195">
        <v>29.6855</v>
      </c>
      <c r="KC195">
        <v>58.8673</v>
      </c>
      <c r="KD195">
        <v>18.5429</v>
      </c>
      <c r="KE195">
        <v>100</v>
      </c>
      <c r="KF195">
        <v>27.4483</v>
      </c>
      <c r="KG195">
        <v>1356.21</v>
      </c>
      <c r="KH195">
        <v>21.0322</v>
      </c>
      <c r="KI195">
        <v>101.825</v>
      </c>
      <c r="KJ195">
        <v>91.3386</v>
      </c>
    </row>
    <row r="196" spans="1:296">
      <c r="A196">
        <v>178</v>
      </c>
      <c r="B196">
        <v>1758990920</v>
      </c>
      <c r="C196">
        <v>3669.400000095367</v>
      </c>
      <c r="D196" t="s">
        <v>800</v>
      </c>
      <c r="E196" t="s">
        <v>801</v>
      </c>
      <c r="F196">
        <v>5</v>
      </c>
      <c r="G196" t="s">
        <v>639</v>
      </c>
      <c r="H196">
        <v>1758990912.214286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1371.866185953572</v>
      </c>
      <c r="AJ196">
        <v>1348.325393939393</v>
      </c>
      <c r="AK196">
        <v>3.410633270559935</v>
      </c>
      <c r="AL196">
        <v>65.16121870912899</v>
      </c>
      <c r="AM196">
        <f>(AO196 - AN196 + DX196*1E3/(8.314*(DZ196+273.15)) * AQ196/DW196 * AP196) * DW196/(100*DK196) * 1000/(1000 - AO196)</f>
        <v>0</v>
      </c>
      <c r="AN196">
        <v>21.00019535515152</v>
      </c>
      <c r="AO196">
        <v>22.12333696969696</v>
      </c>
      <c r="AP196">
        <v>-1.750125843679122E-06</v>
      </c>
      <c r="AQ196">
        <v>105.54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437</v>
      </c>
      <c r="AX196" t="s">
        <v>437</v>
      </c>
      <c r="AY196">
        <v>0</v>
      </c>
      <c r="AZ196">
        <v>0</v>
      </c>
      <c r="BA196">
        <f>1-AY196/AZ196</f>
        <v>0</v>
      </c>
      <c r="BB196">
        <v>0</v>
      </c>
      <c r="BC196" t="s">
        <v>437</v>
      </c>
      <c r="BD196" t="s">
        <v>437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437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2.44</v>
      </c>
      <c r="DL196">
        <v>0.5</v>
      </c>
      <c r="DM196" t="s">
        <v>438</v>
      </c>
      <c r="DN196">
        <v>2</v>
      </c>
      <c r="DO196" t="b">
        <v>1</v>
      </c>
      <c r="DP196">
        <v>1758990912.214286</v>
      </c>
      <c r="DQ196">
        <v>1294.158571428571</v>
      </c>
      <c r="DR196">
        <v>1327.340714285714</v>
      </c>
      <c r="DS196">
        <v>22.12081785714286</v>
      </c>
      <c r="DT196">
        <v>20.99404285714286</v>
      </c>
      <c r="DU196">
        <v>1295.222857142857</v>
      </c>
      <c r="DV196">
        <v>21.832425</v>
      </c>
      <c r="DW196">
        <v>500.0023214285714</v>
      </c>
      <c r="DX196">
        <v>90.50795357142859</v>
      </c>
      <c r="DY196">
        <v>0.06848220714285715</v>
      </c>
      <c r="DZ196">
        <v>28.94252142857143</v>
      </c>
      <c r="EA196">
        <v>30.00022142857143</v>
      </c>
      <c r="EB196">
        <v>999.9000000000002</v>
      </c>
      <c r="EC196">
        <v>0</v>
      </c>
      <c r="ED196">
        <v>0</v>
      </c>
      <c r="EE196">
        <v>9993.525357142858</v>
      </c>
      <c r="EF196">
        <v>0</v>
      </c>
      <c r="EG196">
        <v>11.25448928571429</v>
      </c>
      <c r="EH196">
        <v>-33.18203214285715</v>
      </c>
      <c r="EI196">
        <v>1323.433928571428</v>
      </c>
      <c r="EJ196">
        <v>1355.805</v>
      </c>
      <c r="EK196">
        <v>1.126772142857143</v>
      </c>
      <c r="EL196">
        <v>1327.340714285714</v>
      </c>
      <c r="EM196">
        <v>20.99404285714286</v>
      </c>
      <c r="EN196">
        <v>2.002111071428572</v>
      </c>
      <c r="EO196">
        <v>1.9001275</v>
      </c>
      <c r="EP196">
        <v>17.46103571428571</v>
      </c>
      <c r="EQ196">
        <v>16.63578571428571</v>
      </c>
      <c r="ER196">
        <v>2000.020714285714</v>
      </c>
      <c r="ES196">
        <v>0.9800024642857144</v>
      </c>
      <c r="ET196">
        <v>0.01999763214285714</v>
      </c>
      <c r="EU196">
        <v>0</v>
      </c>
      <c r="EV196">
        <v>254.0055714285714</v>
      </c>
      <c r="EW196">
        <v>5.00078</v>
      </c>
      <c r="EX196">
        <v>5072.7875</v>
      </c>
      <c r="EY196">
        <v>16379.82142857143</v>
      </c>
      <c r="EZ196">
        <v>39.85475</v>
      </c>
      <c r="FA196">
        <v>40.81199999999999</v>
      </c>
      <c r="FB196">
        <v>40.1892857142857</v>
      </c>
      <c r="FC196">
        <v>40.34139285714286</v>
      </c>
      <c r="FD196">
        <v>40.87928571428571</v>
      </c>
      <c r="FE196">
        <v>1955.120714285714</v>
      </c>
      <c r="FF196">
        <v>39.9</v>
      </c>
      <c r="FG196">
        <v>0</v>
      </c>
      <c r="FH196">
        <v>1758990914.1</v>
      </c>
      <c r="FI196">
        <v>0</v>
      </c>
      <c r="FJ196">
        <v>254.02972</v>
      </c>
      <c r="FK196">
        <v>-0.09023077835837075</v>
      </c>
      <c r="FL196">
        <v>2.122307722217923</v>
      </c>
      <c r="FM196">
        <v>5072.7172</v>
      </c>
      <c r="FN196">
        <v>15</v>
      </c>
      <c r="FO196">
        <v>0</v>
      </c>
      <c r="FP196" t="s">
        <v>439</v>
      </c>
      <c r="FQ196">
        <v>1746989605.5</v>
      </c>
      <c r="FR196">
        <v>1746989593.5</v>
      </c>
      <c r="FS196">
        <v>0</v>
      </c>
      <c r="FT196">
        <v>-0.274</v>
      </c>
      <c r="FU196">
        <v>-0.002</v>
      </c>
      <c r="FV196">
        <v>2.549</v>
      </c>
      <c r="FW196">
        <v>0.129</v>
      </c>
      <c r="FX196">
        <v>420</v>
      </c>
      <c r="FY196">
        <v>17</v>
      </c>
      <c r="FZ196">
        <v>0.02</v>
      </c>
      <c r="GA196">
        <v>0.04</v>
      </c>
      <c r="GB196">
        <v>-33.14203999999999</v>
      </c>
      <c r="GC196">
        <v>-0.9388615384615094</v>
      </c>
      <c r="GD196">
        <v>0.1111183373705706</v>
      </c>
      <c r="GE196">
        <v>0</v>
      </c>
      <c r="GF196">
        <v>254.0453823529412</v>
      </c>
      <c r="GG196">
        <v>-0.2495187259774013</v>
      </c>
      <c r="GH196">
        <v>0.2264280192994595</v>
      </c>
      <c r="GI196">
        <v>1</v>
      </c>
      <c r="GJ196">
        <v>1.125952</v>
      </c>
      <c r="GK196">
        <v>0.001693283302062567</v>
      </c>
      <c r="GL196">
        <v>0.002688329592888478</v>
      </c>
      <c r="GM196">
        <v>1</v>
      </c>
      <c r="GN196">
        <v>2</v>
      </c>
      <c r="GO196">
        <v>3</v>
      </c>
      <c r="GP196" t="s">
        <v>446</v>
      </c>
      <c r="GQ196">
        <v>3.10213</v>
      </c>
      <c r="GR196">
        <v>2.72677</v>
      </c>
      <c r="GS196">
        <v>0.190917</v>
      </c>
      <c r="GT196">
        <v>0.193819</v>
      </c>
      <c r="GU196">
        <v>0.101677</v>
      </c>
      <c r="GV196">
        <v>0.09938619999999999</v>
      </c>
      <c r="GW196">
        <v>21121.4</v>
      </c>
      <c r="GX196">
        <v>19119.6</v>
      </c>
      <c r="GY196">
        <v>26670.5</v>
      </c>
      <c r="GZ196">
        <v>23940</v>
      </c>
      <c r="HA196">
        <v>38349.7</v>
      </c>
      <c r="HB196">
        <v>31883</v>
      </c>
      <c r="HC196">
        <v>46571.1</v>
      </c>
      <c r="HD196">
        <v>37873.9</v>
      </c>
      <c r="HE196">
        <v>1.85968</v>
      </c>
      <c r="HF196">
        <v>1.86285</v>
      </c>
      <c r="HG196">
        <v>0.103116</v>
      </c>
      <c r="HH196">
        <v>0</v>
      </c>
      <c r="HI196">
        <v>28.319</v>
      </c>
      <c r="HJ196">
        <v>999.9</v>
      </c>
      <c r="HK196">
        <v>51.7</v>
      </c>
      <c r="HL196">
        <v>30.4</v>
      </c>
      <c r="HM196">
        <v>24.9002</v>
      </c>
      <c r="HN196">
        <v>60.7528</v>
      </c>
      <c r="HO196">
        <v>22.0072</v>
      </c>
      <c r="HP196">
        <v>1</v>
      </c>
      <c r="HQ196">
        <v>0.175968</v>
      </c>
      <c r="HR196">
        <v>0.0664052</v>
      </c>
      <c r="HS196">
        <v>20.3181</v>
      </c>
      <c r="HT196">
        <v>5.2107</v>
      </c>
      <c r="HU196">
        <v>11.98</v>
      </c>
      <c r="HV196">
        <v>4.96325</v>
      </c>
      <c r="HW196">
        <v>3.27448</v>
      </c>
      <c r="HX196">
        <v>9999</v>
      </c>
      <c r="HY196">
        <v>9999</v>
      </c>
      <c r="HZ196">
        <v>9999</v>
      </c>
      <c r="IA196">
        <v>22.8</v>
      </c>
      <c r="IB196">
        <v>1.86371</v>
      </c>
      <c r="IC196">
        <v>1.85987</v>
      </c>
      <c r="ID196">
        <v>1.85815</v>
      </c>
      <c r="IE196">
        <v>1.85953</v>
      </c>
      <c r="IF196">
        <v>1.85961</v>
      </c>
      <c r="IG196">
        <v>1.85813</v>
      </c>
      <c r="IH196">
        <v>1.85716</v>
      </c>
      <c r="II196">
        <v>1.85212</v>
      </c>
      <c r="IJ196">
        <v>0</v>
      </c>
      <c r="IK196">
        <v>0</v>
      </c>
      <c r="IL196">
        <v>0</v>
      </c>
      <c r="IM196">
        <v>0</v>
      </c>
      <c r="IN196" t="s">
        <v>441</v>
      </c>
      <c r="IO196" t="s">
        <v>442</v>
      </c>
      <c r="IP196" t="s">
        <v>443</v>
      </c>
      <c r="IQ196" t="s">
        <v>443</v>
      </c>
      <c r="IR196" t="s">
        <v>443</v>
      </c>
      <c r="IS196" t="s">
        <v>443</v>
      </c>
      <c r="IT196">
        <v>0</v>
      </c>
      <c r="IU196">
        <v>100</v>
      </c>
      <c r="IV196">
        <v>100</v>
      </c>
      <c r="IW196">
        <v>-1.04</v>
      </c>
      <c r="IX196">
        <v>0.2884</v>
      </c>
      <c r="IY196">
        <v>-1.253408397979514</v>
      </c>
      <c r="IZ196">
        <v>-0.001407418860664216</v>
      </c>
      <c r="JA196">
        <v>1.761737584914558E-06</v>
      </c>
      <c r="JB196">
        <v>-4.339940373715102E-10</v>
      </c>
      <c r="JC196">
        <v>0.01386544786166931</v>
      </c>
      <c r="JD196">
        <v>0.003157371658100305</v>
      </c>
      <c r="JE196">
        <v>0.0004353711720169284</v>
      </c>
      <c r="JF196">
        <v>-1.853048844677345E-07</v>
      </c>
      <c r="JG196">
        <v>2</v>
      </c>
      <c r="JH196">
        <v>1968</v>
      </c>
      <c r="JI196">
        <v>1</v>
      </c>
      <c r="JJ196">
        <v>26</v>
      </c>
      <c r="JK196">
        <v>200021.9</v>
      </c>
      <c r="JL196">
        <v>200022.1</v>
      </c>
      <c r="JM196">
        <v>2.95898</v>
      </c>
      <c r="JN196">
        <v>2.60498</v>
      </c>
      <c r="JO196">
        <v>1.49658</v>
      </c>
      <c r="JP196">
        <v>2.34863</v>
      </c>
      <c r="JQ196">
        <v>1.54907</v>
      </c>
      <c r="JR196">
        <v>2.34741</v>
      </c>
      <c r="JS196">
        <v>34.9444</v>
      </c>
      <c r="JT196">
        <v>14.1671</v>
      </c>
      <c r="JU196">
        <v>18</v>
      </c>
      <c r="JV196">
        <v>481.179</v>
      </c>
      <c r="JW196">
        <v>497.809</v>
      </c>
      <c r="JX196">
        <v>27.466</v>
      </c>
      <c r="JY196">
        <v>29.5186</v>
      </c>
      <c r="JZ196">
        <v>30</v>
      </c>
      <c r="KA196">
        <v>29.7015</v>
      </c>
      <c r="KB196">
        <v>29.6879</v>
      </c>
      <c r="KC196">
        <v>59.4811</v>
      </c>
      <c r="KD196">
        <v>18.5429</v>
      </c>
      <c r="KE196">
        <v>100</v>
      </c>
      <c r="KF196">
        <v>27.5043</v>
      </c>
      <c r="KG196">
        <v>1376.25</v>
      </c>
      <c r="KH196">
        <v>21.0412</v>
      </c>
      <c r="KI196">
        <v>101.825</v>
      </c>
      <c r="KJ196">
        <v>91.33929999999999</v>
      </c>
    </row>
    <row r="197" spans="1:296">
      <c r="A197">
        <v>179</v>
      </c>
      <c r="B197">
        <v>1758990925</v>
      </c>
      <c r="C197">
        <v>3674.400000095367</v>
      </c>
      <c r="D197" t="s">
        <v>802</v>
      </c>
      <c r="E197" t="s">
        <v>803</v>
      </c>
      <c r="F197">
        <v>5</v>
      </c>
      <c r="G197" t="s">
        <v>639</v>
      </c>
      <c r="H197">
        <v>1758990917.5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1388.939476979901</v>
      </c>
      <c r="AJ197">
        <v>1365.419454545454</v>
      </c>
      <c r="AK197">
        <v>3.425093446235587</v>
      </c>
      <c r="AL197">
        <v>65.16121870912899</v>
      </c>
      <c r="AM197">
        <f>(AO197 - AN197 + DX197*1E3/(8.314*(DZ197+273.15)) * AQ197/DW197 * AP197) * DW197/(100*DK197) * 1000/(1000 - AO197)</f>
        <v>0</v>
      </c>
      <c r="AN197">
        <v>21.00658720727274</v>
      </c>
      <c r="AO197">
        <v>22.12744242424242</v>
      </c>
      <c r="AP197">
        <v>7.619505023261948E-05</v>
      </c>
      <c r="AQ197">
        <v>105.54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437</v>
      </c>
      <c r="AX197" t="s">
        <v>437</v>
      </c>
      <c r="AY197">
        <v>0</v>
      </c>
      <c r="AZ197">
        <v>0</v>
      </c>
      <c r="BA197">
        <f>1-AY197/AZ197</f>
        <v>0</v>
      </c>
      <c r="BB197">
        <v>0</v>
      </c>
      <c r="BC197" t="s">
        <v>437</v>
      </c>
      <c r="BD197" t="s">
        <v>437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437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2.44</v>
      </c>
      <c r="DL197">
        <v>0.5</v>
      </c>
      <c r="DM197" t="s">
        <v>438</v>
      </c>
      <c r="DN197">
        <v>2</v>
      </c>
      <c r="DO197" t="b">
        <v>1</v>
      </c>
      <c r="DP197">
        <v>1758990917.5</v>
      </c>
      <c r="DQ197">
        <v>1311.81037037037</v>
      </c>
      <c r="DR197">
        <v>1345.051851851852</v>
      </c>
      <c r="DS197">
        <v>22.12360740740741</v>
      </c>
      <c r="DT197">
        <v>20.99975925925926</v>
      </c>
      <c r="DU197">
        <v>1312.857037037037</v>
      </c>
      <c r="DV197">
        <v>21.83515925925926</v>
      </c>
      <c r="DW197">
        <v>500.0126296296296</v>
      </c>
      <c r="DX197">
        <v>90.5086074074074</v>
      </c>
      <c r="DY197">
        <v>0.06844621851851852</v>
      </c>
      <c r="DZ197">
        <v>28.93921851851852</v>
      </c>
      <c r="EA197">
        <v>29.99987777777778</v>
      </c>
      <c r="EB197">
        <v>999.9000000000001</v>
      </c>
      <c r="EC197">
        <v>0</v>
      </c>
      <c r="ED197">
        <v>0</v>
      </c>
      <c r="EE197">
        <v>9999.099259259259</v>
      </c>
      <c r="EF197">
        <v>0</v>
      </c>
      <c r="EG197">
        <v>11.24127037037037</v>
      </c>
      <c r="EH197">
        <v>-33.24187037037037</v>
      </c>
      <c r="EI197">
        <v>1341.488518518519</v>
      </c>
      <c r="EJ197">
        <v>1373.904814814815</v>
      </c>
      <c r="EK197">
        <v>1.123851481481482</v>
      </c>
      <c r="EL197">
        <v>1345.051851851852</v>
      </c>
      <c r="EM197">
        <v>20.99975925925926</v>
      </c>
      <c r="EN197">
        <v>2.002378518518518</v>
      </c>
      <c r="EO197">
        <v>1.900658518518519</v>
      </c>
      <c r="EP197">
        <v>17.46314814814815</v>
      </c>
      <c r="EQ197">
        <v>16.64017777777778</v>
      </c>
      <c r="ER197">
        <v>2000.014814814815</v>
      </c>
      <c r="ES197">
        <v>0.9800023333333334</v>
      </c>
      <c r="ET197">
        <v>0.01999776296296297</v>
      </c>
      <c r="EU197">
        <v>0</v>
      </c>
      <c r="EV197">
        <v>254.0279259259259</v>
      </c>
      <c r="EW197">
        <v>5.00078</v>
      </c>
      <c r="EX197">
        <v>5073.009259259259</v>
      </c>
      <c r="EY197">
        <v>16379.76296296296</v>
      </c>
      <c r="EZ197">
        <v>39.84944444444444</v>
      </c>
      <c r="FA197">
        <v>40.8074074074074</v>
      </c>
      <c r="FB197">
        <v>40.20103703703703</v>
      </c>
      <c r="FC197">
        <v>40.34937037037036</v>
      </c>
      <c r="FD197">
        <v>40.87951851851852</v>
      </c>
      <c r="FE197">
        <v>1955.114814814815</v>
      </c>
      <c r="FF197">
        <v>39.9</v>
      </c>
      <c r="FG197">
        <v>0</v>
      </c>
      <c r="FH197">
        <v>1758990918.9</v>
      </c>
      <c r="FI197">
        <v>0</v>
      </c>
      <c r="FJ197">
        <v>254.05488</v>
      </c>
      <c r="FK197">
        <v>1.598769217164723</v>
      </c>
      <c r="FL197">
        <v>-0.05692303547381493</v>
      </c>
      <c r="FM197">
        <v>5072.9008</v>
      </c>
      <c r="FN197">
        <v>15</v>
      </c>
      <c r="FO197">
        <v>0</v>
      </c>
      <c r="FP197" t="s">
        <v>439</v>
      </c>
      <c r="FQ197">
        <v>1746989605.5</v>
      </c>
      <c r="FR197">
        <v>1746989593.5</v>
      </c>
      <c r="FS197">
        <v>0</v>
      </c>
      <c r="FT197">
        <v>-0.274</v>
      </c>
      <c r="FU197">
        <v>-0.002</v>
      </c>
      <c r="FV197">
        <v>2.549</v>
      </c>
      <c r="FW197">
        <v>0.129</v>
      </c>
      <c r="FX197">
        <v>420</v>
      </c>
      <c r="FY197">
        <v>17</v>
      </c>
      <c r="FZ197">
        <v>0.02</v>
      </c>
      <c r="GA197">
        <v>0.04</v>
      </c>
      <c r="GB197">
        <v>-33.183375</v>
      </c>
      <c r="GC197">
        <v>-0.6466221388366997</v>
      </c>
      <c r="GD197">
        <v>0.09456534975877766</v>
      </c>
      <c r="GE197">
        <v>0</v>
      </c>
      <c r="GF197">
        <v>254.0349411764705</v>
      </c>
      <c r="GG197">
        <v>0.1423070958512787</v>
      </c>
      <c r="GH197">
        <v>0.2283715936255805</v>
      </c>
      <c r="GI197">
        <v>1</v>
      </c>
      <c r="GJ197">
        <v>1.12536175</v>
      </c>
      <c r="GK197">
        <v>-0.03137459662289124</v>
      </c>
      <c r="GL197">
        <v>0.003524509105889764</v>
      </c>
      <c r="GM197">
        <v>1</v>
      </c>
      <c r="GN197">
        <v>2</v>
      </c>
      <c r="GO197">
        <v>3</v>
      </c>
      <c r="GP197" t="s">
        <v>446</v>
      </c>
      <c r="GQ197">
        <v>3.10224</v>
      </c>
      <c r="GR197">
        <v>2.72666</v>
      </c>
      <c r="GS197">
        <v>0.192385</v>
      </c>
      <c r="GT197">
        <v>0.19529</v>
      </c>
      <c r="GU197">
        <v>0.101693</v>
      </c>
      <c r="GV197">
        <v>0.0994052</v>
      </c>
      <c r="GW197">
        <v>21083.1</v>
      </c>
      <c r="GX197">
        <v>19084.8</v>
      </c>
      <c r="GY197">
        <v>26670.6</v>
      </c>
      <c r="GZ197">
        <v>23940.1</v>
      </c>
      <c r="HA197">
        <v>38349.3</v>
      </c>
      <c r="HB197">
        <v>31882.4</v>
      </c>
      <c r="HC197">
        <v>46571.2</v>
      </c>
      <c r="HD197">
        <v>37873.7</v>
      </c>
      <c r="HE197">
        <v>1.8598</v>
      </c>
      <c r="HF197">
        <v>1.86255</v>
      </c>
      <c r="HG197">
        <v>0.104137</v>
      </c>
      <c r="HH197">
        <v>0</v>
      </c>
      <c r="HI197">
        <v>28.3153</v>
      </c>
      <c r="HJ197">
        <v>999.9</v>
      </c>
      <c r="HK197">
        <v>51.7</v>
      </c>
      <c r="HL197">
        <v>30.4</v>
      </c>
      <c r="HM197">
        <v>24.9007</v>
      </c>
      <c r="HN197">
        <v>61.1528</v>
      </c>
      <c r="HO197">
        <v>22.1354</v>
      </c>
      <c r="HP197">
        <v>1</v>
      </c>
      <c r="HQ197">
        <v>0.175579</v>
      </c>
      <c r="HR197">
        <v>0.153028</v>
      </c>
      <c r="HS197">
        <v>20.318</v>
      </c>
      <c r="HT197">
        <v>5.211</v>
      </c>
      <c r="HU197">
        <v>11.98</v>
      </c>
      <c r="HV197">
        <v>4.9634</v>
      </c>
      <c r="HW197">
        <v>3.27445</v>
      </c>
      <c r="HX197">
        <v>9999</v>
      </c>
      <c r="HY197">
        <v>9999</v>
      </c>
      <c r="HZ197">
        <v>9999</v>
      </c>
      <c r="IA197">
        <v>22.8</v>
      </c>
      <c r="IB197">
        <v>1.86371</v>
      </c>
      <c r="IC197">
        <v>1.85987</v>
      </c>
      <c r="ID197">
        <v>1.85817</v>
      </c>
      <c r="IE197">
        <v>1.85954</v>
      </c>
      <c r="IF197">
        <v>1.85962</v>
      </c>
      <c r="IG197">
        <v>1.85811</v>
      </c>
      <c r="IH197">
        <v>1.85716</v>
      </c>
      <c r="II197">
        <v>1.85212</v>
      </c>
      <c r="IJ197">
        <v>0</v>
      </c>
      <c r="IK197">
        <v>0</v>
      </c>
      <c r="IL197">
        <v>0</v>
      </c>
      <c r="IM197">
        <v>0</v>
      </c>
      <c r="IN197" t="s">
        <v>441</v>
      </c>
      <c r="IO197" t="s">
        <v>442</v>
      </c>
      <c r="IP197" t="s">
        <v>443</v>
      </c>
      <c r="IQ197" t="s">
        <v>443</v>
      </c>
      <c r="IR197" t="s">
        <v>443</v>
      </c>
      <c r="IS197" t="s">
        <v>443</v>
      </c>
      <c r="IT197">
        <v>0</v>
      </c>
      <c r="IU197">
        <v>100</v>
      </c>
      <c r="IV197">
        <v>100</v>
      </c>
      <c r="IW197">
        <v>-1.03</v>
      </c>
      <c r="IX197">
        <v>0.2885</v>
      </c>
      <c r="IY197">
        <v>-1.253408397979514</v>
      </c>
      <c r="IZ197">
        <v>-0.001407418860664216</v>
      </c>
      <c r="JA197">
        <v>1.761737584914558E-06</v>
      </c>
      <c r="JB197">
        <v>-4.339940373715102E-10</v>
      </c>
      <c r="JC197">
        <v>0.01386544786166931</v>
      </c>
      <c r="JD197">
        <v>0.003157371658100305</v>
      </c>
      <c r="JE197">
        <v>0.0004353711720169284</v>
      </c>
      <c r="JF197">
        <v>-1.853048844677345E-07</v>
      </c>
      <c r="JG197">
        <v>2</v>
      </c>
      <c r="JH197">
        <v>1968</v>
      </c>
      <c r="JI197">
        <v>1</v>
      </c>
      <c r="JJ197">
        <v>26</v>
      </c>
      <c r="JK197">
        <v>200022</v>
      </c>
      <c r="JL197">
        <v>200022.2</v>
      </c>
      <c r="JM197">
        <v>2.9895</v>
      </c>
      <c r="JN197">
        <v>2.6001</v>
      </c>
      <c r="JO197">
        <v>1.49658</v>
      </c>
      <c r="JP197">
        <v>2.34863</v>
      </c>
      <c r="JQ197">
        <v>1.54907</v>
      </c>
      <c r="JR197">
        <v>2.46216</v>
      </c>
      <c r="JS197">
        <v>34.9444</v>
      </c>
      <c r="JT197">
        <v>14.1758</v>
      </c>
      <c r="JU197">
        <v>18</v>
      </c>
      <c r="JV197">
        <v>481.265</v>
      </c>
      <c r="JW197">
        <v>497.609</v>
      </c>
      <c r="JX197">
        <v>27.5041</v>
      </c>
      <c r="JY197">
        <v>29.519</v>
      </c>
      <c r="JZ197">
        <v>29.9999</v>
      </c>
      <c r="KA197">
        <v>29.7032</v>
      </c>
      <c r="KB197">
        <v>29.6879</v>
      </c>
      <c r="KC197">
        <v>60.0193</v>
      </c>
      <c r="KD197">
        <v>18.5429</v>
      </c>
      <c r="KE197">
        <v>100</v>
      </c>
      <c r="KF197">
        <v>27.5053</v>
      </c>
      <c r="KG197">
        <v>1389.6</v>
      </c>
      <c r="KH197">
        <v>21.0427</v>
      </c>
      <c r="KI197">
        <v>101.825</v>
      </c>
      <c r="KJ197">
        <v>91.33920000000001</v>
      </c>
    </row>
    <row r="198" spans="1:296">
      <c r="A198">
        <v>180</v>
      </c>
      <c r="B198">
        <v>1758990930</v>
      </c>
      <c r="C198">
        <v>3679.400000095367</v>
      </c>
      <c r="D198" t="s">
        <v>804</v>
      </c>
      <c r="E198" t="s">
        <v>805</v>
      </c>
      <c r="F198">
        <v>5</v>
      </c>
      <c r="G198" t="s">
        <v>639</v>
      </c>
      <c r="H198">
        <v>1758990922.214286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1406.08161236302</v>
      </c>
      <c r="AJ198">
        <v>1382.492303030303</v>
      </c>
      <c r="AK198">
        <v>3.408848071623866</v>
      </c>
      <c r="AL198">
        <v>65.16121870912899</v>
      </c>
      <c r="AM198">
        <f>(AO198 - AN198 + DX198*1E3/(8.314*(DZ198+273.15)) * AQ198/DW198 * AP198) * DW198/(100*DK198) * 1000/(1000 - AO198)</f>
        <v>0</v>
      </c>
      <c r="AN198">
        <v>21.01002115324675</v>
      </c>
      <c r="AO198">
        <v>22.12888424242423</v>
      </c>
      <c r="AP198">
        <v>-7.768020339541404E-06</v>
      </c>
      <c r="AQ198">
        <v>105.54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437</v>
      </c>
      <c r="AX198" t="s">
        <v>437</v>
      </c>
      <c r="AY198">
        <v>0</v>
      </c>
      <c r="AZ198">
        <v>0</v>
      </c>
      <c r="BA198">
        <f>1-AY198/AZ198</f>
        <v>0</v>
      </c>
      <c r="BB198">
        <v>0</v>
      </c>
      <c r="BC198" t="s">
        <v>437</v>
      </c>
      <c r="BD198" t="s">
        <v>437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437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2.44</v>
      </c>
      <c r="DL198">
        <v>0.5</v>
      </c>
      <c r="DM198" t="s">
        <v>438</v>
      </c>
      <c r="DN198">
        <v>2</v>
      </c>
      <c r="DO198" t="b">
        <v>1</v>
      </c>
      <c r="DP198">
        <v>1758990922.214286</v>
      </c>
      <c r="DQ198">
        <v>1327.574642857143</v>
      </c>
      <c r="DR198">
        <v>1360.822142857143</v>
      </c>
      <c r="DS198">
        <v>22.12590357142858</v>
      </c>
      <c r="DT198">
        <v>21.00475357142857</v>
      </c>
      <c r="DU198">
        <v>1328.606428571429</v>
      </c>
      <c r="DV198">
        <v>21.83741071428571</v>
      </c>
      <c r="DW198">
        <v>499.9459285714285</v>
      </c>
      <c r="DX198">
        <v>90.50991071428572</v>
      </c>
      <c r="DY198">
        <v>0.06848490714285714</v>
      </c>
      <c r="DZ198">
        <v>28.93801428571428</v>
      </c>
      <c r="EA198">
        <v>30.00633571428571</v>
      </c>
      <c r="EB198">
        <v>999.9000000000002</v>
      </c>
      <c r="EC198">
        <v>0</v>
      </c>
      <c r="ED198">
        <v>0</v>
      </c>
      <c r="EE198">
        <v>9996.609642857144</v>
      </c>
      <c r="EF198">
        <v>0</v>
      </c>
      <c r="EG198">
        <v>11.23557142857143</v>
      </c>
      <c r="EH198">
        <v>-33.24708214285714</v>
      </c>
      <c r="EI198">
        <v>1357.612857142857</v>
      </c>
      <c r="EJ198">
        <v>1390.019285714286</v>
      </c>
      <c r="EK198">
        <v>1.121155357142857</v>
      </c>
      <c r="EL198">
        <v>1360.822142857143</v>
      </c>
      <c r="EM198">
        <v>21.00475357142857</v>
      </c>
      <c r="EN198">
        <v>2.002615</v>
      </c>
      <c r="EO198">
        <v>1.901138214285715</v>
      </c>
      <c r="EP198">
        <v>17.46501785714286</v>
      </c>
      <c r="EQ198">
        <v>16.64413571428572</v>
      </c>
      <c r="ER198">
        <v>2000.007857142857</v>
      </c>
      <c r="ES198">
        <v>0.9800022500000001</v>
      </c>
      <c r="ET198">
        <v>0.01999784642857142</v>
      </c>
      <c r="EU198">
        <v>0</v>
      </c>
      <c r="EV198">
        <v>254.0906785714286</v>
      </c>
      <c r="EW198">
        <v>5.00078</v>
      </c>
      <c r="EX198">
        <v>5073.096428571428</v>
      </c>
      <c r="EY198">
        <v>16379.71071428571</v>
      </c>
      <c r="EZ198">
        <v>39.83471428571429</v>
      </c>
      <c r="FA198">
        <v>40.80757142857142</v>
      </c>
      <c r="FB198">
        <v>40.21617857142856</v>
      </c>
      <c r="FC198">
        <v>40.34357142857142</v>
      </c>
      <c r="FD198">
        <v>40.8770357142857</v>
      </c>
      <c r="FE198">
        <v>1955.107857142857</v>
      </c>
      <c r="FF198">
        <v>39.9</v>
      </c>
      <c r="FG198">
        <v>0</v>
      </c>
      <c r="FH198">
        <v>1758990924.3</v>
      </c>
      <c r="FI198">
        <v>0</v>
      </c>
      <c r="FJ198">
        <v>254.1101153846154</v>
      </c>
      <c r="FK198">
        <v>-0.08188035024039149</v>
      </c>
      <c r="FL198">
        <v>2.981196629397568</v>
      </c>
      <c r="FM198">
        <v>5073.056923076923</v>
      </c>
      <c r="FN198">
        <v>15</v>
      </c>
      <c r="FO198">
        <v>0</v>
      </c>
      <c r="FP198" t="s">
        <v>439</v>
      </c>
      <c r="FQ198">
        <v>1746989605.5</v>
      </c>
      <c r="FR198">
        <v>1746989593.5</v>
      </c>
      <c r="FS198">
        <v>0</v>
      </c>
      <c r="FT198">
        <v>-0.274</v>
      </c>
      <c r="FU198">
        <v>-0.002</v>
      </c>
      <c r="FV198">
        <v>2.549</v>
      </c>
      <c r="FW198">
        <v>0.129</v>
      </c>
      <c r="FX198">
        <v>420</v>
      </c>
      <c r="FY198">
        <v>17</v>
      </c>
      <c r="FZ198">
        <v>0.02</v>
      </c>
      <c r="GA198">
        <v>0.04</v>
      </c>
      <c r="GB198">
        <v>-33.24384146341463</v>
      </c>
      <c r="GC198">
        <v>-0.1760822299651326</v>
      </c>
      <c r="GD198">
        <v>0.06006437593445035</v>
      </c>
      <c r="GE198">
        <v>1</v>
      </c>
      <c r="GF198">
        <v>254.0539411764705</v>
      </c>
      <c r="GG198">
        <v>0.8101145880600424</v>
      </c>
      <c r="GH198">
        <v>0.2281244424555921</v>
      </c>
      <c r="GI198">
        <v>1</v>
      </c>
      <c r="GJ198">
        <v>1.123258780487805</v>
      </c>
      <c r="GK198">
        <v>-0.03590320557491133</v>
      </c>
      <c r="GL198">
        <v>0.003790363387638565</v>
      </c>
      <c r="GM198">
        <v>1</v>
      </c>
      <c r="GN198">
        <v>3</v>
      </c>
      <c r="GO198">
        <v>3</v>
      </c>
      <c r="GP198" t="s">
        <v>440</v>
      </c>
      <c r="GQ198">
        <v>3.10237</v>
      </c>
      <c r="GR198">
        <v>2.72685</v>
      </c>
      <c r="GS198">
        <v>0.193838</v>
      </c>
      <c r="GT198">
        <v>0.196719</v>
      </c>
      <c r="GU198">
        <v>0.1017</v>
      </c>
      <c r="GV198">
        <v>0.0994186</v>
      </c>
      <c r="GW198">
        <v>21045.4</v>
      </c>
      <c r="GX198">
        <v>19050.9</v>
      </c>
      <c r="GY198">
        <v>26670.8</v>
      </c>
      <c r="GZ198">
        <v>23940.1</v>
      </c>
      <c r="HA198">
        <v>38349.6</v>
      </c>
      <c r="HB198">
        <v>31882.1</v>
      </c>
      <c r="HC198">
        <v>46571.9</v>
      </c>
      <c r="HD198">
        <v>37873.8</v>
      </c>
      <c r="HE198">
        <v>1.8601</v>
      </c>
      <c r="HF198">
        <v>1.86267</v>
      </c>
      <c r="HG198">
        <v>0.104584</v>
      </c>
      <c r="HH198">
        <v>0</v>
      </c>
      <c r="HI198">
        <v>28.3124</v>
      </c>
      <c r="HJ198">
        <v>999.9</v>
      </c>
      <c r="HK198">
        <v>51.7</v>
      </c>
      <c r="HL198">
        <v>30.4</v>
      </c>
      <c r="HM198">
        <v>24.8978</v>
      </c>
      <c r="HN198">
        <v>61.4028</v>
      </c>
      <c r="HO198">
        <v>22.1554</v>
      </c>
      <c r="HP198">
        <v>1</v>
      </c>
      <c r="HQ198">
        <v>0.17563</v>
      </c>
      <c r="HR198">
        <v>0.196836</v>
      </c>
      <c r="HS198">
        <v>20.3179</v>
      </c>
      <c r="HT198">
        <v>5.2107</v>
      </c>
      <c r="HU198">
        <v>11.98</v>
      </c>
      <c r="HV198">
        <v>4.9632</v>
      </c>
      <c r="HW198">
        <v>3.27448</v>
      </c>
      <c r="HX198">
        <v>9999</v>
      </c>
      <c r="HY198">
        <v>9999</v>
      </c>
      <c r="HZ198">
        <v>9999</v>
      </c>
      <c r="IA198">
        <v>22.8</v>
      </c>
      <c r="IB198">
        <v>1.86371</v>
      </c>
      <c r="IC198">
        <v>1.85987</v>
      </c>
      <c r="ID198">
        <v>1.8582</v>
      </c>
      <c r="IE198">
        <v>1.85953</v>
      </c>
      <c r="IF198">
        <v>1.85961</v>
      </c>
      <c r="IG198">
        <v>1.85816</v>
      </c>
      <c r="IH198">
        <v>1.85715</v>
      </c>
      <c r="II198">
        <v>1.85212</v>
      </c>
      <c r="IJ198">
        <v>0</v>
      </c>
      <c r="IK198">
        <v>0</v>
      </c>
      <c r="IL198">
        <v>0</v>
      </c>
      <c r="IM198">
        <v>0</v>
      </c>
      <c r="IN198" t="s">
        <v>441</v>
      </c>
      <c r="IO198" t="s">
        <v>442</v>
      </c>
      <c r="IP198" t="s">
        <v>443</v>
      </c>
      <c r="IQ198" t="s">
        <v>443</v>
      </c>
      <c r="IR198" t="s">
        <v>443</v>
      </c>
      <c r="IS198" t="s">
        <v>443</v>
      </c>
      <c r="IT198">
        <v>0</v>
      </c>
      <c r="IU198">
        <v>100</v>
      </c>
      <c r="IV198">
        <v>100</v>
      </c>
      <c r="IW198">
        <v>-1.01</v>
      </c>
      <c r="IX198">
        <v>0.2886</v>
      </c>
      <c r="IY198">
        <v>-1.253408397979514</v>
      </c>
      <c r="IZ198">
        <v>-0.001407418860664216</v>
      </c>
      <c r="JA198">
        <v>1.761737584914558E-06</v>
      </c>
      <c r="JB198">
        <v>-4.339940373715102E-10</v>
      </c>
      <c r="JC198">
        <v>0.01386544786166931</v>
      </c>
      <c r="JD198">
        <v>0.003157371658100305</v>
      </c>
      <c r="JE198">
        <v>0.0004353711720169284</v>
      </c>
      <c r="JF198">
        <v>-1.853048844677345E-07</v>
      </c>
      <c r="JG198">
        <v>2</v>
      </c>
      <c r="JH198">
        <v>1968</v>
      </c>
      <c r="JI198">
        <v>1</v>
      </c>
      <c r="JJ198">
        <v>26</v>
      </c>
      <c r="JK198">
        <v>200022.1</v>
      </c>
      <c r="JL198">
        <v>200022.3</v>
      </c>
      <c r="JM198">
        <v>3.01636</v>
      </c>
      <c r="JN198">
        <v>2.60742</v>
      </c>
      <c r="JO198">
        <v>1.49658</v>
      </c>
      <c r="JP198">
        <v>2.34863</v>
      </c>
      <c r="JQ198">
        <v>1.54907</v>
      </c>
      <c r="JR198">
        <v>2.33398</v>
      </c>
      <c r="JS198">
        <v>34.9444</v>
      </c>
      <c r="JT198">
        <v>14.1583</v>
      </c>
      <c r="JU198">
        <v>18</v>
      </c>
      <c r="JV198">
        <v>481.44</v>
      </c>
      <c r="JW198">
        <v>497.692</v>
      </c>
      <c r="JX198">
        <v>27.5106</v>
      </c>
      <c r="JY198">
        <v>29.519</v>
      </c>
      <c r="JZ198">
        <v>29.9999</v>
      </c>
      <c r="KA198">
        <v>29.7032</v>
      </c>
      <c r="KB198">
        <v>29.6879</v>
      </c>
      <c r="KC198">
        <v>60.6293</v>
      </c>
      <c r="KD198">
        <v>18.5429</v>
      </c>
      <c r="KE198">
        <v>100</v>
      </c>
      <c r="KF198">
        <v>27.5053</v>
      </c>
      <c r="KG198">
        <v>1409.64</v>
      </c>
      <c r="KH198">
        <v>21.05</v>
      </c>
      <c r="KI198">
        <v>101.827</v>
      </c>
      <c r="KJ198">
        <v>91.33929999999999</v>
      </c>
    </row>
    <row r="199" spans="1:296">
      <c r="A199">
        <v>181</v>
      </c>
      <c r="B199">
        <v>1758990935</v>
      </c>
      <c r="C199">
        <v>3684.400000095367</v>
      </c>
      <c r="D199" t="s">
        <v>806</v>
      </c>
      <c r="E199" t="s">
        <v>807</v>
      </c>
      <c r="F199">
        <v>5</v>
      </c>
      <c r="G199" t="s">
        <v>639</v>
      </c>
      <c r="H199">
        <v>1758990927.5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1423.23316899525</v>
      </c>
      <c r="AJ199">
        <v>1399.606303030304</v>
      </c>
      <c r="AK199">
        <v>3.428756506796395</v>
      </c>
      <c r="AL199">
        <v>65.16121870912899</v>
      </c>
      <c r="AM199">
        <f>(AO199 - AN199 + DX199*1E3/(8.314*(DZ199+273.15)) * AQ199/DW199 * AP199) * DW199/(100*DK199) * 1000/(1000 - AO199)</f>
        <v>0</v>
      </c>
      <c r="AN199">
        <v>21.01371654372294</v>
      </c>
      <c r="AO199">
        <v>22.12653454545453</v>
      </c>
      <c r="AP199">
        <v>-2.777394295225413E-05</v>
      </c>
      <c r="AQ199">
        <v>105.54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437</v>
      </c>
      <c r="AX199" t="s">
        <v>437</v>
      </c>
      <c r="AY199">
        <v>0</v>
      </c>
      <c r="AZ199">
        <v>0</v>
      </c>
      <c r="BA199">
        <f>1-AY199/AZ199</f>
        <v>0</v>
      </c>
      <c r="BB199">
        <v>0</v>
      </c>
      <c r="BC199" t="s">
        <v>437</v>
      </c>
      <c r="BD199" t="s">
        <v>437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437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2.44</v>
      </c>
      <c r="DL199">
        <v>0.5</v>
      </c>
      <c r="DM199" t="s">
        <v>438</v>
      </c>
      <c r="DN199">
        <v>2</v>
      </c>
      <c r="DO199" t="b">
        <v>1</v>
      </c>
      <c r="DP199">
        <v>1758990927.5</v>
      </c>
      <c r="DQ199">
        <v>1345.238148148148</v>
      </c>
      <c r="DR199">
        <v>1378.524074074074</v>
      </c>
      <c r="DS199">
        <v>22.1274037037037</v>
      </c>
      <c r="DT199">
        <v>21.00954074074074</v>
      </c>
      <c r="DU199">
        <v>1346.252222222222</v>
      </c>
      <c r="DV199">
        <v>21.83888148148148</v>
      </c>
      <c r="DW199">
        <v>499.961888888889</v>
      </c>
      <c r="DX199">
        <v>90.51224814814815</v>
      </c>
      <c r="DY199">
        <v>0.06864494074074073</v>
      </c>
      <c r="DZ199">
        <v>28.93655555555556</v>
      </c>
      <c r="EA199">
        <v>30.01124814814814</v>
      </c>
      <c r="EB199">
        <v>999.9000000000001</v>
      </c>
      <c r="EC199">
        <v>0</v>
      </c>
      <c r="ED199">
        <v>0</v>
      </c>
      <c r="EE199">
        <v>10000.57666666667</v>
      </c>
      <c r="EF199">
        <v>0</v>
      </c>
      <c r="EG199">
        <v>11.23598148148148</v>
      </c>
      <c r="EH199">
        <v>-33.28515185185185</v>
      </c>
      <c r="EI199">
        <v>1375.677777777778</v>
      </c>
      <c r="EJ199">
        <v>1408.107407407407</v>
      </c>
      <c r="EK199">
        <v>1.117870740740741</v>
      </c>
      <c r="EL199">
        <v>1378.524074074074</v>
      </c>
      <c r="EM199">
        <v>21.00954074074074</v>
      </c>
      <c r="EN199">
        <v>2.002801111111111</v>
      </c>
      <c r="EO199">
        <v>1.901620740740741</v>
      </c>
      <c r="EP199">
        <v>17.4665</v>
      </c>
      <c r="EQ199">
        <v>16.64812592592592</v>
      </c>
      <c r="ER199">
        <v>1999.995185185185</v>
      </c>
      <c r="ES199">
        <v>0.9800021111111112</v>
      </c>
      <c r="ET199">
        <v>0.01999798518518518</v>
      </c>
      <c r="EU199">
        <v>0</v>
      </c>
      <c r="EV199">
        <v>254.1540000000001</v>
      </c>
      <c r="EW199">
        <v>5.00078</v>
      </c>
      <c r="EX199">
        <v>5073.328148148147</v>
      </c>
      <c r="EY199">
        <v>16379.6037037037</v>
      </c>
      <c r="EZ199">
        <v>39.82162962962963</v>
      </c>
      <c r="FA199">
        <v>40.8074074074074</v>
      </c>
      <c r="FB199">
        <v>40.23588888888889</v>
      </c>
      <c r="FC199">
        <v>40.33777777777777</v>
      </c>
      <c r="FD199">
        <v>40.87237037037036</v>
      </c>
      <c r="FE199">
        <v>1955.095185185185</v>
      </c>
      <c r="FF199">
        <v>39.9</v>
      </c>
      <c r="FG199">
        <v>0</v>
      </c>
      <c r="FH199">
        <v>1758990929.1</v>
      </c>
      <c r="FI199">
        <v>0</v>
      </c>
      <c r="FJ199">
        <v>254.1439230769231</v>
      </c>
      <c r="FK199">
        <v>0.3422905981094294</v>
      </c>
      <c r="FL199">
        <v>4.529914568750615</v>
      </c>
      <c r="FM199">
        <v>5073.263076923076</v>
      </c>
      <c r="FN199">
        <v>15</v>
      </c>
      <c r="FO199">
        <v>0</v>
      </c>
      <c r="FP199" t="s">
        <v>439</v>
      </c>
      <c r="FQ199">
        <v>1746989605.5</v>
      </c>
      <c r="FR199">
        <v>1746989593.5</v>
      </c>
      <c r="FS199">
        <v>0</v>
      </c>
      <c r="FT199">
        <v>-0.274</v>
      </c>
      <c r="FU199">
        <v>-0.002</v>
      </c>
      <c r="FV199">
        <v>2.549</v>
      </c>
      <c r="FW199">
        <v>0.129</v>
      </c>
      <c r="FX199">
        <v>420</v>
      </c>
      <c r="FY199">
        <v>17</v>
      </c>
      <c r="FZ199">
        <v>0.02</v>
      </c>
      <c r="GA199">
        <v>0.04</v>
      </c>
      <c r="GB199">
        <v>-33.27028292682927</v>
      </c>
      <c r="GC199">
        <v>-0.364624390243862</v>
      </c>
      <c r="GD199">
        <v>0.06915301486272567</v>
      </c>
      <c r="GE199">
        <v>1</v>
      </c>
      <c r="GF199">
        <v>254.1268823529412</v>
      </c>
      <c r="GG199">
        <v>0.2392971698371477</v>
      </c>
      <c r="GH199">
        <v>0.2023498375274972</v>
      </c>
      <c r="GI199">
        <v>1</v>
      </c>
      <c r="GJ199">
        <v>1.120008292682927</v>
      </c>
      <c r="GK199">
        <v>-0.03325337979093906</v>
      </c>
      <c r="GL199">
        <v>0.003511198046139636</v>
      </c>
      <c r="GM199">
        <v>1</v>
      </c>
      <c r="GN199">
        <v>3</v>
      </c>
      <c r="GO199">
        <v>3</v>
      </c>
      <c r="GP199" t="s">
        <v>440</v>
      </c>
      <c r="GQ199">
        <v>3.10251</v>
      </c>
      <c r="GR199">
        <v>2.72696</v>
      </c>
      <c r="GS199">
        <v>0.19528</v>
      </c>
      <c r="GT199">
        <v>0.198147</v>
      </c>
      <c r="GU199">
        <v>0.101695</v>
      </c>
      <c r="GV199">
        <v>0.0994323</v>
      </c>
      <c r="GW199">
        <v>21007.6</v>
      </c>
      <c r="GX199">
        <v>19017</v>
      </c>
      <c r="GY199">
        <v>26670.7</v>
      </c>
      <c r="GZ199">
        <v>23940.1</v>
      </c>
      <c r="HA199">
        <v>38350</v>
      </c>
      <c r="HB199">
        <v>31881.9</v>
      </c>
      <c r="HC199">
        <v>46571.9</v>
      </c>
      <c r="HD199">
        <v>37874</v>
      </c>
      <c r="HE199">
        <v>1.86012</v>
      </c>
      <c r="HF199">
        <v>1.86232</v>
      </c>
      <c r="HG199">
        <v>0.104278</v>
      </c>
      <c r="HH199">
        <v>0</v>
      </c>
      <c r="HI199">
        <v>28.3099</v>
      </c>
      <c r="HJ199">
        <v>999.9</v>
      </c>
      <c r="HK199">
        <v>51.7</v>
      </c>
      <c r="HL199">
        <v>30.4</v>
      </c>
      <c r="HM199">
        <v>24.9006</v>
      </c>
      <c r="HN199">
        <v>61.5328</v>
      </c>
      <c r="HO199">
        <v>22.0713</v>
      </c>
      <c r="HP199">
        <v>1</v>
      </c>
      <c r="HQ199">
        <v>0.175711</v>
      </c>
      <c r="HR199">
        <v>0.27097</v>
      </c>
      <c r="HS199">
        <v>20.3177</v>
      </c>
      <c r="HT199">
        <v>5.2104</v>
      </c>
      <c r="HU199">
        <v>11.98</v>
      </c>
      <c r="HV199">
        <v>4.96295</v>
      </c>
      <c r="HW199">
        <v>3.27438</v>
      </c>
      <c r="HX199">
        <v>9999</v>
      </c>
      <c r="HY199">
        <v>9999</v>
      </c>
      <c r="HZ199">
        <v>9999</v>
      </c>
      <c r="IA199">
        <v>22.8</v>
      </c>
      <c r="IB199">
        <v>1.86371</v>
      </c>
      <c r="IC199">
        <v>1.85988</v>
      </c>
      <c r="ID199">
        <v>1.85817</v>
      </c>
      <c r="IE199">
        <v>1.85953</v>
      </c>
      <c r="IF199">
        <v>1.85963</v>
      </c>
      <c r="IG199">
        <v>1.85816</v>
      </c>
      <c r="IH199">
        <v>1.85716</v>
      </c>
      <c r="II199">
        <v>1.85212</v>
      </c>
      <c r="IJ199">
        <v>0</v>
      </c>
      <c r="IK199">
        <v>0</v>
      </c>
      <c r="IL199">
        <v>0</v>
      </c>
      <c r="IM199">
        <v>0</v>
      </c>
      <c r="IN199" t="s">
        <v>441</v>
      </c>
      <c r="IO199" t="s">
        <v>442</v>
      </c>
      <c r="IP199" t="s">
        <v>443</v>
      </c>
      <c r="IQ199" t="s">
        <v>443</v>
      </c>
      <c r="IR199" t="s">
        <v>443</v>
      </c>
      <c r="IS199" t="s">
        <v>443</v>
      </c>
      <c r="IT199">
        <v>0</v>
      </c>
      <c r="IU199">
        <v>100</v>
      </c>
      <c r="IV199">
        <v>100</v>
      </c>
      <c r="IW199">
        <v>-0.99</v>
      </c>
      <c r="IX199">
        <v>0.2885</v>
      </c>
      <c r="IY199">
        <v>-1.253408397979514</v>
      </c>
      <c r="IZ199">
        <v>-0.001407418860664216</v>
      </c>
      <c r="JA199">
        <v>1.761737584914558E-06</v>
      </c>
      <c r="JB199">
        <v>-4.339940373715102E-10</v>
      </c>
      <c r="JC199">
        <v>0.01386544786166931</v>
      </c>
      <c r="JD199">
        <v>0.003157371658100305</v>
      </c>
      <c r="JE199">
        <v>0.0004353711720169284</v>
      </c>
      <c r="JF199">
        <v>-1.853048844677345E-07</v>
      </c>
      <c r="JG199">
        <v>2</v>
      </c>
      <c r="JH199">
        <v>1968</v>
      </c>
      <c r="JI199">
        <v>1</v>
      </c>
      <c r="JJ199">
        <v>26</v>
      </c>
      <c r="JK199">
        <v>200022.2</v>
      </c>
      <c r="JL199">
        <v>200022.4</v>
      </c>
      <c r="JM199">
        <v>3.04688</v>
      </c>
      <c r="JN199">
        <v>2.59155</v>
      </c>
      <c r="JO199">
        <v>1.49658</v>
      </c>
      <c r="JP199">
        <v>2.34863</v>
      </c>
      <c r="JQ199">
        <v>1.54907</v>
      </c>
      <c r="JR199">
        <v>2.45483</v>
      </c>
      <c r="JS199">
        <v>34.9444</v>
      </c>
      <c r="JT199">
        <v>14.1758</v>
      </c>
      <c r="JU199">
        <v>18</v>
      </c>
      <c r="JV199">
        <v>481.455</v>
      </c>
      <c r="JW199">
        <v>497.475</v>
      </c>
      <c r="JX199">
        <v>27.5037</v>
      </c>
      <c r="JY199">
        <v>29.519</v>
      </c>
      <c r="JZ199">
        <v>30</v>
      </c>
      <c r="KA199">
        <v>29.7032</v>
      </c>
      <c r="KB199">
        <v>29.69</v>
      </c>
      <c r="KC199">
        <v>61.1654</v>
      </c>
      <c r="KD199">
        <v>18.5429</v>
      </c>
      <c r="KE199">
        <v>100</v>
      </c>
      <c r="KF199">
        <v>27.4916</v>
      </c>
      <c r="KG199">
        <v>1423</v>
      </c>
      <c r="KH199">
        <v>21.0555</v>
      </c>
      <c r="KI199">
        <v>101.826</v>
      </c>
      <c r="KJ199">
        <v>91.33969999999999</v>
      </c>
    </row>
    <row r="200" spans="1:296">
      <c r="A200">
        <v>182</v>
      </c>
      <c r="B200">
        <v>1758990940</v>
      </c>
      <c r="C200">
        <v>3689.400000095367</v>
      </c>
      <c r="D200" t="s">
        <v>808</v>
      </c>
      <c r="E200" t="s">
        <v>809</v>
      </c>
      <c r="F200">
        <v>5</v>
      </c>
      <c r="G200" t="s">
        <v>639</v>
      </c>
      <c r="H200">
        <v>1758990932.214286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1440.418335919225</v>
      </c>
      <c r="AJ200">
        <v>1416.809333333333</v>
      </c>
      <c r="AK200">
        <v>3.4467213859915</v>
      </c>
      <c r="AL200">
        <v>65.16121870912899</v>
      </c>
      <c r="AM200">
        <f>(AO200 - AN200 + DX200*1E3/(8.314*(DZ200+273.15)) * AQ200/DW200 * AP200) * DW200/(100*DK200) * 1000/(1000 - AO200)</f>
        <v>0</v>
      </c>
      <c r="AN200">
        <v>21.02017111549783</v>
      </c>
      <c r="AO200">
        <v>22.12634242424241</v>
      </c>
      <c r="AP200">
        <v>-9.245501486577949E-06</v>
      </c>
      <c r="AQ200">
        <v>105.54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437</v>
      </c>
      <c r="AX200" t="s">
        <v>437</v>
      </c>
      <c r="AY200">
        <v>0</v>
      </c>
      <c r="AZ200">
        <v>0</v>
      </c>
      <c r="BA200">
        <f>1-AY200/AZ200</f>
        <v>0</v>
      </c>
      <c r="BB200">
        <v>0</v>
      </c>
      <c r="BC200" t="s">
        <v>437</v>
      </c>
      <c r="BD200" t="s">
        <v>437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437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2.44</v>
      </c>
      <c r="DL200">
        <v>0.5</v>
      </c>
      <c r="DM200" t="s">
        <v>438</v>
      </c>
      <c r="DN200">
        <v>2</v>
      </c>
      <c r="DO200" t="b">
        <v>1</v>
      </c>
      <c r="DP200">
        <v>1758990932.214286</v>
      </c>
      <c r="DQ200">
        <v>1361.016428571429</v>
      </c>
      <c r="DR200">
        <v>1394.347142857143</v>
      </c>
      <c r="DS200">
        <v>22.12787857142857</v>
      </c>
      <c r="DT200">
        <v>21.01372857142857</v>
      </c>
      <c r="DU200">
        <v>1362.015</v>
      </c>
      <c r="DV200">
        <v>21.83934285714286</v>
      </c>
      <c r="DW200">
        <v>499.9973928571429</v>
      </c>
      <c r="DX200">
        <v>90.51322857142857</v>
      </c>
      <c r="DY200">
        <v>0.06858107142857144</v>
      </c>
      <c r="DZ200">
        <v>28.93621428571429</v>
      </c>
      <c r="EA200">
        <v>30.0104</v>
      </c>
      <c r="EB200">
        <v>999.9000000000002</v>
      </c>
      <c r="EC200">
        <v>0</v>
      </c>
      <c r="ED200">
        <v>0</v>
      </c>
      <c r="EE200">
        <v>10018.78642857143</v>
      </c>
      <c r="EF200">
        <v>0</v>
      </c>
      <c r="EG200">
        <v>11.23600714285714</v>
      </c>
      <c r="EH200">
        <v>-33.33116785714285</v>
      </c>
      <c r="EI200">
        <v>1391.813928571428</v>
      </c>
      <c r="EJ200">
        <v>1424.277142857143</v>
      </c>
      <c r="EK200">
        <v>1.114153214285714</v>
      </c>
      <c r="EL200">
        <v>1394.347142857143</v>
      </c>
      <c r="EM200">
        <v>21.01372857142857</v>
      </c>
      <c r="EN200">
        <v>2.002865714285714</v>
      </c>
      <c r="EO200">
        <v>1.902020357142857</v>
      </c>
      <c r="EP200">
        <v>17.46701071428571</v>
      </c>
      <c r="EQ200">
        <v>16.65144285714286</v>
      </c>
      <c r="ER200">
        <v>1999.989642857143</v>
      </c>
      <c r="ES200">
        <v>0.9800020357142857</v>
      </c>
      <c r="ET200">
        <v>0.01999806785714286</v>
      </c>
      <c r="EU200">
        <v>0</v>
      </c>
      <c r="EV200">
        <v>254.0972142857143</v>
      </c>
      <c r="EW200">
        <v>5.00078</v>
      </c>
      <c r="EX200">
        <v>5073.638928571429</v>
      </c>
      <c r="EY200">
        <v>16379.55357142857</v>
      </c>
      <c r="EZ200">
        <v>39.83021428571429</v>
      </c>
      <c r="FA200">
        <v>40.80985714285714</v>
      </c>
      <c r="FB200">
        <v>40.21621428571427</v>
      </c>
      <c r="FC200">
        <v>40.34357142857142</v>
      </c>
      <c r="FD200">
        <v>40.84339285714286</v>
      </c>
      <c r="FE200">
        <v>1955.089642857143</v>
      </c>
      <c r="FF200">
        <v>39.9</v>
      </c>
      <c r="FG200">
        <v>0</v>
      </c>
      <c r="FH200">
        <v>1758990934.5</v>
      </c>
      <c r="FI200">
        <v>0</v>
      </c>
      <c r="FJ200">
        <v>254.0812</v>
      </c>
      <c r="FK200">
        <v>-0.5420769216714787</v>
      </c>
      <c r="FL200">
        <v>3.54153847148967</v>
      </c>
      <c r="FM200">
        <v>5073.7248</v>
      </c>
      <c r="FN200">
        <v>15</v>
      </c>
      <c r="FO200">
        <v>0</v>
      </c>
      <c r="FP200" t="s">
        <v>439</v>
      </c>
      <c r="FQ200">
        <v>1746989605.5</v>
      </c>
      <c r="FR200">
        <v>1746989593.5</v>
      </c>
      <c r="FS200">
        <v>0</v>
      </c>
      <c r="FT200">
        <v>-0.274</v>
      </c>
      <c r="FU200">
        <v>-0.002</v>
      </c>
      <c r="FV200">
        <v>2.549</v>
      </c>
      <c r="FW200">
        <v>0.129</v>
      </c>
      <c r="FX200">
        <v>420</v>
      </c>
      <c r="FY200">
        <v>17</v>
      </c>
      <c r="FZ200">
        <v>0.02</v>
      </c>
      <c r="GA200">
        <v>0.04</v>
      </c>
      <c r="GB200">
        <v>-33.31237</v>
      </c>
      <c r="GC200">
        <v>-0.5325050656659605</v>
      </c>
      <c r="GD200">
        <v>0.07770683431976828</v>
      </c>
      <c r="GE200">
        <v>0</v>
      </c>
      <c r="GF200">
        <v>254.1065882352941</v>
      </c>
      <c r="GG200">
        <v>-0.2574178766589783</v>
      </c>
      <c r="GH200">
        <v>0.1984743453042325</v>
      </c>
      <c r="GI200">
        <v>1</v>
      </c>
      <c r="GJ200">
        <v>1.11556975</v>
      </c>
      <c r="GK200">
        <v>-0.04723553470919627</v>
      </c>
      <c r="GL200">
        <v>0.004933880059091449</v>
      </c>
      <c r="GM200">
        <v>1</v>
      </c>
      <c r="GN200">
        <v>2</v>
      </c>
      <c r="GO200">
        <v>3</v>
      </c>
      <c r="GP200" t="s">
        <v>446</v>
      </c>
      <c r="GQ200">
        <v>3.103</v>
      </c>
      <c r="GR200">
        <v>2.7264</v>
      </c>
      <c r="GS200">
        <v>0.196718</v>
      </c>
      <c r="GT200">
        <v>0.199572</v>
      </c>
      <c r="GU200">
        <v>0.10169</v>
      </c>
      <c r="GV200">
        <v>0.09945279999999999</v>
      </c>
      <c r="GW200">
        <v>20970.3</v>
      </c>
      <c r="GX200">
        <v>18983.4</v>
      </c>
      <c r="GY200">
        <v>26671</v>
      </c>
      <c r="GZ200">
        <v>23940.3</v>
      </c>
      <c r="HA200">
        <v>38350.6</v>
      </c>
      <c r="HB200">
        <v>31881.6</v>
      </c>
      <c r="HC200">
        <v>46572</v>
      </c>
      <c r="HD200">
        <v>37874.3</v>
      </c>
      <c r="HE200">
        <v>1.86098</v>
      </c>
      <c r="HF200">
        <v>1.86182</v>
      </c>
      <c r="HG200">
        <v>0.104047</v>
      </c>
      <c r="HH200">
        <v>0</v>
      </c>
      <c r="HI200">
        <v>28.3062</v>
      </c>
      <c r="HJ200">
        <v>999.9</v>
      </c>
      <c r="HK200">
        <v>51.7</v>
      </c>
      <c r="HL200">
        <v>30.4</v>
      </c>
      <c r="HM200">
        <v>24.8971</v>
      </c>
      <c r="HN200">
        <v>60.6128</v>
      </c>
      <c r="HO200">
        <v>21.7508</v>
      </c>
      <c r="HP200">
        <v>1</v>
      </c>
      <c r="HQ200">
        <v>0.175864</v>
      </c>
      <c r="HR200">
        <v>0.281247</v>
      </c>
      <c r="HS200">
        <v>20.3177</v>
      </c>
      <c r="HT200">
        <v>5.2098</v>
      </c>
      <c r="HU200">
        <v>11.98</v>
      </c>
      <c r="HV200">
        <v>4.9631</v>
      </c>
      <c r="HW200">
        <v>3.2743</v>
      </c>
      <c r="HX200">
        <v>9999</v>
      </c>
      <c r="HY200">
        <v>9999</v>
      </c>
      <c r="HZ200">
        <v>9999</v>
      </c>
      <c r="IA200">
        <v>22.8</v>
      </c>
      <c r="IB200">
        <v>1.86371</v>
      </c>
      <c r="IC200">
        <v>1.85987</v>
      </c>
      <c r="ID200">
        <v>1.85817</v>
      </c>
      <c r="IE200">
        <v>1.85955</v>
      </c>
      <c r="IF200">
        <v>1.85961</v>
      </c>
      <c r="IG200">
        <v>1.85814</v>
      </c>
      <c r="IH200">
        <v>1.85717</v>
      </c>
      <c r="II200">
        <v>1.85214</v>
      </c>
      <c r="IJ200">
        <v>0</v>
      </c>
      <c r="IK200">
        <v>0</v>
      </c>
      <c r="IL200">
        <v>0</v>
      </c>
      <c r="IM200">
        <v>0</v>
      </c>
      <c r="IN200" t="s">
        <v>441</v>
      </c>
      <c r="IO200" t="s">
        <v>442</v>
      </c>
      <c r="IP200" t="s">
        <v>443</v>
      </c>
      <c r="IQ200" t="s">
        <v>443</v>
      </c>
      <c r="IR200" t="s">
        <v>443</v>
      </c>
      <c r="IS200" t="s">
        <v>443</v>
      </c>
      <c r="IT200">
        <v>0</v>
      </c>
      <c r="IU200">
        <v>100</v>
      </c>
      <c r="IV200">
        <v>100</v>
      </c>
      <c r="IW200">
        <v>-0.97</v>
      </c>
      <c r="IX200">
        <v>0.2885</v>
      </c>
      <c r="IY200">
        <v>-1.253408397979514</v>
      </c>
      <c r="IZ200">
        <v>-0.001407418860664216</v>
      </c>
      <c r="JA200">
        <v>1.761737584914558E-06</v>
      </c>
      <c r="JB200">
        <v>-4.339940373715102E-10</v>
      </c>
      <c r="JC200">
        <v>0.01386544786166931</v>
      </c>
      <c r="JD200">
        <v>0.003157371658100305</v>
      </c>
      <c r="JE200">
        <v>0.0004353711720169284</v>
      </c>
      <c r="JF200">
        <v>-1.853048844677345E-07</v>
      </c>
      <c r="JG200">
        <v>2</v>
      </c>
      <c r="JH200">
        <v>1968</v>
      </c>
      <c r="JI200">
        <v>1</v>
      </c>
      <c r="JJ200">
        <v>26</v>
      </c>
      <c r="JK200">
        <v>200022.2</v>
      </c>
      <c r="JL200">
        <v>200022.4</v>
      </c>
      <c r="JM200">
        <v>3.07373</v>
      </c>
      <c r="JN200">
        <v>2.6062</v>
      </c>
      <c r="JO200">
        <v>1.49658</v>
      </c>
      <c r="JP200">
        <v>2.34863</v>
      </c>
      <c r="JQ200">
        <v>1.54907</v>
      </c>
      <c r="JR200">
        <v>2.38037</v>
      </c>
      <c r="JS200">
        <v>34.9444</v>
      </c>
      <c r="JT200">
        <v>14.1583</v>
      </c>
      <c r="JU200">
        <v>18</v>
      </c>
      <c r="JV200">
        <v>481.956</v>
      </c>
      <c r="JW200">
        <v>497.146</v>
      </c>
      <c r="JX200">
        <v>27.4901</v>
      </c>
      <c r="JY200">
        <v>29.519</v>
      </c>
      <c r="JZ200">
        <v>30.0002</v>
      </c>
      <c r="KA200">
        <v>29.7039</v>
      </c>
      <c r="KB200">
        <v>29.6905</v>
      </c>
      <c r="KC200">
        <v>61.7638</v>
      </c>
      <c r="KD200">
        <v>18.5429</v>
      </c>
      <c r="KE200">
        <v>100</v>
      </c>
      <c r="KF200">
        <v>27.483</v>
      </c>
      <c r="KG200">
        <v>1443.03</v>
      </c>
      <c r="KH200">
        <v>21.0677</v>
      </c>
      <c r="KI200">
        <v>101.827</v>
      </c>
      <c r="KJ200">
        <v>91.3404</v>
      </c>
    </row>
    <row r="201" spans="1:296">
      <c r="A201">
        <v>183</v>
      </c>
      <c r="B201">
        <v>1758990945</v>
      </c>
      <c r="C201">
        <v>3694.400000095367</v>
      </c>
      <c r="D201" t="s">
        <v>810</v>
      </c>
      <c r="E201" t="s">
        <v>811</v>
      </c>
      <c r="F201">
        <v>5</v>
      </c>
      <c r="G201" t="s">
        <v>639</v>
      </c>
      <c r="H201">
        <v>1758990937.5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1457.515020126753</v>
      </c>
      <c r="AJ201">
        <v>1433.904363636363</v>
      </c>
      <c r="AK201">
        <v>3.414869394841893</v>
      </c>
      <c r="AL201">
        <v>65.16121870912899</v>
      </c>
      <c r="AM201">
        <f>(AO201 - AN201 + DX201*1E3/(8.314*(DZ201+273.15)) * AQ201/DW201 * AP201) * DW201/(100*DK201) * 1000/(1000 - AO201)</f>
        <v>0</v>
      </c>
      <c r="AN201">
        <v>21.02346587670996</v>
      </c>
      <c r="AO201">
        <v>22.12528545454544</v>
      </c>
      <c r="AP201">
        <v>-1.199460038340799E-06</v>
      </c>
      <c r="AQ201">
        <v>105.54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437</v>
      </c>
      <c r="AX201" t="s">
        <v>437</v>
      </c>
      <c r="AY201">
        <v>0</v>
      </c>
      <c r="AZ201">
        <v>0</v>
      </c>
      <c r="BA201">
        <f>1-AY201/AZ201</f>
        <v>0</v>
      </c>
      <c r="BB201">
        <v>0</v>
      </c>
      <c r="BC201" t="s">
        <v>437</v>
      </c>
      <c r="BD201" t="s">
        <v>437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437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2.44</v>
      </c>
      <c r="DL201">
        <v>0.5</v>
      </c>
      <c r="DM201" t="s">
        <v>438</v>
      </c>
      <c r="DN201">
        <v>2</v>
      </c>
      <c r="DO201" t="b">
        <v>1</v>
      </c>
      <c r="DP201">
        <v>1758990937.5</v>
      </c>
      <c r="DQ201">
        <v>1378.722592592593</v>
      </c>
      <c r="DR201">
        <v>1412.059259259259</v>
      </c>
      <c r="DS201">
        <v>22.12656296296296</v>
      </c>
      <c r="DT201">
        <v>21.01838148148148</v>
      </c>
      <c r="DU201">
        <v>1379.703333333334</v>
      </c>
      <c r="DV201">
        <v>21.83805185185185</v>
      </c>
      <c r="DW201">
        <v>500.1030740740741</v>
      </c>
      <c r="DX201">
        <v>90.51317777777776</v>
      </c>
      <c r="DY201">
        <v>0.0683014037037037</v>
      </c>
      <c r="DZ201">
        <v>28.93427407407408</v>
      </c>
      <c r="EA201">
        <v>30.00864814814815</v>
      </c>
      <c r="EB201">
        <v>999.9000000000001</v>
      </c>
      <c r="EC201">
        <v>0</v>
      </c>
      <c r="ED201">
        <v>0</v>
      </c>
      <c r="EE201">
        <v>10026.4537037037</v>
      </c>
      <c r="EF201">
        <v>0</v>
      </c>
      <c r="EG201">
        <v>11.23615185185185</v>
      </c>
      <c r="EH201">
        <v>-33.33734444444445</v>
      </c>
      <c r="EI201">
        <v>1409.918518518519</v>
      </c>
      <c r="EJ201">
        <v>1442.376666666666</v>
      </c>
      <c r="EK201">
        <v>1.108181481481482</v>
      </c>
      <c r="EL201">
        <v>1412.059259259259</v>
      </c>
      <c r="EM201">
        <v>21.01838148148148</v>
      </c>
      <c r="EN201">
        <v>2.002745925925926</v>
      </c>
      <c r="EO201">
        <v>1.902441481481481</v>
      </c>
      <c r="EP201">
        <v>17.46606296296297</v>
      </c>
      <c r="EQ201">
        <v>16.65493333333333</v>
      </c>
      <c r="ER201">
        <v>2000.001481481482</v>
      </c>
      <c r="ES201">
        <v>0.9800021111111112</v>
      </c>
      <c r="ET201">
        <v>0.0199979962962963</v>
      </c>
      <c r="EU201">
        <v>0</v>
      </c>
      <c r="EV201">
        <v>254.094037037037</v>
      </c>
      <c r="EW201">
        <v>5.00078</v>
      </c>
      <c r="EX201">
        <v>5073.912962962962</v>
      </c>
      <c r="EY201">
        <v>16379.64074074074</v>
      </c>
      <c r="EZ201">
        <v>39.84474074074073</v>
      </c>
      <c r="FA201">
        <v>40.80059259259259</v>
      </c>
      <c r="FB201">
        <v>40.19411111111111</v>
      </c>
      <c r="FC201">
        <v>40.35622222222221</v>
      </c>
      <c r="FD201">
        <v>40.83992592592592</v>
      </c>
      <c r="FE201">
        <v>1955.101481481481</v>
      </c>
      <c r="FF201">
        <v>39.9</v>
      </c>
      <c r="FG201">
        <v>0</v>
      </c>
      <c r="FH201">
        <v>1758990939.3</v>
      </c>
      <c r="FI201">
        <v>0</v>
      </c>
      <c r="FJ201">
        <v>254.1008</v>
      </c>
      <c r="FK201">
        <v>0.2386153936036987</v>
      </c>
      <c r="FL201">
        <v>2.154615382803323</v>
      </c>
      <c r="FM201">
        <v>5073.928</v>
      </c>
      <c r="FN201">
        <v>15</v>
      </c>
      <c r="FO201">
        <v>0</v>
      </c>
      <c r="FP201" t="s">
        <v>439</v>
      </c>
      <c r="FQ201">
        <v>1746989605.5</v>
      </c>
      <c r="FR201">
        <v>1746989593.5</v>
      </c>
      <c r="FS201">
        <v>0</v>
      </c>
      <c r="FT201">
        <v>-0.274</v>
      </c>
      <c r="FU201">
        <v>-0.002</v>
      </c>
      <c r="FV201">
        <v>2.549</v>
      </c>
      <c r="FW201">
        <v>0.129</v>
      </c>
      <c r="FX201">
        <v>420</v>
      </c>
      <c r="FY201">
        <v>17</v>
      </c>
      <c r="FZ201">
        <v>0.02</v>
      </c>
      <c r="GA201">
        <v>0.04</v>
      </c>
      <c r="GB201">
        <v>-33.333625</v>
      </c>
      <c r="GC201">
        <v>-0.1328532833019702</v>
      </c>
      <c r="GD201">
        <v>0.06775665188747092</v>
      </c>
      <c r="GE201">
        <v>1</v>
      </c>
      <c r="GF201">
        <v>254.0908529411765</v>
      </c>
      <c r="GG201">
        <v>-0.4019098512074368</v>
      </c>
      <c r="GH201">
        <v>0.2140841138091905</v>
      </c>
      <c r="GI201">
        <v>1</v>
      </c>
      <c r="GJ201">
        <v>1.112261</v>
      </c>
      <c r="GK201">
        <v>-0.06551482176360299</v>
      </c>
      <c r="GL201">
        <v>0.006412221066058169</v>
      </c>
      <c r="GM201">
        <v>1</v>
      </c>
      <c r="GN201">
        <v>3</v>
      </c>
      <c r="GO201">
        <v>3</v>
      </c>
      <c r="GP201" t="s">
        <v>440</v>
      </c>
      <c r="GQ201">
        <v>3.10245</v>
      </c>
      <c r="GR201">
        <v>2.72625</v>
      </c>
      <c r="GS201">
        <v>0.198133</v>
      </c>
      <c r="GT201">
        <v>0.200959</v>
      </c>
      <c r="GU201">
        <v>0.101688</v>
      </c>
      <c r="GV201">
        <v>0.09946869999999999</v>
      </c>
      <c r="GW201">
        <v>20933.3</v>
      </c>
      <c r="GX201">
        <v>18950.4</v>
      </c>
      <c r="GY201">
        <v>26670.8</v>
      </c>
      <c r="GZ201">
        <v>23940.2</v>
      </c>
      <c r="HA201">
        <v>38350.7</v>
      </c>
      <c r="HB201">
        <v>31881</v>
      </c>
      <c r="HC201">
        <v>46571.9</v>
      </c>
      <c r="HD201">
        <v>37874</v>
      </c>
      <c r="HE201">
        <v>1.86017</v>
      </c>
      <c r="HF201">
        <v>1.8625</v>
      </c>
      <c r="HG201">
        <v>0.104822</v>
      </c>
      <c r="HH201">
        <v>0</v>
      </c>
      <c r="HI201">
        <v>28.3028</v>
      </c>
      <c r="HJ201">
        <v>999.9</v>
      </c>
      <c r="HK201">
        <v>51.7</v>
      </c>
      <c r="HL201">
        <v>30.4</v>
      </c>
      <c r="HM201">
        <v>24.8995</v>
      </c>
      <c r="HN201">
        <v>60.2928</v>
      </c>
      <c r="HO201">
        <v>21.8029</v>
      </c>
      <c r="HP201">
        <v>1</v>
      </c>
      <c r="HQ201">
        <v>0.175904</v>
      </c>
      <c r="HR201">
        <v>0.27866</v>
      </c>
      <c r="HS201">
        <v>20.3178</v>
      </c>
      <c r="HT201">
        <v>5.2098</v>
      </c>
      <c r="HU201">
        <v>11.98</v>
      </c>
      <c r="HV201">
        <v>4.96265</v>
      </c>
      <c r="HW201">
        <v>3.27425</v>
      </c>
      <c r="HX201">
        <v>9999</v>
      </c>
      <c r="HY201">
        <v>9999</v>
      </c>
      <c r="HZ201">
        <v>9999</v>
      </c>
      <c r="IA201">
        <v>22.8</v>
      </c>
      <c r="IB201">
        <v>1.86371</v>
      </c>
      <c r="IC201">
        <v>1.85988</v>
      </c>
      <c r="ID201">
        <v>1.85818</v>
      </c>
      <c r="IE201">
        <v>1.85957</v>
      </c>
      <c r="IF201">
        <v>1.85964</v>
      </c>
      <c r="IG201">
        <v>1.85813</v>
      </c>
      <c r="IH201">
        <v>1.85716</v>
      </c>
      <c r="II201">
        <v>1.85213</v>
      </c>
      <c r="IJ201">
        <v>0</v>
      </c>
      <c r="IK201">
        <v>0</v>
      </c>
      <c r="IL201">
        <v>0</v>
      </c>
      <c r="IM201">
        <v>0</v>
      </c>
      <c r="IN201" t="s">
        <v>441</v>
      </c>
      <c r="IO201" t="s">
        <v>442</v>
      </c>
      <c r="IP201" t="s">
        <v>443</v>
      </c>
      <c r="IQ201" t="s">
        <v>443</v>
      </c>
      <c r="IR201" t="s">
        <v>443</v>
      </c>
      <c r="IS201" t="s">
        <v>443</v>
      </c>
      <c r="IT201">
        <v>0</v>
      </c>
      <c r="IU201">
        <v>100</v>
      </c>
      <c r="IV201">
        <v>100</v>
      </c>
      <c r="IW201">
        <v>-0.96</v>
      </c>
      <c r="IX201">
        <v>0.2885</v>
      </c>
      <c r="IY201">
        <v>-1.253408397979514</v>
      </c>
      <c r="IZ201">
        <v>-0.001407418860664216</v>
      </c>
      <c r="JA201">
        <v>1.761737584914558E-06</v>
      </c>
      <c r="JB201">
        <v>-4.339940373715102E-10</v>
      </c>
      <c r="JC201">
        <v>0.01386544786166931</v>
      </c>
      <c r="JD201">
        <v>0.003157371658100305</v>
      </c>
      <c r="JE201">
        <v>0.0004353711720169284</v>
      </c>
      <c r="JF201">
        <v>-1.853048844677345E-07</v>
      </c>
      <c r="JG201">
        <v>2</v>
      </c>
      <c r="JH201">
        <v>1968</v>
      </c>
      <c r="JI201">
        <v>1</v>
      </c>
      <c r="JJ201">
        <v>26</v>
      </c>
      <c r="JK201">
        <v>200022.3</v>
      </c>
      <c r="JL201">
        <v>200022.5</v>
      </c>
      <c r="JM201">
        <v>3.10303</v>
      </c>
      <c r="JN201">
        <v>2.59399</v>
      </c>
      <c r="JO201">
        <v>1.49658</v>
      </c>
      <c r="JP201">
        <v>2.34863</v>
      </c>
      <c r="JQ201">
        <v>1.54907</v>
      </c>
      <c r="JR201">
        <v>2.45117</v>
      </c>
      <c r="JS201">
        <v>34.9444</v>
      </c>
      <c r="JT201">
        <v>14.1671</v>
      </c>
      <c r="JU201">
        <v>18</v>
      </c>
      <c r="JV201">
        <v>481.503</v>
      </c>
      <c r="JW201">
        <v>497.597</v>
      </c>
      <c r="JX201">
        <v>27.4786</v>
      </c>
      <c r="JY201">
        <v>29.519</v>
      </c>
      <c r="JZ201">
        <v>30.0003</v>
      </c>
      <c r="KA201">
        <v>29.7058</v>
      </c>
      <c r="KB201">
        <v>29.6905</v>
      </c>
      <c r="KC201">
        <v>62.3076</v>
      </c>
      <c r="KD201">
        <v>18.5429</v>
      </c>
      <c r="KE201">
        <v>100</v>
      </c>
      <c r="KF201">
        <v>27.4763</v>
      </c>
      <c r="KG201">
        <v>1456.48</v>
      </c>
      <c r="KH201">
        <v>21.0737</v>
      </c>
      <c r="KI201">
        <v>101.827</v>
      </c>
      <c r="KJ201">
        <v>91.3399</v>
      </c>
    </row>
    <row r="202" spans="1:296">
      <c r="A202">
        <v>184</v>
      </c>
      <c r="B202">
        <v>1758990950</v>
      </c>
      <c r="C202">
        <v>3699.400000095367</v>
      </c>
      <c r="D202" t="s">
        <v>812</v>
      </c>
      <c r="E202" t="s">
        <v>813</v>
      </c>
      <c r="F202">
        <v>5</v>
      </c>
      <c r="G202" t="s">
        <v>639</v>
      </c>
      <c r="H202">
        <v>1758990942.214286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1474.667660066038</v>
      </c>
      <c r="AJ202">
        <v>1450.907999999999</v>
      </c>
      <c r="AK202">
        <v>3.395278614008764</v>
      </c>
      <c r="AL202">
        <v>65.16121870912899</v>
      </c>
      <c r="AM202">
        <f>(AO202 - AN202 + DX202*1E3/(8.314*(DZ202+273.15)) * AQ202/DW202 * AP202) * DW202/(100*DK202) * 1000/(1000 - AO202)</f>
        <v>0</v>
      </c>
      <c r="AN202">
        <v>21.02769183792209</v>
      </c>
      <c r="AO202">
        <v>22.12297636363636</v>
      </c>
      <c r="AP202">
        <v>-2.278115412100474E-05</v>
      </c>
      <c r="AQ202">
        <v>105.54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437</v>
      </c>
      <c r="AX202" t="s">
        <v>437</v>
      </c>
      <c r="AY202">
        <v>0</v>
      </c>
      <c r="AZ202">
        <v>0</v>
      </c>
      <c r="BA202">
        <f>1-AY202/AZ202</f>
        <v>0</v>
      </c>
      <c r="BB202">
        <v>0</v>
      </c>
      <c r="BC202" t="s">
        <v>437</v>
      </c>
      <c r="BD202" t="s">
        <v>437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437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2.44</v>
      </c>
      <c r="DL202">
        <v>0.5</v>
      </c>
      <c r="DM202" t="s">
        <v>438</v>
      </c>
      <c r="DN202">
        <v>2</v>
      </c>
      <c r="DO202" t="b">
        <v>1</v>
      </c>
      <c r="DP202">
        <v>1758990942.214286</v>
      </c>
      <c r="DQ202">
        <v>1394.508928571429</v>
      </c>
      <c r="DR202">
        <v>1427.882857142857</v>
      </c>
      <c r="DS202">
        <v>22.12548928571429</v>
      </c>
      <c r="DT202">
        <v>21.02283928571429</v>
      </c>
      <c r="DU202">
        <v>1395.473571428571</v>
      </c>
      <c r="DV202">
        <v>21.83699285714286</v>
      </c>
      <c r="DW202">
        <v>500.1324642857143</v>
      </c>
      <c r="DX202">
        <v>90.51319642857143</v>
      </c>
      <c r="DY202">
        <v>0.06806001428571427</v>
      </c>
      <c r="DZ202">
        <v>28.93389285714286</v>
      </c>
      <c r="EA202">
        <v>30.00642857142856</v>
      </c>
      <c r="EB202">
        <v>999.9000000000002</v>
      </c>
      <c r="EC202">
        <v>0</v>
      </c>
      <c r="ED202">
        <v>0</v>
      </c>
      <c r="EE202">
        <v>10025.24857142857</v>
      </c>
      <c r="EF202">
        <v>0</v>
      </c>
      <c r="EG202">
        <v>11.23280714285714</v>
      </c>
      <c r="EH202">
        <v>-33.37596785714286</v>
      </c>
      <c r="EI202">
        <v>1426.06</v>
      </c>
      <c r="EJ202">
        <v>1458.546785714286</v>
      </c>
      <c r="EK202">
        <v>1.102647857142857</v>
      </c>
      <c r="EL202">
        <v>1427.882857142857</v>
      </c>
      <c r="EM202">
        <v>21.02283928571429</v>
      </c>
      <c r="EN202">
        <v>2.002649642857143</v>
      </c>
      <c r="EO202">
        <v>1.902845357142857</v>
      </c>
      <c r="EP202">
        <v>17.46528928571429</v>
      </c>
      <c r="EQ202">
        <v>16.65826785714286</v>
      </c>
      <c r="ER202">
        <v>1999.996071428571</v>
      </c>
      <c r="ES202">
        <v>0.9800020357142857</v>
      </c>
      <c r="ET202">
        <v>0.01999806428571429</v>
      </c>
      <c r="EU202">
        <v>0</v>
      </c>
      <c r="EV202">
        <v>254.0701071428571</v>
      </c>
      <c r="EW202">
        <v>5.00078</v>
      </c>
      <c r="EX202">
        <v>5074.227857142857</v>
      </c>
      <c r="EY202">
        <v>16379.59285714286</v>
      </c>
      <c r="EZ202">
        <v>39.84128571428571</v>
      </c>
      <c r="FA202">
        <v>40.79657142857143</v>
      </c>
      <c r="FB202">
        <v>40.18707142857142</v>
      </c>
      <c r="FC202">
        <v>40.36135714285714</v>
      </c>
      <c r="FD202">
        <v>40.83453571428571</v>
      </c>
      <c r="FE202">
        <v>1955.096071428571</v>
      </c>
      <c r="FF202">
        <v>39.9</v>
      </c>
      <c r="FG202">
        <v>0</v>
      </c>
      <c r="FH202">
        <v>1758990944.1</v>
      </c>
      <c r="FI202">
        <v>0</v>
      </c>
      <c r="FJ202">
        <v>254.0656</v>
      </c>
      <c r="FK202">
        <v>1.099846168816859</v>
      </c>
      <c r="FL202">
        <v>2.189230769136868</v>
      </c>
      <c r="FM202">
        <v>5074.2212</v>
      </c>
      <c r="FN202">
        <v>15</v>
      </c>
      <c r="FO202">
        <v>0</v>
      </c>
      <c r="FP202" t="s">
        <v>439</v>
      </c>
      <c r="FQ202">
        <v>1746989605.5</v>
      </c>
      <c r="FR202">
        <v>1746989593.5</v>
      </c>
      <c r="FS202">
        <v>0</v>
      </c>
      <c r="FT202">
        <v>-0.274</v>
      </c>
      <c r="FU202">
        <v>-0.002</v>
      </c>
      <c r="FV202">
        <v>2.549</v>
      </c>
      <c r="FW202">
        <v>0.129</v>
      </c>
      <c r="FX202">
        <v>420</v>
      </c>
      <c r="FY202">
        <v>17</v>
      </c>
      <c r="FZ202">
        <v>0.02</v>
      </c>
      <c r="GA202">
        <v>0.04</v>
      </c>
      <c r="GB202">
        <v>-33.35533658536585</v>
      </c>
      <c r="GC202">
        <v>-0.1811665505227361</v>
      </c>
      <c r="GD202">
        <v>0.08914574735379628</v>
      </c>
      <c r="GE202">
        <v>1</v>
      </c>
      <c r="GF202">
        <v>254.0972058823529</v>
      </c>
      <c r="GG202">
        <v>-0.01819709233754817</v>
      </c>
      <c r="GH202">
        <v>0.2085074098572954</v>
      </c>
      <c r="GI202">
        <v>1</v>
      </c>
      <c r="GJ202">
        <v>1.106492682926829</v>
      </c>
      <c r="GK202">
        <v>-0.07166404181184607</v>
      </c>
      <c r="GL202">
        <v>0.007086690040401989</v>
      </c>
      <c r="GM202">
        <v>1</v>
      </c>
      <c r="GN202">
        <v>3</v>
      </c>
      <c r="GO202">
        <v>3</v>
      </c>
      <c r="GP202" t="s">
        <v>440</v>
      </c>
      <c r="GQ202">
        <v>3.10258</v>
      </c>
      <c r="GR202">
        <v>2.72597</v>
      </c>
      <c r="GS202">
        <v>0.199539</v>
      </c>
      <c r="GT202">
        <v>0.202374</v>
      </c>
      <c r="GU202">
        <v>0.101681</v>
      </c>
      <c r="GV202">
        <v>0.0994768</v>
      </c>
      <c r="GW202">
        <v>20896.6</v>
      </c>
      <c r="GX202">
        <v>18916.8</v>
      </c>
      <c r="GY202">
        <v>26670.8</v>
      </c>
      <c r="GZ202">
        <v>23940.2</v>
      </c>
      <c r="HA202">
        <v>38350.9</v>
      </c>
      <c r="HB202">
        <v>31880.6</v>
      </c>
      <c r="HC202">
        <v>46571.5</v>
      </c>
      <c r="HD202">
        <v>37873.8</v>
      </c>
      <c r="HE202">
        <v>1.8604</v>
      </c>
      <c r="HF202">
        <v>1.86252</v>
      </c>
      <c r="HG202">
        <v>0.103787</v>
      </c>
      <c r="HH202">
        <v>0</v>
      </c>
      <c r="HI202">
        <v>28.3008</v>
      </c>
      <c r="HJ202">
        <v>999.9</v>
      </c>
      <c r="HK202">
        <v>51.7</v>
      </c>
      <c r="HL202">
        <v>30.4</v>
      </c>
      <c r="HM202">
        <v>24.8991</v>
      </c>
      <c r="HN202">
        <v>60.6628</v>
      </c>
      <c r="HO202">
        <v>21.7628</v>
      </c>
      <c r="HP202">
        <v>1</v>
      </c>
      <c r="HQ202">
        <v>0.175978</v>
      </c>
      <c r="HR202">
        <v>0.28671</v>
      </c>
      <c r="HS202">
        <v>20.3178</v>
      </c>
      <c r="HT202">
        <v>5.20995</v>
      </c>
      <c r="HU202">
        <v>11.98</v>
      </c>
      <c r="HV202">
        <v>4.9627</v>
      </c>
      <c r="HW202">
        <v>3.27438</v>
      </c>
      <c r="HX202">
        <v>9999</v>
      </c>
      <c r="HY202">
        <v>9999</v>
      </c>
      <c r="HZ202">
        <v>9999</v>
      </c>
      <c r="IA202">
        <v>22.8</v>
      </c>
      <c r="IB202">
        <v>1.86371</v>
      </c>
      <c r="IC202">
        <v>1.85988</v>
      </c>
      <c r="ID202">
        <v>1.85818</v>
      </c>
      <c r="IE202">
        <v>1.85955</v>
      </c>
      <c r="IF202">
        <v>1.85964</v>
      </c>
      <c r="IG202">
        <v>1.85817</v>
      </c>
      <c r="IH202">
        <v>1.85715</v>
      </c>
      <c r="II202">
        <v>1.85211</v>
      </c>
      <c r="IJ202">
        <v>0</v>
      </c>
      <c r="IK202">
        <v>0</v>
      </c>
      <c r="IL202">
        <v>0</v>
      </c>
      <c r="IM202">
        <v>0</v>
      </c>
      <c r="IN202" t="s">
        <v>441</v>
      </c>
      <c r="IO202" t="s">
        <v>442</v>
      </c>
      <c r="IP202" t="s">
        <v>443</v>
      </c>
      <c r="IQ202" t="s">
        <v>443</v>
      </c>
      <c r="IR202" t="s">
        <v>443</v>
      </c>
      <c r="IS202" t="s">
        <v>443</v>
      </c>
      <c r="IT202">
        <v>0</v>
      </c>
      <c r="IU202">
        <v>100</v>
      </c>
      <c r="IV202">
        <v>100</v>
      </c>
      <c r="IW202">
        <v>-0.9399999999999999</v>
      </c>
      <c r="IX202">
        <v>0.2885</v>
      </c>
      <c r="IY202">
        <v>-1.253408397979514</v>
      </c>
      <c r="IZ202">
        <v>-0.001407418860664216</v>
      </c>
      <c r="JA202">
        <v>1.761737584914558E-06</v>
      </c>
      <c r="JB202">
        <v>-4.339940373715102E-10</v>
      </c>
      <c r="JC202">
        <v>0.01386544786166931</v>
      </c>
      <c r="JD202">
        <v>0.003157371658100305</v>
      </c>
      <c r="JE202">
        <v>0.0004353711720169284</v>
      </c>
      <c r="JF202">
        <v>-1.853048844677345E-07</v>
      </c>
      <c r="JG202">
        <v>2</v>
      </c>
      <c r="JH202">
        <v>1968</v>
      </c>
      <c r="JI202">
        <v>1</v>
      </c>
      <c r="JJ202">
        <v>26</v>
      </c>
      <c r="JK202">
        <v>200022.4</v>
      </c>
      <c r="JL202">
        <v>200022.6</v>
      </c>
      <c r="JM202">
        <v>3.12988</v>
      </c>
      <c r="JN202">
        <v>2.60742</v>
      </c>
      <c r="JO202">
        <v>1.49658</v>
      </c>
      <c r="JP202">
        <v>2.34863</v>
      </c>
      <c r="JQ202">
        <v>1.54907</v>
      </c>
      <c r="JR202">
        <v>2.39258</v>
      </c>
      <c r="JS202">
        <v>34.9444</v>
      </c>
      <c r="JT202">
        <v>14.1495</v>
      </c>
      <c r="JU202">
        <v>18</v>
      </c>
      <c r="JV202">
        <v>481.634</v>
      </c>
      <c r="JW202">
        <v>497.613</v>
      </c>
      <c r="JX202">
        <v>27.4697</v>
      </c>
      <c r="JY202">
        <v>29.5184</v>
      </c>
      <c r="JZ202">
        <v>30.0002</v>
      </c>
      <c r="KA202">
        <v>29.7058</v>
      </c>
      <c r="KB202">
        <v>29.6905</v>
      </c>
      <c r="KC202">
        <v>62.9077</v>
      </c>
      <c r="KD202">
        <v>18.5429</v>
      </c>
      <c r="KE202">
        <v>100</v>
      </c>
      <c r="KF202">
        <v>27.4665</v>
      </c>
      <c r="KG202">
        <v>1476.51</v>
      </c>
      <c r="KH202">
        <v>21.0846</v>
      </c>
      <c r="KI202">
        <v>101.826</v>
      </c>
      <c r="KJ202">
        <v>91.3395</v>
      </c>
    </row>
    <row r="203" spans="1:296">
      <c r="A203">
        <v>185</v>
      </c>
      <c r="B203">
        <v>1758990955</v>
      </c>
      <c r="C203">
        <v>3704.400000095367</v>
      </c>
      <c r="D203" t="s">
        <v>814</v>
      </c>
      <c r="E203" t="s">
        <v>815</v>
      </c>
      <c r="F203">
        <v>5</v>
      </c>
      <c r="G203" t="s">
        <v>639</v>
      </c>
      <c r="H203">
        <v>1758990947.5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1491.748738738542</v>
      </c>
      <c r="AJ203">
        <v>1467.92787878788</v>
      </c>
      <c r="AK203">
        <v>3.407024929324417</v>
      </c>
      <c r="AL203">
        <v>65.16121870912899</v>
      </c>
      <c r="AM203">
        <f>(AO203 - AN203 + DX203*1E3/(8.314*(DZ203+273.15)) * AQ203/DW203 * AP203) * DW203/(100*DK203) * 1000/(1000 - AO203)</f>
        <v>0</v>
      </c>
      <c r="AN203">
        <v>21.02966737454546</v>
      </c>
      <c r="AO203">
        <v>22.12185878787878</v>
      </c>
      <c r="AP203">
        <v>-5.184384936750261E-06</v>
      </c>
      <c r="AQ203">
        <v>105.54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437</v>
      </c>
      <c r="AX203" t="s">
        <v>437</v>
      </c>
      <c r="AY203">
        <v>0</v>
      </c>
      <c r="AZ203">
        <v>0</v>
      </c>
      <c r="BA203">
        <f>1-AY203/AZ203</f>
        <v>0</v>
      </c>
      <c r="BB203">
        <v>0</v>
      </c>
      <c r="BC203" t="s">
        <v>437</v>
      </c>
      <c r="BD203" t="s">
        <v>437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437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2.44</v>
      </c>
      <c r="DL203">
        <v>0.5</v>
      </c>
      <c r="DM203" t="s">
        <v>438</v>
      </c>
      <c r="DN203">
        <v>2</v>
      </c>
      <c r="DO203" t="b">
        <v>1</v>
      </c>
      <c r="DP203">
        <v>1758990947.5</v>
      </c>
      <c r="DQ203">
        <v>1412.151481481481</v>
      </c>
      <c r="DR203">
        <v>1445.58962962963</v>
      </c>
      <c r="DS203">
        <v>22.12388518518518</v>
      </c>
      <c r="DT203">
        <v>21.02664444444444</v>
      </c>
      <c r="DU203">
        <v>1413.098148148149</v>
      </c>
      <c r="DV203">
        <v>21.83542592592592</v>
      </c>
      <c r="DW203">
        <v>500.0202222222222</v>
      </c>
      <c r="DX203">
        <v>90.51363333333335</v>
      </c>
      <c r="DY203">
        <v>0.06805225555555555</v>
      </c>
      <c r="DZ203">
        <v>28.93348518518518</v>
      </c>
      <c r="EA203">
        <v>30.00277037037037</v>
      </c>
      <c r="EB203">
        <v>999.9000000000001</v>
      </c>
      <c r="EC203">
        <v>0</v>
      </c>
      <c r="ED203">
        <v>0</v>
      </c>
      <c r="EE203">
        <v>9995.980740740741</v>
      </c>
      <c r="EF203">
        <v>0</v>
      </c>
      <c r="EG203">
        <v>11.24036666666667</v>
      </c>
      <c r="EH203">
        <v>-33.43979629629629</v>
      </c>
      <c r="EI203">
        <v>1444.098518518519</v>
      </c>
      <c r="EJ203">
        <v>1476.638148148148</v>
      </c>
      <c r="EK203">
        <v>1.097235925925926</v>
      </c>
      <c r="EL203">
        <v>1445.58962962963</v>
      </c>
      <c r="EM203">
        <v>21.02664444444444</v>
      </c>
      <c r="EN203">
        <v>2.002514074074074</v>
      </c>
      <c r="EO203">
        <v>1.903199259259259</v>
      </c>
      <c r="EP203">
        <v>17.46421851851852</v>
      </c>
      <c r="EQ203">
        <v>16.66118888888889</v>
      </c>
      <c r="ER203">
        <v>2000.004444444444</v>
      </c>
      <c r="ES203">
        <v>0.9800021111111112</v>
      </c>
      <c r="ET203">
        <v>0.01999797777777778</v>
      </c>
      <c r="EU203">
        <v>0</v>
      </c>
      <c r="EV203">
        <v>254.1374814814815</v>
      </c>
      <c r="EW203">
        <v>5.00078</v>
      </c>
      <c r="EX203">
        <v>5074.554814814815</v>
      </c>
      <c r="EY203">
        <v>16379.66296296296</v>
      </c>
      <c r="EZ203">
        <v>39.85381481481481</v>
      </c>
      <c r="FA203">
        <v>40.79362962962963</v>
      </c>
      <c r="FB203">
        <v>40.194</v>
      </c>
      <c r="FC203">
        <v>40.35392592592593</v>
      </c>
      <c r="FD203">
        <v>40.86314814814814</v>
      </c>
      <c r="FE203">
        <v>1955.104444444445</v>
      </c>
      <c r="FF203">
        <v>39.9</v>
      </c>
      <c r="FG203">
        <v>0</v>
      </c>
      <c r="FH203">
        <v>1758990948.9</v>
      </c>
      <c r="FI203">
        <v>0</v>
      </c>
      <c r="FJ203">
        <v>254.136</v>
      </c>
      <c r="FK203">
        <v>0.7754615493152892</v>
      </c>
      <c r="FL203">
        <v>4.138461523869259</v>
      </c>
      <c r="FM203">
        <v>5074.4992</v>
      </c>
      <c r="FN203">
        <v>15</v>
      </c>
      <c r="FO203">
        <v>0</v>
      </c>
      <c r="FP203" t="s">
        <v>439</v>
      </c>
      <c r="FQ203">
        <v>1746989605.5</v>
      </c>
      <c r="FR203">
        <v>1746989593.5</v>
      </c>
      <c r="FS203">
        <v>0</v>
      </c>
      <c r="FT203">
        <v>-0.274</v>
      </c>
      <c r="FU203">
        <v>-0.002</v>
      </c>
      <c r="FV203">
        <v>2.549</v>
      </c>
      <c r="FW203">
        <v>0.129</v>
      </c>
      <c r="FX203">
        <v>420</v>
      </c>
      <c r="FY203">
        <v>17</v>
      </c>
      <c r="FZ203">
        <v>0.02</v>
      </c>
      <c r="GA203">
        <v>0.04</v>
      </c>
      <c r="GB203">
        <v>-33.4146243902439</v>
      </c>
      <c r="GC203">
        <v>-0.7656919860627522</v>
      </c>
      <c r="GD203">
        <v>0.1251359510068313</v>
      </c>
      <c r="GE203">
        <v>0</v>
      </c>
      <c r="GF203">
        <v>254.1066176470588</v>
      </c>
      <c r="GG203">
        <v>0.6937967954004605</v>
      </c>
      <c r="GH203">
        <v>0.208957076186909</v>
      </c>
      <c r="GI203">
        <v>1</v>
      </c>
      <c r="GJ203">
        <v>1.100956585365854</v>
      </c>
      <c r="GK203">
        <v>-0.06355588850174203</v>
      </c>
      <c r="GL203">
        <v>0.006307410125131787</v>
      </c>
      <c r="GM203">
        <v>1</v>
      </c>
      <c r="GN203">
        <v>2</v>
      </c>
      <c r="GO203">
        <v>3</v>
      </c>
      <c r="GP203" t="s">
        <v>446</v>
      </c>
      <c r="GQ203">
        <v>3.10222</v>
      </c>
      <c r="GR203">
        <v>2.72615</v>
      </c>
      <c r="GS203">
        <v>0.200929</v>
      </c>
      <c r="GT203">
        <v>0.203746</v>
      </c>
      <c r="GU203">
        <v>0.101679</v>
      </c>
      <c r="GV203">
        <v>0.09948949999999999</v>
      </c>
      <c r="GW203">
        <v>20860.2</v>
      </c>
      <c r="GX203">
        <v>18884.4</v>
      </c>
      <c r="GY203">
        <v>26670.7</v>
      </c>
      <c r="GZ203">
        <v>23940.3</v>
      </c>
      <c r="HA203">
        <v>38351.2</v>
      </c>
      <c r="HB203">
        <v>31880.7</v>
      </c>
      <c r="HC203">
        <v>46571.6</v>
      </c>
      <c r="HD203">
        <v>37874.2</v>
      </c>
      <c r="HE203">
        <v>1.8598</v>
      </c>
      <c r="HF203">
        <v>1.86313</v>
      </c>
      <c r="HG203">
        <v>0.104561</v>
      </c>
      <c r="HH203">
        <v>0</v>
      </c>
      <c r="HI203">
        <v>28.3003</v>
      </c>
      <c r="HJ203">
        <v>999.9</v>
      </c>
      <c r="HK203">
        <v>51.7</v>
      </c>
      <c r="HL203">
        <v>30.4</v>
      </c>
      <c r="HM203">
        <v>24.9001</v>
      </c>
      <c r="HN203">
        <v>60.9128</v>
      </c>
      <c r="HO203">
        <v>21.887</v>
      </c>
      <c r="HP203">
        <v>1</v>
      </c>
      <c r="HQ203">
        <v>0.175701</v>
      </c>
      <c r="HR203">
        <v>0.177538</v>
      </c>
      <c r="HS203">
        <v>20.3177</v>
      </c>
      <c r="HT203">
        <v>5.211</v>
      </c>
      <c r="HU203">
        <v>11.98</v>
      </c>
      <c r="HV203">
        <v>4.9616</v>
      </c>
      <c r="HW203">
        <v>3.27455</v>
      </c>
      <c r="HX203">
        <v>9999</v>
      </c>
      <c r="HY203">
        <v>9999</v>
      </c>
      <c r="HZ203">
        <v>9999</v>
      </c>
      <c r="IA203">
        <v>22.8</v>
      </c>
      <c r="IB203">
        <v>1.86371</v>
      </c>
      <c r="IC203">
        <v>1.85988</v>
      </c>
      <c r="ID203">
        <v>1.8582</v>
      </c>
      <c r="IE203">
        <v>1.85955</v>
      </c>
      <c r="IF203">
        <v>1.85963</v>
      </c>
      <c r="IG203">
        <v>1.85815</v>
      </c>
      <c r="IH203">
        <v>1.85716</v>
      </c>
      <c r="II203">
        <v>1.85212</v>
      </c>
      <c r="IJ203">
        <v>0</v>
      </c>
      <c r="IK203">
        <v>0</v>
      </c>
      <c r="IL203">
        <v>0</v>
      </c>
      <c r="IM203">
        <v>0</v>
      </c>
      <c r="IN203" t="s">
        <v>441</v>
      </c>
      <c r="IO203" t="s">
        <v>442</v>
      </c>
      <c r="IP203" t="s">
        <v>443</v>
      </c>
      <c r="IQ203" t="s">
        <v>443</v>
      </c>
      <c r="IR203" t="s">
        <v>443</v>
      </c>
      <c r="IS203" t="s">
        <v>443</v>
      </c>
      <c r="IT203">
        <v>0</v>
      </c>
      <c r="IU203">
        <v>100</v>
      </c>
      <c r="IV203">
        <v>100</v>
      </c>
      <c r="IW203">
        <v>-0.93</v>
      </c>
      <c r="IX203">
        <v>0.2884</v>
      </c>
      <c r="IY203">
        <v>-1.253408397979514</v>
      </c>
      <c r="IZ203">
        <v>-0.001407418860664216</v>
      </c>
      <c r="JA203">
        <v>1.761737584914558E-06</v>
      </c>
      <c r="JB203">
        <v>-4.339940373715102E-10</v>
      </c>
      <c r="JC203">
        <v>0.01386544786166931</v>
      </c>
      <c r="JD203">
        <v>0.003157371658100305</v>
      </c>
      <c r="JE203">
        <v>0.0004353711720169284</v>
      </c>
      <c r="JF203">
        <v>-1.853048844677345E-07</v>
      </c>
      <c r="JG203">
        <v>2</v>
      </c>
      <c r="JH203">
        <v>1968</v>
      </c>
      <c r="JI203">
        <v>1</v>
      </c>
      <c r="JJ203">
        <v>26</v>
      </c>
      <c r="JK203">
        <v>200022.5</v>
      </c>
      <c r="JL203">
        <v>200022.7</v>
      </c>
      <c r="JM203">
        <v>3.1604</v>
      </c>
      <c r="JN203">
        <v>2.59399</v>
      </c>
      <c r="JO203">
        <v>1.49658</v>
      </c>
      <c r="JP203">
        <v>2.34985</v>
      </c>
      <c r="JQ203">
        <v>1.54907</v>
      </c>
      <c r="JR203">
        <v>2.41455</v>
      </c>
      <c r="JS203">
        <v>34.9674</v>
      </c>
      <c r="JT203">
        <v>14.1671</v>
      </c>
      <c r="JU203">
        <v>18</v>
      </c>
      <c r="JV203">
        <v>481.284</v>
      </c>
      <c r="JW203">
        <v>498.02</v>
      </c>
      <c r="JX203">
        <v>27.472</v>
      </c>
      <c r="JY203">
        <v>29.5171</v>
      </c>
      <c r="JZ203">
        <v>30</v>
      </c>
      <c r="KA203">
        <v>29.7058</v>
      </c>
      <c r="KB203">
        <v>29.6913</v>
      </c>
      <c r="KC203">
        <v>63.4483</v>
      </c>
      <c r="KD203">
        <v>18.5429</v>
      </c>
      <c r="KE203">
        <v>100</v>
      </c>
      <c r="KF203">
        <v>27.4863</v>
      </c>
      <c r="KG203">
        <v>1489.88</v>
      </c>
      <c r="KH203">
        <v>21.0868</v>
      </c>
      <c r="KI203">
        <v>101.826</v>
      </c>
      <c r="KJ203">
        <v>91.3402</v>
      </c>
    </row>
    <row r="204" spans="1:296">
      <c r="A204">
        <v>186</v>
      </c>
      <c r="B204">
        <v>1758990960</v>
      </c>
      <c r="C204">
        <v>3709.400000095367</v>
      </c>
      <c r="D204" t="s">
        <v>816</v>
      </c>
      <c r="E204" t="s">
        <v>817</v>
      </c>
      <c r="F204">
        <v>5</v>
      </c>
      <c r="G204" t="s">
        <v>639</v>
      </c>
      <c r="H204">
        <v>1758990952.214286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1508.860620155405</v>
      </c>
      <c r="AJ204">
        <v>1485.131030303031</v>
      </c>
      <c r="AK204">
        <v>3.425800721221363</v>
      </c>
      <c r="AL204">
        <v>65.16121870912899</v>
      </c>
      <c r="AM204">
        <f>(AO204 - AN204 + DX204*1E3/(8.314*(DZ204+273.15)) * AQ204/DW204 * AP204) * DW204/(100*DK204) * 1000/(1000 - AO204)</f>
        <v>0</v>
      </c>
      <c r="AN204">
        <v>21.03657204987013</v>
      </c>
      <c r="AO204">
        <v>22.11921636363636</v>
      </c>
      <c r="AP204">
        <v>-3.166071868519025E-05</v>
      </c>
      <c r="AQ204">
        <v>105.54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437</v>
      </c>
      <c r="AX204" t="s">
        <v>437</v>
      </c>
      <c r="AY204">
        <v>0</v>
      </c>
      <c r="AZ204">
        <v>0</v>
      </c>
      <c r="BA204">
        <f>1-AY204/AZ204</f>
        <v>0</v>
      </c>
      <c r="BB204">
        <v>0</v>
      </c>
      <c r="BC204" t="s">
        <v>437</v>
      </c>
      <c r="BD204" t="s">
        <v>437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437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2.44</v>
      </c>
      <c r="DL204">
        <v>0.5</v>
      </c>
      <c r="DM204" t="s">
        <v>438</v>
      </c>
      <c r="DN204">
        <v>2</v>
      </c>
      <c r="DO204" t="b">
        <v>1</v>
      </c>
      <c r="DP204">
        <v>1758990952.214286</v>
      </c>
      <c r="DQ204">
        <v>1427.8875</v>
      </c>
      <c r="DR204">
        <v>1461.409285714286</v>
      </c>
      <c r="DS204">
        <v>22.12261785714286</v>
      </c>
      <c r="DT204">
        <v>21.03076071428571</v>
      </c>
      <c r="DU204">
        <v>1428.818928571429</v>
      </c>
      <c r="DV204">
        <v>21.83418214285714</v>
      </c>
      <c r="DW204">
        <v>499.9423214285715</v>
      </c>
      <c r="DX204">
        <v>90.51381071428571</v>
      </c>
      <c r="DY204">
        <v>0.06820583571428572</v>
      </c>
      <c r="DZ204">
        <v>28.93098214285714</v>
      </c>
      <c r="EA204">
        <v>30.00332142857143</v>
      </c>
      <c r="EB204">
        <v>999.9000000000002</v>
      </c>
      <c r="EC204">
        <v>0</v>
      </c>
      <c r="ED204">
        <v>0</v>
      </c>
      <c r="EE204">
        <v>9989.364285714286</v>
      </c>
      <c r="EF204">
        <v>0</v>
      </c>
      <c r="EG204">
        <v>11.24023571428572</v>
      </c>
      <c r="EH204">
        <v>-33.52358928571429</v>
      </c>
      <c r="EI204">
        <v>1460.189642857143</v>
      </c>
      <c r="EJ204">
        <v>1492.803571428572</v>
      </c>
      <c r="EK204">
        <v>1.091854285714286</v>
      </c>
      <c r="EL204">
        <v>1461.409285714286</v>
      </c>
      <c r="EM204">
        <v>21.03076071428571</v>
      </c>
      <c r="EN204">
        <v>2.002402857142857</v>
      </c>
      <c r="EO204">
        <v>1.903575</v>
      </c>
      <c r="EP204">
        <v>17.46333928571429</v>
      </c>
      <c r="EQ204">
        <v>16.66429285714286</v>
      </c>
      <c r="ER204">
        <v>1999.996071428571</v>
      </c>
      <c r="ES204">
        <v>0.9800020357142857</v>
      </c>
      <c r="ET204">
        <v>0.01999805</v>
      </c>
      <c r="EU204">
        <v>0</v>
      </c>
      <c r="EV204">
        <v>254.1705357142857</v>
      </c>
      <c r="EW204">
        <v>5.00078</v>
      </c>
      <c r="EX204">
        <v>5074.866071428572</v>
      </c>
      <c r="EY204">
        <v>16379.60357142857</v>
      </c>
      <c r="EZ204">
        <v>39.85003571428571</v>
      </c>
      <c r="FA204">
        <v>40.79871428571429</v>
      </c>
      <c r="FB204">
        <v>40.19828571428571</v>
      </c>
      <c r="FC204">
        <v>40.348</v>
      </c>
      <c r="FD204">
        <v>40.86349999999999</v>
      </c>
      <c r="FE204">
        <v>1955.096071428572</v>
      </c>
      <c r="FF204">
        <v>39.9</v>
      </c>
      <c r="FG204">
        <v>0</v>
      </c>
      <c r="FH204">
        <v>1758990954.3</v>
      </c>
      <c r="FI204">
        <v>0</v>
      </c>
      <c r="FJ204">
        <v>254.1808846153846</v>
      </c>
      <c r="FK204">
        <v>0.4253333329969101</v>
      </c>
      <c r="FL204">
        <v>5.03521366874877</v>
      </c>
      <c r="FM204">
        <v>5074.874615384615</v>
      </c>
      <c r="FN204">
        <v>15</v>
      </c>
      <c r="FO204">
        <v>0</v>
      </c>
      <c r="FP204" t="s">
        <v>439</v>
      </c>
      <c r="FQ204">
        <v>1746989605.5</v>
      </c>
      <c r="FR204">
        <v>1746989593.5</v>
      </c>
      <c r="FS204">
        <v>0</v>
      </c>
      <c r="FT204">
        <v>-0.274</v>
      </c>
      <c r="FU204">
        <v>-0.002</v>
      </c>
      <c r="FV204">
        <v>2.549</v>
      </c>
      <c r="FW204">
        <v>0.129</v>
      </c>
      <c r="FX204">
        <v>420</v>
      </c>
      <c r="FY204">
        <v>17</v>
      </c>
      <c r="FZ204">
        <v>0.02</v>
      </c>
      <c r="GA204">
        <v>0.04</v>
      </c>
      <c r="GB204">
        <v>-33.468195</v>
      </c>
      <c r="GC204">
        <v>-1.153913696059979</v>
      </c>
      <c r="GD204">
        <v>0.1479498275598853</v>
      </c>
      <c r="GE204">
        <v>0</v>
      </c>
      <c r="GF204">
        <v>254.1478235294118</v>
      </c>
      <c r="GG204">
        <v>0.5330481335749657</v>
      </c>
      <c r="GH204">
        <v>0.1825765706552986</v>
      </c>
      <c r="GI204">
        <v>1</v>
      </c>
      <c r="GJ204">
        <v>1.094524</v>
      </c>
      <c r="GK204">
        <v>-0.06553058161351456</v>
      </c>
      <c r="GL204">
        <v>0.006368838120096952</v>
      </c>
      <c r="GM204">
        <v>1</v>
      </c>
      <c r="GN204">
        <v>2</v>
      </c>
      <c r="GO204">
        <v>3</v>
      </c>
      <c r="GP204" t="s">
        <v>446</v>
      </c>
      <c r="GQ204">
        <v>3.1025</v>
      </c>
      <c r="GR204">
        <v>2.72662</v>
      </c>
      <c r="GS204">
        <v>0.202325</v>
      </c>
      <c r="GT204">
        <v>0.205146</v>
      </c>
      <c r="GU204">
        <v>0.101668</v>
      </c>
      <c r="GV204">
        <v>0.099506</v>
      </c>
      <c r="GW204">
        <v>20823.8</v>
      </c>
      <c r="GX204">
        <v>18851.2</v>
      </c>
      <c r="GY204">
        <v>26670.8</v>
      </c>
      <c r="GZ204">
        <v>23940.3</v>
      </c>
      <c r="HA204">
        <v>38351.6</v>
      </c>
      <c r="HB204">
        <v>31880.1</v>
      </c>
      <c r="HC204">
        <v>46571.3</v>
      </c>
      <c r="HD204">
        <v>37874.1</v>
      </c>
      <c r="HE204">
        <v>1.86017</v>
      </c>
      <c r="HF204">
        <v>1.86273</v>
      </c>
      <c r="HG204">
        <v>0.104837</v>
      </c>
      <c r="HH204">
        <v>0</v>
      </c>
      <c r="HI204">
        <v>28.3003</v>
      </c>
      <c r="HJ204">
        <v>999.9</v>
      </c>
      <c r="HK204">
        <v>51.7</v>
      </c>
      <c r="HL204">
        <v>30.4</v>
      </c>
      <c r="HM204">
        <v>24.8999</v>
      </c>
      <c r="HN204">
        <v>61.2228</v>
      </c>
      <c r="HO204">
        <v>22.0312</v>
      </c>
      <c r="HP204">
        <v>1</v>
      </c>
      <c r="HQ204">
        <v>0.175653</v>
      </c>
      <c r="HR204">
        <v>0.22348</v>
      </c>
      <c r="HS204">
        <v>20.3177</v>
      </c>
      <c r="HT204">
        <v>5.211</v>
      </c>
      <c r="HU204">
        <v>11.98</v>
      </c>
      <c r="HV204">
        <v>4.9628</v>
      </c>
      <c r="HW204">
        <v>3.2744</v>
      </c>
      <c r="HX204">
        <v>9999</v>
      </c>
      <c r="HY204">
        <v>9999</v>
      </c>
      <c r="HZ204">
        <v>9999</v>
      </c>
      <c r="IA204">
        <v>22.8</v>
      </c>
      <c r="IB204">
        <v>1.86371</v>
      </c>
      <c r="IC204">
        <v>1.85989</v>
      </c>
      <c r="ID204">
        <v>1.8582</v>
      </c>
      <c r="IE204">
        <v>1.85954</v>
      </c>
      <c r="IF204">
        <v>1.85961</v>
      </c>
      <c r="IG204">
        <v>1.85816</v>
      </c>
      <c r="IH204">
        <v>1.85715</v>
      </c>
      <c r="II204">
        <v>1.85212</v>
      </c>
      <c r="IJ204">
        <v>0</v>
      </c>
      <c r="IK204">
        <v>0</v>
      </c>
      <c r="IL204">
        <v>0</v>
      </c>
      <c r="IM204">
        <v>0</v>
      </c>
      <c r="IN204" t="s">
        <v>441</v>
      </c>
      <c r="IO204" t="s">
        <v>442</v>
      </c>
      <c r="IP204" t="s">
        <v>443</v>
      </c>
      <c r="IQ204" t="s">
        <v>443</v>
      </c>
      <c r="IR204" t="s">
        <v>443</v>
      </c>
      <c r="IS204" t="s">
        <v>443</v>
      </c>
      <c r="IT204">
        <v>0</v>
      </c>
      <c r="IU204">
        <v>100</v>
      </c>
      <c r="IV204">
        <v>100</v>
      </c>
      <c r="IW204">
        <v>-0.91</v>
      </c>
      <c r="IX204">
        <v>0.2884</v>
      </c>
      <c r="IY204">
        <v>-1.253408397979514</v>
      </c>
      <c r="IZ204">
        <v>-0.001407418860664216</v>
      </c>
      <c r="JA204">
        <v>1.761737584914558E-06</v>
      </c>
      <c r="JB204">
        <v>-4.339940373715102E-10</v>
      </c>
      <c r="JC204">
        <v>0.01386544786166931</v>
      </c>
      <c r="JD204">
        <v>0.003157371658100305</v>
      </c>
      <c r="JE204">
        <v>0.0004353711720169284</v>
      </c>
      <c r="JF204">
        <v>-1.853048844677345E-07</v>
      </c>
      <c r="JG204">
        <v>2</v>
      </c>
      <c r="JH204">
        <v>1968</v>
      </c>
      <c r="JI204">
        <v>1</v>
      </c>
      <c r="JJ204">
        <v>26</v>
      </c>
      <c r="JK204">
        <v>200022.6</v>
      </c>
      <c r="JL204">
        <v>200022.8</v>
      </c>
      <c r="JM204">
        <v>3.18604</v>
      </c>
      <c r="JN204">
        <v>2.60254</v>
      </c>
      <c r="JO204">
        <v>1.49658</v>
      </c>
      <c r="JP204">
        <v>2.34863</v>
      </c>
      <c r="JQ204">
        <v>1.54907</v>
      </c>
      <c r="JR204">
        <v>2.43408</v>
      </c>
      <c r="JS204">
        <v>34.9674</v>
      </c>
      <c r="JT204">
        <v>14.1583</v>
      </c>
      <c r="JU204">
        <v>18</v>
      </c>
      <c r="JV204">
        <v>481.503</v>
      </c>
      <c r="JW204">
        <v>497.768</v>
      </c>
      <c r="JX204">
        <v>27.4823</v>
      </c>
      <c r="JY204">
        <v>29.5165</v>
      </c>
      <c r="JZ204">
        <v>29.9999</v>
      </c>
      <c r="KA204">
        <v>29.7058</v>
      </c>
      <c r="KB204">
        <v>29.693</v>
      </c>
      <c r="KC204">
        <v>64.0329</v>
      </c>
      <c r="KD204">
        <v>18.5429</v>
      </c>
      <c r="KE204">
        <v>100</v>
      </c>
      <c r="KF204">
        <v>27.4813</v>
      </c>
      <c r="KG204">
        <v>1509.92</v>
      </c>
      <c r="KH204">
        <v>21.1029</v>
      </c>
      <c r="KI204">
        <v>101.826</v>
      </c>
      <c r="KJ204">
        <v>91.34010000000001</v>
      </c>
    </row>
    <row r="205" spans="1:296">
      <c r="A205">
        <v>187</v>
      </c>
      <c r="B205">
        <v>1758990965</v>
      </c>
      <c r="C205">
        <v>3714.400000095367</v>
      </c>
      <c r="D205" t="s">
        <v>818</v>
      </c>
      <c r="E205" t="s">
        <v>819</v>
      </c>
      <c r="F205">
        <v>5</v>
      </c>
      <c r="G205" t="s">
        <v>639</v>
      </c>
      <c r="H205">
        <v>1758990957.5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1525.839956775311</v>
      </c>
      <c r="AJ205">
        <v>1502.102969696969</v>
      </c>
      <c r="AK205">
        <v>3.400811226120701</v>
      </c>
      <c r="AL205">
        <v>65.16121870912899</v>
      </c>
      <c r="AM205">
        <f>(AO205 - AN205 + DX205*1E3/(8.314*(DZ205+273.15)) * AQ205/DW205 * AP205) * DW205/(100*DK205) * 1000/(1000 - AO205)</f>
        <v>0</v>
      </c>
      <c r="AN205">
        <v>21.03968613679654</v>
      </c>
      <c r="AO205">
        <v>22.12052848484848</v>
      </c>
      <c r="AP205">
        <v>1.520164046422999E-06</v>
      </c>
      <c r="AQ205">
        <v>105.54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437</v>
      </c>
      <c r="AX205" t="s">
        <v>437</v>
      </c>
      <c r="AY205">
        <v>0</v>
      </c>
      <c r="AZ205">
        <v>0</v>
      </c>
      <c r="BA205">
        <f>1-AY205/AZ205</f>
        <v>0</v>
      </c>
      <c r="BB205">
        <v>0</v>
      </c>
      <c r="BC205" t="s">
        <v>437</v>
      </c>
      <c r="BD205" t="s">
        <v>437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437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2.44</v>
      </c>
      <c r="DL205">
        <v>0.5</v>
      </c>
      <c r="DM205" t="s">
        <v>438</v>
      </c>
      <c r="DN205">
        <v>2</v>
      </c>
      <c r="DO205" t="b">
        <v>1</v>
      </c>
      <c r="DP205">
        <v>1758990957.5</v>
      </c>
      <c r="DQ205">
        <v>1445.525185185185</v>
      </c>
      <c r="DR205">
        <v>1479.064074074074</v>
      </c>
      <c r="DS205">
        <v>22.1212962962963</v>
      </c>
      <c r="DT205">
        <v>21.03491481481482</v>
      </c>
      <c r="DU205">
        <v>1446.44037037037</v>
      </c>
      <c r="DV205">
        <v>21.83288888888889</v>
      </c>
      <c r="DW205">
        <v>499.9181481481482</v>
      </c>
      <c r="DX205">
        <v>90.51381111111111</v>
      </c>
      <c r="DY205">
        <v>0.0683953962962963</v>
      </c>
      <c r="DZ205">
        <v>28.9296962962963</v>
      </c>
      <c r="EA205">
        <v>30.00251111111111</v>
      </c>
      <c r="EB205">
        <v>999.9000000000001</v>
      </c>
      <c r="EC205">
        <v>0</v>
      </c>
      <c r="ED205">
        <v>0</v>
      </c>
      <c r="EE205">
        <v>9991.115555555556</v>
      </c>
      <c r="EF205">
        <v>0</v>
      </c>
      <c r="EG205">
        <v>11.24441851851852</v>
      </c>
      <c r="EH205">
        <v>-33.53936296296296</v>
      </c>
      <c r="EI205">
        <v>1478.224814814815</v>
      </c>
      <c r="EJ205">
        <v>1510.843333333333</v>
      </c>
      <c r="EK205">
        <v>1.086373703703704</v>
      </c>
      <c r="EL205">
        <v>1479.064074074074</v>
      </c>
      <c r="EM205">
        <v>21.03491481481482</v>
      </c>
      <c r="EN205">
        <v>2.002282962962963</v>
      </c>
      <c r="EO205">
        <v>1.903951481481482</v>
      </c>
      <c r="EP205">
        <v>17.4623962962963</v>
      </c>
      <c r="EQ205">
        <v>16.66740740740741</v>
      </c>
      <c r="ER205">
        <v>2000.00037037037</v>
      </c>
      <c r="ES205">
        <v>0.9800021111111112</v>
      </c>
      <c r="ET205">
        <v>0.0199979962962963</v>
      </c>
      <c r="EU205">
        <v>0</v>
      </c>
      <c r="EV205">
        <v>254.2584444444445</v>
      </c>
      <c r="EW205">
        <v>5.00078</v>
      </c>
      <c r="EX205">
        <v>5075.237407407408</v>
      </c>
      <c r="EY205">
        <v>16379.64814814815</v>
      </c>
      <c r="EZ205">
        <v>39.86077777777777</v>
      </c>
      <c r="FA205">
        <v>40.78903703703703</v>
      </c>
      <c r="FB205">
        <v>40.21040740740741</v>
      </c>
      <c r="FC205">
        <v>40.3377037037037</v>
      </c>
      <c r="FD205">
        <v>40.87007407407408</v>
      </c>
      <c r="FE205">
        <v>1955.100370370371</v>
      </c>
      <c r="FF205">
        <v>39.9</v>
      </c>
      <c r="FG205">
        <v>0</v>
      </c>
      <c r="FH205">
        <v>1758990959.1</v>
      </c>
      <c r="FI205">
        <v>0</v>
      </c>
      <c r="FJ205">
        <v>254.2606923076923</v>
      </c>
      <c r="FK205">
        <v>0.7935726493456489</v>
      </c>
      <c r="FL205">
        <v>6.8588033923073</v>
      </c>
      <c r="FM205">
        <v>5075.263076923076</v>
      </c>
      <c r="FN205">
        <v>15</v>
      </c>
      <c r="FO205">
        <v>0</v>
      </c>
      <c r="FP205" t="s">
        <v>439</v>
      </c>
      <c r="FQ205">
        <v>1746989605.5</v>
      </c>
      <c r="FR205">
        <v>1746989593.5</v>
      </c>
      <c r="FS205">
        <v>0</v>
      </c>
      <c r="FT205">
        <v>-0.274</v>
      </c>
      <c r="FU205">
        <v>-0.002</v>
      </c>
      <c r="FV205">
        <v>2.549</v>
      </c>
      <c r="FW205">
        <v>0.129</v>
      </c>
      <c r="FX205">
        <v>420</v>
      </c>
      <c r="FY205">
        <v>17</v>
      </c>
      <c r="FZ205">
        <v>0.02</v>
      </c>
      <c r="GA205">
        <v>0.04</v>
      </c>
      <c r="GB205">
        <v>-33.50696000000001</v>
      </c>
      <c r="GC205">
        <v>-0.6874356472794702</v>
      </c>
      <c r="GD205">
        <v>0.1379910518838082</v>
      </c>
      <c r="GE205">
        <v>0</v>
      </c>
      <c r="GF205">
        <v>254.2176470588235</v>
      </c>
      <c r="GG205">
        <v>0.5683116896867236</v>
      </c>
      <c r="GH205">
        <v>0.1851784326078912</v>
      </c>
      <c r="GI205">
        <v>1</v>
      </c>
      <c r="GJ205">
        <v>1.0902375</v>
      </c>
      <c r="GK205">
        <v>-0.06493395872420585</v>
      </c>
      <c r="GL205">
        <v>0.00632279793683146</v>
      </c>
      <c r="GM205">
        <v>1</v>
      </c>
      <c r="GN205">
        <v>2</v>
      </c>
      <c r="GO205">
        <v>3</v>
      </c>
      <c r="GP205" t="s">
        <v>446</v>
      </c>
      <c r="GQ205">
        <v>3.10259</v>
      </c>
      <c r="GR205">
        <v>2.72674</v>
      </c>
      <c r="GS205">
        <v>0.2037</v>
      </c>
      <c r="GT205">
        <v>0.206475</v>
      </c>
      <c r="GU205">
        <v>0.101672</v>
      </c>
      <c r="GV205">
        <v>0.09952229999999999</v>
      </c>
      <c r="GW205">
        <v>20788.1</v>
      </c>
      <c r="GX205">
        <v>18819.7</v>
      </c>
      <c r="GY205">
        <v>26671</v>
      </c>
      <c r="GZ205">
        <v>23940.4</v>
      </c>
      <c r="HA205">
        <v>38352.2</v>
      </c>
      <c r="HB205">
        <v>31879.8</v>
      </c>
      <c r="HC205">
        <v>46572</v>
      </c>
      <c r="HD205">
        <v>37874.2</v>
      </c>
      <c r="HE205">
        <v>1.8605</v>
      </c>
      <c r="HF205">
        <v>1.86262</v>
      </c>
      <c r="HG205">
        <v>0.104383</v>
      </c>
      <c r="HH205">
        <v>0</v>
      </c>
      <c r="HI205">
        <v>28.2996</v>
      </c>
      <c r="HJ205">
        <v>999.9</v>
      </c>
      <c r="HK205">
        <v>51.7</v>
      </c>
      <c r="HL205">
        <v>30.4</v>
      </c>
      <c r="HM205">
        <v>24.8995</v>
      </c>
      <c r="HN205">
        <v>61.4428</v>
      </c>
      <c r="HO205">
        <v>21.8069</v>
      </c>
      <c r="HP205">
        <v>1</v>
      </c>
      <c r="HQ205">
        <v>0.175681</v>
      </c>
      <c r="HR205">
        <v>0.255923</v>
      </c>
      <c r="HS205">
        <v>20.3175</v>
      </c>
      <c r="HT205">
        <v>5.2104</v>
      </c>
      <c r="HU205">
        <v>11.98</v>
      </c>
      <c r="HV205">
        <v>4.96255</v>
      </c>
      <c r="HW205">
        <v>3.27435</v>
      </c>
      <c r="HX205">
        <v>9999</v>
      </c>
      <c r="HY205">
        <v>9999</v>
      </c>
      <c r="HZ205">
        <v>9999</v>
      </c>
      <c r="IA205">
        <v>22.8</v>
      </c>
      <c r="IB205">
        <v>1.86371</v>
      </c>
      <c r="IC205">
        <v>1.85989</v>
      </c>
      <c r="ID205">
        <v>1.8582</v>
      </c>
      <c r="IE205">
        <v>1.85952</v>
      </c>
      <c r="IF205">
        <v>1.85961</v>
      </c>
      <c r="IG205">
        <v>1.85815</v>
      </c>
      <c r="IH205">
        <v>1.85717</v>
      </c>
      <c r="II205">
        <v>1.85211</v>
      </c>
      <c r="IJ205">
        <v>0</v>
      </c>
      <c r="IK205">
        <v>0</v>
      </c>
      <c r="IL205">
        <v>0</v>
      </c>
      <c r="IM205">
        <v>0</v>
      </c>
      <c r="IN205" t="s">
        <v>441</v>
      </c>
      <c r="IO205" t="s">
        <v>442</v>
      </c>
      <c r="IP205" t="s">
        <v>443</v>
      </c>
      <c r="IQ205" t="s">
        <v>443</v>
      </c>
      <c r="IR205" t="s">
        <v>443</v>
      </c>
      <c r="IS205" t="s">
        <v>443</v>
      </c>
      <c r="IT205">
        <v>0</v>
      </c>
      <c r="IU205">
        <v>100</v>
      </c>
      <c r="IV205">
        <v>100</v>
      </c>
      <c r="IW205">
        <v>-0.89</v>
      </c>
      <c r="IX205">
        <v>0.2884</v>
      </c>
      <c r="IY205">
        <v>-1.253408397979514</v>
      </c>
      <c r="IZ205">
        <v>-0.001407418860664216</v>
      </c>
      <c r="JA205">
        <v>1.761737584914558E-06</v>
      </c>
      <c r="JB205">
        <v>-4.339940373715102E-10</v>
      </c>
      <c r="JC205">
        <v>0.01386544786166931</v>
      </c>
      <c r="JD205">
        <v>0.003157371658100305</v>
      </c>
      <c r="JE205">
        <v>0.0004353711720169284</v>
      </c>
      <c r="JF205">
        <v>-1.853048844677345E-07</v>
      </c>
      <c r="JG205">
        <v>2</v>
      </c>
      <c r="JH205">
        <v>1968</v>
      </c>
      <c r="JI205">
        <v>1</v>
      </c>
      <c r="JJ205">
        <v>26</v>
      </c>
      <c r="JK205">
        <v>200022.7</v>
      </c>
      <c r="JL205">
        <v>200022.9</v>
      </c>
      <c r="JM205">
        <v>3.21411</v>
      </c>
      <c r="JN205">
        <v>2.59399</v>
      </c>
      <c r="JO205">
        <v>1.49658</v>
      </c>
      <c r="JP205">
        <v>2.34863</v>
      </c>
      <c r="JQ205">
        <v>1.54907</v>
      </c>
      <c r="JR205">
        <v>2.42676</v>
      </c>
      <c r="JS205">
        <v>34.9674</v>
      </c>
      <c r="JT205">
        <v>14.1583</v>
      </c>
      <c r="JU205">
        <v>18</v>
      </c>
      <c r="JV205">
        <v>481.693</v>
      </c>
      <c r="JW205">
        <v>497.701</v>
      </c>
      <c r="JX205">
        <v>27.478</v>
      </c>
      <c r="JY205">
        <v>29.5165</v>
      </c>
      <c r="JZ205">
        <v>30</v>
      </c>
      <c r="KA205">
        <v>29.7058</v>
      </c>
      <c r="KB205">
        <v>29.693</v>
      </c>
      <c r="KC205">
        <v>64.548</v>
      </c>
      <c r="KD205">
        <v>18.5429</v>
      </c>
      <c r="KE205">
        <v>100</v>
      </c>
      <c r="KF205">
        <v>27.4731</v>
      </c>
      <c r="KG205">
        <v>1523.28</v>
      </c>
      <c r="KH205">
        <v>21.1119</v>
      </c>
      <c r="KI205">
        <v>101.827</v>
      </c>
      <c r="KJ205">
        <v>91.3403</v>
      </c>
    </row>
    <row r="206" spans="1:296">
      <c r="A206">
        <v>188</v>
      </c>
      <c r="B206">
        <v>1758990970</v>
      </c>
      <c r="C206">
        <v>3719.400000095367</v>
      </c>
      <c r="D206" t="s">
        <v>820</v>
      </c>
      <c r="E206" t="s">
        <v>821</v>
      </c>
      <c r="F206">
        <v>5</v>
      </c>
      <c r="G206" t="s">
        <v>639</v>
      </c>
      <c r="H206">
        <v>1758990962.214286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1542.876474611852</v>
      </c>
      <c r="AJ206">
        <v>1519.17703030303</v>
      </c>
      <c r="AK206">
        <v>3.41054107889401</v>
      </c>
      <c r="AL206">
        <v>65.16121870912899</v>
      </c>
      <c r="AM206">
        <f>(AO206 - AN206 + DX206*1E3/(8.314*(DZ206+273.15)) * AQ206/DW206 * AP206) * DW206/(100*DK206) * 1000/(1000 - AO206)</f>
        <v>0</v>
      </c>
      <c r="AN206">
        <v>21.04528339463204</v>
      </c>
      <c r="AO206">
        <v>22.11819939393939</v>
      </c>
      <c r="AP206">
        <v>-1.349825931654885E-05</v>
      </c>
      <c r="AQ206">
        <v>105.54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437</v>
      </c>
      <c r="AX206" t="s">
        <v>437</v>
      </c>
      <c r="AY206">
        <v>0</v>
      </c>
      <c r="AZ206">
        <v>0</v>
      </c>
      <c r="BA206">
        <f>1-AY206/AZ206</f>
        <v>0</v>
      </c>
      <c r="BB206">
        <v>0</v>
      </c>
      <c r="BC206" t="s">
        <v>437</v>
      </c>
      <c r="BD206" t="s">
        <v>437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437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2.44</v>
      </c>
      <c r="DL206">
        <v>0.5</v>
      </c>
      <c r="DM206" t="s">
        <v>438</v>
      </c>
      <c r="DN206">
        <v>2</v>
      </c>
      <c r="DO206" t="b">
        <v>1</v>
      </c>
      <c r="DP206">
        <v>1758990962.214286</v>
      </c>
      <c r="DQ206">
        <v>1461.291785714286</v>
      </c>
      <c r="DR206">
        <v>1494.7325</v>
      </c>
      <c r="DS206">
        <v>22.12035</v>
      </c>
      <c r="DT206">
        <v>21.03968214285715</v>
      </c>
      <c r="DU206">
        <v>1462.192857142857</v>
      </c>
      <c r="DV206">
        <v>21.83196071428572</v>
      </c>
      <c r="DW206">
        <v>499.9700357142857</v>
      </c>
      <c r="DX206">
        <v>90.51363928571426</v>
      </c>
      <c r="DY206">
        <v>0.06842413928571429</v>
      </c>
      <c r="DZ206">
        <v>28.92641071428572</v>
      </c>
      <c r="EA206">
        <v>30.00628571428572</v>
      </c>
      <c r="EB206">
        <v>999.9000000000002</v>
      </c>
      <c r="EC206">
        <v>0</v>
      </c>
      <c r="ED206">
        <v>0</v>
      </c>
      <c r="EE206">
        <v>10008.46785714286</v>
      </c>
      <c r="EF206">
        <v>0</v>
      </c>
      <c r="EG206">
        <v>11.236875</v>
      </c>
      <c r="EH206">
        <v>-33.440775</v>
      </c>
      <c r="EI206">
        <v>1494.347857142857</v>
      </c>
      <c r="EJ206">
        <v>1526.856785714286</v>
      </c>
      <c r="EK206">
        <v>1.080666785714286</v>
      </c>
      <c r="EL206">
        <v>1494.7325</v>
      </c>
      <c r="EM206">
        <v>21.03968214285715</v>
      </c>
      <c r="EN206">
        <v>2.002193214285714</v>
      </c>
      <c r="EO206">
        <v>1.904379285714286</v>
      </c>
      <c r="EP206">
        <v>17.46168928571429</v>
      </c>
      <c r="EQ206">
        <v>16.67093928571428</v>
      </c>
      <c r="ER206">
        <v>1999.981428571429</v>
      </c>
      <c r="ES206">
        <v>0.9800019285714285</v>
      </c>
      <c r="ET206">
        <v>0.019998175</v>
      </c>
      <c r="EU206">
        <v>0</v>
      </c>
      <c r="EV206">
        <v>254.3005</v>
      </c>
      <c r="EW206">
        <v>5.00078</v>
      </c>
      <c r="EX206">
        <v>5075.682500000001</v>
      </c>
      <c r="EY206">
        <v>16379.49285714286</v>
      </c>
      <c r="EZ206">
        <v>39.83453571428571</v>
      </c>
      <c r="FA206">
        <v>40.77878571428572</v>
      </c>
      <c r="FB206">
        <v>40.20964285714285</v>
      </c>
      <c r="FC206">
        <v>40.33235714285713</v>
      </c>
      <c r="FD206">
        <v>40.85464285714285</v>
      </c>
      <c r="FE206">
        <v>1955.081428571429</v>
      </c>
      <c r="FF206">
        <v>39.9</v>
      </c>
      <c r="FG206">
        <v>0</v>
      </c>
      <c r="FH206">
        <v>1758990963.9</v>
      </c>
      <c r="FI206">
        <v>0</v>
      </c>
      <c r="FJ206">
        <v>254.3061538461538</v>
      </c>
      <c r="FK206">
        <v>0.8937435859172365</v>
      </c>
      <c r="FL206">
        <v>6.149401689942635</v>
      </c>
      <c r="FM206">
        <v>5075.73576923077</v>
      </c>
      <c r="FN206">
        <v>15</v>
      </c>
      <c r="FO206">
        <v>0</v>
      </c>
      <c r="FP206" t="s">
        <v>439</v>
      </c>
      <c r="FQ206">
        <v>1746989605.5</v>
      </c>
      <c r="FR206">
        <v>1746989593.5</v>
      </c>
      <c r="FS206">
        <v>0</v>
      </c>
      <c r="FT206">
        <v>-0.274</v>
      </c>
      <c r="FU206">
        <v>-0.002</v>
      </c>
      <c r="FV206">
        <v>2.549</v>
      </c>
      <c r="FW206">
        <v>0.129</v>
      </c>
      <c r="FX206">
        <v>420</v>
      </c>
      <c r="FY206">
        <v>17</v>
      </c>
      <c r="FZ206">
        <v>0.02</v>
      </c>
      <c r="GA206">
        <v>0.04</v>
      </c>
      <c r="GB206">
        <v>-33.4778675</v>
      </c>
      <c r="GC206">
        <v>1.169994371482195</v>
      </c>
      <c r="GD206">
        <v>0.1765415990460889</v>
      </c>
      <c r="GE206">
        <v>0</v>
      </c>
      <c r="GF206">
        <v>254.2849117647058</v>
      </c>
      <c r="GG206">
        <v>0.6904048865560702</v>
      </c>
      <c r="GH206">
        <v>0.1604041527346893</v>
      </c>
      <c r="GI206">
        <v>1</v>
      </c>
      <c r="GJ206">
        <v>1.08363725</v>
      </c>
      <c r="GK206">
        <v>-0.07050180112570584</v>
      </c>
      <c r="GL206">
        <v>0.006845936381350625</v>
      </c>
      <c r="GM206">
        <v>1</v>
      </c>
      <c r="GN206">
        <v>2</v>
      </c>
      <c r="GO206">
        <v>3</v>
      </c>
      <c r="GP206" t="s">
        <v>446</v>
      </c>
      <c r="GQ206">
        <v>3.10243</v>
      </c>
      <c r="GR206">
        <v>2.72697</v>
      </c>
      <c r="GS206">
        <v>0.205061</v>
      </c>
      <c r="GT206">
        <v>0.207775</v>
      </c>
      <c r="GU206">
        <v>0.101665</v>
      </c>
      <c r="GV206">
        <v>0.09954259999999999</v>
      </c>
      <c r="GW206">
        <v>20752.4</v>
      </c>
      <c r="GX206">
        <v>18788.8</v>
      </c>
      <c r="GY206">
        <v>26670.8</v>
      </c>
      <c r="GZ206">
        <v>23940.3</v>
      </c>
      <c r="HA206">
        <v>38352.4</v>
      </c>
      <c r="HB206">
        <v>31879.1</v>
      </c>
      <c r="HC206">
        <v>46571.8</v>
      </c>
      <c r="HD206">
        <v>37874.1</v>
      </c>
      <c r="HE206">
        <v>1.86007</v>
      </c>
      <c r="HF206">
        <v>1.86315</v>
      </c>
      <c r="HG206">
        <v>0.10547</v>
      </c>
      <c r="HH206">
        <v>0</v>
      </c>
      <c r="HI206">
        <v>28.2979</v>
      </c>
      <c r="HJ206">
        <v>999.9</v>
      </c>
      <c r="HK206">
        <v>51.7</v>
      </c>
      <c r="HL206">
        <v>30.4</v>
      </c>
      <c r="HM206">
        <v>24.9002</v>
      </c>
      <c r="HN206">
        <v>60.6428</v>
      </c>
      <c r="HO206">
        <v>22.0833</v>
      </c>
      <c r="HP206">
        <v>1</v>
      </c>
      <c r="HQ206">
        <v>0.175737</v>
      </c>
      <c r="HR206">
        <v>0.243568</v>
      </c>
      <c r="HS206">
        <v>20.3178</v>
      </c>
      <c r="HT206">
        <v>5.2107</v>
      </c>
      <c r="HU206">
        <v>11.98</v>
      </c>
      <c r="HV206">
        <v>4.96245</v>
      </c>
      <c r="HW206">
        <v>3.27425</v>
      </c>
      <c r="HX206">
        <v>9999</v>
      </c>
      <c r="HY206">
        <v>9999</v>
      </c>
      <c r="HZ206">
        <v>9999</v>
      </c>
      <c r="IA206">
        <v>22.8</v>
      </c>
      <c r="IB206">
        <v>1.86371</v>
      </c>
      <c r="IC206">
        <v>1.85987</v>
      </c>
      <c r="ID206">
        <v>1.85818</v>
      </c>
      <c r="IE206">
        <v>1.85954</v>
      </c>
      <c r="IF206">
        <v>1.85962</v>
      </c>
      <c r="IG206">
        <v>1.85815</v>
      </c>
      <c r="IH206">
        <v>1.85718</v>
      </c>
      <c r="II206">
        <v>1.85211</v>
      </c>
      <c r="IJ206">
        <v>0</v>
      </c>
      <c r="IK206">
        <v>0</v>
      </c>
      <c r="IL206">
        <v>0</v>
      </c>
      <c r="IM206">
        <v>0</v>
      </c>
      <c r="IN206" t="s">
        <v>441</v>
      </c>
      <c r="IO206" t="s">
        <v>442</v>
      </c>
      <c r="IP206" t="s">
        <v>443</v>
      </c>
      <c r="IQ206" t="s">
        <v>443</v>
      </c>
      <c r="IR206" t="s">
        <v>443</v>
      </c>
      <c r="IS206" t="s">
        <v>443</v>
      </c>
      <c r="IT206">
        <v>0</v>
      </c>
      <c r="IU206">
        <v>100</v>
      </c>
      <c r="IV206">
        <v>100</v>
      </c>
      <c r="IW206">
        <v>-0.87</v>
      </c>
      <c r="IX206">
        <v>0.2883</v>
      </c>
      <c r="IY206">
        <v>-1.253408397979514</v>
      </c>
      <c r="IZ206">
        <v>-0.001407418860664216</v>
      </c>
      <c r="JA206">
        <v>1.761737584914558E-06</v>
      </c>
      <c r="JB206">
        <v>-4.339940373715102E-10</v>
      </c>
      <c r="JC206">
        <v>0.01386544786166931</v>
      </c>
      <c r="JD206">
        <v>0.003157371658100305</v>
      </c>
      <c r="JE206">
        <v>0.0004353711720169284</v>
      </c>
      <c r="JF206">
        <v>-1.853048844677345E-07</v>
      </c>
      <c r="JG206">
        <v>2</v>
      </c>
      <c r="JH206">
        <v>1968</v>
      </c>
      <c r="JI206">
        <v>1</v>
      </c>
      <c r="JJ206">
        <v>26</v>
      </c>
      <c r="JK206">
        <v>200022.7</v>
      </c>
      <c r="JL206">
        <v>200022.9</v>
      </c>
      <c r="JM206">
        <v>3.24097</v>
      </c>
      <c r="JN206">
        <v>2.59888</v>
      </c>
      <c r="JO206">
        <v>1.49658</v>
      </c>
      <c r="JP206">
        <v>2.34985</v>
      </c>
      <c r="JQ206">
        <v>1.54907</v>
      </c>
      <c r="JR206">
        <v>2.44507</v>
      </c>
      <c r="JS206">
        <v>34.9674</v>
      </c>
      <c r="JT206">
        <v>14.1583</v>
      </c>
      <c r="JU206">
        <v>18</v>
      </c>
      <c r="JV206">
        <v>481.445</v>
      </c>
      <c r="JW206">
        <v>498.052</v>
      </c>
      <c r="JX206">
        <v>27.4729</v>
      </c>
      <c r="JY206">
        <v>29.5165</v>
      </c>
      <c r="JZ206">
        <v>30.0001</v>
      </c>
      <c r="KA206">
        <v>29.7058</v>
      </c>
      <c r="KB206">
        <v>29.693</v>
      </c>
      <c r="KC206">
        <v>65.04389999999999</v>
      </c>
      <c r="KD206">
        <v>18.2674</v>
      </c>
      <c r="KE206">
        <v>100</v>
      </c>
      <c r="KF206">
        <v>27.4725</v>
      </c>
      <c r="KG206">
        <v>1536.65</v>
      </c>
      <c r="KH206">
        <v>21.1189</v>
      </c>
      <c r="KI206">
        <v>101.826</v>
      </c>
      <c r="KJ206">
        <v>91.34010000000001</v>
      </c>
    </row>
    <row r="207" spans="1:296">
      <c r="A207">
        <v>189</v>
      </c>
      <c r="B207">
        <v>1758990974.5</v>
      </c>
      <c r="C207">
        <v>3723.900000095367</v>
      </c>
      <c r="D207" t="s">
        <v>822</v>
      </c>
      <c r="E207" t="s">
        <v>823</v>
      </c>
      <c r="F207">
        <v>5</v>
      </c>
      <c r="G207" t="s">
        <v>639</v>
      </c>
      <c r="H207">
        <v>1758990966.660714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1557.169813205059</v>
      </c>
      <c r="AJ207">
        <v>1534.026484848485</v>
      </c>
      <c r="AK207">
        <v>3.290017560402154</v>
      </c>
      <c r="AL207">
        <v>65.16121870912899</v>
      </c>
      <c r="AM207">
        <f>(AO207 - AN207 + DX207*1E3/(8.314*(DZ207+273.15)) * AQ207/DW207 * AP207) * DW207/(100*DK207) * 1000/(1000 - AO207)</f>
        <v>0</v>
      </c>
      <c r="AN207">
        <v>21.08236847445888</v>
      </c>
      <c r="AO207">
        <v>22.12501212121211</v>
      </c>
      <c r="AP207">
        <v>6.11383002961212E-05</v>
      </c>
      <c r="AQ207">
        <v>105.54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437</v>
      </c>
      <c r="AX207" t="s">
        <v>437</v>
      </c>
      <c r="AY207">
        <v>0</v>
      </c>
      <c r="AZ207">
        <v>0</v>
      </c>
      <c r="BA207">
        <f>1-AY207/AZ207</f>
        <v>0</v>
      </c>
      <c r="BB207">
        <v>0</v>
      </c>
      <c r="BC207" t="s">
        <v>437</v>
      </c>
      <c r="BD207" t="s">
        <v>437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437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2.44</v>
      </c>
      <c r="DL207">
        <v>0.5</v>
      </c>
      <c r="DM207" t="s">
        <v>438</v>
      </c>
      <c r="DN207">
        <v>2</v>
      </c>
      <c r="DO207" t="b">
        <v>1</v>
      </c>
      <c r="DP207">
        <v>1758990966.660714</v>
      </c>
      <c r="DQ207">
        <v>1476.044642857143</v>
      </c>
      <c r="DR207">
        <v>1509.219642857144</v>
      </c>
      <c r="DS207">
        <v>22.1199</v>
      </c>
      <c r="DT207">
        <v>21.05241428571429</v>
      </c>
      <c r="DU207">
        <v>1476.931428571429</v>
      </c>
      <c r="DV207">
        <v>21.83153571428571</v>
      </c>
      <c r="DW207">
        <v>500.0160357142857</v>
      </c>
      <c r="DX207">
        <v>90.51331785714287</v>
      </c>
      <c r="DY207">
        <v>0.06843945714285714</v>
      </c>
      <c r="DZ207">
        <v>28.92554285714285</v>
      </c>
      <c r="EA207">
        <v>30.00787857142857</v>
      </c>
      <c r="EB207">
        <v>999.9000000000002</v>
      </c>
      <c r="EC207">
        <v>0</v>
      </c>
      <c r="ED207">
        <v>0</v>
      </c>
      <c r="EE207">
        <v>10023.18142857143</v>
      </c>
      <c r="EF207">
        <v>0</v>
      </c>
      <c r="EG207">
        <v>11.23920714285714</v>
      </c>
      <c r="EH207">
        <v>-33.17550714285714</v>
      </c>
      <c r="EI207">
        <v>1509.433214285714</v>
      </c>
      <c r="EJ207">
        <v>1541.676071428571</v>
      </c>
      <c r="EK207">
        <v>1.0674925</v>
      </c>
      <c r="EL207">
        <v>1509.219642857144</v>
      </c>
      <c r="EM207">
        <v>21.05241428571429</v>
      </c>
      <c r="EN207">
        <v>2.002146071428572</v>
      </c>
      <c r="EO207">
        <v>1.905524285714286</v>
      </c>
      <c r="EP207">
        <v>17.46131785714286</v>
      </c>
      <c r="EQ207">
        <v>16.68039642857143</v>
      </c>
      <c r="ER207">
        <v>1999.962142857143</v>
      </c>
      <c r="ES207">
        <v>0.9800017142857141</v>
      </c>
      <c r="ET207">
        <v>0.01999838214285714</v>
      </c>
      <c r="EU207">
        <v>0</v>
      </c>
      <c r="EV207">
        <v>254.3173571428572</v>
      </c>
      <c r="EW207">
        <v>5.00078</v>
      </c>
      <c r="EX207">
        <v>5076.11</v>
      </c>
      <c r="EY207">
        <v>16379.33214285714</v>
      </c>
      <c r="EZ207">
        <v>39.83010714285713</v>
      </c>
      <c r="FA207">
        <v>40.76992857142857</v>
      </c>
      <c r="FB207">
        <v>40.22521428571428</v>
      </c>
      <c r="FC207">
        <v>40.33014285714285</v>
      </c>
      <c r="FD207">
        <v>40.85253571428571</v>
      </c>
      <c r="FE207">
        <v>1955.062142857143</v>
      </c>
      <c r="FF207">
        <v>39.9</v>
      </c>
      <c r="FG207">
        <v>0</v>
      </c>
      <c r="FH207">
        <v>1758990968.7</v>
      </c>
      <c r="FI207">
        <v>0</v>
      </c>
      <c r="FJ207">
        <v>254.3374615384616</v>
      </c>
      <c r="FK207">
        <v>-0.2490940207875056</v>
      </c>
      <c r="FL207">
        <v>4.617777785566028</v>
      </c>
      <c r="FM207">
        <v>5076.161923076923</v>
      </c>
      <c r="FN207">
        <v>15</v>
      </c>
      <c r="FO207">
        <v>0</v>
      </c>
      <c r="FP207" t="s">
        <v>439</v>
      </c>
      <c r="FQ207">
        <v>1746989605.5</v>
      </c>
      <c r="FR207">
        <v>1746989593.5</v>
      </c>
      <c r="FS207">
        <v>0</v>
      </c>
      <c r="FT207">
        <v>-0.274</v>
      </c>
      <c r="FU207">
        <v>-0.002</v>
      </c>
      <c r="FV207">
        <v>2.549</v>
      </c>
      <c r="FW207">
        <v>0.129</v>
      </c>
      <c r="FX207">
        <v>420</v>
      </c>
      <c r="FY207">
        <v>17</v>
      </c>
      <c r="FZ207">
        <v>0.02</v>
      </c>
      <c r="GA207">
        <v>0.04</v>
      </c>
      <c r="GB207">
        <v>-33.28748</v>
      </c>
      <c r="GC207">
        <v>3.287221013133216</v>
      </c>
      <c r="GD207">
        <v>0.3774692160958294</v>
      </c>
      <c r="GE207">
        <v>0</v>
      </c>
      <c r="GF207">
        <v>254.2803529411765</v>
      </c>
      <c r="GG207">
        <v>0.220229178311396</v>
      </c>
      <c r="GH207">
        <v>0.1934301640740216</v>
      </c>
      <c r="GI207">
        <v>1</v>
      </c>
      <c r="GJ207">
        <v>1.07452725</v>
      </c>
      <c r="GK207">
        <v>-0.1386028142589137</v>
      </c>
      <c r="GL207">
        <v>0.01605320575266822</v>
      </c>
      <c r="GM207">
        <v>0</v>
      </c>
      <c r="GN207">
        <v>1</v>
      </c>
      <c r="GO207">
        <v>3</v>
      </c>
      <c r="GP207" t="s">
        <v>463</v>
      </c>
      <c r="GQ207">
        <v>3.10244</v>
      </c>
      <c r="GR207">
        <v>2.72681</v>
      </c>
      <c r="GS207">
        <v>0.206236</v>
      </c>
      <c r="GT207">
        <v>0.208937</v>
      </c>
      <c r="GU207">
        <v>0.101693</v>
      </c>
      <c r="GV207">
        <v>0.0997745</v>
      </c>
      <c r="GW207">
        <v>20721.9</v>
      </c>
      <c r="GX207">
        <v>18761.3</v>
      </c>
      <c r="GY207">
        <v>26671.1</v>
      </c>
      <c r="GZ207">
        <v>23940.3</v>
      </c>
      <c r="HA207">
        <v>38351.6</v>
      </c>
      <c r="HB207">
        <v>31870.9</v>
      </c>
      <c r="HC207">
        <v>46572</v>
      </c>
      <c r="HD207">
        <v>37874</v>
      </c>
      <c r="HE207">
        <v>1.86007</v>
      </c>
      <c r="HF207">
        <v>1.86305</v>
      </c>
      <c r="HG207">
        <v>0.105135</v>
      </c>
      <c r="HH207">
        <v>0</v>
      </c>
      <c r="HI207">
        <v>28.2975</v>
      </c>
      <c r="HJ207">
        <v>999.9</v>
      </c>
      <c r="HK207">
        <v>51.7</v>
      </c>
      <c r="HL207">
        <v>30.4</v>
      </c>
      <c r="HM207">
        <v>24.8995</v>
      </c>
      <c r="HN207">
        <v>61.0528</v>
      </c>
      <c r="HO207">
        <v>22.0793</v>
      </c>
      <c r="HP207">
        <v>1</v>
      </c>
      <c r="HQ207">
        <v>0.175686</v>
      </c>
      <c r="HR207">
        <v>0.281209</v>
      </c>
      <c r="HS207">
        <v>20.3177</v>
      </c>
      <c r="HT207">
        <v>5.2101</v>
      </c>
      <c r="HU207">
        <v>11.98</v>
      </c>
      <c r="HV207">
        <v>4.9627</v>
      </c>
      <c r="HW207">
        <v>3.27433</v>
      </c>
      <c r="HX207">
        <v>9999</v>
      </c>
      <c r="HY207">
        <v>9999</v>
      </c>
      <c r="HZ207">
        <v>9999</v>
      </c>
      <c r="IA207">
        <v>22.8</v>
      </c>
      <c r="IB207">
        <v>1.86371</v>
      </c>
      <c r="IC207">
        <v>1.85988</v>
      </c>
      <c r="ID207">
        <v>1.8582</v>
      </c>
      <c r="IE207">
        <v>1.85953</v>
      </c>
      <c r="IF207">
        <v>1.85962</v>
      </c>
      <c r="IG207">
        <v>1.8582</v>
      </c>
      <c r="IH207">
        <v>1.85716</v>
      </c>
      <c r="II207">
        <v>1.85211</v>
      </c>
      <c r="IJ207">
        <v>0</v>
      </c>
      <c r="IK207">
        <v>0</v>
      </c>
      <c r="IL207">
        <v>0</v>
      </c>
      <c r="IM207">
        <v>0</v>
      </c>
      <c r="IN207" t="s">
        <v>441</v>
      </c>
      <c r="IO207" t="s">
        <v>442</v>
      </c>
      <c r="IP207" t="s">
        <v>443</v>
      </c>
      <c r="IQ207" t="s">
        <v>443</v>
      </c>
      <c r="IR207" t="s">
        <v>443</v>
      </c>
      <c r="IS207" t="s">
        <v>443</v>
      </c>
      <c r="IT207">
        <v>0</v>
      </c>
      <c r="IU207">
        <v>100</v>
      </c>
      <c r="IV207">
        <v>100</v>
      </c>
      <c r="IW207">
        <v>-0.86</v>
      </c>
      <c r="IX207">
        <v>0.2886</v>
      </c>
      <c r="IY207">
        <v>-1.253408397979514</v>
      </c>
      <c r="IZ207">
        <v>-0.001407418860664216</v>
      </c>
      <c r="JA207">
        <v>1.761737584914558E-06</v>
      </c>
      <c r="JB207">
        <v>-4.339940373715102E-10</v>
      </c>
      <c r="JC207">
        <v>0.01386544786166931</v>
      </c>
      <c r="JD207">
        <v>0.003157371658100305</v>
      </c>
      <c r="JE207">
        <v>0.0004353711720169284</v>
      </c>
      <c r="JF207">
        <v>-1.853048844677345E-07</v>
      </c>
      <c r="JG207">
        <v>2</v>
      </c>
      <c r="JH207">
        <v>1968</v>
      </c>
      <c r="JI207">
        <v>1</v>
      </c>
      <c r="JJ207">
        <v>26</v>
      </c>
      <c r="JK207">
        <v>200022.8</v>
      </c>
      <c r="JL207">
        <v>200023</v>
      </c>
      <c r="JM207">
        <v>3.26416</v>
      </c>
      <c r="JN207">
        <v>2.59888</v>
      </c>
      <c r="JO207">
        <v>1.49658</v>
      </c>
      <c r="JP207">
        <v>2.34863</v>
      </c>
      <c r="JQ207">
        <v>1.54907</v>
      </c>
      <c r="JR207">
        <v>2.45728</v>
      </c>
      <c r="JS207">
        <v>34.9674</v>
      </c>
      <c r="JT207">
        <v>14.1583</v>
      </c>
      <c r="JU207">
        <v>18</v>
      </c>
      <c r="JV207">
        <v>481.45</v>
      </c>
      <c r="JW207">
        <v>497.985</v>
      </c>
      <c r="JX207">
        <v>27.4675</v>
      </c>
      <c r="JY207">
        <v>29.5165</v>
      </c>
      <c r="JZ207">
        <v>30</v>
      </c>
      <c r="KA207">
        <v>29.7064</v>
      </c>
      <c r="KB207">
        <v>29.693</v>
      </c>
      <c r="KC207">
        <v>65.59529999999999</v>
      </c>
      <c r="KD207">
        <v>18.2674</v>
      </c>
      <c r="KE207">
        <v>100</v>
      </c>
      <c r="KF207">
        <v>27.4599</v>
      </c>
      <c r="KG207">
        <v>1556.68</v>
      </c>
      <c r="KH207">
        <v>21.1149</v>
      </c>
      <c r="KI207">
        <v>101.827</v>
      </c>
      <c r="KJ207">
        <v>91.34</v>
      </c>
    </row>
    <row r="208" spans="1:296">
      <c r="A208">
        <v>190</v>
      </c>
      <c r="B208">
        <v>1758990979.5</v>
      </c>
      <c r="C208">
        <v>3728.900000095367</v>
      </c>
      <c r="D208" t="s">
        <v>824</v>
      </c>
      <c r="E208" t="s">
        <v>825</v>
      </c>
      <c r="F208">
        <v>5</v>
      </c>
      <c r="G208" t="s">
        <v>639</v>
      </c>
      <c r="H208">
        <v>1758990971.962963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1574.227745433521</v>
      </c>
      <c r="AJ208">
        <v>1550.718181818181</v>
      </c>
      <c r="AK208">
        <v>3.352895892154907</v>
      </c>
      <c r="AL208">
        <v>65.16121870912899</v>
      </c>
      <c r="AM208">
        <f>(AO208 - AN208 + DX208*1E3/(8.314*(DZ208+273.15)) * AQ208/DW208 * AP208) * DW208/(100*DK208) * 1000/(1000 - AO208)</f>
        <v>0</v>
      </c>
      <c r="AN208">
        <v>21.13576637541127</v>
      </c>
      <c r="AO208">
        <v>22.15429272727272</v>
      </c>
      <c r="AP208">
        <v>0.005760770562765346</v>
      </c>
      <c r="AQ208">
        <v>105.54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437</v>
      </c>
      <c r="AX208" t="s">
        <v>437</v>
      </c>
      <c r="AY208">
        <v>0</v>
      </c>
      <c r="AZ208">
        <v>0</v>
      </c>
      <c r="BA208">
        <f>1-AY208/AZ208</f>
        <v>0</v>
      </c>
      <c r="BB208">
        <v>0</v>
      </c>
      <c r="BC208" t="s">
        <v>437</v>
      </c>
      <c r="BD208" t="s">
        <v>437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437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2.44</v>
      </c>
      <c r="DL208">
        <v>0.5</v>
      </c>
      <c r="DM208" t="s">
        <v>438</v>
      </c>
      <c r="DN208">
        <v>2</v>
      </c>
      <c r="DO208" t="b">
        <v>1</v>
      </c>
      <c r="DP208">
        <v>1758990971.962963</v>
      </c>
      <c r="DQ208">
        <v>1493.468148148148</v>
      </c>
      <c r="DR208">
        <v>1526.474074074074</v>
      </c>
      <c r="DS208">
        <v>22.12738888888889</v>
      </c>
      <c r="DT208">
        <v>21.08432222222222</v>
      </c>
      <c r="DU208">
        <v>1494.338518518518</v>
      </c>
      <c r="DV208">
        <v>21.83886666666666</v>
      </c>
      <c r="DW208">
        <v>500.0029999999999</v>
      </c>
      <c r="DX208">
        <v>90.51230740740742</v>
      </c>
      <c r="DY208">
        <v>0.06851703703703704</v>
      </c>
      <c r="DZ208">
        <v>28.9226962962963</v>
      </c>
      <c r="EA208">
        <v>30.0092037037037</v>
      </c>
      <c r="EB208">
        <v>999.9000000000001</v>
      </c>
      <c r="EC208">
        <v>0</v>
      </c>
      <c r="ED208">
        <v>0</v>
      </c>
      <c r="EE208">
        <v>10020.42222222222</v>
      </c>
      <c r="EF208">
        <v>0</v>
      </c>
      <c r="EG208">
        <v>11.23677037037037</v>
      </c>
      <c r="EH208">
        <v>-33.00697037037037</v>
      </c>
      <c r="EI208">
        <v>1527.262222222222</v>
      </c>
      <c r="EJ208">
        <v>1559.353703703704</v>
      </c>
      <c r="EK208">
        <v>1.043082222222222</v>
      </c>
      <c r="EL208">
        <v>1526.474074074074</v>
      </c>
      <c r="EM208">
        <v>21.08432222222222</v>
      </c>
      <c r="EN208">
        <v>2.002801851851852</v>
      </c>
      <c r="EO208">
        <v>1.908391111111111</v>
      </c>
      <c r="EP208">
        <v>17.46650740740741</v>
      </c>
      <c r="EQ208">
        <v>16.70404074074074</v>
      </c>
      <c r="ER208">
        <v>1999.929629629629</v>
      </c>
      <c r="ES208">
        <v>0.9800013333333333</v>
      </c>
      <c r="ET208">
        <v>0.01999874074074074</v>
      </c>
      <c r="EU208">
        <v>0</v>
      </c>
      <c r="EV208">
        <v>254.2904814814814</v>
      </c>
      <c r="EW208">
        <v>5.00078</v>
      </c>
      <c r="EX208">
        <v>5076.631481481481</v>
      </c>
      <c r="EY208">
        <v>16379.07407407407</v>
      </c>
      <c r="EZ208">
        <v>39.84685185185185</v>
      </c>
      <c r="FA208">
        <v>40.77985185185185</v>
      </c>
      <c r="FB208">
        <v>40.20574074074074</v>
      </c>
      <c r="FC208">
        <v>40.35155555555556</v>
      </c>
      <c r="FD208">
        <v>40.86788888888889</v>
      </c>
      <c r="FE208">
        <v>1955.02962962963</v>
      </c>
      <c r="FF208">
        <v>39.9</v>
      </c>
      <c r="FG208">
        <v>0</v>
      </c>
      <c r="FH208">
        <v>1758990973.5</v>
      </c>
      <c r="FI208">
        <v>0</v>
      </c>
      <c r="FJ208">
        <v>254.3344230769231</v>
      </c>
      <c r="FK208">
        <v>-0.002085483631375701</v>
      </c>
      <c r="FL208">
        <v>5.550427346756683</v>
      </c>
      <c r="FM208">
        <v>5076.659615384615</v>
      </c>
      <c r="FN208">
        <v>15</v>
      </c>
      <c r="FO208">
        <v>0</v>
      </c>
      <c r="FP208" t="s">
        <v>439</v>
      </c>
      <c r="FQ208">
        <v>1746989605.5</v>
      </c>
      <c r="FR208">
        <v>1746989593.5</v>
      </c>
      <c r="FS208">
        <v>0</v>
      </c>
      <c r="FT208">
        <v>-0.274</v>
      </c>
      <c r="FU208">
        <v>-0.002</v>
      </c>
      <c r="FV208">
        <v>2.549</v>
      </c>
      <c r="FW208">
        <v>0.129</v>
      </c>
      <c r="FX208">
        <v>420</v>
      </c>
      <c r="FY208">
        <v>17</v>
      </c>
      <c r="FZ208">
        <v>0.02</v>
      </c>
      <c r="GA208">
        <v>0.04</v>
      </c>
      <c r="GB208">
        <v>-33.14953170731707</v>
      </c>
      <c r="GC208">
        <v>2.629448780487857</v>
      </c>
      <c r="GD208">
        <v>0.3651068406538108</v>
      </c>
      <c r="GE208">
        <v>0</v>
      </c>
      <c r="GF208">
        <v>254.3409117647059</v>
      </c>
      <c r="GG208">
        <v>-0.07115355774185292</v>
      </c>
      <c r="GH208">
        <v>0.2223581329148023</v>
      </c>
      <c r="GI208">
        <v>1</v>
      </c>
      <c r="GJ208">
        <v>1.054082682926829</v>
      </c>
      <c r="GK208">
        <v>-0.2784234146341439</v>
      </c>
      <c r="GL208">
        <v>0.03010771718787921</v>
      </c>
      <c r="GM208">
        <v>0</v>
      </c>
      <c r="GN208">
        <v>1</v>
      </c>
      <c r="GO208">
        <v>3</v>
      </c>
      <c r="GP208" t="s">
        <v>463</v>
      </c>
      <c r="GQ208">
        <v>3.10263</v>
      </c>
      <c r="GR208">
        <v>2.72668</v>
      </c>
      <c r="GS208">
        <v>0.207562</v>
      </c>
      <c r="GT208">
        <v>0.210272</v>
      </c>
      <c r="GU208">
        <v>0.101788</v>
      </c>
      <c r="GV208">
        <v>0.0998399</v>
      </c>
      <c r="GW208">
        <v>20687.2</v>
      </c>
      <c r="GX208">
        <v>18729.5</v>
      </c>
      <c r="GY208">
        <v>26670.9</v>
      </c>
      <c r="GZ208">
        <v>23940.1</v>
      </c>
      <c r="HA208">
        <v>38347.5</v>
      </c>
      <c r="HB208">
        <v>31868.5</v>
      </c>
      <c r="HC208">
        <v>46571.8</v>
      </c>
      <c r="HD208">
        <v>37873.8</v>
      </c>
      <c r="HE208">
        <v>1.86035</v>
      </c>
      <c r="HF208">
        <v>1.86287</v>
      </c>
      <c r="HG208">
        <v>0.104796</v>
      </c>
      <c r="HH208">
        <v>0</v>
      </c>
      <c r="HI208">
        <v>28.2955</v>
      </c>
      <c r="HJ208">
        <v>999.9</v>
      </c>
      <c r="HK208">
        <v>51.7</v>
      </c>
      <c r="HL208">
        <v>30.4</v>
      </c>
      <c r="HM208">
        <v>24.9013</v>
      </c>
      <c r="HN208">
        <v>60.8828</v>
      </c>
      <c r="HO208">
        <v>21.8389</v>
      </c>
      <c r="HP208">
        <v>1</v>
      </c>
      <c r="HQ208">
        <v>0.175534</v>
      </c>
      <c r="HR208">
        <v>0.302206</v>
      </c>
      <c r="HS208">
        <v>20.3177</v>
      </c>
      <c r="HT208">
        <v>5.20965</v>
      </c>
      <c r="HU208">
        <v>11.98</v>
      </c>
      <c r="HV208">
        <v>4.9626</v>
      </c>
      <c r="HW208">
        <v>3.27428</v>
      </c>
      <c r="HX208">
        <v>9999</v>
      </c>
      <c r="HY208">
        <v>9999</v>
      </c>
      <c r="HZ208">
        <v>9999</v>
      </c>
      <c r="IA208">
        <v>22.8</v>
      </c>
      <c r="IB208">
        <v>1.86371</v>
      </c>
      <c r="IC208">
        <v>1.85987</v>
      </c>
      <c r="ID208">
        <v>1.85816</v>
      </c>
      <c r="IE208">
        <v>1.8595</v>
      </c>
      <c r="IF208">
        <v>1.85962</v>
      </c>
      <c r="IG208">
        <v>1.85815</v>
      </c>
      <c r="IH208">
        <v>1.85715</v>
      </c>
      <c r="II208">
        <v>1.85211</v>
      </c>
      <c r="IJ208">
        <v>0</v>
      </c>
      <c r="IK208">
        <v>0</v>
      </c>
      <c r="IL208">
        <v>0</v>
      </c>
      <c r="IM208">
        <v>0</v>
      </c>
      <c r="IN208" t="s">
        <v>441</v>
      </c>
      <c r="IO208" t="s">
        <v>442</v>
      </c>
      <c r="IP208" t="s">
        <v>443</v>
      </c>
      <c r="IQ208" t="s">
        <v>443</v>
      </c>
      <c r="IR208" t="s">
        <v>443</v>
      </c>
      <c r="IS208" t="s">
        <v>443</v>
      </c>
      <c r="IT208">
        <v>0</v>
      </c>
      <c r="IU208">
        <v>100</v>
      </c>
      <c r="IV208">
        <v>100</v>
      </c>
      <c r="IW208">
        <v>-0.85</v>
      </c>
      <c r="IX208">
        <v>0.2891</v>
      </c>
      <c r="IY208">
        <v>-1.253408397979514</v>
      </c>
      <c r="IZ208">
        <v>-0.001407418860664216</v>
      </c>
      <c r="JA208">
        <v>1.761737584914558E-06</v>
      </c>
      <c r="JB208">
        <v>-4.339940373715102E-10</v>
      </c>
      <c r="JC208">
        <v>0.01386544786166931</v>
      </c>
      <c r="JD208">
        <v>0.003157371658100305</v>
      </c>
      <c r="JE208">
        <v>0.0004353711720169284</v>
      </c>
      <c r="JF208">
        <v>-1.853048844677345E-07</v>
      </c>
      <c r="JG208">
        <v>2</v>
      </c>
      <c r="JH208">
        <v>1968</v>
      </c>
      <c r="JI208">
        <v>1</v>
      </c>
      <c r="JJ208">
        <v>26</v>
      </c>
      <c r="JK208">
        <v>200022.9</v>
      </c>
      <c r="JL208">
        <v>200023.1</v>
      </c>
      <c r="JM208">
        <v>3.29346</v>
      </c>
      <c r="JN208">
        <v>2.59888</v>
      </c>
      <c r="JO208">
        <v>1.49658</v>
      </c>
      <c r="JP208">
        <v>2.34863</v>
      </c>
      <c r="JQ208">
        <v>1.54907</v>
      </c>
      <c r="JR208">
        <v>2.33032</v>
      </c>
      <c r="JS208">
        <v>34.9674</v>
      </c>
      <c r="JT208">
        <v>14.1495</v>
      </c>
      <c r="JU208">
        <v>18</v>
      </c>
      <c r="JV208">
        <v>481.623</v>
      </c>
      <c r="JW208">
        <v>497.868</v>
      </c>
      <c r="JX208">
        <v>27.4553</v>
      </c>
      <c r="JY208">
        <v>29.5165</v>
      </c>
      <c r="JZ208">
        <v>30</v>
      </c>
      <c r="KA208">
        <v>29.7082</v>
      </c>
      <c r="KB208">
        <v>29.693</v>
      </c>
      <c r="KC208">
        <v>66.12730000000001</v>
      </c>
      <c r="KD208">
        <v>18.2674</v>
      </c>
      <c r="KE208">
        <v>100</v>
      </c>
      <c r="KF208">
        <v>27.4486</v>
      </c>
      <c r="KG208">
        <v>1570.04</v>
      </c>
      <c r="KH208">
        <v>21.1078</v>
      </c>
      <c r="KI208">
        <v>101.827</v>
      </c>
      <c r="KJ208">
        <v>91.3394</v>
      </c>
    </row>
    <row r="209" spans="1:296">
      <c r="A209">
        <v>191</v>
      </c>
      <c r="B209">
        <v>1758990984.5</v>
      </c>
      <c r="C209">
        <v>3733.900000095367</v>
      </c>
      <c r="D209" t="s">
        <v>826</v>
      </c>
      <c r="E209" t="s">
        <v>827</v>
      </c>
      <c r="F209">
        <v>5</v>
      </c>
      <c r="G209" t="s">
        <v>639</v>
      </c>
      <c r="H209">
        <v>1758990976.981482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1591.008946101002</v>
      </c>
      <c r="AJ209">
        <v>1567.640363636363</v>
      </c>
      <c r="AK209">
        <v>3.391827531953636</v>
      </c>
      <c r="AL209">
        <v>65.16121870912899</v>
      </c>
      <c r="AM209">
        <f>(AO209 - AN209 + DX209*1E3/(8.314*(DZ209+273.15)) * AQ209/DW209 * AP209) * DW209/(100*DK209) * 1000/(1000 - AO209)</f>
        <v>0</v>
      </c>
      <c r="AN209">
        <v>21.14303534580088</v>
      </c>
      <c r="AO209">
        <v>22.17247939393938</v>
      </c>
      <c r="AP209">
        <v>0.001162254230617086</v>
      </c>
      <c r="AQ209">
        <v>105.54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437</v>
      </c>
      <c r="AX209" t="s">
        <v>437</v>
      </c>
      <c r="AY209">
        <v>0</v>
      </c>
      <c r="AZ209">
        <v>0</v>
      </c>
      <c r="BA209">
        <f>1-AY209/AZ209</f>
        <v>0</v>
      </c>
      <c r="BB209">
        <v>0</v>
      </c>
      <c r="BC209" t="s">
        <v>437</v>
      </c>
      <c r="BD209" t="s">
        <v>437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437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2.44</v>
      </c>
      <c r="DL209">
        <v>0.5</v>
      </c>
      <c r="DM209" t="s">
        <v>438</v>
      </c>
      <c r="DN209">
        <v>2</v>
      </c>
      <c r="DO209" t="b">
        <v>1</v>
      </c>
      <c r="DP209">
        <v>1758990976.981482</v>
      </c>
      <c r="DQ209">
        <v>1509.845185185185</v>
      </c>
      <c r="DR209">
        <v>1542.796296296296</v>
      </c>
      <c r="DS209">
        <v>22.14297777777778</v>
      </c>
      <c r="DT209">
        <v>21.11695555555556</v>
      </c>
      <c r="DU209">
        <v>1510.699629629629</v>
      </c>
      <c r="DV209">
        <v>21.85412592592593</v>
      </c>
      <c r="DW209">
        <v>500.0503333333334</v>
      </c>
      <c r="DX209">
        <v>90.51174074074076</v>
      </c>
      <c r="DY209">
        <v>0.06846914074074074</v>
      </c>
      <c r="DZ209">
        <v>28.92232962962963</v>
      </c>
      <c r="EA209">
        <v>30.01002592592593</v>
      </c>
      <c r="EB209">
        <v>999.9000000000001</v>
      </c>
      <c r="EC209">
        <v>0</v>
      </c>
      <c r="ED209">
        <v>0</v>
      </c>
      <c r="EE209">
        <v>10007.13</v>
      </c>
      <c r="EF209">
        <v>0</v>
      </c>
      <c r="EG209">
        <v>11.23603703703704</v>
      </c>
      <c r="EH209">
        <v>-32.9523962962963</v>
      </c>
      <c r="EI209">
        <v>1544.034074074074</v>
      </c>
      <c r="EJ209">
        <v>1576.07925925926</v>
      </c>
      <c r="EK209">
        <v>1.026043333333333</v>
      </c>
      <c r="EL209">
        <v>1542.796296296296</v>
      </c>
      <c r="EM209">
        <v>21.11695555555556</v>
      </c>
      <c r="EN209">
        <v>2.004201111111111</v>
      </c>
      <c r="EO209">
        <v>1.911332222222222</v>
      </c>
      <c r="EP209">
        <v>17.47756296296296</v>
      </c>
      <c r="EQ209">
        <v>16.72829259259259</v>
      </c>
      <c r="ER209">
        <v>1999.95</v>
      </c>
      <c r="ES209">
        <v>0.9800014444444444</v>
      </c>
      <c r="ET209">
        <v>0.01999862962962963</v>
      </c>
      <c r="EU209">
        <v>0</v>
      </c>
      <c r="EV209">
        <v>254.3066296296296</v>
      </c>
      <c r="EW209">
        <v>5.00078</v>
      </c>
      <c r="EX209">
        <v>5077.168148148148</v>
      </c>
      <c r="EY209">
        <v>16379.24074074074</v>
      </c>
      <c r="EZ209">
        <v>39.84681481481481</v>
      </c>
      <c r="FA209">
        <v>40.78444444444444</v>
      </c>
      <c r="FB209">
        <v>40.20344444444444</v>
      </c>
      <c r="FC209">
        <v>40.34222222222221</v>
      </c>
      <c r="FD209">
        <v>40.84470370370371</v>
      </c>
      <c r="FE209">
        <v>1955.05</v>
      </c>
      <c r="FF209">
        <v>39.9</v>
      </c>
      <c r="FG209">
        <v>0</v>
      </c>
      <c r="FH209">
        <v>1758990978.9</v>
      </c>
      <c r="FI209">
        <v>0</v>
      </c>
      <c r="FJ209">
        <v>254.33152</v>
      </c>
      <c r="FK209">
        <v>0.6183076707154225</v>
      </c>
      <c r="FL209">
        <v>6.173846152156445</v>
      </c>
      <c r="FM209">
        <v>5077.1812</v>
      </c>
      <c r="FN209">
        <v>15</v>
      </c>
      <c r="FO209">
        <v>0</v>
      </c>
      <c r="FP209" t="s">
        <v>439</v>
      </c>
      <c r="FQ209">
        <v>1746989605.5</v>
      </c>
      <c r="FR209">
        <v>1746989593.5</v>
      </c>
      <c r="FS209">
        <v>0</v>
      </c>
      <c r="FT209">
        <v>-0.274</v>
      </c>
      <c r="FU209">
        <v>-0.002</v>
      </c>
      <c r="FV209">
        <v>2.549</v>
      </c>
      <c r="FW209">
        <v>0.129</v>
      </c>
      <c r="FX209">
        <v>420</v>
      </c>
      <c r="FY209">
        <v>17</v>
      </c>
      <c r="FZ209">
        <v>0.02</v>
      </c>
      <c r="GA209">
        <v>0.04</v>
      </c>
      <c r="GB209">
        <v>-33.0423875</v>
      </c>
      <c r="GC209">
        <v>0.4316746716698185</v>
      </c>
      <c r="GD209">
        <v>0.279926330654603</v>
      </c>
      <c r="GE209">
        <v>1</v>
      </c>
      <c r="GF209">
        <v>254.3320882352941</v>
      </c>
      <c r="GG209">
        <v>0.09379678368623434</v>
      </c>
      <c r="GH209">
        <v>0.2065391812489907</v>
      </c>
      <c r="GI209">
        <v>1</v>
      </c>
      <c r="GJ209">
        <v>1.0401855</v>
      </c>
      <c r="GK209">
        <v>-0.2401301313320838</v>
      </c>
      <c r="GL209">
        <v>0.02760315144598528</v>
      </c>
      <c r="GM209">
        <v>0</v>
      </c>
      <c r="GN209">
        <v>2</v>
      </c>
      <c r="GO209">
        <v>3</v>
      </c>
      <c r="GP209" t="s">
        <v>446</v>
      </c>
      <c r="GQ209">
        <v>3.10238</v>
      </c>
      <c r="GR209">
        <v>2.72637</v>
      </c>
      <c r="GS209">
        <v>0.208887</v>
      </c>
      <c r="GT209">
        <v>0.211603</v>
      </c>
      <c r="GU209">
        <v>0.101842</v>
      </c>
      <c r="GV209">
        <v>0.0998642</v>
      </c>
      <c r="GW209">
        <v>20652.7</v>
      </c>
      <c r="GX209">
        <v>18698.1</v>
      </c>
      <c r="GY209">
        <v>26671</v>
      </c>
      <c r="GZ209">
        <v>23940.3</v>
      </c>
      <c r="HA209">
        <v>38345.3</v>
      </c>
      <c r="HB209">
        <v>31868</v>
      </c>
      <c r="HC209">
        <v>46571.8</v>
      </c>
      <c r="HD209">
        <v>37874</v>
      </c>
      <c r="HE209">
        <v>1.86007</v>
      </c>
      <c r="HF209">
        <v>1.8632</v>
      </c>
      <c r="HG209">
        <v>0.105154</v>
      </c>
      <c r="HH209">
        <v>0</v>
      </c>
      <c r="HI209">
        <v>28.2938</v>
      </c>
      <c r="HJ209">
        <v>999.9</v>
      </c>
      <c r="HK209">
        <v>51.7</v>
      </c>
      <c r="HL209">
        <v>30.4</v>
      </c>
      <c r="HM209">
        <v>24.9018</v>
      </c>
      <c r="HN209">
        <v>60.9528</v>
      </c>
      <c r="HO209">
        <v>22.0633</v>
      </c>
      <c r="HP209">
        <v>1</v>
      </c>
      <c r="HQ209">
        <v>0.175689</v>
      </c>
      <c r="HR209">
        <v>0.286046</v>
      </c>
      <c r="HS209">
        <v>20.3177</v>
      </c>
      <c r="HT209">
        <v>5.21085</v>
      </c>
      <c r="HU209">
        <v>11.98</v>
      </c>
      <c r="HV209">
        <v>4.9622</v>
      </c>
      <c r="HW209">
        <v>3.27443</v>
      </c>
      <c r="HX209">
        <v>9999</v>
      </c>
      <c r="HY209">
        <v>9999</v>
      </c>
      <c r="HZ209">
        <v>9999</v>
      </c>
      <c r="IA209">
        <v>22.8</v>
      </c>
      <c r="IB209">
        <v>1.86371</v>
      </c>
      <c r="IC209">
        <v>1.85989</v>
      </c>
      <c r="ID209">
        <v>1.85816</v>
      </c>
      <c r="IE209">
        <v>1.85951</v>
      </c>
      <c r="IF209">
        <v>1.85963</v>
      </c>
      <c r="IG209">
        <v>1.85819</v>
      </c>
      <c r="IH209">
        <v>1.85716</v>
      </c>
      <c r="II209">
        <v>1.85212</v>
      </c>
      <c r="IJ209">
        <v>0</v>
      </c>
      <c r="IK209">
        <v>0</v>
      </c>
      <c r="IL209">
        <v>0</v>
      </c>
      <c r="IM209">
        <v>0</v>
      </c>
      <c r="IN209" t="s">
        <v>441</v>
      </c>
      <c r="IO209" t="s">
        <v>442</v>
      </c>
      <c r="IP209" t="s">
        <v>443</v>
      </c>
      <c r="IQ209" t="s">
        <v>443</v>
      </c>
      <c r="IR209" t="s">
        <v>443</v>
      </c>
      <c r="IS209" t="s">
        <v>443</v>
      </c>
      <c r="IT209">
        <v>0</v>
      </c>
      <c r="IU209">
        <v>100</v>
      </c>
      <c r="IV209">
        <v>100</v>
      </c>
      <c r="IW209">
        <v>-0.83</v>
      </c>
      <c r="IX209">
        <v>0.2895</v>
      </c>
      <c r="IY209">
        <v>-1.253408397979514</v>
      </c>
      <c r="IZ209">
        <v>-0.001407418860664216</v>
      </c>
      <c r="JA209">
        <v>1.761737584914558E-06</v>
      </c>
      <c r="JB209">
        <v>-4.339940373715102E-10</v>
      </c>
      <c r="JC209">
        <v>0.01386544786166931</v>
      </c>
      <c r="JD209">
        <v>0.003157371658100305</v>
      </c>
      <c r="JE209">
        <v>0.0004353711720169284</v>
      </c>
      <c r="JF209">
        <v>-1.853048844677345E-07</v>
      </c>
      <c r="JG209">
        <v>2</v>
      </c>
      <c r="JH209">
        <v>1968</v>
      </c>
      <c r="JI209">
        <v>1</v>
      </c>
      <c r="JJ209">
        <v>26</v>
      </c>
      <c r="JK209">
        <v>200023</v>
      </c>
      <c r="JL209">
        <v>200023.2</v>
      </c>
      <c r="JM209">
        <v>3.32031</v>
      </c>
      <c r="JN209">
        <v>2.59521</v>
      </c>
      <c r="JO209">
        <v>1.49658</v>
      </c>
      <c r="JP209">
        <v>2.34863</v>
      </c>
      <c r="JQ209">
        <v>1.54907</v>
      </c>
      <c r="JR209">
        <v>2.46094</v>
      </c>
      <c r="JS209">
        <v>34.9674</v>
      </c>
      <c r="JT209">
        <v>14.1495</v>
      </c>
      <c r="JU209">
        <v>18</v>
      </c>
      <c r="JV209">
        <v>481.463</v>
      </c>
      <c r="JW209">
        <v>498.085</v>
      </c>
      <c r="JX209">
        <v>27.4439</v>
      </c>
      <c r="JY209">
        <v>29.5165</v>
      </c>
      <c r="JZ209">
        <v>30</v>
      </c>
      <c r="KA209">
        <v>29.7083</v>
      </c>
      <c r="KB209">
        <v>29.693</v>
      </c>
      <c r="KC209">
        <v>66.7131</v>
      </c>
      <c r="KD209">
        <v>18.2674</v>
      </c>
      <c r="KE209">
        <v>100</v>
      </c>
      <c r="KF209">
        <v>27.4432</v>
      </c>
      <c r="KG209">
        <v>1590.08</v>
      </c>
      <c r="KH209">
        <v>21.1078</v>
      </c>
      <c r="KI209">
        <v>101.827</v>
      </c>
      <c r="KJ209">
        <v>91.34</v>
      </c>
    </row>
    <row r="210" spans="1:296">
      <c r="A210">
        <v>192</v>
      </c>
      <c r="B210">
        <v>1758990989.5</v>
      </c>
      <c r="C210">
        <v>3738.900000095367</v>
      </c>
      <c r="D210" t="s">
        <v>828</v>
      </c>
      <c r="E210" t="s">
        <v>829</v>
      </c>
      <c r="F210">
        <v>5</v>
      </c>
      <c r="G210" t="s">
        <v>639</v>
      </c>
      <c r="H210">
        <v>1758990982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1608.271658463378</v>
      </c>
      <c r="AJ210">
        <v>1584.838909090909</v>
      </c>
      <c r="AK210">
        <v>3.429684383778659</v>
      </c>
      <c r="AL210">
        <v>65.16121870912899</v>
      </c>
      <c r="AM210">
        <f>(AO210 - AN210 + DX210*1E3/(8.314*(DZ210+273.15)) * AQ210/DW210 * AP210) * DW210/(100*DK210) * 1000/(1000 - AO210)</f>
        <v>0</v>
      </c>
      <c r="AN210">
        <v>21.14946498251082</v>
      </c>
      <c r="AO210">
        <v>22.1821606060606</v>
      </c>
      <c r="AP210">
        <v>0.0002806514120793407</v>
      </c>
      <c r="AQ210">
        <v>105.54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437</v>
      </c>
      <c r="AX210" t="s">
        <v>437</v>
      </c>
      <c r="AY210">
        <v>0</v>
      </c>
      <c r="AZ210">
        <v>0</v>
      </c>
      <c r="BA210">
        <f>1-AY210/AZ210</f>
        <v>0</v>
      </c>
      <c r="BB210">
        <v>0</v>
      </c>
      <c r="BC210" t="s">
        <v>437</v>
      </c>
      <c r="BD210" t="s">
        <v>437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437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2.44</v>
      </c>
      <c r="DL210">
        <v>0.5</v>
      </c>
      <c r="DM210" t="s">
        <v>438</v>
      </c>
      <c r="DN210">
        <v>2</v>
      </c>
      <c r="DO210" t="b">
        <v>1</v>
      </c>
      <c r="DP210">
        <v>1758990982</v>
      </c>
      <c r="DQ210">
        <v>1526.341851851852</v>
      </c>
      <c r="DR210">
        <v>1559.520370370371</v>
      </c>
      <c r="DS210">
        <v>22.16278888888889</v>
      </c>
      <c r="DT210">
        <v>21.14134814814815</v>
      </c>
      <c r="DU210">
        <v>1527.181111111111</v>
      </c>
      <c r="DV210">
        <v>21.87350740740741</v>
      </c>
      <c r="DW210">
        <v>500.020962962963</v>
      </c>
      <c r="DX210">
        <v>90.51081111111112</v>
      </c>
      <c r="DY210">
        <v>0.06853507407407407</v>
      </c>
      <c r="DZ210">
        <v>28.92222962962963</v>
      </c>
      <c r="EA210">
        <v>30.0080074074074</v>
      </c>
      <c r="EB210">
        <v>999.9000000000001</v>
      </c>
      <c r="EC210">
        <v>0</v>
      </c>
      <c r="ED210">
        <v>0</v>
      </c>
      <c r="EE210">
        <v>9993.350370370368</v>
      </c>
      <c r="EF210">
        <v>0</v>
      </c>
      <c r="EG210">
        <v>11.23271851851852</v>
      </c>
      <c r="EH210">
        <v>-33.1790111111111</v>
      </c>
      <c r="EI210">
        <v>1560.935555555556</v>
      </c>
      <c r="EJ210">
        <v>1593.202222222222</v>
      </c>
      <c r="EK210">
        <v>1.021461481481482</v>
      </c>
      <c r="EL210">
        <v>1559.520370370371</v>
      </c>
      <c r="EM210">
        <v>21.14134814814815</v>
      </c>
      <c r="EN210">
        <v>2.005973333333333</v>
      </c>
      <c r="EO210">
        <v>1.913520370370371</v>
      </c>
      <c r="EP210">
        <v>17.49156296296297</v>
      </c>
      <c r="EQ210">
        <v>16.74632592592593</v>
      </c>
      <c r="ER210">
        <v>1999.96962962963</v>
      </c>
      <c r="ES210">
        <v>0.9800015555555555</v>
      </c>
      <c r="ET210">
        <v>0.01999853703703704</v>
      </c>
      <c r="EU210">
        <v>0</v>
      </c>
      <c r="EV210">
        <v>254.3655185185186</v>
      </c>
      <c r="EW210">
        <v>5.00078</v>
      </c>
      <c r="EX210">
        <v>5077.763333333334</v>
      </c>
      <c r="EY210">
        <v>16379.40370370371</v>
      </c>
      <c r="EZ210">
        <v>39.83525925925925</v>
      </c>
      <c r="FA210">
        <v>40.77985185185185</v>
      </c>
      <c r="FB210">
        <v>40.20122222222222</v>
      </c>
      <c r="FC210">
        <v>40.31907407407407</v>
      </c>
      <c r="FD210">
        <v>40.85851851851852</v>
      </c>
      <c r="FE210">
        <v>1955.06962962963</v>
      </c>
      <c r="FF210">
        <v>39.9</v>
      </c>
      <c r="FG210">
        <v>0</v>
      </c>
      <c r="FH210">
        <v>1758990983.7</v>
      </c>
      <c r="FI210">
        <v>0</v>
      </c>
      <c r="FJ210">
        <v>254.37508</v>
      </c>
      <c r="FK210">
        <v>0.5654615213624183</v>
      </c>
      <c r="FL210">
        <v>7.145384624687654</v>
      </c>
      <c r="FM210">
        <v>5077.8328</v>
      </c>
      <c r="FN210">
        <v>15</v>
      </c>
      <c r="FO210">
        <v>0</v>
      </c>
      <c r="FP210" t="s">
        <v>439</v>
      </c>
      <c r="FQ210">
        <v>1746989605.5</v>
      </c>
      <c r="FR210">
        <v>1746989593.5</v>
      </c>
      <c r="FS210">
        <v>0</v>
      </c>
      <c r="FT210">
        <v>-0.274</v>
      </c>
      <c r="FU210">
        <v>-0.002</v>
      </c>
      <c r="FV210">
        <v>2.549</v>
      </c>
      <c r="FW210">
        <v>0.129</v>
      </c>
      <c r="FX210">
        <v>420</v>
      </c>
      <c r="FY210">
        <v>17</v>
      </c>
      <c r="FZ210">
        <v>0.02</v>
      </c>
      <c r="GA210">
        <v>0.04</v>
      </c>
      <c r="GB210">
        <v>-33.03520487804878</v>
      </c>
      <c r="GC210">
        <v>-2.339690592334523</v>
      </c>
      <c r="GD210">
        <v>0.2641687219084447</v>
      </c>
      <c r="GE210">
        <v>0</v>
      </c>
      <c r="GF210">
        <v>254.3477352941177</v>
      </c>
      <c r="GG210">
        <v>0.4966386486969454</v>
      </c>
      <c r="GH210">
        <v>0.2421073302123679</v>
      </c>
      <c r="GI210">
        <v>1</v>
      </c>
      <c r="GJ210">
        <v>1.028643902439024</v>
      </c>
      <c r="GK210">
        <v>-0.06382369337978776</v>
      </c>
      <c r="GL210">
        <v>0.01792153737390127</v>
      </c>
      <c r="GM210">
        <v>1</v>
      </c>
      <c r="GN210">
        <v>2</v>
      </c>
      <c r="GO210">
        <v>3</v>
      </c>
      <c r="GP210" t="s">
        <v>446</v>
      </c>
      <c r="GQ210">
        <v>3.10246</v>
      </c>
      <c r="GR210">
        <v>2.72684</v>
      </c>
      <c r="GS210">
        <v>0.210223</v>
      </c>
      <c r="GT210">
        <v>0.21294</v>
      </c>
      <c r="GU210">
        <v>0.101869</v>
      </c>
      <c r="GV210">
        <v>0.0998793</v>
      </c>
      <c r="GW210">
        <v>20617.7</v>
      </c>
      <c r="GX210">
        <v>18666.3</v>
      </c>
      <c r="GY210">
        <v>26670.8</v>
      </c>
      <c r="GZ210">
        <v>23940.3</v>
      </c>
      <c r="HA210">
        <v>38344.5</v>
      </c>
      <c r="HB210">
        <v>31867.7</v>
      </c>
      <c r="HC210">
        <v>46571.9</v>
      </c>
      <c r="HD210">
        <v>37874.2</v>
      </c>
      <c r="HE210">
        <v>1.8601</v>
      </c>
      <c r="HF210">
        <v>1.8632</v>
      </c>
      <c r="HG210">
        <v>0.105105</v>
      </c>
      <c r="HH210">
        <v>0</v>
      </c>
      <c r="HI210">
        <v>28.292</v>
      </c>
      <c r="HJ210">
        <v>999.9</v>
      </c>
      <c r="HK210">
        <v>51.7</v>
      </c>
      <c r="HL210">
        <v>30.4</v>
      </c>
      <c r="HM210">
        <v>24.8999</v>
      </c>
      <c r="HN210">
        <v>61.2028</v>
      </c>
      <c r="HO210">
        <v>21.9271</v>
      </c>
      <c r="HP210">
        <v>1</v>
      </c>
      <c r="HQ210">
        <v>0.175564</v>
      </c>
      <c r="HR210">
        <v>0.297053</v>
      </c>
      <c r="HS210">
        <v>20.3176</v>
      </c>
      <c r="HT210">
        <v>5.2107</v>
      </c>
      <c r="HU210">
        <v>11.98</v>
      </c>
      <c r="HV210">
        <v>4.96265</v>
      </c>
      <c r="HW210">
        <v>3.2743</v>
      </c>
      <c r="HX210">
        <v>9999</v>
      </c>
      <c r="HY210">
        <v>9999</v>
      </c>
      <c r="HZ210">
        <v>9999</v>
      </c>
      <c r="IA210">
        <v>22.8</v>
      </c>
      <c r="IB210">
        <v>1.86371</v>
      </c>
      <c r="IC210">
        <v>1.85988</v>
      </c>
      <c r="ID210">
        <v>1.85817</v>
      </c>
      <c r="IE210">
        <v>1.8595</v>
      </c>
      <c r="IF210">
        <v>1.85965</v>
      </c>
      <c r="IG210">
        <v>1.85815</v>
      </c>
      <c r="IH210">
        <v>1.85716</v>
      </c>
      <c r="II210">
        <v>1.85211</v>
      </c>
      <c r="IJ210">
        <v>0</v>
      </c>
      <c r="IK210">
        <v>0</v>
      </c>
      <c r="IL210">
        <v>0</v>
      </c>
      <c r="IM210">
        <v>0</v>
      </c>
      <c r="IN210" t="s">
        <v>441</v>
      </c>
      <c r="IO210" t="s">
        <v>442</v>
      </c>
      <c r="IP210" t="s">
        <v>443</v>
      </c>
      <c r="IQ210" t="s">
        <v>443</v>
      </c>
      <c r="IR210" t="s">
        <v>443</v>
      </c>
      <c r="IS210" t="s">
        <v>443</v>
      </c>
      <c r="IT210">
        <v>0</v>
      </c>
      <c r="IU210">
        <v>100</v>
      </c>
      <c r="IV210">
        <v>100</v>
      </c>
      <c r="IW210">
        <v>-0.8100000000000001</v>
      </c>
      <c r="IX210">
        <v>0.2897</v>
      </c>
      <c r="IY210">
        <v>-1.253408397979514</v>
      </c>
      <c r="IZ210">
        <v>-0.001407418860664216</v>
      </c>
      <c r="JA210">
        <v>1.761737584914558E-06</v>
      </c>
      <c r="JB210">
        <v>-4.339940373715102E-10</v>
      </c>
      <c r="JC210">
        <v>0.01386544786166931</v>
      </c>
      <c r="JD210">
        <v>0.003157371658100305</v>
      </c>
      <c r="JE210">
        <v>0.0004353711720169284</v>
      </c>
      <c r="JF210">
        <v>-1.853048844677345E-07</v>
      </c>
      <c r="JG210">
        <v>2</v>
      </c>
      <c r="JH210">
        <v>1968</v>
      </c>
      <c r="JI210">
        <v>1</v>
      </c>
      <c r="JJ210">
        <v>26</v>
      </c>
      <c r="JK210">
        <v>200023.1</v>
      </c>
      <c r="JL210">
        <v>200023.3</v>
      </c>
      <c r="JM210">
        <v>3.34961</v>
      </c>
      <c r="JN210">
        <v>2.60376</v>
      </c>
      <c r="JO210">
        <v>1.49658</v>
      </c>
      <c r="JP210">
        <v>2.34863</v>
      </c>
      <c r="JQ210">
        <v>1.54907</v>
      </c>
      <c r="JR210">
        <v>2.34985</v>
      </c>
      <c r="JS210">
        <v>34.9674</v>
      </c>
      <c r="JT210">
        <v>14.1495</v>
      </c>
      <c r="JU210">
        <v>18</v>
      </c>
      <c r="JV210">
        <v>481.478</v>
      </c>
      <c r="JW210">
        <v>498.104</v>
      </c>
      <c r="JX210">
        <v>27.4362</v>
      </c>
      <c r="JY210">
        <v>29.5165</v>
      </c>
      <c r="JZ210">
        <v>30.0002</v>
      </c>
      <c r="KA210">
        <v>29.7083</v>
      </c>
      <c r="KB210">
        <v>29.6954</v>
      </c>
      <c r="KC210">
        <v>67.2252</v>
      </c>
      <c r="KD210">
        <v>18.2674</v>
      </c>
      <c r="KE210">
        <v>100</v>
      </c>
      <c r="KF210">
        <v>27.4328</v>
      </c>
      <c r="KG210">
        <v>1603.54</v>
      </c>
      <c r="KH210">
        <v>21.1078</v>
      </c>
      <c r="KI210">
        <v>101.827</v>
      </c>
      <c r="KJ210">
        <v>91.34010000000001</v>
      </c>
    </row>
    <row r="211" spans="1:296">
      <c r="A211">
        <v>193</v>
      </c>
      <c r="B211">
        <v>1758993020.1</v>
      </c>
      <c r="C211">
        <v>5769.5</v>
      </c>
      <c r="D211" t="s">
        <v>830</v>
      </c>
      <c r="E211" t="s">
        <v>831</v>
      </c>
      <c r="F211">
        <v>5</v>
      </c>
      <c r="G211" t="s">
        <v>832</v>
      </c>
      <c r="H211">
        <v>1758993012.099999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428.5901352648808</v>
      </c>
      <c r="AJ211">
        <v>419.6344303030302</v>
      </c>
      <c r="AK211">
        <v>0.0002462403502078739</v>
      </c>
      <c r="AL211">
        <v>65.16577899374489</v>
      </c>
      <c r="AM211">
        <f>(AO211 - AN211 + DX211*1E3/(8.314*(DZ211+273.15)) * AQ211/DW211 * AP211) * DW211/(100*DK211) * 1000/(1000 - AO211)</f>
        <v>0</v>
      </c>
      <c r="AN211">
        <v>19.75184078117234</v>
      </c>
      <c r="AO211">
        <v>22.09573818181818</v>
      </c>
      <c r="AP211">
        <v>-4.093440521750716E-06</v>
      </c>
      <c r="AQ211">
        <v>105.5135274012171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437</v>
      </c>
      <c r="AX211" t="s">
        <v>437</v>
      </c>
      <c r="AY211">
        <v>0</v>
      </c>
      <c r="AZ211">
        <v>0</v>
      </c>
      <c r="BA211">
        <f>1-AY211/AZ211</f>
        <v>0</v>
      </c>
      <c r="BB211">
        <v>0</v>
      </c>
      <c r="BC211" t="s">
        <v>437</v>
      </c>
      <c r="BD211" t="s">
        <v>437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437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5.36</v>
      </c>
      <c r="DL211">
        <v>0.5</v>
      </c>
      <c r="DM211" t="s">
        <v>438</v>
      </c>
      <c r="DN211">
        <v>2</v>
      </c>
      <c r="DO211" t="b">
        <v>1</v>
      </c>
      <c r="DP211">
        <v>1758993012.099999</v>
      </c>
      <c r="DQ211">
        <v>410.3337419354839</v>
      </c>
      <c r="DR211">
        <v>420.1096774193549</v>
      </c>
      <c r="DS211">
        <v>22.10171612903227</v>
      </c>
      <c r="DT211">
        <v>19.75673548387097</v>
      </c>
      <c r="DU211">
        <v>411.8983548387097</v>
      </c>
      <c r="DV211">
        <v>21.81374516129032</v>
      </c>
      <c r="DW211">
        <v>500.0737096774192</v>
      </c>
      <c r="DX211">
        <v>90.49726451612905</v>
      </c>
      <c r="DY211">
        <v>0.06780514838709677</v>
      </c>
      <c r="DZ211">
        <v>28.89267419354839</v>
      </c>
      <c r="EA211">
        <v>30.01891612903226</v>
      </c>
      <c r="EB211">
        <v>999.9000000000003</v>
      </c>
      <c r="EC211">
        <v>0</v>
      </c>
      <c r="ED211">
        <v>0</v>
      </c>
      <c r="EE211">
        <v>10006.5435483871</v>
      </c>
      <c r="EF211">
        <v>0</v>
      </c>
      <c r="EG211">
        <v>11.2321</v>
      </c>
      <c r="EH211">
        <v>-9.77582387096774</v>
      </c>
      <c r="EI211">
        <v>419.607870967742</v>
      </c>
      <c r="EJ211">
        <v>428.5768709677419</v>
      </c>
      <c r="EK211">
        <v>2.344986774193548</v>
      </c>
      <c r="EL211">
        <v>420.1096774193549</v>
      </c>
      <c r="EM211">
        <v>19.75673548387097</v>
      </c>
      <c r="EN211">
        <v>2.000145161290323</v>
      </c>
      <c r="EO211">
        <v>1.787930322580645</v>
      </c>
      <c r="EP211">
        <v>17.44549032258065</v>
      </c>
      <c r="EQ211">
        <v>15.68167419354839</v>
      </c>
      <c r="ER211">
        <v>1999.98</v>
      </c>
      <c r="ES211">
        <v>0.980002580645161</v>
      </c>
      <c r="ET211">
        <v>0.01999771935483872</v>
      </c>
      <c r="EU211">
        <v>0</v>
      </c>
      <c r="EV211">
        <v>925.3578387096774</v>
      </c>
      <c r="EW211">
        <v>5.000779999999999</v>
      </c>
      <c r="EX211">
        <v>17910.35483870968</v>
      </c>
      <c r="EY211">
        <v>16379.48064516129</v>
      </c>
      <c r="EZ211">
        <v>38.94935483870967</v>
      </c>
      <c r="FA211">
        <v>39.7378064516129</v>
      </c>
      <c r="FB211">
        <v>39.1408064516129</v>
      </c>
      <c r="FC211">
        <v>39.4474193548387</v>
      </c>
      <c r="FD211">
        <v>40.17312903225805</v>
      </c>
      <c r="FE211">
        <v>1955.08064516129</v>
      </c>
      <c r="FF211">
        <v>39.89290322580647</v>
      </c>
      <c r="FG211">
        <v>0</v>
      </c>
      <c r="FH211">
        <v>1758993014.1</v>
      </c>
      <c r="FI211">
        <v>0</v>
      </c>
      <c r="FJ211">
        <v>925.3336800000002</v>
      </c>
      <c r="FK211">
        <v>-0.03176922273384458</v>
      </c>
      <c r="FL211">
        <v>-16.61538475542389</v>
      </c>
      <c r="FM211">
        <v>17910.268</v>
      </c>
      <c r="FN211">
        <v>15</v>
      </c>
      <c r="FO211">
        <v>0</v>
      </c>
      <c r="FP211" t="s">
        <v>439</v>
      </c>
      <c r="FQ211">
        <v>1746989605.5</v>
      </c>
      <c r="FR211">
        <v>1746989593.5</v>
      </c>
      <c r="FS211">
        <v>0</v>
      </c>
      <c r="FT211">
        <v>-0.274</v>
      </c>
      <c r="FU211">
        <v>-0.002</v>
      </c>
      <c r="FV211">
        <v>2.549</v>
      </c>
      <c r="FW211">
        <v>0.129</v>
      </c>
      <c r="FX211">
        <v>420</v>
      </c>
      <c r="FY211">
        <v>17</v>
      </c>
      <c r="FZ211">
        <v>0.02</v>
      </c>
      <c r="GA211">
        <v>0.04</v>
      </c>
      <c r="GB211">
        <v>-9.76140707317073</v>
      </c>
      <c r="GC211">
        <v>-0.07122313588850915</v>
      </c>
      <c r="GD211">
        <v>0.0413826741313672</v>
      </c>
      <c r="GE211">
        <v>1</v>
      </c>
      <c r="GF211">
        <v>925.429794117647</v>
      </c>
      <c r="GG211">
        <v>-1.250435440370195</v>
      </c>
      <c r="GH211">
        <v>0.2712424332814699</v>
      </c>
      <c r="GI211">
        <v>0</v>
      </c>
      <c r="GJ211">
        <v>2.345309268292683</v>
      </c>
      <c r="GK211">
        <v>0.0005193031358900977</v>
      </c>
      <c r="GL211">
        <v>0.001975015146893312</v>
      </c>
      <c r="GM211">
        <v>1</v>
      </c>
      <c r="GN211">
        <v>2</v>
      </c>
      <c r="GO211">
        <v>3</v>
      </c>
      <c r="GP211" t="s">
        <v>446</v>
      </c>
      <c r="GQ211">
        <v>3.10193</v>
      </c>
      <c r="GR211">
        <v>2.72548</v>
      </c>
      <c r="GS211">
        <v>0.0867998</v>
      </c>
      <c r="GT211">
        <v>0.0881199</v>
      </c>
      <c r="GU211">
        <v>0.10183</v>
      </c>
      <c r="GV211">
        <v>0.0953773</v>
      </c>
      <c r="GW211">
        <v>23881.3</v>
      </c>
      <c r="GX211">
        <v>21658.9</v>
      </c>
      <c r="GY211">
        <v>26714.1</v>
      </c>
      <c r="GZ211">
        <v>23972.4</v>
      </c>
      <c r="HA211">
        <v>38389.6</v>
      </c>
      <c r="HB211">
        <v>32053.4</v>
      </c>
      <c r="HC211">
        <v>46647</v>
      </c>
      <c r="HD211">
        <v>37920.8</v>
      </c>
      <c r="HE211">
        <v>1.87563</v>
      </c>
      <c r="HF211">
        <v>1.87505</v>
      </c>
      <c r="HG211">
        <v>0.163626</v>
      </c>
      <c r="HH211">
        <v>0</v>
      </c>
      <c r="HI211">
        <v>27.3583</v>
      </c>
      <c r="HJ211">
        <v>999.9</v>
      </c>
      <c r="HK211">
        <v>49.7</v>
      </c>
      <c r="HL211">
        <v>30.5</v>
      </c>
      <c r="HM211">
        <v>24.0797</v>
      </c>
      <c r="HN211">
        <v>61.2056</v>
      </c>
      <c r="HO211">
        <v>22.4439</v>
      </c>
      <c r="HP211">
        <v>1</v>
      </c>
      <c r="HQ211">
        <v>0.08843239999999999</v>
      </c>
      <c r="HR211">
        <v>0.0104793</v>
      </c>
      <c r="HS211">
        <v>20.3186</v>
      </c>
      <c r="HT211">
        <v>5.21385</v>
      </c>
      <c r="HU211">
        <v>11.98</v>
      </c>
      <c r="HV211">
        <v>4.96455</v>
      </c>
      <c r="HW211">
        <v>3.27513</v>
      </c>
      <c r="HX211">
        <v>9999</v>
      </c>
      <c r="HY211">
        <v>9999</v>
      </c>
      <c r="HZ211">
        <v>9999</v>
      </c>
      <c r="IA211">
        <v>23.4</v>
      </c>
      <c r="IB211">
        <v>1.86371</v>
      </c>
      <c r="IC211">
        <v>1.85979</v>
      </c>
      <c r="ID211">
        <v>1.85807</v>
      </c>
      <c r="IE211">
        <v>1.85949</v>
      </c>
      <c r="IF211">
        <v>1.85959</v>
      </c>
      <c r="IG211">
        <v>1.85806</v>
      </c>
      <c r="IH211">
        <v>1.85715</v>
      </c>
      <c r="II211">
        <v>1.85211</v>
      </c>
      <c r="IJ211">
        <v>0</v>
      </c>
      <c r="IK211">
        <v>0</v>
      </c>
      <c r="IL211">
        <v>0</v>
      </c>
      <c r="IM211">
        <v>0</v>
      </c>
      <c r="IN211" t="s">
        <v>441</v>
      </c>
      <c r="IO211" t="s">
        <v>442</v>
      </c>
      <c r="IP211" t="s">
        <v>443</v>
      </c>
      <c r="IQ211" t="s">
        <v>443</v>
      </c>
      <c r="IR211" t="s">
        <v>443</v>
      </c>
      <c r="IS211" t="s">
        <v>443</v>
      </c>
      <c r="IT211">
        <v>0</v>
      </c>
      <c r="IU211">
        <v>100</v>
      </c>
      <c r="IV211">
        <v>100</v>
      </c>
      <c r="IW211">
        <v>-1.565</v>
      </c>
      <c r="IX211">
        <v>0.2878</v>
      </c>
      <c r="IY211">
        <v>-1.253408397979514</v>
      </c>
      <c r="IZ211">
        <v>-0.001407418860664216</v>
      </c>
      <c r="JA211">
        <v>1.761737584914558E-06</v>
      </c>
      <c r="JB211">
        <v>-4.339940373715102E-10</v>
      </c>
      <c r="JC211">
        <v>0.01386544786166931</v>
      </c>
      <c r="JD211">
        <v>0.003157371658100305</v>
      </c>
      <c r="JE211">
        <v>0.0004353711720169284</v>
      </c>
      <c r="JF211">
        <v>-1.853048844677345E-07</v>
      </c>
      <c r="JG211">
        <v>2</v>
      </c>
      <c r="JH211">
        <v>1968</v>
      </c>
      <c r="JI211">
        <v>1</v>
      </c>
      <c r="JJ211">
        <v>26</v>
      </c>
      <c r="JK211">
        <v>200056.9</v>
      </c>
      <c r="JL211">
        <v>200057.1</v>
      </c>
      <c r="JM211">
        <v>1.14136</v>
      </c>
      <c r="JN211">
        <v>2.61353</v>
      </c>
      <c r="JO211">
        <v>1.49658</v>
      </c>
      <c r="JP211">
        <v>2.34741</v>
      </c>
      <c r="JQ211">
        <v>1.54907</v>
      </c>
      <c r="JR211">
        <v>2.4585</v>
      </c>
      <c r="JS211">
        <v>34.6463</v>
      </c>
      <c r="JT211">
        <v>13.8606</v>
      </c>
      <c r="JU211">
        <v>18</v>
      </c>
      <c r="JV211">
        <v>482.496</v>
      </c>
      <c r="JW211">
        <v>497.088</v>
      </c>
      <c r="JX211">
        <v>27.3811</v>
      </c>
      <c r="JY211">
        <v>28.4209</v>
      </c>
      <c r="JZ211">
        <v>30.0003</v>
      </c>
      <c r="KA211">
        <v>28.6371</v>
      </c>
      <c r="KB211">
        <v>28.6369</v>
      </c>
      <c r="KC211">
        <v>22.9452</v>
      </c>
      <c r="KD211">
        <v>19.1835</v>
      </c>
      <c r="KE211">
        <v>93.2565</v>
      </c>
      <c r="KF211">
        <v>27.3647</v>
      </c>
      <c r="KG211">
        <v>413.401</v>
      </c>
      <c r="KH211">
        <v>19.8175</v>
      </c>
      <c r="KI211">
        <v>101.991</v>
      </c>
      <c r="KJ211">
        <v>91.45650000000001</v>
      </c>
    </row>
    <row r="212" spans="1:296">
      <c r="A212">
        <v>194</v>
      </c>
      <c r="B212">
        <v>1758993025.1</v>
      </c>
      <c r="C212">
        <v>5774.5</v>
      </c>
      <c r="D212" t="s">
        <v>833</v>
      </c>
      <c r="E212" t="s">
        <v>834</v>
      </c>
      <c r="F212">
        <v>5</v>
      </c>
      <c r="G212" t="s">
        <v>832</v>
      </c>
      <c r="H212">
        <v>1758993017.255172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428.4780328616098</v>
      </c>
      <c r="AJ212">
        <v>419.5212121212121</v>
      </c>
      <c r="AK212">
        <v>-0.01093021414391227</v>
      </c>
      <c r="AL212">
        <v>65.16577899374489</v>
      </c>
      <c r="AM212">
        <f>(AO212 - AN212 + DX212*1E3/(8.314*(DZ212+273.15)) * AQ212/DW212 * AP212) * DW212/(100*DK212) * 1000/(1000 - AO212)</f>
        <v>0</v>
      </c>
      <c r="AN212">
        <v>19.74572469217091</v>
      </c>
      <c r="AO212">
        <v>22.09072848484848</v>
      </c>
      <c r="AP212">
        <v>-9.636321831572594E-06</v>
      </c>
      <c r="AQ212">
        <v>105.5135274012171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437</v>
      </c>
      <c r="AX212" t="s">
        <v>437</v>
      </c>
      <c r="AY212">
        <v>0</v>
      </c>
      <c r="AZ212">
        <v>0</v>
      </c>
      <c r="BA212">
        <f>1-AY212/AZ212</f>
        <v>0</v>
      </c>
      <c r="BB212">
        <v>0</v>
      </c>
      <c r="BC212" t="s">
        <v>437</v>
      </c>
      <c r="BD212" t="s">
        <v>437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437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5.36</v>
      </c>
      <c r="DL212">
        <v>0.5</v>
      </c>
      <c r="DM212" t="s">
        <v>438</v>
      </c>
      <c r="DN212">
        <v>2</v>
      </c>
      <c r="DO212" t="b">
        <v>1</v>
      </c>
      <c r="DP212">
        <v>1758993017.255172</v>
      </c>
      <c r="DQ212">
        <v>410.3185862068965</v>
      </c>
      <c r="DR212">
        <v>419.9509310344828</v>
      </c>
      <c r="DS212">
        <v>22.09770689655172</v>
      </c>
      <c r="DT212">
        <v>19.75130689655172</v>
      </c>
      <c r="DU212">
        <v>411.8831724137931</v>
      </c>
      <c r="DV212">
        <v>21.80982413793103</v>
      </c>
      <c r="DW212">
        <v>499.9988620689655</v>
      </c>
      <c r="DX212">
        <v>90.49749999999999</v>
      </c>
      <c r="DY212">
        <v>0.06769420344827587</v>
      </c>
      <c r="DZ212">
        <v>28.89302413793103</v>
      </c>
      <c r="EA212">
        <v>30.01802068965517</v>
      </c>
      <c r="EB212">
        <v>999.9000000000002</v>
      </c>
      <c r="EC212">
        <v>0</v>
      </c>
      <c r="ED212">
        <v>0</v>
      </c>
      <c r="EE212">
        <v>10006.91034482759</v>
      </c>
      <c r="EF212">
        <v>0</v>
      </c>
      <c r="EG212">
        <v>11.2321</v>
      </c>
      <c r="EH212">
        <v>-9.632189310344828</v>
      </c>
      <c r="EI212">
        <v>419.5906206896551</v>
      </c>
      <c r="EJ212">
        <v>428.4125517241379</v>
      </c>
      <c r="EK212">
        <v>2.346407931034483</v>
      </c>
      <c r="EL212">
        <v>419.9509310344828</v>
      </c>
      <c r="EM212">
        <v>19.75130689655172</v>
      </c>
      <c r="EN212">
        <v>1.999787241379311</v>
      </c>
      <c r="EO212">
        <v>1.787443793103449</v>
      </c>
      <c r="EP212">
        <v>17.44265862068966</v>
      </c>
      <c r="EQ212">
        <v>15.67742413793104</v>
      </c>
      <c r="ER212">
        <v>1999.98275862069</v>
      </c>
      <c r="ES212">
        <v>0.9800026206896549</v>
      </c>
      <c r="ET212">
        <v>0.01999768275862069</v>
      </c>
      <c r="EU212">
        <v>0</v>
      </c>
      <c r="EV212">
        <v>925.3811034482758</v>
      </c>
      <c r="EW212">
        <v>5.00078</v>
      </c>
      <c r="EX212">
        <v>17908.96206896552</v>
      </c>
      <c r="EY212">
        <v>16379.51034482759</v>
      </c>
      <c r="EZ212">
        <v>38.96303448275862</v>
      </c>
      <c r="FA212">
        <v>39.73696551724137</v>
      </c>
      <c r="FB212">
        <v>39.16775862068965</v>
      </c>
      <c r="FC212">
        <v>39.45241379310345</v>
      </c>
      <c r="FD212">
        <v>40.18082758620689</v>
      </c>
      <c r="FE212">
        <v>1955.083793103448</v>
      </c>
      <c r="FF212">
        <v>39.89310344827587</v>
      </c>
      <c r="FG212">
        <v>0</v>
      </c>
      <c r="FH212">
        <v>1758993018.9</v>
      </c>
      <c r="FI212">
        <v>0</v>
      </c>
      <c r="FJ212">
        <v>925.3754799999999</v>
      </c>
      <c r="FK212">
        <v>0.05338462576393265</v>
      </c>
      <c r="FL212">
        <v>-17.05384622884841</v>
      </c>
      <c r="FM212">
        <v>17909.052</v>
      </c>
      <c r="FN212">
        <v>15</v>
      </c>
      <c r="FO212">
        <v>0</v>
      </c>
      <c r="FP212" t="s">
        <v>439</v>
      </c>
      <c r="FQ212">
        <v>1746989605.5</v>
      </c>
      <c r="FR212">
        <v>1746989593.5</v>
      </c>
      <c r="FS212">
        <v>0</v>
      </c>
      <c r="FT212">
        <v>-0.274</v>
      </c>
      <c r="FU212">
        <v>-0.002</v>
      </c>
      <c r="FV212">
        <v>2.549</v>
      </c>
      <c r="FW212">
        <v>0.129</v>
      </c>
      <c r="FX212">
        <v>420</v>
      </c>
      <c r="FY212">
        <v>17</v>
      </c>
      <c r="FZ212">
        <v>0.02</v>
      </c>
      <c r="GA212">
        <v>0.04</v>
      </c>
      <c r="GB212">
        <v>-9.735295853658537</v>
      </c>
      <c r="GC212">
        <v>0.6108171428571364</v>
      </c>
      <c r="GD212">
        <v>0.1144516952101033</v>
      </c>
      <c r="GE212">
        <v>0</v>
      </c>
      <c r="GF212">
        <v>925.396794117647</v>
      </c>
      <c r="GG212">
        <v>-0.002215425745895527</v>
      </c>
      <c r="GH212">
        <v>0.2335047271736806</v>
      </c>
      <c r="GI212">
        <v>1</v>
      </c>
      <c r="GJ212">
        <v>2.345615121951219</v>
      </c>
      <c r="GK212">
        <v>0.008768780487808648</v>
      </c>
      <c r="GL212">
        <v>0.002075257400374901</v>
      </c>
      <c r="GM212">
        <v>1</v>
      </c>
      <c r="GN212">
        <v>2</v>
      </c>
      <c r="GO212">
        <v>3</v>
      </c>
      <c r="GP212" t="s">
        <v>446</v>
      </c>
      <c r="GQ212">
        <v>3.10221</v>
      </c>
      <c r="GR212">
        <v>2.72583</v>
      </c>
      <c r="GS212">
        <v>0.08677020000000001</v>
      </c>
      <c r="GT212">
        <v>0.0877559</v>
      </c>
      <c r="GU212">
        <v>0.101808</v>
      </c>
      <c r="GV212">
        <v>0.0953613</v>
      </c>
      <c r="GW212">
        <v>23882</v>
      </c>
      <c r="GX212">
        <v>21667.7</v>
      </c>
      <c r="GY212">
        <v>26714.1</v>
      </c>
      <c r="GZ212">
        <v>23972.4</v>
      </c>
      <c r="HA212">
        <v>38390.5</v>
      </c>
      <c r="HB212">
        <v>32054.1</v>
      </c>
      <c r="HC212">
        <v>46646.9</v>
      </c>
      <c r="HD212">
        <v>37921.1</v>
      </c>
      <c r="HE212">
        <v>1.87637</v>
      </c>
      <c r="HF212">
        <v>1.87475</v>
      </c>
      <c r="HG212">
        <v>0.162303</v>
      </c>
      <c r="HH212">
        <v>0</v>
      </c>
      <c r="HI212">
        <v>27.3607</v>
      </c>
      <c r="HJ212">
        <v>999.9</v>
      </c>
      <c r="HK212">
        <v>49.7</v>
      </c>
      <c r="HL212">
        <v>30.5</v>
      </c>
      <c r="HM212">
        <v>24.0788</v>
      </c>
      <c r="HN212">
        <v>60.7356</v>
      </c>
      <c r="HO212">
        <v>22.504</v>
      </c>
      <c r="HP212">
        <v>1</v>
      </c>
      <c r="HQ212">
        <v>0.0882825</v>
      </c>
      <c r="HR212">
        <v>0.0551634</v>
      </c>
      <c r="HS212">
        <v>20.3179</v>
      </c>
      <c r="HT212">
        <v>5.2107</v>
      </c>
      <c r="HU212">
        <v>11.9798</v>
      </c>
      <c r="HV212">
        <v>4.9637</v>
      </c>
      <c r="HW212">
        <v>3.27433</v>
      </c>
      <c r="HX212">
        <v>9999</v>
      </c>
      <c r="HY212">
        <v>9999</v>
      </c>
      <c r="HZ212">
        <v>9999</v>
      </c>
      <c r="IA212">
        <v>23.4</v>
      </c>
      <c r="IB212">
        <v>1.86371</v>
      </c>
      <c r="IC212">
        <v>1.85978</v>
      </c>
      <c r="ID212">
        <v>1.85811</v>
      </c>
      <c r="IE212">
        <v>1.85947</v>
      </c>
      <c r="IF212">
        <v>1.85959</v>
      </c>
      <c r="IG212">
        <v>1.85806</v>
      </c>
      <c r="IH212">
        <v>1.85715</v>
      </c>
      <c r="II212">
        <v>1.85211</v>
      </c>
      <c r="IJ212">
        <v>0</v>
      </c>
      <c r="IK212">
        <v>0</v>
      </c>
      <c r="IL212">
        <v>0</v>
      </c>
      <c r="IM212">
        <v>0</v>
      </c>
      <c r="IN212" t="s">
        <v>441</v>
      </c>
      <c r="IO212" t="s">
        <v>442</v>
      </c>
      <c r="IP212" t="s">
        <v>443</v>
      </c>
      <c r="IQ212" t="s">
        <v>443</v>
      </c>
      <c r="IR212" t="s">
        <v>443</v>
      </c>
      <c r="IS212" t="s">
        <v>443</v>
      </c>
      <c r="IT212">
        <v>0</v>
      </c>
      <c r="IU212">
        <v>100</v>
      </c>
      <c r="IV212">
        <v>100</v>
      </c>
      <c r="IW212">
        <v>-1.564</v>
      </c>
      <c r="IX212">
        <v>0.2877</v>
      </c>
      <c r="IY212">
        <v>-1.253408397979514</v>
      </c>
      <c r="IZ212">
        <v>-0.001407418860664216</v>
      </c>
      <c r="JA212">
        <v>1.761737584914558E-06</v>
      </c>
      <c r="JB212">
        <v>-4.339940373715102E-10</v>
      </c>
      <c r="JC212">
        <v>0.01386544786166931</v>
      </c>
      <c r="JD212">
        <v>0.003157371658100305</v>
      </c>
      <c r="JE212">
        <v>0.0004353711720169284</v>
      </c>
      <c r="JF212">
        <v>-1.853048844677345E-07</v>
      </c>
      <c r="JG212">
        <v>2</v>
      </c>
      <c r="JH212">
        <v>1968</v>
      </c>
      <c r="JI212">
        <v>1</v>
      </c>
      <c r="JJ212">
        <v>26</v>
      </c>
      <c r="JK212">
        <v>200057</v>
      </c>
      <c r="JL212">
        <v>200057.2</v>
      </c>
      <c r="JM212">
        <v>1.1145</v>
      </c>
      <c r="JN212">
        <v>2.62207</v>
      </c>
      <c r="JO212">
        <v>1.49658</v>
      </c>
      <c r="JP212">
        <v>2.34741</v>
      </c>
      <c r="JQ212">
        <v>1.54907</v>
      </c>
      <c r="JR212">
        <v>2.41211</v>
      </c>
      <c r="JS212">
        <v>34.6463</v>
      </c>
      <c r="JT212">
        <v>13.8431</v>
      </c>
      <c r="JU212">
        <v>18</v>
      </c>
      <c r="JV212">
        <v>482.943</v>
      </c>
      <c r="JW212">
        <v>496.889</v>
      </c>
      <c r="JX212">
        <v>27.3569</v>
      </c>
      <c r="JY212">
        <v>28.4219</v>
      </c>
      <c r="JZ212">
        <v>30.0001</v>
      </c>
      <c r="KA212">
        <v>28.6386</v>
      </c>
      <c r="KB212">
        <v>28.6369</v>
      </c>
      <c r="KC212">
        <v>22.3633</v>
      </c>
      <c r="KD212">
        <v>18.9101</v>
      </c>
      <c r="KE212">
        <v>93.2565</v>
      </c>
      <c r="KF212">
        <v>27.3384</v>
      </c>
      <c r="KG212">
        <v>400.026</v>
      </c>
      <c r="KH212">
        <v>19.8175</v>
      </c>
      <c r="KI212">
        <v>101.991</v>
      </c>
      <c r="KJ212">
        <v>91.45699999999999</v>
      </c>
    </row>
    <row r="213" spans="1:296">
      <c r="A213">
        <v>195</v>
      </c>
      <c r="B213">
        <v>1758993030.1</v>
      </c>
      <c r="C213">
        <v>5779.5</v>
      </c>
      <c r="D213" t="s">
        <v>835</v>
      </c>
      <c r="E213" t="s">
        <v>836</v>
      </c>
      <c r="F213">
        <v>5</v>
      </c>
      <c r="G213" t="s">
        <v>832</v>
      </c>
      <c r="H213">
        <v>1758993022.332142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421.9809520922207</v>
      </c>
      <c r="AJ213">
        <v>416.5546303030301</v>
      </c>
      <c r="AK213">
        <v>-0.7281303824846717</v>
      </c>
      <c r="AL213">
        <v>65.16577899374489</v>
      </c>
      <c r="AM213">
        <f>(AO213 - AN213 + DX213*1E3/(8.314*(DZ213+273.15)) * AQ213/DW213 * AP213) * DW213/(100*DK213) * 1000/(1000 - AO213)</f>
        <v>0</v>
      </c>
      <c r="AN213">
        <v>19.76375935106996</v>
      </c>
      <c r="AO213">
        <v>22.08769393939394</v>
      </c>
      <c r="AP213">
        <v>1.747609741497355E-06</v>
      </c>
      <c r="AQ213">
        <v>105.5135274012171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437</v>
      </c>
      <c r="AX213" t="s">
        <v>437</v>
      </c>
      <c r="AY213">
        <v>0</v>
      </c>
      <c r="AZ213">
        <v>0</v>
      </c>
      <c r="BA213">
        <f>1-AY213/AZ213</f>
        <v>0</v>
      </c>
      <c r="BB213">
        <v>0</v>
      </c>
      <c r="BC213" t="s">
        <v>437</v>
      </c>
      <c r="BD213" t="s">
        <v>437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437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5.36</v>
      </c>
      <c r="DL213">
        <v>0.5</v>
      </c>
      <c r="DM213" t="s">
        <v>438</v>
      </c>
      <c r="DN213">
        <v>2</v>
      </c>
      <c r="DO213" t="b">
        <v>1</v>
      </c>
      <c r="DP213">
        <v>1758993022.332142</v>
      </c>
      <c r="DQ213">
        <v>409.90425</v>
      </c>
      <c r="DR213">
        <v>417.3371071428571</v>
      </c>
      <c r="DS213">
        <v>22.09274999999999</v>
      </c>
      <c r="DT213">
        <v>19.75281071428572</v>
      </c>
      <c r="DU213">
        <v>411.4687142857143</v>
      </c>
      <c r="DV213">
        <v>21.804975</v>
      </c>
      <c r="DW213">
        <v>499.9945714285714</v>
      </c>
      <c r="DX213">
        <v>90.49662500000001</v>
      </c>
      <c r="DY213">
        <v>0.06764482142857142</v>
      </c>
      <c r="DZ213">
        <v>28.89612142857143</v>
      </c>
      <c r="EA213">
        <v>30.017575</v>
      </c>
      <c r="EB213">
        <v>999.9000000000002</v>
      </c>
      <c r="EC213">
        <v>0</v>
      </c>
      <c r="ED213">
        <v>0</v>
      </c>
      <c r="EE213">
        <v>9992.383928571429</v>
      </c>
      <c r="EF213">
        <v>0</v>
      </c>
      <c r="EG213">
        <v>11.2321</v>
      </c>
      <c r="EH213">
        <v>-7.432741832142859</v>
      </c>
      <c r="EI213">
        <v>419.1648214285714</v>
      </c>
      <c r="EJ213">
        <v>425.7468214285715</v>
      </c>
      <c r="EK213">
        <v>2.339948571428571</v>
      </c>
      <c r="EL213">
        <v>417.3371071428571</v>
      </c>
      <c r="EM213">
        <v>19.75281071428572</v>
      </c>
      <c r="EN213">
        <v>1.999319642857143</v>
      </c>
      <c r="EO213">
        <v>1.7875625</v>
      </c>
      <c r="EP213">
        <v>17.43895357142857</v>
      </c>
      <c r="EQ213">
        <v>15.67846428571429</v>
      </c>
      <c r="ER213">
        <v>1999.973571428571</v>
      </c>
      <c r="ES213">
        <v>0.9800025357142855</v>
      </c>
      <c r="ET213">
        <v>0.01999776428571429</v>
      </c>
      <c r="EU213">
        <v>0</v>
      </c>
      <c r="EV213">
        <v>925.430642857143</v>
      </c>
      <c r="EW213">
        <v>5.00078</v>
      </c>
      <c r="EX213">
        <v>17908.89642857143</v>
      </c>
      <c r="EY213">
        <v>16379.43571428572</v>
      </c>
      <c r="EZ213">
        <v>38.95953571428571</v>
      </c>
      <c r="FA213">
        <v>39.73649999999999</v>
      </c>
      <c r="FB213">
        <v>39.14924999999999</v>
      </c>
      <c r="FC213">
        <v>39.45510714285713</v>
      </c>
      <c r="FD213">
        <v>40.10014285714285</v>
      </c>
      <c r="FE213">
        <v>1955.074642857142</v>
      </c>
      <c r="FF213">
        <v>39.89214285714286</v>
      </c>
      <c r="FG213">
        <v>0</v>
      </c>
      <c r="FH213">
        <v>1758993024.3</v>
      </c>
      <c r="FI213">
        <v>0</v>
      </c>
      <c r="FJ213">
        <v>925.4039615384615</v>
      </c>
      <c r="FK213">
        <v>0.5404786501466408</v>
      </c>
      <c r="FL213">
        <v>13.04615378408182</v>
      </c>
      <c r="FM213">
        <v>17909.12307692308</v>
      </c>
      <c r="FN213">
        <v>15</v>
      </c>
      <c r="FO213">
        <v>0</v>
      </c>
      <c r="FP213" t="s">
        <v>439</v>
      </c>
      <c r="FQ213">
        <v>1746989605.5</v>
      </c>
      <c r="FR213">
        <v>1746989593.5</v>
      </c>
      <c r="FS213">
        <v>0</v>
      </c>
      <c r="FT213">
        <v>-0.274</v>
      </c>
      <c r="FU213">
        <v>-0.002</v>
      </c>
      <c r="FV213">
        <v>2.549</v>
      </c>
      <c r="FW213">
        <v>0.129</v>
      </c>
      <c r="FX213">
        <v>420</v>
      </c>
      <c r="FY213">
        <v>17</v>
      </c>
      <c r="FZ213">
        <v>0.02</v>
      </c>
      <c r="GA213">
        <v>0.04</v>
      </c>
      <c r="GB213">
        <v>-8.120894421951219</v>
      </c>
      <c r="GC213">
        <v>22.96370375540071</v>
      </c>
      <c r="GD213">
        <v>3.01670103879028</v>
      </c>
      <c r="GE213">
        <v>0</v>
      </c>
      <c r="GF213">
        <v>925.3784411764706</v>
      </c>
      <c r="GG213">
        <v>0.2747288090722612</v>
      </c>
      <c r="GH213">
        <v>0.2539384120766813</v>
      </c>
      <c r="GI213">
        <v>1</v>
      </c>
      <c r="GJ213">
        <v>2.341965853658536</v>
      </c>
      <c r="GK213">
        <v>-0.06277442508711237</v>
      </c>
      <c r="GL213">
        <v>0.009162241172096328</v>
      </c>
      <c r="GM213">
        <v>1</v>
      </c>
      <c r="GN213">
        <v>2</v>
      </c>
      <c r="GO213">
        <v>3</v>
      </c>
      <c r="GP213" t="s">
        <v>446</v>
      </c>
      <c r="GQ213">
        <v>3.10166</v>
      </c>
      <c r="GR213">
        <v>2.72619</v>
      </c>
      <c r="GS213">
        <v>0.08621239999999999</v>
      </c>
      <c r="GT213">
        <v>0.08570560000000001</v>
      </c>
      <c r="GU213">
        <v>0.101803</v>
      </c>
      <c r="GV213">
        <v>0.095457</v>
      </c>
      <c r="GW213">
        <v>23896.7</v>
      </c>
      <c r="GX213">
        <v>21716.2</v>
      </c>
      <c r="GY213">
        <v>26714.1</v>
      </c>
      <c r="GZ213">
        <v>23972.3</v>
      </c>
      <c r="HA213">
        <v>38390.5</v>
      </c>
      <c r="HB213">
        <v>32050.1</v>
      </c>
      <c r="HC213">
        <v>46646.8</v>
      </c>
      <c r="HD213">
        <v>37920.6</v>
      </c>
      <c r="HE213">
        <v>1.8753</v>
      </c>
      <c r="HF213">
        <v>1.87545</v>
      </c>
      <c r="HG213">
        <v>0.161842</v>
      </c>
      <c r="HH213">
        <v>0</v>
      </c>
      <c r="HI213">
        <v>27.363</v>
      </c>
      <c r="HJ213">
        <v>999.9</v>
      </c>
      <c r="HK213">
        <v>49.6</v>
      </c>
      <c r="HL213">
        <v>30.5</v>
      </c>
      <c r="HM213">
        <v>24.0303</v>
      </c>
      <c r="HN213">
        <v>61.1056</v>
      </c>
      <c r="HO213">
        <v>22.6082</v>
      </c>
      <c r="HP213">
        <v>1</v>
      </c>
      <c r="HQ213">
        <v>0.08855689999999999</v>
      </c>
      <c r="HR213">
        <v>0.024695</v>
      </c>
      <c r="HS213">
        <v>20.3179</v>
      </c>
      <c r="HT213">
        <v>5.2107</v>
      </c>
      <c r="HU213">
        <v>11.9798</v>
      </c>
      <c r="HV213">
        <v>4.9636</v>
      </c>
      <c r="HW213">
        <v>3.27445</v>
      </c>
      <c r="HX213">
        <v>9999</v>
      </c>
      <c r="HY213">
        <v>9999</v>
      </c>
      <c r="HZ213">
        <v>9999</v>
      </c>
      <c r="IA213">
        <v>23.4</v>
      </c>
      <c r="IB213">
        <v>1.86371</v>
      </c>
      <c r="IC213">
        <v>1.85981</v>
      </c>
      <c r="ID213">
        <v>1.8581</v>
      </c>
      <c r="IE213">
        <v>1.85945</v>
      </c>
      <c r="IF213">
        <v>1.85959</v>
      </c>
      <c r="IG213">
        <v>1.85806</v>
      </c>
      <c r="IH213">
        <v>1.85715</v>
      </c>
      <c r="II213">
        <v>1.85211</v>
      </c>
      <c r="IJ213">
        <v>0</v>
      </c>
      <c r="IK213">
        <v>0</v>
      </c>
      <c r="IL213">
        <v>0</v>
      </c>
      <c r="IM213">
        <v>0</v>
      </c>
      <c r="IN213" t="s">
        <v>441</v>
      </c>
      <c r="IO213" t="s">
        <v>442</v>
      </c>
      <c r="IP213" t="s">
        <v>443</v>
      </c>
      <c r="IQ213" t="s">
        <v>443</v>
      </c>
      <c r="IR213" t="s">
        <v>443</v>
      </c>
      <c r="IS213" t="s">
        <v>443</v>
      </c>
      <c r="IT213">
        <v>0</v>
      </c>
      <c r="IU213">
        <v>100</v>
      </c>
      <c r="IV213">
        <v>100</v>
      </c>
      <c r="IW213">
        <v>-1.563</v>
      </c>
      <c r="IX213">
        <v>0.2877</v>
      </c>
      <c r="IY213">
        <v>-1.253408397979514</v>
      </c>
      <c r="IZ213">
        <v>-0.001407418860664216</v>
      </c>
      <c r="JA213">
        <v>1.761737584914558E-06</v>
      </c>
      <c r="JB213">
        <v>-4.339940373715102E-10</v>
      </c>
      <c r="JC213">
        <v>0.01386544786166931</v>
      </c>
      <c r="JD213">
        <v>0.003157371658100305</v>
      </c>
      <c r="JE213">
        <v>0.0004353711720169284</v>
      </c>
      <c r="JF213">
        <v>-1.853048844677345E-07</v>
      </c>
      <c r="JG213">
        <v>2</v>
      </c>
      <c r="JH213">
        <v>1968</v>
      </c>
      <c r="JI213">
        <v>1</v>
      </c>
      <c r="JJ213">
        <v>26</v>
      </c>
      <c r="JK213">
        <v>200057.1</v>
      </c>
      <c r="JL213">
        <v>200057.3</v>
      </c>
      <c r="JM213">
        <v>1.08276</v>
      </c>
      <c r="JN213">
        <v>2.61963</v>
      </c>
      <c r="JO213">
        <v>1.49658</v>
      </c>
      <c r="JP213">
        <v>2.34741</v>
      </c>
      <c r="JQ213">
        <v>1.54907</v>
      </c>
      <c r="JR213">
        <v>2.33643</v>
      </c>
      <c r="JS213">
        <v>34.6235</v>
      </c>
      <c r="JT213">
        <v>13.8431</v>
      </c>
      <c r="JU213">
        <v>18</v>
      </c>
      <c r="JV213">
        <v>482.326</v>
      </c>
      <c r="JW213">
        <v>497.353</v>
      </c>
      <c r="JX213">
        <v>27.3322</v>
      </c>
      <c r="JY213">
        <v>28.4244</v>
      </c>
      <c r="JZ213">
        <v>30.0001</v>
      </c>
      <c r="KA213">
        <v>28.6396</v>
      </c>
      <c r="KB213">
        <v>28.6369</v>
      </c>
      <c r="KC213">
        <v>21.7278</v>
      </c>
      <c r="KD213">
        <v>18.9101</v>
      </c>
      <c r="KE213">
        <v>93.2565</v>
      </c>
      <c r="KF213">
        <v>27.3309</v>
      </c>
      <c r="KG213">
        <v>379.991</v>
      </c>
      <c r="KH213">
        <v>19.8175</v>
      </c>
      <c r="KI213">
        <v>101.991</v>
      </c>
      <c r="KJ213">
        <v>91.45610000000001</v>
      </c>
    </row>
    <row r="214" spans="1:296">
      <c r="A214">
        <v>196</v>
      </c>
      <c r="B214">
        <v>1758993035.1</v>
      </c>
      <c r="C214">
        <v>5784.5</v>
      </c>
      <c r="D214" t="s">
        <v>837</v>
      </c>
      <c r="E214" t="s">
        <v>838</v>
      </c>
      <c r="F214">
        <v>5</v>
      </c>
      <c r="G214" t="s">
        <v>832</v>
      </c>
      <c r="H214">
        <v>1758993027.6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407.0454706480481</v>
      </c>
      <c r="AJ214">
        <v>407.4531939393941</v>
      </c>
      <c r="AK214">
        <v>-1.943077401539873</v>
      </c>
      <c r="AL214">
        <v>65.16577899374489</v>
      </c>
      <c r="AM214">
        <f>(AO214 - AN214 + DX214*1E3/(8.314*(DZ214+273.15)) * AQ214/DW214 * AP214) * DW214/(100*DK214) * 1000/(1000 - AO214)</f>
        <v>0</v>
      </c>
      <c r="AN214">
        <v>19.77663465837724</v>
      </c>
      <c r="AO214">
        <v>22.0975709090909</v>
      </c>
      <c r="AP214">
        <v>8.40441124118198E-06</v>
      </c>
      <c r="AQ214">
        <v>105.5135274012171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437</v>
      </c>
      <c r="AX214" t="s">
        <v>437</v>
      </c>
      <c r="AY214">
        <v>0</v>
      </c>
      <c r="AZ214">
        <v>0</v>
      </c>
      <c r="BA214">
        <f>1-AY214/AZ214</f>
        <v>0</v>
      </c>
      <c r="BB214">
        <v>0</v>
      </c>
      <c r="BC214" t="s">
        <v>437</v>
      </c>
      <c r="BD214" t="s">
        <v>437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437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5.36</v>
      </c>
      <c r="DL214">
        <v>0.5</v>
      </c>
      <c r="DM214" t="s">
        <v>438</v>
      </c>
      <c r="DN214">
        <v>2</v>
      </c>
      <c r="DO214" t="b">
        <v>1</v>
      </c>
      <c r="DP214">
        <v>1758993027.6</v>
      </c>
      <c r="DQ214">
        <v>407.2473703703704</v>
      </c>
      <c r="DR214">
        <v>409.6341481481482</v>
      </c>
      <c r="DS214">
        <v>22.09190740740741</v>
      </c>
      <c r="DT214">
        <v>19.76088888888889</v>
      </c>
      <c r="DU214">
        <v>408.8113333333333</v>
      </c>
      <c r="DV214">
        <v>21.80414444444445</v>
      </c>
      <c r="DW214">
        <v>499.9707777777778</v>
      </c>
      <c r="DX214">
        <v>90.49581851851852</v>
      </c>
      <c r="DY214">
        <v>0.06769193703703703</v>
      </c>
      <c r="DZ214">
        <v>28.90704444444444</v>
      </c>
      <c r="EA214">
        <v>30.00552222222222</v>
      </c>
      <c r="EB214">
        <v>999.9000000000001</v>
      </c>
      <c r="EC214">
        <v>0</v>
      </c>
      <c r="ED214">
        <v>0</v>
      </c>
      <c r="EE214">
        <v>9998.705555555554</v>
      </c>
      <c r="EF214">
        <v>0</v>
      </c>
      <c r="EG214">
        <v>11.2321</v>
      </c>
      <c r="EH214">
        <v>-2.38667227037037</v>
      </c>
      <c r="EI214">
        <v>416.4475925925926</v>
      </c>
      <c r="EJ214">
        <v>417.892037037037</v>
      </c>
      <c r="EK214">
        <v>2.331035925925926</v>
      </c>
      <c r="EL214">
        <v>409.6341481481482</v>
      </c>
      <c r="EM214">
        <v>19.76088888888889</v>
      </c>
      <c r="EN214">
        <v>1.999226296296296</v>
      </c>
      <c r="EO214">
        <v>1.788277407407407</v>
      </c>
      <c r="EP214">
        <v>17.43820740740741</v>
      </c>
      <c r="EQ214">
        <v>15.68470370370371</v>
      </c>
      <c r="ER214">
        <v>1999.975555555556</v>
      </c>
      <c r="ES214">
        <v>0.9800025555555555</v>
      </c>
      <c r="ET214">
        <v>0.01999774074074074</v>
      </c>
      <c r="EU214">
        <v>0</v>
      </c>
      <c r="EV214">
        <v>925.4956666666666</v>
      </c>
      <c r="EW214">
        <v>5.00078</v>
      </c>
      <c r="EX214">
        <v>17911.24074074074</v>
      </c>
      <c r="EY214">
        <v>16379.45185185185</v>
      </c>
      <c r="EZ214">
        <v>38.96492592592592</v>
      </c>
      <c r="FA214">
        <v>39.736</v>
      </c>
      <c r="FB214">
        <v>39.19185185185184</v>
      </c>
      <c r="FC214">
        <v>39.465</v>
      </c>
      <c r="FD214">
        <v>40.12003703703703</v>
      </c>
      <c r="FE214">
        <v>1955.076666666666</v>
      </c>
      <c r="FF214">
        <v>39.89222222222223</v>
      </c>
      <c r="FG214">
        <v>0</v>
      </c>
      <c r="FH214">
        <v>1758993029.1</v>
      </c>
      <c r="FI214">
        <v>0</v>
      </c>
      <c r="FJ214">
        <v>925.4913076923075</v>
      </c>
      <c r="FK214">
        <v>1.425846161496695</v>
      </c>
      <c r="FL214">
        <v>45.19999990284218</v>
      </c>
      <c r="FM214">
        <v>17911.46538461539</v>
      </c>
      <c r="FN214">
        <v>15</v>
      </c>
      <c r="FO214">
        <v>0</v>
      </c>
      <c r="FP214" t="s">
        <v>439</v>
      </c>
      <c r="FQ214">
        <v>1746989605.5</v>
      </c>
      <c r="FR214">
        <v>1746989593.5</v>
      </c>
      <c r="FS214">
        <v>0</v>
      </c>
      <c r="FT214">
        <v>-0.274</v>
      </c>
      <c r="FU214">
        <v>-0.002</v>
      </c>
      <c r="FV214">
        <v>2.549</v>
      </c>
      <c r="FW214">
        <v>0.129</v>
      </c>
      <c r="FX214">
        <v>420</v>
      </c>
      <c r="FY214">
        <v>17</v>
      </c>
      <c r="FZ214">
        <v>0.02</v>
      </c>
      <c r="GA214">
        <v>0.04</v>
      </c>
      <c r="GB214">
        <v>-5.38561173902439</v>
      </c>
      <c r="GC214">
        <v>50.84484034912892</v>
      </c>
      <c r="GD214">
        <v>5.597212037455438</v>
      </c>
      <c r="GE214">
        <v>0</v>
      </c>
      <c r="GF214">
        <v>925.4344411764705</v>
      </c>
      <c r="GG214">
        <v>0.9430557732576167</v>
      </c>
      <c r="GH214">
        <v>0.2902884155229968</v>
      </c>
      <c r="GI214">
        <v>1</v>
      </c>
      <c r="GJ214">
        <v>2.336415609756097</v>
      </c>
      <c r="GK214">
        <v>-0.1090344250871112</v>
      </c>
      <c r="GL214">
        <v>0.01262913492755706</v>
      </c>
      <c r="GM214">
        <v>0</v>
      </c>
      <c r="GN214">
        <v>1</v>
      </c>
      <c r="GO214">
        <v>3</v>
      </c>
      <c r="GP214" t="s">
        <v>463</v>
      </c>
      <c r="GQ214">
        <v>3.10225</v>
      </c>
      <c r="GR214">
        <v>2.72591</v>
      </c>
      <c r="GS214">
        <v>0.0847084</v>
      </c>
      <c r="GT214">
        <v>0.0832476</v>
      </c>
      <c r="GU214">
        <v>0.101834</v>
      </c>
      <c r="GV214">
        <v>0.0954704</v>
      </c>
      <c r="GW214">
        <v>23935.7</v>
      </c>
      <c r="GX214">
        <v>21774.4</v>
      </c>
      <c r="GY214">
        <v>26713.8</v>
      </c>
      <c r="GZ214">
        <v>23972.1</v>
      </c>
      <c r="HA214">
        <v>38388.9</v>
      </c>
      <c r="HB214">
        <v>32049.5</v>
      </c>
      <c r="HC214">
        <v>46646.6</v>
      </c>
      <c r="HD214">
        <v>37920.7</v>
      </c>
      <c r="HE214">
        <v>1.87635</v>
      </c>
      <c r="HF214">
        <v>1.8746</v>
      </c>
      <c r="HG214">
        <v>0.161134</v>
      </c>
      <c r="HH214">
        <v>0</v>
      </c>
      <c r="HI214">
        <v>27.3659</v>
      </c>
      <c r="HJ214">
        <v>999.9</v>
      </c>
      <c r="HK214">
        <v>49.6</v>
      </c>
      <c r="HL214">
        <v>30.5</v>
      </c>
      <c r="HM214">
        <v>24.0297</v>
      </c>
      <c r="HN214">
        <v>61.1456</v>
      </c>
      <c r="HO214">
        <v>22.3037</v>
      </c>
      <c r="HP214">
        <v>1</v>
      </c>
      <c r="HQ214">
        <v>0.0231479</v>
      </c>
      <c r="HR214">
        <v>0.0629439</v>
      </c>
      <c r="HS214">
        <v>20.3179</v>
      </c>
      <c r="HT214">
        <v>5.21145</v>
      </c>
      <c r="HU214">
        <v>11.9796</v>
      </c>
      <c r="HV214">
        <v>4.96385</v>
      </c>
      <c r="HW214">
        <v>3.2746</v>
      </c>
      <c r="HX214">
        <v>9999</v>
      </c>
      <c r="HY214">
        <v>9999</v>
      </c>
      <c r="HZ214">
        <v>9999</v>
      </c>
      <c r="IA214">
        <v>23.4</v>
      </c>
      <c r="IB214">
        <v>1.86371</v>
      </c>
      <c r="IC214">
        <v>1.85977</v>
      </c>
      <c r="ID214">
        <v>1.85812</v>
      </c>
      <c r="IE214">
        <v>1.85946</v>
      </c>
      <c r="IF214">
        <v>1.85959</v>
      </c>
      <c r="IG214">
        <v>1.85806</v>
      </c>
      <c r="IH214">
        <v>1.85716</v>
      </c>
      <c r="II214">
        <v>1.85211</v>
      </c>
      <c r="IJ214">
        <v>0</v>
      </c>
      <c r="IK214">
        <v>0</v>
      </c>
      <c r="IL214">
        <v>0</v>
      </c>
      <c r="IM214">
        <v>0</v>
      </c>
      <c r="IN214" t="s">
        <v>441</v>
      </c>
      <c r="IO214" t="s">
        <v>442</v>
      </c>
      <c r="IP214" t="s">
        <v>443</v>
      </c>
      <c r="IQ214" t="s">
        <v>443</v>
      </c>
      <c r="IR214" t="s">
        <v>443</v>
      </c>
      <c r="IS214" t="s">
        <v>443</v>
      </c>
      <c r="IT214">
        <v>0</v>
      </c>
      <c r="IU214">
        <v>100</v>
      </c>
      <c r="IV214">
        <v>100</v>
      </c>
      <c r="IW214">
        <v>-1.562</v>
      </c>
      <c r="IX214">
        <v>0.2879</v>
      </c>
      <c r="IY214">
        <v>-1.253408397979514</v>
      </c>
      <c r="IZ214">
        <v>-0.001407418860664216</v>
      </c>
      <c r="JA214">
        <v>1.761737584914558E-06</v>
      </c>
      <c r="JB214">
        <v>-4.339940373715102E-10</v>
      </c>
      <c r="JC214">
        <v>0.01386544786166931</v>
      </c>
      <c r="JD214">
        <v>0.003157371658100305</v>
      </c>
      <c r="JE214">
        <v>0.0004353711720169284</v>
      </c>
      <c r="JF214">
        <v>-1.853048844677345E-07</v>
      </c>
      <c r="JG214">
        <v>2</v>
      </c>
      <c r="JH214">
        <v>1968</v>
      </c>
      <c r="JI214">
        <v>1</v>
      </c>
      <c r="JJ214">
        <v>26</v>
      </c>
      <c r="JK214">
        <v>200057.2</v>
      </c>
      <c r="JL214">
        <v>200057.4</v>
      </c>
      <c r="JM214">
        <v>1.04736</v>
      </c>
      <c r="JN214">
        <v>2.60986</v>
      </c>
      <c r="JO214">
        <v>1.49658</v>
      </c>
      <c r="JP214">
        <v>2.34741</v>
      </c>
      <c r="JQ214">
        <v>1.54907</v>
      </c>
      <c r="JR214">
        <v>2.44385</v>
      </c>
      <c r="JS214">
        <v>34.6463</v>
      </c>
      <c r="JT214">
        <v>13.8518</v>
      </c>
      <c r="JU214">
        <v>18</v>
      </c>
      <c r="JV214">
        <v>482.938</v>
      </c>
      <c r="JW214">
        <v>496.81</v>
      </c>
      <c r="JX214">
        <v>27.3247</v>
      </c>
      <c r="JY214">
        <v>28.4258</v>
      </c>
      <c r="JZ214">
        <v>30.0001</v>
      </c>
      <c r="KA214">
        <v>28.6398</v>
      </c>
      <c r="KB214">
        <v>28.6394</v>
      </c>
      <c r="KC214">
        <v>21.014</v>
      </c>
      <c r="KD214">
        <v>18.9101</v>
      </c>
      <c r="KE214">
        <v>93.2565</v>
      </c>
      <c r="KF214">
        <v>27.3282</v>
      </c>
      <c r="KG214">
        <v>366.632</v>
      </c>
      <c r="KH214">
        <v>19.8175</v>
      </c>
      <c r="KI214">
        <v>101.99</v>
      </c>
      <c r="KJ214">
        <v>91.456</v>
      </c>
    </row>
    <row r="215" spans="1:296">
      <c r="A215">
        <v>197</v>
      </c>
      <c r="B215">
        <v>1758993040.1</v>
      </c>
      <c r="C215">
        <v>5789.5</v>
      </c>
      <c r="D215" t="s">
        <v>839</v>
      </c>
      <c r="E215" t="s">
        <v>840</v>
      </c>
      <c r="F215">
        <v>5</v>
      </c>
      <c r="G215" t="s">
        <v>832</v>
      </c>
      <c r="H215">
        <v>1758993032.314285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391.6873494195889</v>
      </c>
      <c r="AJ215">
        <v>395.1225939393937</v>
      </c>
      <c r="AK215">
        <v>-2.522803055043579</v>
      </c>
      <c r="AL215">
        <v>65.16577899374489</v>
      </c>
      <c r="AM215">
        <f>(AO215 - AN215 + DX215*1E3/(8.314*(DZ215+273.15)) * AQ215/DW215 * AP215) * DW215/(100*DK215) * 1000/(1000 - AO215)</f>
        <v>0</v>
      </c>
      <c r="AN215">
        <v>19.77385806903908</v>
      </c>
      <c r="AO215">
        <v>22.09872606060606</v>
      </c>
      <c r="AP215">
        <v>2.968667821274651E-07</v>
      </c>
      <c r="AQ215">
        <v>105.5135274012171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437</v>
      </c>
      <c r="AX215" t="s">
        <v>437</v>
      </c>
      <c r="AY215">
        <v>0</v>
      </c>
      <c r="AZ215">
        <v>0</v>
      </c>
      <c r="BA215">
        <f>1-AY215/AZ215</f>
        <v>0</v>
      </c>
      <c r="BB215">
        <v>0</v>
      </c>
      <c r="BC215" t="s">
        <v>437</v>
      </c>
      <c r="BD215" t="s">
        <v>437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437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5.36</v>
      </c>
      <c r="DL215">
        <v>0.5</v>
      </c>
      <c r="DM215" t="s">
        <v>438</v>
      </c>
      <c r="DN215">
        <v>2</v>
      </c>
      <c r="DO215" t="b">
        <v>1</v>
      </c>
      <c r="DP215">
        <v>1758993032.314285</v>
      </c>
      <c r="DQ215">
        <v>401.2913571428571</v>
      </c>
      <c r="DR215">
        <v>397.9132857142858</v>
      </c>
      <c r="DS215">
        <v>22.09343214285715</v>
      </c>
      <c r="DT215">
        <v>19.76938928571429</v>
      </c>
      <c r="DU215">
        <v>402.8541428571428</v>
      </c>
      <c r="DV215">
        <v>21.80562857142857</v>
      </c>
      <c r="DW215">
        <v>500.0438928571429</v>
      </c>
      <c r="DX215">
        <v>90.49479285714287</v>
      </c>
      <c r="DY215">
        <v>0.06773404999999999</v>
      </c>
      <c r="DZ215">
        <v>28.91565</v>
      </c>
      <c r="EA215">
        <v>29.99938571428572</v>
      </c>
      <c r="EB215">
        <v>999.9000000000002</v>
      </c>
      <c r="EC215">
        <v>0</v>
      </c>
      <c r="ED215">
        <v>0</v>
      </c>
      <c r="EE215">
        <v>10005.5125</v>
      </c>
      <c r="EF215">
        <v>0</v>
      </c>
      <c r="EG215">
        <v>11.23633214285714</v>
      </c>
      <c r="EH215">
        <v>3.378187096428571</v>
      </c>
      <c r="EI215">
        <v>410.3576785714286</v>
      </c>
      <c r="EJ215">
        <v>405.9383571428572</v>
      </c>
      <c r="EK215">
        <v>2.324055357142857</v>
      </c>
      <c r="EL215">
        <v>397.9132857142858</v>
      </c>
      <c r="EM215">
        <v>19.76938928571429</v>
      </c>
      <c r="EN215">
        <v>1.999341428571428</v>
      </c>
      <c r="EO215">
        <v>1.789026071428571</v>
      </c>
      <c r="EP215">
        <v>17.43912857142857</v>
      </c>
      <c r="EQ215">
        <v>15.69123571428572</v>
      </c>
      <c r="ER215">
        <v>1999.982142857143</v>
      </c>
      <c r="ES215">
        <v>0.9800026428571427</v>
      </c>
      <c r="ET215">
        <v>0.01999765714285714</v>
      </c>
      <c r="EU215">
        <v>0</v>
      </c>
      <c r="EV215">
        <v>925.6614285714286</v>
      </c>
      <c r="EW215">
        <v>5.00078</v>
      </c>
      <c r="EX215">
        <v>17915.9</v>
      </c>
      <c r="EY215">
        <v>16379.5</v>
      </c>
      <c r="EZ215">
        <v>38.95496428571428</v>
      </c>
      <c r="FA215">
        <v>39.73649999999999</v>
      </c>
      <c r="FB215">
        <v>39.24078571428571</v>
      </c>
      <c r="FC215">
        <v>39.44842857142857</v>
      </c>
      <c r="FD215">
        <v>40.06217857142856</v>
      </c>
      <c r="FE215">
        <v>1955.085</v>
      </c>
      <c r="FF215">
        <v>39.89214285714286</v>
      </c>
      <c r="FG215">
        <v>0</v>
      </c>
      <c r="FH215">
        <v>1758993034.5</v>
      </c>
      <c r="FI215">
        <v>0</v>
      </c>
      <c r="FJ215">
        <v>925.7294400000001</v>
      </c>
      <c r="FK215">
        <v>3.800923077648362</v>
      </c>
      <c r="FL215">
        <v>71.78461523484305</v>
      </c>
      <c r="FM215">
        <v>17917.008</v>
      </c>
      <c r="FN215">
        <v>15</v>
      </c>
      <c r="FO215">
        <v>0</v>
      </c>
      <c r="FP215" t="s">
        <v>439</v>
      </c>
      <c r="FQ215">
        <v>1746989605.5</v>
      </c>
      <c r="FR215">
        <v>1746989593.5</v>
      </c>
      <c r="FS215">
        <v>0</v>
      </c>
      <c r="FT215">
        <v>-0.274</v>
      </c>
      <c r="FU215">
        <v>-0.002</v>
      </c>
      <c r="FV215">
        <v>2.549</v>
      </c>
      <c r="FW215">
        <v>0.129</v>
      </c>
      <c r="FX215">
        <v>420</v>
      </c>
      <c r="FY215">
        <v>17</v>
      </c>
      <c r="FZ215">
        <v>0.02</v>
      </c>
      <c r="GA215">
        <v>0.04</v>
      </c>
      <c r="GB215">
        <v>0.0263667975609758</v>
      </c>
      <c r="GC215">
        <v>74.13705997839718</v>
      </c>
      <c r="GD215">
        <v>7.428250058469652</v>
      </c>
      <c r="GE215">
        <v>0</v>
      </c>
      <c r="GF215">
        <v>925.6081470588236</v>
      </c>
      <c r="GG215">
        <v>2.304369750610189</v>
      </c>
      <c r="GH215">
        <v>0.3463644062300886</v>
      </c>
      <c r="GI215">
        <v>0</v>
      </c>
      <c r="GJ215">
        <v>2.329830487804878</v>
      </c>
      <c r="GK215">
        <v>-0.09473832752613399</v>
      </c>
      <c r="GL215">
        <v>0.0120924828395769</v>
      </c>
      <c r="GM215">
        <v>1</v>
      </c>
      <c r="GN215">
        <v>1</v>
      </c>
      <c r="GO215">
        <v>3</v>
      </c>
      <c r="GP215" t="s">
        <v>463</v>
      </c>
      <c r="GQ215">
        <v>3.10228</v>
      </c>
      <c r="GR215">
        <v>2.72557</v>
      </c>
      <c r="GS215">
        <v>0.0826969</v>
      </c>
      <c r="GT215">
        <v>0.0806891</v>
      </c>
      <c r="GU215">
        <v>0.101835</v>
      </c>
      <c r="GV215">
        <v>0.09544809999999999</v>
      </c>
      <c r="GW215">
        <v>23988.4</v>
      </c>
      <c r="GX215">
        <v>21835.4</v>
      </c>
      <c r="GY215">
        <v>26713.9</v>
      </c>
      <c r="GZ215">
        <v>23972.3</v>
      </c>
      <c r="HA215">
        <v>38388.6</v>
      </c>
      <c r="HB215">
        <v>32049.9</v>
      </c>
      <c r="HC215">
        <v>46646.6</v>
      </c>
      <c r="HD215">
        <v>37920.6</v>
      </c>
      <c r="HE215">
        <v>1.87635</v>
      </c>
      <c r="HF215">
        <v>1.87447</v>
      </c>
      <c r="HG215">
        <v>0.160579</v>
      </c>
      <c r="HH215">
        <v>0</v>
      </c>
      <c r="HI215">
        <v>27.3687</v>
      </c>
      <c r="HJ215">
        <v>999.9</v>
      </c>
      <c r="HK215">
        <v>49.6</v>
      </c>
      <c r="HL215">
        <v>30.5</v>
      </c>
      <c r="HM215">
        <v>24.0296</v>
      </c>
      <c r="HN215">
        <v>60.7956</v>
      </c>
      <c r="HO215">
        <v>22.4399</v>
      </c>
      <c r="HP215">
        <v>1</v>
      </c>
      <c r="HQ215">
        <v>0.0887093</v>
      </c>
      <c r="HR215">
        <v>-0.163873</v>
      </c>
      <c r="HS215">
        <v>20.3181</v>
      </c>
      <c r="HT215">
        <v>5.21145</v>
      </c>
      <c r="HU215">
        <v>11.9796</v>
      </c>
      <c r="HV215">
        <v>4.96365</v>
      </c>
      <c r="HW215">
        <v>3.2746</v>
      </c>
      <c r="HX215">
        <v>9999</v>
      </c>
      <c r="HY215">
        <v>9999</v>
      </c>
      <c r="HZ215">
        <v>9999</v>
      </c>
      <c r="IA215">
        <v>23.4</v>
      </c>
      <c r="IB215">
        <v>1.86371</v>
      </c>
      <c r="IC215">
        <v>1.8598</v>
      </c>
      <c r="ID215">
        <v>1.85811</v>
      </c>
      <c r="IE215">
        <v>1.8595</v>
      </c>
      <c r="IF215">
        <v>1.8596</v>
      </c>
      <c r="IG215">
        <v>1.85806</v>
      </c>
      <c r="IH215">
        <v>1.85716</v>
      </c>
      <c r="II215">
        <v>1.85211</v>
      </c>
      <c r="IJ215">
        <v>0</v>
      </c>
      <c r="IK215">
        <v>0</v>
      </c>
      <c r="IL215">
        <v>0</v>
      </c>
      <c r="IM215">
        <v>0</v>
      </c>
      <c r="IN215" t="s">
        <v>441</v>
      </c>
      <c r="IO215" t="s">
        <v>442</v>
      </c>
      <c r="IP215" t="s">
        <v>443</v>
      </c>
      <c r="IQ215" t="s">
        <v>443</v>
      </c>
      <c r="IR215" t="s">
        <v>443</v>
      </c>
      <c r="IS215" t="s">
        <v>443</v>
      </c>
      <c r="IT215">
        <v>0</v>
      </c>
      <c r="IU215">
        <v>100</v>
      </c>
      <c r="IV215">
        <v>100</v>
      </c>
      <c r="IW215">
        <v>-1.56</v>
      </c>
      <c r="IX215">
        <v>0.2879</v>
      </c>
      <c r="IY215">
        <v>-1.253408397979514</v>
      </c>
      <c r="IZ215">
        <v>-0.001407418860664216</v>
      </c>
      <c r="JA215">
        <v>1.761737584914558E-06</v>
      </c>
      <c r="JB215">
        <v>-4.339940373715102E-10</v>
      </c>
      <c r="JC215">
        <v>0.01386544786166931</v>
      </c>
      <c r="JD215">
        <v>0.003157371658100305</v>
      </c>
      <c r="JE215">
        <v>0.0004353711720169284</v>
      </c>
      <c r="JF215">
        <v>-1.853048844677345E-07</v>
      </c>
      <c r="JG215">
        <v>2</v>
      </c>
      <c r="JH215">
        <v>1968</v>
      </c>
      <c r="JI215">
        <v>1</v>
      </c>
      <c r="JJ215">
        <v>26</v>
      </c>
      <c r="JK215">
        <v>200057.2</v>
      </c>
      <c r="JL215">
        <v>200057.4</v>
      </c>
      <c r="JM215">
        <v>1.01318</v>
      </c>
      <c r="JN215">
        <v>2.61108</v>
      </c>
      <c r="JO215">
        <v>1.49658</v>
      </c>
      <c r="JP215">
        <v>2.34741</v>
      </c>
      <c r="JQ215">
        <v>1.54907</v>
      </c>
      <c r="JR215">
        <v>2.46094</v>
      </c>
      <c r="JS215">
        <v>34.6235</v>
      </c>
      <c r="JT215">
        <v>13.8518</v>
      </c>
      <c r="JU215">
        <v>18</v>
      </c>
      <c r="JV215">
        <v>482.954</v>
      </c>
      <c r="JW215">
        <v>496.727</v>
      </c>
      <c r="JX215">
        <v>27.3322</v>
      </c>
      <c r="JY215">
        <v>28.4268</v>
      </c>
      <c r="JZ215">
        <v>30.0003</v>
      </c>
      <c r="KA215">
        <v>28.642</v>
      </c>
      <c r="KB215">
        <v>28.6394</v>
      </c>
      <c r="KC215">
        <v>20.3274</v>
      </c>
      <c r="KD215">
        <v>18.9101</v>
      </c>
      <c r="KE215">
        <v>93.2565</v>
      </c>
      <c r="KF215">
        <v>27.3696</v>
      </c>
      <c r="KG215">
        <v>346.597</v>
      </c>
      <c r="KH215">
        <v>19.8175</v>
      </c>
      <c r="KI215">
        <v>101.991</v>
      </c>
      <c r="KJ215">
        <v>91.45610000000001</v>
      </c>
    </row>
    <row r="216" spans="1:296">
      <c r="A216">
        <v>198</v>
      </c>
      <c r="B216">
        <v>1758993045.1</v>
      </c>
      <c r="C216">
        <v>5794.5</v>
      </c>
      <c r="D216" t="s">
        <v>841</v>
      </c>
      <c r="E216" t="s">
        <v>842</v>
      </c>
      <c r="F216">
        <v>5</v>
      </c>
      <c r="G216" t="s">
        <v>832</v>
      </c>
      <c r="H216">
        <v>1758993037.6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375.5389021343241</v>
      </c>
      <c r="AJ216">
        <v>380.9385151515151</v>
      </c>
      <c r="AK216">
        <v>-2.867514482132777</v>
      </c>
      <c r="AL216">
        <v>65.16577899374489</v>
      </c>
      <c r="AM216">
        <f>(AO216 - AN216 + DX216*1E3/(8.314*(DZ216+273.15)) * AQ216/DW216 * AP216) * DW216/(100*DK216) * 1000/(1000 - AO216)</f>
        <v>0</v>
      </c>
      <c r="AN216">
        <v>19.76876595449833</v>
      </c>
      <c r="AO216">
        <v>22.09781757575757</v>
      </c>
      <c r="AP216">
        <v>-9.227759548352572E-07</v>
      </c>
      <c r="AQ216">
        <v>105.5135274012171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437</v>
      </c>
      <c r="AX216" t="s">
        <v>437</v>
      </c>
      <c r="AY216">
        <v>0</v>
      </c>
      <c r="AZ216">
        <v>0</v>
      </c>
      <c r="BA216">
        <f>1-AY216/AZ216</f>
        <v>0</v>
      </c>
      <c r="BB216">
        <v>0</v>
      </c>
      <c r="BC216" t="s">
        <v>437</v>
      </c>
      <c r="BD216" t="s">
        <v>437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437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5.36</v>
      </c>
      <c r="DL216">
        <v>0.5</v>
      </c>
      <c r="DM216" t="s">
        <v>438</v>
      </c>
      <c r="DN216">
        <v>2</v>
      </c>
      <c r="DO216" t="b">
        <v>1</v>
      </c>
      <c r="DP216">
        <v>1758993037.6</v>
      </c>
      <c r="DQ216">
        <v>390.6777777777777</v>
      </c>
      <c r="DR216">
        <v>381.9124444444445</v>
      </c>
      <c r="DS216">
        <v>22.09727777777777</v>
      </c>
      <c r="DT216">
        <v>19.77339259259259</v>
      </c>
      <c r="DU216">
        <v>392.2382592592592</v>
      </c>
      <c r="DV216">
        <v>21.80938888888889</v>
      </c>
      <c r="DW216">
        <v>500.063962962963</v>
      </c>
      <c r="DX216">
        <v>90.49497407407407</v>
      </c>
      <c r="DY216">
        <v>0.06760395555555555</v>
      </c>
      <c r="DZ216">
        <v>28.92164814814815</v>
      </c>
      <c r="EA216">
        <v>29.99192962962963</v>
      </c>
      <c r="EB216">
        <v>999.9000000000001</v>
      </c>
      <c r="EC216">
        <v>0</v>
      </c>
      <c r="ED216">
        <v>0</v>
      </c>
      <c r="EE216">
        <v>10006.85111111111</v>
      </c>
      <c r="EF216">
        <v>0</v>
      </c>
      <c r="EG216">
        <v>11.24037037037037</v>
      </c>
      <c r="EH216">
        <v>8.765433703703703</v>
      </c>
      <c r="EI216">
        <v>399.5058518518519</v>
      </c>
      <c r="EJ216">
        <v>389.6164814814815</v>
      </c>
      <c r="EK216">
        <v>2.323892592592593</v>
      </c>
      <c r="EL216">
        <v>381.9124444444445</v>
      </c>
      <c r="EM216">
        <v>19.77339259259259</v>
      </c>
      <c r="EN216">
        <v>1.999692962962963</v>
      </c>
      <c r="EO216">
        <v>1.789391851851852</v>
      </c>
      <c r="EP216">
        <v>17.44191481481482</v>
      </c>
      <c r="EQ216">
        <v>15.69442962962963</v>
      </c>
      <c r="ER216">
        <v>1999.983703703704</v>
      </c>
      <c r="ES216">
        <v>0.9800026666666666</v>
      </c>
      <c r="ET216">
        <v>0.01999762962962963</v>
      </c>
      <c r="EU216">
        <v>0</v>
      </c>
      <c r="EV216">
        <v>926.0062962962962</v>
      </c>
      <c r="EW216">
        <v>5.00078</v>
      </c>
      <c r="EX216">
        <v>17921.8037037037</v>
      </c>
      <c r="EY216">
        <v>16379.51481481482</v>
      </c>
      <c r="EZ216">
        <v>38.96014814814815</v>
      </c>
      <c r="FA216">
        <v>39.7405925925926</v>
      </c>
      <c r="FB216">
        <v>39.2172962962963</v>
      </c>
      <c r="FC216">
        <v>39.43492592592592</v>
      </c>
      <c r="FD216">
        <v>40.0738148148148</v>
      </c>
      <c r="FE216">
        <v>1955.087407407407</v>
      </c>
      <c r="FF216">
        <v>39.8925925925926</v>
      </c>
      <c r="FG216">
        <v>0</v>
      </c>
      <c r="FH216">
        <v>1758993039.3</v>
      </c>
      <c r="FI216">
        <v>0</v>
      </c>
      <c r="FJ216">
        <v>926.0179200000001</v>
      </c>
      <c r="FK216">
        <v>4.564000004107834</v>
      </c>
      <c r="FL216">
        <v>68.43076921315819</v>
      </c>
      <c r="FM216">
        <v>17922.408</v>
      </c>
      <c r="FN216">
        <v>15</v>
      </c>
      <c r="FO216">
        <v>0</v>
      </c>
      <c r="FP216" t="s">
        <v>439</v>
      </c>
      <c r="FQ216">
        <v>1746989605.5</v>
      </c>
      <c r="FR216">
        <v>1746989593.5</v>
      </c>
      <c r="FS216">
        <v>0</v>
      </c>
      <c r="FT216">
        <v>-0.274</v>
      </c>
      <c r="FU216">
        <v>-0.002</v>
      </c>
      <c r="FV216">
        <v>2.549</v>
      </c>
      <c r="FW216">
        <v>0.129</v>
      </c>
      <c r="FX216">
        <v>420</v>
      </c>
      <c r="FY216">
        <v>17</v>
      </c>
      <c r="FZ216">
        <v>0.02</v>
      </c>
      <c r="GA216">
        <v>0.04</v>
      </c>
      <c r="GB216">
        <v>4.168905334146341</v>
      </c>
      <c r="GC216">
        <v>66.51923064878046</v>
      </c>
      <c r="GD216">
        <v>6.768109759172525</v>
      </c>
      <c r="GE216">
        <v>0</v>
      </c>
      <c r="GF216">
        <v>925.7665588235295</v>
      </c>
      <c r="GG216">
        <v>3.701191754170154</v>
      </c>
      <c r="GH216">
        <v>0.4367119249154151</v>
      </c>
      <c r="GI216">
        <v>0</v>
      </c>
      <c r="GJ216">
        <v>2.326065853658537</v>
      </c>
      <c r="GK216">
        <v>-0.0281726132404222</v>
      </c>
      <c r="GL216">
        <v>0.008561835617980325</v>
      </c>
      <c r="GM216">
        <v>1</v>
      </c>
      <c r="GN216">
        <v>1</v>
      </c>
      <c r="GO216">
        <v>3</v>
      </c>
      <c r="GP216" t="s">
        <v>463</v>
      </c>
      <c r="GQ216">
        <v>3.10188</v>
      </c>
      <c r="GR216">
        <v>2.72557</v>
      </c>
      <c r="GS216">
        <v>0.0803746</v>
      </c>
      <c r="GT216">
        <v>0.07795680000000001</v>
      </c>
      <c r="GU216">
        <v>0.101835</v>
      </c>
      <c r="GV216">
        <v>0.09543160000000001</v>
      </c>
      <c r="GW216">
        <v>24049</v>
      </c>
      <c r="GX216">
        <v>21899.9</v>
      </c>
      <c r="GY216">
        <v>26713.7</v>
      </c>
      <c r="GZ216">
        <v>23972</v>
      </c>
      <c r="HA216">
        <v>38388.1</v>
      </c>
      <c r="HB216">
        <v>32050.1</v>
      </c>
      <c r="HC216">
        <v>46646.4</v>
      </c>
      <c r="HD216">
        <v>37920.5</v>
      </c>
      <c r="HE216">
        <v>1.87567</v>
      </c>
      <c r="HF216">
        <v>1.87515</v>
      </c>
      <c r="HG216">
        <v>0.160687</v>
      </c>
      <c r="HH216">
        <v>0</v>
      </c>
      <c r="HI216">
        <v>27.371</v>
      </c>
      <c r="HJ216">
        <v>999.9</v>
      </c>
      <c r="HK216">
        <v>49.6</v>
      </c>
      <c r="HL216">
        <v>30.5</v>
      </c>
      <c r="HM216">
        <v>24.029</v>
      </c>
      <c r="HN216">
        <v>61.0756</v>
      </c>
      <c r="HO216">
        <v>22.484</v>
      </c>
      <c r="HP216">
        <v>1</v>
      </c>
      <c r="HQ216">
        <v>0.0890193</v>
      </c>
      <c r="HR216">
        <v>-0.153423</v>
      </c>
      <c r="HS216">
        <v>20.318</v>
      </c>
      <c r="HT216">
        <v>5.21145</v>
      </c>
      <c r="HU216">
        <v>11.9796</v>
      </c>
      <c r="HV216">
        <v>4.96375</v>
      </c>
      <c r="HW216">
        <v>3.27458</v>
      </c>
      <c r="HX216">
        <v>9999</v>
      </c>
      <c r="HY216">
        <v>9999</v>
      </c>
      <c r="HZ216">
        <v>9999</v>
      </c>
      <c r="IA216">
        <v>23.4</v>
      </c>
      <c r="IB216">
        <v>1.86371</v>
      </c>
      <c r="IC216">
        <v>1.85981</v>
      </c>
      <c r="ID216">
        <v>1.8581</v>
      </c>
      <c r="IE216">
        <v>1.85952</v>
      </c>
      <c r="IF216">
        <v>1.85961</v>
      </c>
      <c r="IG216">
        <v>1.85807</v>
      </c>
      <c r="IH216">
        <v>1.85715</v>
      </c>
      <c r="II216">
        <v>1.85211</v>
      </c>
      <c r="IJ216">
        <v>0</v>
      </c>
      <c r="IK216">
        <v>0</v>
      </c>
      <c r="IL216">
        <v>0</v>
      </c>
      <c r="IM216">
        <v>0</v>
      </c>
      <c r="IN216" t="s">
        <v>441</v>
      </c>
      <c r="IO216" t="s">
        <v>442</v>
      </c>
      <c r="IP216" t="s">
        <v>443</v>
      </c>
      <c r="IQ216" t="s">
        <v>443</v>
      </c>
      <c r="IR216" t="s">
        <v>443</v>
      </c>
      <c r="IS216" t="s">
        <v>443</v>
      </c>
      <c r="IT216">
        <v>0</v>
      </c>
      <c r="IU216">
        <v>100</v>
      </c>
      <c r="IV216">
        <v>100</v>
      </c>
      <c r="IW216">
        <v>-1.555</v>
      </c>
      <c r="IX216">
        <v>0.2879</v>
      </c>
      <c r="IY216">
        <v>-1.253408397979514</v>
      </c>
      <c r="IZ216">
        <v>-0.001407418860664216</v>
      </c>
      <c r="JA216">
        <v>1.761737584914558E-06</v>
      </c>
      <c r="JB216">
        <v>-4.339940373715102E-10</v>
      </c>
      <c r="JC216">
        <v>0.01386544786166931</v>
      </c>
      <c r="JD216">
        <v>0.003157371658100305</v>
      </c>
      <c r="JE216">
        <v>0.0004353711720169284</v>
      </c>
      <c r="JF216">
        <v>-1.853048844677345E-07</v>
      </c>
      <c r="JG216">
        <v>2</v>
      </c>
      <c r="JH216">
        <v>1968</v>
      </c>
      <c r="JI216">
        <v>1</v>
      </c>
      <c r="JJ216">
        <v>26</v>
      </c>
      <c r="JK216">
        <v>200057.3</v>
      </c>
      <c r="JL216">
        <v>200057.5</v>
      </c>
      <c r="JM216">
        <v>0.975342</v>
      </c>
      <c r="JN216">
        <v>2.62329</v>
      </c>
      <c r="JO216">
        <v>1.49658</v>
      </c>
      <c r="JP216">
        <v>2.34741</v>
      </c>
      <c r="JQ216">
        <v>1.54907</v>
      </c>
      <c r="JR216">
        <v>2.3877</v>
      </c>
      <c r="JS216">
        <v>34.6463</v>
      </c>
      <c r="JT216">
        <v>13.8343</v>
      </c>
      <c r="JU216">
        <v>18</v>
      </c>
      <c r="JV216">
        <v>482.562</v>
      </c>
      <c r="JW216">
        <v>497.19</v>
      </c>
      <c r="JX216">
        <v>27.3686</v>
      </c>
      <c r="JY216">
        <v>28.4292</v>
      </c>
      <c r="JZ216">
        <v>30.0004</v>
      </c>
      <c r="KA216">
        <v>28.642</v>
      </c>
      <c r="KB216">
        <v>28.6413</v>
      </c>
      <c r="KC216">
        <v>19.5469</v>
      </c>
      <c r="KD216">
        <v>18.9101</v>
      </c>
      <c r="KE216">
        <v>93.2565</v>
      </c>
      <c r="KF216">
        <v>27.3784</v>
      </c>
      <c r="KG216">
        <v>333.223</v>
      </c>
      <c r="KH216">
        <v>19.8175</v>
      </c>
      <c r="KI216">
        <v>101.99</v>
      </c>
      <c r="KJ216">
        <v>91.4554</v>
      </c>
    </row>
    <row r="217" spans="1:296">
      <c r="A217">
        <v>199</v>
      </c>
      <c r="B217">
        <v>1758993050.1</v>
      </c>
      <c r="C217">
        <v>5799.5</v>
      </c>
      <c r="D217" t="s">
        <v>843</v>
      </c>
      <c r="E217" t="s">
        <v>844</v>
      </c>
      <c r="F217">
        <v>5</v>
      </c>
      <c r="G217" t="s">
        <v>832</v>
      </c>
      <c r="H217">
        <v>1758993042.314285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358.8292567132274</v>
      </c>
      <c r="AJ217">
        <v>365.5509212121211</v>
      </c>
      <c r="AK217">
        <v>-3.091749695400149</v>
      </c>
      <c r="AL217">
        <v>65.16577899374489</v>
      </c>
      <c r="AM217">
        <f>(AO217 - AN217 + DX217*1E3/(8.314*(DZ217+273.15)) * AQ217/DW217 * AP217) * DW217/(100*DK217) * 1000/(1000 - AO217)</f>
        <v>0</v>
      </c>
      <c r="AN217">
        <v>19.76446423967345</v>
      </c>
      <c r="AO217">
        <v>22.09442787878788</v>
      </c>
      <c r="AP217">
        <v>-4.904700876461277E-06</v>
      </c>
      <c r="AQ217">
        <v>105.5135274012171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437</v>
      </c>
      <c r="AX217" t="s">
        <v>437</v>
      </c>
      <c r="AY217">
        <v>0</v>
      </c>
      <c r="AZ217">
        <v>0</v>
      </c>
      <c r="BA217">
        <f>1-AY217/AZ217</f>
        <v>0</v>
      </c>
      <c r="BB217">
        <v>0</v>
      </c>
      <c r="BC217" t="s">
        <v>437</v>
      </c>
      <c r="BD217" t="s">
        <v>437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437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5.36</v>
      </c>
      <c r="DL217">
        <v>0.5</v>
      </c>
      <c r="DM217" t="s">
        <v>438</v>
      </c>
      <c r="DN217">
        <v>2</v>
      </c>
      <c r="DO217" t="b">
        <v>1</v>
      </c>
      <c r="DP217">
        <v>1758993042.314285</v>
      </c>
      <c r="DQ217">
        <v>378.4581428571429</v>
      </c>
      <c r="DR217">
        <v>366.9878928571429</v>
      </c>
      <c r="DS217">
        <v>22.09761785714286</v>
      </c>
      <c r="DT217">
        <v>19.76994285714286</v>
      </c>
      <c r="DU217">
        <v>380.0155357142857</v>
      </c>
      <c r="DV217">
        <v>21.80972142857143</v>
      </c>
      <c r="DW217">
        <v>500.0350357142857</v>
      </c>
      <c r="DX217">
        <v>90.49560000000001</v>
      </c>
      <c r="DY217">
        <v>0.06754836428571429</v>
      </c>
      <c r="DZ217">
        <v>28.90985357142857</v>
      </c>
      <c r="EA217">
        <v>29.98919642857143</v>
      </c>
      <c r="EB217">
        <v>999.9000000000002</v>
      </c>
      <c r="EC217">
        <v>0</v>
      </c>
      <c r="ED217">
        <v>0</v>
      </c>
      <c r="EE217">
        <v>9997.298571428571</v>
      </c>
      <c r="EF217">
        <v>0</v>
      </c>
      <c r="EG217">
        <v>11.240725</v>
      </c>
      <c r="EH217">
        <v>11.470255</v>
      </c>
      <c r="EI217">
        <v>387.0101428571429</v>
      </c>
      <c r="EJ217">
        <v>374.3895714285715</v>
      </c>
      <c r="EK217">
        <v>2.327680714285715</v>
      </c>
      <c r="EL217">
        <v>366.9878928571429</v>
      </c>
      <c r="EM217">
        <v>19.76994285714286</v>
      </c>
      <c r="EN217">
        <v>1.9997375</v>
      </c>
      <c r="EO217">
        <v>1.7890925</v>
      </c>
      <c r="EP217">
        <v>17.44227142857143</v>
      </c>
      <c r="EQ217">
        <v>15.69181428571429</v>
      </c>
      <c r="ER217">
        <v>2000.001071428572</v>
      </c>
      <c r="ES217">
        <v>0.980002857142857</v>
      </c>
      <c r="ET217">
        <v>0.01999745</v>
      </c>
      <c r="EU217">
        <v>0</v>
      </c>
      <c r="EV217">
        <v>926.2937142857143</v>
      </c>
      <c r="EW217">
        <v>5.00078</v>
      </c>
      <c r="EX217">
        <v>17927.43928571428</v>
      </c>
      <c r="EY217">
        <v>16379.65357142857</v>
      </c>
      <c r="EZ217">
        <v>38.9505</v>
      </c>
      <c r="FA217">
        <v>39.73417857142856</v>
      </c>
      <c r="FB217">
        <v>39.22510714285714</v>
      </c>
      <c r="FC217">
        <v>39.42164285714285</v>
      </c>
      <c r="FD217">
        <v>40.09575</v>
      </c>
      <c r="FE217">
        <v>1955.106071428571</v>
      </c>
      <c r="FF217">
        <v>39.89285714285715</v>
      </c>
      <c r="FG217">
        <v>0</v>
      </c>
      <c r="FH217">
        <v>1758993044.7</v>
      </c>
      <c r="FI217">
        <v>0</v>
      </c>
      <c r="FJ217">
        <v>926.3446923076923</v>
      </c>
      <c r="FK217">
        <v>3.788102569685744</v>
      </c>
      <c r="FL217">
        <v>69.78119650942548</v>
      </c>
      <c r="FM217">
        <v>17928.65769230769</v>
      </c>
      <c r="FN217">
        <v>15</v>
      </c>
      <c r="FO217">
        <v>0</v>
      </c>
      <c r="FP217" t="s">
        <v>439</v>
      </c>
      <c r="FQ217">
        <v>1746989605.5</v>
      </c>
      <c r="FR217">
        <v>1746989593.5</v>
      </c>
      <c r="FS217">
        <v>0</v>
      </c>
      <c r="FT217">
        <v>-0.274</v>
      </c>
      <c r="FU217">
        <v>-0.002</v>
      </c>
      <c r="FV217">
        <v>2.549</v>
      </c>
      <c r="FW217">
        <v>0.129</v>
      </c>
      <c r="FX217">
        <v>420</v>
      </c>
      <c r="FY217">
        <v>17</v>
      </c>
      <c r="FZ217">
        <v>0.02</v>
      </c>
      <c r="GA217">
        <v>0.04</v>
      </c>
      <c r="GB217">
        <v>9.608511975609757</v>
      </c>
      <c r="GC217">
        <v>36.60267324041813</v>
      </c>
      <c r="GD217">
        <v>3.71898535628542</v>
      </c>
      <c r="GE217">
        <v>0</v>
      </c>
      <c r="GF217">
        <v>926.1074411764706</v>
      </c>
      <c r="GG217">
        <v>3.503147441712924</v>
      </c>
      <c r="GH217">
        <v>0.4044301140222173</v>
      </c>
      <c r="GI217">
        <v>0</v>
      </c>
      <c r="GJ217">
        <v>2.325227317073171</v>
      </c>
      <c r="GK217">
        <v>0.05199219512195073</v>
      </c>
      <c r="GL217">
        <v>0.005257298770555021</v>
      </c>
      <c r="GM217">
        <v>1</v>
      </c>
      <c r="GN217">
        <v>1</v>
      </c>
      <c r="GO217">
        <v>3</v>
      </c>
      <c r="GP217" t="s">
        <v>463</v>
      </c>
      <c r="GQ217">
        <v>3.10197</v>
      </c>
      <c r="GR217">
        <v>2.72579</v>
      </c>
      <c r="GS217">
        <v>0.0778257</v>
      </c>
      <c r="GT217">
        <v>0.0751063</v>
      </c>
      <c r="GU217">
        <v>0.101823</v>
      </c>
      <c r="GV217">
        <v>0.09541529999999999</v>
      </c>
      <c r="GW217">
        <v>24115.5</v>
      </c>
      <c r="GX217">
        <v>21967.5</v>
      </c>
      <c r="GY217">
        <v>26713.6</v>
      </c>
      <c r="GZ217">
        <v>23971.8</v>
      </c>
      <c r="HA217">
        <v>38388.1</v>
      </c>
      <c r="HB217">
        <v>32050</v>
      </c>
      <c r="HC217">
        <v>46646.1</v>
      </c>
      <c r="HD217">
        <v>37920</v>
      </c>
      <c r="HE217">
        <v>1.87585</v>
      </c>
      <c r="HF217">
        <v>1.87458</v>
      </c>
      <c r="HG217">
        <v>0.160314</v>
      </c>
      <c r="HH217">
        <v>0</v>
      </c>
      <c r="HI217">
        <v>27.3734</v>
      </c>
      <c r="HJ217">
        <v>999.9</v>
      </c>
      <c r="HK217">
        <v>49.6</v>
      </c>
      <c r="HL217">
        <v>30.5</v>
      </c>
      <c r="HM217">
        <v>24.031</v>
      </c>
      <c r="HN217">
        <v>61.3556</v>
      </c>
      <c r="HO217">
        <v>22.48</v>
      </c>
      <c r="HP217">
        <v>1</v>
      </c>
      <c r="HQ217">
        <v>0.08934449999999999</v>
      </c>
      <c r="HR217">
        <v>-0.136571</v>
      </c>
      <c r="HS217">
        <v>20.3181</v>
      </c>
      <c r="HT217">
        <v>5.2116</v>
      </c>
      <c r="HU217">
        <v>11.98</v>
      </c>
      <c r="HV217">
        <v>4.9634</v>
      </c>
      <c r="HW217">
        <v>3.27453</v>
      </c>
      <c r="HX217">
        <v>9999</v>
      </c>
      <c r="HY217">
        <v>9999</v>
      </c>
      <c r="HZ217">
        <v>9999</v>
      </c>
      <c r="IA217">
        <v>23.4</v>
      </c>
      <c r="IB217">
        <v>1.86371</v>
      </c>
      <c r="IC217">
        <v>1.85977</v>
      </c>
      <c r="ID217">
        <v>1.85809</v>
      </c>
      <c r="IE217">
        <v>1.85949</v>
      </c>
      <c r="IF217">
        <v>1.85959</v>
      </c>
      <c r="IG217">
        <v>1.85806</v>
      </c>
      <c r="IH217">
        <v>1.85715</v>
      </c>
      <c r="II217">
        <v>1.85211</v>
      </c>
      <c r="IJ217">
        <v>0</v>
      </c>
      <c r="IK217">
        <v>0</v>
      </c>
      <c r="IL217">
        <v>0</v>
      </c>
      <c r="IM217">
        <v>0</v>
      </c>
      <c r="IN217" t="s">
        <v>441</v>
      </c>
      <c r="IO217" t="s">
        <v>442</v>
      </c>
      <c r="IP217" t="s">
        <v>443</v>
      </c>
      <c r="IQ217" t="s">
        <v>443</v>
      </c>
      <c r="IR217" t="s">
        <v>443</v>
      </c>
      <c r="IS217" t="s">
        <v>443</v>
      </c>
      <c r="IT217">
        <v>0</v>
      </c>
      <c r="IU217">
        <v>100</v>
      </c>
      <c r="IV217">
        <v>100</v>
      </c>
      <c r="IW217">
        <v>-1.551</v>
      </c>
      <c r="IX217">
        <v>0.2878</v>
      </c>
      <c r="IY217">
        <v>-1.253408397979514</v>
      </c>
      <c r="IZ217">
        <v>-0.001407418860664216</v>
      </c>
      <c r="JA217">
        <v>1.761737584914558E-06</v>
      </c>
      <c r="JB217">
        <v>-4.339940373715102E-10</v>
      </c>
      <c r="JC217">
        <v>0.01386544786166931</v>
      </c>
      <c r="JD217">
        <v>0.003157371658100305</v>
      </c>
      <c r="JE217">
        <v>0.0004353711720169284</v>
      </c>
      <c r="JF217">
        <v>-1.853048844677345E-07</v>
      </c>
      <c r="JG217">
        <v>2</v>
      </c>
      <c r="JH217">
        <v>1968</v>
      </c>
      <c r="JI217">
        <v>1</v>
      </c>
      <c r="JJ217">
        <v>26</v>
      </c>
      <c r="JK217">
        <v>200057.4</v>
      </c>
      <c r="JL217">
        <v>200057.6</v>
      </c>
      <c r="JM217">
        <v>0.938721</v>
      </c>
      <c r="JN217">
        <v>2.62207</v>
      </c>
      <c r="JO217">
        <v>1.49658</v>
      </c>
      <c r="JP217">
        <v>2.34741</v>
      </c>
      <c r="JQ217">
        <v>1.54907</v>
      </c>
      <c r="JR217">
        <v>2.36572</v>
      </c>
      <c r="JS217">
        <v>34.6235</v>
      </c>
      <c r="JT217">
        <v>13.8431</v>
      </c>
      <c r="JU217">
        <v>18</v>
      </c>
      <c r="JV217">
        <v>482.683</v>
      </c>
      <c r="JW217">
        <v>496.814</v>
      </c>
      <c r="JX217">
        <v>27.3834</v>
      </c>
      <c r="JY217">
        <v>28.4312</v>
      </c>
      <c r="JZ217">
        <v>30.0003</v>
      </c>
      <c r="KA217">
        <v>28.6444</v>
      </c>
      <c r="KB217">
        <v>28.6417</v>
      </c>
      <c r="KC217">
        <v>18.8398</v>
      </c>
      <c r="KD217">
        <v>18.9101</v>
      </c>
      <c r="KE217">
        <v>93.2565</v>
      </c>
      <c r="KF217">
        <v>27.3857</v>
      </c>
      <c r="KG217">
        <v>313.183</v>
      </c>
      <c r="KH217">
        <v>19.8175</v>
      </c>
      <c r="KI217">
        <v>101.989</v>
      </c>
      <c r="KJ217">
        <v>91.4545</v>
      </c>
    </row>
    <row r="218" spans="1:296">
      <c r="A218">
        <v>200</v>
      </c>
      <c r="B218">
        <v>1758993055.1</v>
      </c>
      <c r="C218">
        <v>5804.5</v>
      </c>
      <c r="D218" t="s">
        <v>845</v>
      </c>
      <c r="E218" t="s">
        <v>846</v>
      </c>
      <c r="F218">
        <v>5</v>
      </c>
      <c r="G218" t="s">
        <v>832</v>
      </c>
      <c r="H218">
        <v>1758993047.6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341.9577621940725</v>
      </c>
      <c r="AJ218">
        <v>349.4959878787878</v>
      </c>
      <c r="AK218">
        <v>-3.212390182617417</v>
      </c>
      <c r="AL218">
        <v>65.16577899374489</v>
      </c>
      <c r="AM218">
        <f>(AO218 - AN218 + DX218*1E3/(8.314*(DZ218+273.15)) * AQ218/DW218 * AP218) * DW218/(100*DK218) * 1000/(1000 - AO218)</f>
        <v>0</v>
      </c>
      <c r="AN218">
        <v>19.75829457495353</v>
      </c>
      <c r="AO218">
        <v>22.09012242424242</v>
      </c>
      <c r="AP218">
        <v>-5.77222960212842E-06</v>
      </c>
      <c r="AQ218">
        <v>105.5135274012171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437</v>
      </c>
      <c r="AX218" t="s">
        <v>437</v>
      </c>
      <c r="AY218">
        <v>0</v>
      </c>
      <c r="AZ218">
        <v>0</v>
      </c>
      <c r="BA218">
        <f>1-AY218/AZ218</f>
        <v>0</v>
      </c>
      <c r="BB218">
        <v>0</v>
      </c>
      <c r="BC218" t="s">
        <v>437</v>
      </c>
      <c r="BD218" t="s">
        <v>437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437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5.36</v>
      </c>
      <c r="DL218">
        <v>0.5</v>
      </c>
      <c r="DM218" t="s">
        <v>438</v>
      </c>
      <c r="DN218">
        <v>2</v>
      </c>
      <c r="DO218" t="b">
        <v>1</v>
      </c>
      <c r="DP218">
        <v>1758993047.6</v>
      </c>
      <c r="DQ218">
        <v>363.2617777777778</v>
      </c>
      <c r="DR218">
        <v>349.8047037037038</v>
      </c>
      <c r="DS218">
        <v>22.09544074074074</v>
      </c>
      <c r="DT218">
        <v>19.76443333333334</v>
      </c>
      <c r="DU218">
        <v>364.8149259259259</v>
      </c>
      <c r="DV218">
        <v>21.80758888888889</v>
      </c>
      <c r="DW218">
        <v>499.9431481481482</v>
      </c>
      <c r="DX218">
        <v>90.49686296296296</v>
      </c>
      <c r="DY218">
        <v>0.06771338518518519</v>
      </c>
      <c r="DZ218">
        <v>28.89637777777778</v>
      </c>
      <c r="EA218">
        <v>29.9907925925926</v>
      </c>
      <c r="EB218">
        <v>999.9000000000001</v>
      </c>
      <c r="EC218">
        <v>0</v>
      </c>
      <c r="ED218">
        <v>0</v>
      </c>
      <c r="EE218">
        <v>9976.38925925926</v>
      </c>
      <c r="EF218">
        <v>0</v>
      </c>
      <c r="EG218">
        <v>11.24008888888889</v>
      </c>
      <c r="EH218">
        <v>13.45701481481481</v>
      </c>
      <c r="EI218">
        <v>371.4695185185184</v>
      </c>
      <c r="EJ218">
        <v>356.8579259259259</v>
      </c>
      <c r="EK218">
        <v>2.331001481481481</v>
      </c>
      <c r="EL218">
        <v>349.8047037037038</v>
      </c>
      <c r="EM218">
        <v>19.76443333333334</v>
      </c>
      <c r="EN218">
        <v>1.999568148148148</v>
      </c>
      <c r="EO218">
        <v>1.78861962962963</v>
      </c>
      <c r="EP218">
        <v>17.44091851851852</v>
      </c>
      <c r="EQ218">
        <v>15.68768888888889</v>
      </c>
      <c r="ER218">
        <v>1999.982962962963</v>
      </c>
      <c r="ES218">
        <v>0.9800026666666666</v>
      </c>
      <c r="ET218">
        <v>0.01999763703703704</v>
      </c>
      <c r="EU218">
        <v>0</v>
      </c>
      <c r="EV218">
        <v>926.6911481481483</v>
      </c>
      <c r="EW218">
        <v>5.00078</v>
      </c>
      <c r="EX218">
        <v>17933.80740740741</v>
      </c>
      <c r="EY218">
        <v>16379.50740740741</v>
      </c>
      <c r="EZ218">
        <v>38.95103703703703</v>
      </c>
      <c r="FA218">
        <v>39.72892592592593</v>
      </c>
      <c r="FB218">
        <v>39.16866666666666</v>
      </c>
      <c r="FC218">
        <v>39.42337037037037</v>
      </c>
      <c r="FD218">
        <v>40.1641111111111</v>
      </c>
      <c r="FE218">
        <v>1955.087037037037</v>
      </c>
      <c r="FF218">
        <v>39.89222222222223</v>
      </c>
      <c r="FG218">
        <v>0</v>
      </c>
      <c r="FH218">
        <v>1758993048.9</v>
      </c>
      <c r="FI218">
        <v>0</v>
      </c>
      <c r="FJ218">
        <v>926.6844</v>
      </c>
      <c r="FK218">
        <v>4.639384621691089</v>
      </c>
      <c r="FL218">
        <v>79.17692279152465</v>
      </c>
      <c r="FM218">
        <v>17933.98</v>
      </c>
      <c r="FN218">
        <v>15</v>
      </c>
      <c r="FO218">
        <v>0</v>
      </c>
      <c r="FP218" t="s">
        <v>439</v>
      </c>
      <c r="FQ218">
        <v>1746989605.5</v>
      </c>
      <c r="FR218">
        <v>1746989593.5</v>
      </c>
      <c r="FS218">
        <v>0</v>
      </c>
      <c r="FT218">
        <v>-0.274</v>
      </c>
      <c r="FU218">
        <v>-0.002</v>
      </c>
      <c r="FV218">
        <v>2.549</v>
      </c>
      <c r="FW218">
        <v>0.129</v>
      </c>
      <c r="FX218">
        <v>420</v>
      </c>
      <c r="FY218">
        <v>17</v>
      </c>
      <c r="FZ218">
        <v>0.02</v>
      </c>
      <c r="GA218">
        <v>0.04</v>
      </c>
      <c r="GB218">
        <v>11.76689634146341</v>
      </c>
      <c r="GC218">
        <v>25.08856682926828</v>
      </c>
      <c r="GD218">
        <v>2.534268433614214</v>
      </c>
      <c r="GE218">
        <v>0</v>
      </c>
      <c r="GF218">
        <v>926.3800882352942</v>
      </c>
      <c r="GG218">
        <v>3.973338431204161</v>
      </c>
      <c r="GH218">
        <v>0.4280761592250578</v>
      </c>
      <c r="GI218">
        <v>0</v>
      </c>
      <c r="GJ218">
        <v>2.328219024390243</v>
      </c>
      <c r="GK218">
        <v>0.04281407665505618</v>
      </c>
      <c r="GL218">
        <v>0.00439972105816372</v>
      </c>
      <c r="GM218">
        <v>1</v>
      </c>
      <c r="GN218">
        <v>1</v>
      </c>
      <c r="GO218">
        <v>3</v>
      </c>
      <c r="GP218" t="s">
        <v>463</v>
      </c>
      <c r="GQ218">
        <v>3.102</v>
      </c>
      <c r="GR218">
        <v>2.72616</v>
      </c>
      <c r="GS218">
        <v>0.075132</v>
      </c>
      <c r="GT218">
        <v>0.0722172</v>
      </c>
      <c r="GU218">
        <v>0.101812</v>
      </c>
      <c r="GV218">
        <v>0.095404</v>
      </c>
      <c r="GW218">
        <v>24185.8</v>
      </c>
      <c r="GX218">
        <v>22036.1</v>
      </c>
      <c r="GY218">
        <v>26713.4</v>
      </c>
      <c r="GZ218">
        <v>23971.8</v>
      </c>
      <c r="HA218">
        <v>38388</v>
      </c>
      <c r="HB218">
        <v>32050.4</v>
      </c>
      <c r="HC218">
        <v>46645.8</v>
      </c>
      <c r="HD218">
        <v>37920.3</v>
      </c>
      <c r="HE218">
        <v>1.87538</v>
      </c>
      <c r="HF218">
        <v>1.87483</v>
      </c>
      <c r="HG218">
        <v>0.161052</v>
      </c>
      <c r="HH218">
        <v>0</v>
      </c>
      <c r="HI218">
        <v>27.3757</v>
      </c>
      <c r="HJ218">
        <v>999.9</v>
      </c>
      <c r="HK218">
        <v>49.6</v>
      </c>
      <c r="HL218">
        <v>30.5</v>
      </c>
      <c r="HM218">
        <v>24.0309</v>
      </c>
      <c r="HN218">
        <v>61.0356</v>
      </c>
      <c r="HO218">
        <v>22.3998</v>
      </c>
      <c r="HP218">
        <v>1</v>
      </c>
      <c r="HQ218">
        <v>0.08932420000000001</v>
      </c>
      <c r="HR218">
        <v>-0.120196</v>
      </c>
      <c r="HS218">
        <v>20.318</v>
      </c>
      <c r="HT218">
        <v>5.21085</v>
      </c>
      <c r="HU218">
        <v>11.9794</v>
      </c>
      <c r="HV218">
        <v>4.9633</v>
      </c>
      <c r="HW218">
        <v>3.27443</v>
      </c>
      <c r="HX218">
        <v>9999</v>
      </c>
      <c r="HY218">
        <v>9999</v>
      </c>
      <c r="HZ218">
        <v>9999</v>
      </c>
      <c r="IA218">
        <v>23.4</v>
      </c>
      <c r="IB218">
        <v>1.86371</v>
      </c>
      <c r="IC218">
        <v>1.8598</v>
      </c>
      <c r="ID218">
        <v>1.85813</v>
      </c>
      <c r="IE218">
        <v>1.8595</v>
      </c>
      <c r="IF218">
        <v>1.85959</v>
      </c>
      <c r="IG218">
        <v>1.85806</v>
      </c>
      <c r="IH218">
        <v>1.85715</v>
      </c>
      <c r="II218">
        <v>1.85211</v>
      </c>
      <c r="IJ218">
        <v>0</v>
      </c>
      <c r="IK218">
        <v>0</v>
      </c>
      <c r="IL218">
        <v>0</v>
      </c>
      <c r="IM218">
        <v>0</v>
      </c>
      <c r="IN218" t="s">
        <v>441</v>
      </c>
      <c r="IO218" t="s">
        <v>442</v>
      </c>
      <c r="IP218" t="s">
        <v>443</v>
      </c>
      <c r="IQ218" t="s">
        <v>443</v>
      </c>
      <c r="IR218" t="s">
        <v>443</v>
      </c>
      <c r="IS218" t="s">
        <v>443</v>
      </c>
      <c r="IT218">
        <v>0</v>
      </c>
      <c r="IU218">
        <v>100</v>
      </c>
      <c r="IV218">
        <v>100</v>
      </c>
      <c r="IW218">
        <v>-1.546</v>
      </c>
      <c r="IX218">
        <v>0.2877</v>
      </c>
      <c r="IY218">
        <v>-1.253408397979514</v>
      </c>
      <c r="IZ218">
        <v>-0.001407418860664216</v>
      </c>
      <c r="JA218">
        <v>1.761737584914558E-06</v>
      </c>
      <c r="JB218">
        <v>-4.339940373715102E-10</v>
      </c>
      <c r="JC218">
        <v>0.01386544786166931</v>
      </c>
      <c r="JD218">
        <v>0.003157371658100305</v>
      </c>
      <c r="JE218">
        <v>0.0004353711720169284</v>
      </c>
      <c r="JF218">
        <v>-1.853048844677345E-07</v>
      </c>
      <c r="JG218">
        <v>2</v>
      </c>
      <c r="JH218">
        <v>1968</v>
      </c>
      <c r="JI218">
        <v>1</v>
      </c>
      <c r="JJ218">
        <v>26</v>
      </c>
      <c r="JK218">
        <v>200057.5</v>
      </c>
      <c r="JL218">
        <v>200057.7</v>
      </c>
      <c r="JM218">
        <v>0.899658</v>
      </c>
      <c r="JN218">
        <v>2.61597</v>
      </c>
      <c r="JO218">
        <v>1.49658</v>
      </c>
      <c r="JP218">
        <v>2.34741</v>
      </c>
      <c r="JQ218">
        <v>1.54907</v>
      </c>
      <c r="JR218">
        <v>2.44385</v>
      </c>
      <c r="JS218">
        <v>34.6463</v>
      </c>
      <c r="JT218">
        <v>13.8518</v>
      </c>
      <c r="JU218">
        <v>18</v>
      </c>
      <c r="JV218">
        <v>482.408</v>
      </c>
      <c r="JW218">
        <v>496.985</v>
      </c>
      <c r="JX218">
        <v>27.3917</v>
      </c>
      <c r="JY218">
        <v>28.4325</v>
      </c>
      <c r="JZ218">
        <v>30.0002</v>
      </c>
      <c r="KA218">
        <v>28.6447</v>
      </c>
      <c r="KB218">
        <v>28.6425</v>
      </c>
      <c r="KC218">
        <v>18.0489</v>
      </c>
      <c r="KD218">
        <v>18.9101</v>
      </c>
      <c r="KE218">
        <v>93.2565</v>
      </c>
      <c r="KF218">
        <v>27.3921</v>
      </c>
      <c r="KG218">
        <v>299.809</v>
      </c>
      <c r="KH218">
        <v>19.8175</v>
      </c>
      <c r="KI218">
        <v>101.989</v>
      </c>
      <c r="KJ218">
        <v>91.45489999999999</v>
      </c>
    </row>
    <row r="219" spans="1:296">
      <c r="A219">
        <v>201</v>
      </c>
      <c r="B219">
        <v>1758993060.1</v>
      </c>
      <c r="C219">
        <v>5809.5</v>
      </c>
      <c r="D219" t="s">
        <v>847</v>
      </c>
      <c r="E219" t="s">
        <v>848</v>
      </c>
      <c r="F219">
        <v>5</v>
      </c>
      <c r="G219" t="s">
        <v>832</v>
      </c>
      <c r="H219">
        <v>1758993052.314285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324.9623242420501</v>
      </c>
      <c r="AJ219">
        <v>333.2072424242423</v>
      </c>
      <c r="AK219">
        <v>-3.264349614521963</v>
      </c>
      <c r="AL219">
        <v>65.16577899374489</v>
      </c>
      <c r="AM219">
        <f>(AO219 - AN219 + DX219*1E3/(8.314*(DZ219+273.15)) * AQ219/DW219 * AP219) * DW219/(100*DK219) * 1000/(1000 - AO219)</f>
        <v>0</v>
      </c>
      <c r="AN219">
        <v>19.75348037436896</v>
      </c>
      <c r="AO219">
        <v>22.08457454545454</v>
      </c>
      <c r="AP219">
        <v>-8.93469142742992E-06</v>
      </c>
      <c r="AQ219">
        <v>105.5135274012171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437</v>
      </c>
      <c r="AX219" t="s">
        <v>437</v>
      </c>
      <c r="AY219">
        <v>0</v>
      </c>
      <c r="AZ219">
        <v>0</v>
      </c>
      <c r="BA219">
        <f>1-AY219/AZ219</f>
        <v>0</v>
      </c>
      <c r="BB219">
        <v>0</v>
      </c>
      <c r="BC219" t="s">
        <v>437</v>
      </c>
      <c r="BD219" t="s">
        <v>437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437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5.36</v>
      </c>
      <c r="DL219">
        <v>0.5</v>
      </c>
      <c r="DM219" t="s">
        <v>438</v>
      </c>
      <c r="DN219">
        <v>2</v>
      </c>
      <c r="DO219" t="b">
        <v>1</v>
      </c>
      <c r="DP219">
        <v>1758993052.314285</v>
      </c>
      <c r="DQ219">
        <v>348.8245357142858</v>
      </c>
      <c r="DR219">
        <v>334.2220357142857</v>
      </c>
      <c r="DS219">
        <v>22.0922</v>
      </c>
      <c r="DT219">
        <v>19.75964285714286</v>
      </c>
      <c r="DU219">
        <v>350.3731428571429</v>
      </c>
      <c r="DV219">
        <v>21.80441428571429</v>
      </c>
      <c r="DW219">
        <v>499.9518928571428</v>
      </c>
      <c r="DX219">
        <v>90.49841071428573</v>
      </c>
      <c r="DY219">
        <v>0.06782378928571428</v>
      </c>
      <c r="DZ219">
        <v>28.88546785714286</v>
      </c>
      <c r="EA219">
        <v>29.996625</v>
      </c>
      <c r="EB219">
        <v>999.9000000000002</v>
      </c>
      <c r="EC219">
        <v>0</v>
      </c>
      <c r="ED219">
        <v>0</v>
      </c>
      <c r="EE219">
        <v>9988.524285714286</v>
      </c>
      <c r="EF219">
        <v>0</v>
      </c>
      <c r="EG219">
        <v>11.23926071428571</v>
      </c>
      <c r="EH219">
        <v>14.60243571428571</v>
      </c>
      <c r="EI219">
        <v>356.7049642857143</v>
      </c>
      <c r="EJ219">
        <v>340.9593571428572</v>
      </c>
      <c r="EK219">
        <v>2.332561071428572</v>
      </c>
      <c r="EL219">
        <v>334.2220357142857</v>
      </c>
      <c r="EM219">
        <v>19.75964285714286</v>
      </c>
      <c r="EN219">
        <v>1.999309285714286</v>
      </c>
      <c r="EO219">
        <v>1.788215714285714</v>
      </c>
      <c r="EP219">
        <v>17.43886785714286</v>
      </c>
      <c r="EQ219">
        <v>15.68415714285714</v>
      </c>
      <c r="ER219">
        <v>1999.979642857143</v>
      </c>
      <c r="ES219">
        <v>0.9800026428571427</v>
      </c>
      <c r="ET219">
        <v>0.01999766071428572</v>
      </c>
      <c r="EU219">
        <v>0</v>
      </c>
      <c r="EV219">
        <v>926.9836428571429</v>
      </c>
      <c r="EW219">
        <v>5.00078</v>
      </c>
      <c r="EX219">
        <v>17940.46071428572</v>
      </c>
      <c r="EY219">
        <v>16379.475</v>
      </c>
      <c r="EZ219">
        <v>38.93496428571428</v>
      </c>
      <c r="FA219">
        <v>39.72525</v>
      </c>
      <c r="FB219">
        <v>39.21842857142857</v>
      </c>
      <c r="FC219">
        <v>39.42610714285713</v>
      </c>
      <c r="FD219">
        <v>40.16267857142856</v>
      </c>
      <c r="FE219">
        <v>1955.084642857142</v>
      </c>
      <c r="FF219">
        <v>39.89178571428572</v>
      </c>
      <c r="FG219">
        <v>0</v>
      </c>
      <c r="FH219">
        <v>1758993054.3</v>
      </c>
      <c r="FI219">
        <v>0</v>
      </c>
      <c r="FJ219">
        <v>927.0221923076923</v>
      </c>
      <c r="FK219">
        <v>5.184444475287408</v>
      </c>
      <c r="FL219">
        <v>87.4769230672308</v>
      </c>
      <c r="FM219">
        <v>17941.15769230769</v>
      </c>
      <c r="FN219">
        <v>15</v>
      </c>
      <c r="FO219">
        <v>0</v>
      </c>
      <c r="FP219" t="s">
        <v>439</v>
      </c>
      <c r="FQ219">
        <v>1746989605.5</v>
      </c>
      <c r="FR219">
        <v>1746989593.5</v>
      </c>
      <c r="FS219">
        <v>0</v>
      </c>
      <c r="FT219">
        <v>-0.274</v>
      </c>
      <c r="FU219">
        <v>-0.002</v>
      </c>
      <c r="FV219">
        <v>2.549</v>
      </c>
      <c r="FW219">
        <v>0.129</v>
      </c>
      <c r="FX219">
        <v>420</v>
      </c>
      <c r="FY219">
        <v>17</v>
      </c>
      <c r="FZ219">
        <v>0.02</v>
      </c>
      <c r="GA219">
        <v>0.04</v>
      </c>
      <c r="GB219">
        <v>13.83170487804878</v>
      </c>
      <c r="GC219">
        <v>15.16380627177698</v>
      </c>
      <c r="GD219">
        <v>1.53720951234835</v>
      </c>
      <c r="GE219">
        <v>0</v>
      </c>
      <c r="GF219">
        <v>926.8310294117647</v>
      </c>
      <c r="GG219">
        <v>4.289977095418556</v>
      </c>
      <c r="GH219">
        <v>0.488071986330737</v>
      </c>
      <c r="GI219">
        <v>0</v>
      </c>
      <c r="GJ219">
        <v>2.331424634146341</v>
      </c>
      <c r="GK219">
        <v>0.0211833449477378</v>
      </c>
      <c r="GL219">
        <v>0.00230156584827722</v>
      </c>
      <c r="GM219">
        <v>1</v>
      </c>
      <c r="GN219">
        <v>1</v>
      </c>
      <c r="GO219">
        <v>3</v>
      </c>
      <c r="GP219" t="s">
        <v>463</v>
      </c>
      <c r="GQ219">
        <v>3.10218</v>
      </c>
      <c r="GR219">
        <v>2.72603</v>
      </c>
      <c r="GS219">
        <v>0.07234359999999999</v>
      </c>
      <c r="GT219">
        <v>0.069254</v>
      </c>
      <c r="GU219">
        <v>0.101792</v>
      </c>
      <c r="GV219">
        <v>0.0953783</v>
      </c>
      <c r="GW219">
        <v>24258.4</v>
      </c>
      <c r="GX219">
        <v>22106.2</v>
      </c>
      <c r="GY219">
        <v>26713.1</v>
      </c>
      <c r="GZ219">
        <v>23971.6</v>
      </c>
      <c r="HA219">
        <v>38388.3</v>
      </c>
      <c r="HB219">
        <v>32050.7</v>
      </c>
      <c r="HC219">
        <v>46645.6</v>
      </c>
      <c r="HD219">
        <v>37919.9</v>
      </c>
      <c r="HE219">
        <v>1.87608</v>
      </c>
      <c r="HF219">
        <v>1.87435</v>
      </c>
      <c r="HG219">
        <v>0.161178</v>
      </c>
      <c r="HH219">
        <v>0</v>
      </c>
      <c r="HI219">
        <v>27.378</v>
      </c>
      <c r="HJ219">
        <v>999.9</v>
      </c>
      <c r="HK219">
        <v>49.6</v>
      </c>
      <c r="HL219">
        <v>30.5</v>
      </c>
      <c r="HM219">
        <v>24.0272</v>
      </c>
      <c r="HN219">
        <v>61.2556</v>
      </c>
      <c r="HO219">
        <v>22.2877</v>
      </c>
      <c r="HP219">
        <v>1</v>
      </c>
      <c r="HQ219">
        <v>0.0893979</v>
      </c>
      <c r="HR219">
        <v>-0.0641612</v>
      </c>
      <c r="HS219">
        <v>20.3182</v>
      </c>
      <c r="HT219">
        <v>5.21145</v>
      </c>
      <c r="HU219">
        <v>11.9798</v>
      </c>
      <c r="HV219">
        <v>4.96295</v>
      </c>
      <c r="HW219">
        <v>3.27443</v>
      </c>
      <c r="HX219">
        <v>9999</v>
      </c>
      <c r="HY219">
        <v>9999</v>
      </c>
      <c r="HZ219">
        <v>9999</v>
      </c>
      <c r="IA219">
        <v>23.4</v>
      </c>
      <c r="IB219">
        <v>1.86371</v>
      </c>
      <c r="IC219">
        <v>1.85977</v>
      </c>
      <c r="ID219">
        <v>1.85812</v>
      </c>
      <c r="IE219">
        <v>1.85947</v>
      </c>
      <c r="IF219">
        <v>1.8596</v>
      </c>
      <c r="IG219">
        <v>1.85806</v>
      </c>
      <c r="IH219">
        <v>1.85715</v>
      </c>
      <c r="II219">
        <v>1.85211</v>
      </c>
      <c r="IJ219">
        <v>0</v>
      </c>
      <c r="IK219">
        <v>0</v>
      </c>
      <c r="IL219">
        <v>0</v>
      </c>
      <c r="IM219">
        <v>0</v>
      </c>
      <c r="IN219" t="s">
        <v>441</v>
      </c>
      <c r="IO219" t="s">
        <v>442</v>
      </c>
      <c r="IP219" t="s">
        <v>443</v>
      </c>
      <c r="IQ219" t="s">
        <v>443</v>
      </c>
      <c r="IR219" t="s">
        <v>443</v>
      </c>
      <c r="IS219" t="s">
        <v>443</v>
      </c>
      <c r="IT219">
        <v>0</v>
      </c>
      <c r="IU219">
        <v>100</v>
      </c>
      <c r="IV219">
        <v>100</v>
      </c>
      <c r="IW219">
        <v>-1.54</v>
      </c>
      <c r="IX219">
        <v>0.2875</v>
      </c>
      <c r="IY219">
        <v>-1.253408397979514</v>
      </c>
      <c r="IZ219">
        <v>-0.001407418860664216</v>
      </c>
      <c r="JA219">
        <v>1.761737584914558E-06</v>
      </c>
      <c r="JB219">
        <v>-4.339940373715102E-10</v>
      </c>
      <c r="JC219">
        <v>0.01386544786166931</v>
      </c>
      <c r="JD219">
        <v>0.003157371658100305</v>
      </c>
      <c r="JE219">
        <v>0.0004353711720169284</v>
      </c>
      <c r="JF219">
        <v>-1.853048844677345E-07</v>
      </c>
      <c r="JG219">
        <v>2</v>
      </c>
      <c r="JH219">
        <v>1968</v>
      </c>
      <c r="JI219">
        <v>1</v>
      </c>
      <c r="JJ219">
        <v>26</v>
      </c>
      <c r="JK219">
        <v>200057.6</v>
      </c>
      <c r="JL219">
        <v>200057.8</v>
      </c>
      <c r="JM219">
        <v>0.864258</v>
      </c>
      <c r="JN219">
        <v>2.61963</v>
      </c>
      <c r="JO219">
        <v>1.49658</v>
      </c>
      <c r="JP219">
        <v>2.34619</v>
      </c>
      <c r="JQ219">
        <v>1.54907</v>
      </c>
      <c r="JR219">
        <v>2.45728</v>
      </c>
      <c r="JS219">
        <v>34.6235</v>
      </c>
      <c r="JT219">
        <v>13.8518</v>
      </c>
      <c r="JU219">
        <v>18</v>
      </c>
      <c r="JV219">
        <v>482.832</v>
      </c>
      <c r="JW219">
        <v>496.685</v>
      </c>
      <c r="JX219">
        <v>27.3928</v>
      </c>
      <c r="JY219">
        <v>28.4343</v>
      </c>
      <c r="JZ219">
        <v>30.0002</v>
      </c>
      <c r="KA219">
        <v>28.6469</v>
      </c>
      <c r="KB219">
        <v>28.6441</v>
      </c>
      <c r="KC219">
        <v>17.3266</v>
      </c>
      <c r="KD219">
        <v>18.9101</v>
      </c>
      <c r="KE219">
        <v>93.2565</v>
      </c>
      <c r="KF219">
        <v>27.3819</v>
      </c>
      <c r="KG219">
        <v>279.775</v>
      </c>
      <c r="KH219">
        <v>19.8203</v>
      </c>
      <c r="KI219">
        <v>101.988</v>
      </c>
      <c r="KJ219">
        <v>91.45399999999999</v>
      </c>
    </row>
    <row r="220" spans="1:296">
      <c r="A220">
        <v>202</v>
      </c>
      <c r="B220">
        <v>1758993065.1</v>
      </c>
      <c r="C220">
        <v>5814.5</v>
      </c>
      <c r="D220" t="s">
        <v>849</v>
      </c>
      <c r="E220" t="s">
        <v>850</v>
      </c>
      <c r="F220">
        <v>5</v>
      </c>
      <c r="G220" t="s">
        <v>832</v>
      </c>
      <c r="H220">
        <v>1758993057.6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308.1391861486997</v>
      </c>
      <c r="AJ220">
        <v>316.8778363636364</v>
      </c>
      <c r="AK220">
        <v>-3.268726950643169</v>
      </c>
      <c r="AL220">
        <v>65.16577899374489</v>
      </c>
      <c r="AM220">
        <f>(AO220 - AN220 + DX220*1E3/(8.314*(DZ220+273.15)) * AQ220/DW220 * AP220) * DW220/(100*DK220) * 1000/(1000 - AO220)</f>
        <v>0</v>
      </c>
      <c r="AN220">
        <v>19.74810028605521</v>
      </c>
      <c r="AO220">
        <v>22.07887515151514</v>
      </c>
      <c r="AP220">
        <v>-2.499050501469848E-06</v>
      </c>
      <c r="AQ220">
        <v>105.5135274012171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437</v>
      </c>
      <c r="AX220" t="s">
        <v>437</v>
      </c>
      <c r="AY220">
        <v>0</v>
      </c>
      <c r="AZ220">
        <v>0</v>
      </c>
      <c r="BA220">
        <f>1-AY220/AZ220</f>
        <v>0</v>
      </c>
      <c r="BB220">
        <v>0</v>
      </c>
      <c r="BC220" t="s">
        <v>437</v>
      </c>
      <c r="BD220" t="s">
        <v>437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437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5.36</v>
      </c>
      <c r="DL220">
        <v>0.5</v>
      </c>
      <c r="DM220" t="s">
        <v>438</v>
      </c>
      <c r="DN220">
        <v>2</v>
      </c>
      <c r="DO220" t="b">
        <v>1</v>
      </c>
      <c r="DP220">
        <v>1758993057.6</v>
      </c>
      <c r="DQ220">
        <v>332.1885555555556</v>
      </c>
      <c r="DR220">
        <v>316.7342962962962</v>
      </c>
      <c r="DS220">
        <v>22.08654074074074</v>
      </c>
      <c r="DT220">
        <v>19.75385555555556</v>
      </c>
      <c r="DU220">
        <v>333.7313333333333</v>
      </c>
      <c r="DV220">
        <v>21.79887037037037</v>
      </c>
      <c r="DW220">
        <v>499.9708148148148</v>
      </c>
      <c r="DX220">
        <v>90.50003333333333</v>
      </c>
      <c r="DY220">
        <v>0.06796434074074074</v>
      </c>
      <c r="DZ220">
        <v>28.88299259259259</v>
      </c>
      <c r="EA220">
        <v>30.00197407407407</v>
      </c>
      <c r="EB220">
        <v>999.9000000000001</v>
      </c>
      <c r="EC220">
        <v>0</v>
      </c>
      <c r="ED220">
        <v>0</v>
      </c>
      <c r="EE220">
        <v>9986.733703703703</v>
      </c>
      <c r="EF220">
        <v>0</v>
      </c>
      <c r="EG220">
        <v>11.23947037037037</v>
      </c>
      <c r="EH220">
        <v>15.45421481481482</v>
      </c>
      <c r="EI220">
        <v>339.6912592592592</v>
      </c>
      <c r="EJ220">
        <v>323.1171481481481</v>
      </c>
      <c r="EK220">
        <v>2.332678888888889</v>
      </c>
      <c r="EL220">
        <v>316.7342962962962</v>
      </c>
      <c r="EM220">
        <v>19.75385555555556</v>
      </c>
      <c r="EN220">
        <v>1.998832222222223</v>
      </c>
      <c r="EO220">
        <v>1.787723703703704</v>
      </c>
      <c r="EP220">
        <v>17.43509259259259</v>
      </c>
      <c r="EQ220">
        <v>15.67986666666667</v>
      </c>
      <c r="ER220">
        <v>1999.992962962963</v>
      </c>
      <c r="ES220">
        <v>0.9800027777777777</v>
      </c>
      <c r="ET220">
        <v>0.01999751851851852</v>
      </c>
      <c r="EU220">
        <v>0</v>
      </c>
      <c r="EV220">
        <v>927.4983703703705</v>
      </c>
      <c r="EW220">
        <v>5.00078</v>
      </c>
      <c r="EX220">
        <v>17949.03703703704</v>
      </c>
      <c r="EY220">
        <v>16379.5962962963</v>
      </c>
      <c r="EZ220">
        <v>38.94411111111111</v>
      </c>
      <c r="FA220">
        <v>39.73592592592592</v>
      </c>
      <c r="FB220">
        <v>39.19885185185185</v>
      </c>
      <c r="FC220">
        <v>39.44422222222222</v>
      </c>
      <c r="FD220">
        <v>40.10159259259259</v>
      </c>
      <c r="FE220">
        <v>1955.097777777778</v>
      </c>
      <c r="FF220">
        <v>39.89222222222223</v>
      </c>
      <c r="FG220">
        <v>0</v>
      </c>
      <c r="FH220">
        <v>1758993059.1</v>
      </c>
      <c r="FI220">
        <v>0</v>
      </c>
      <c r="FJ220">
        <v>927.4820000000001</v>
      </c>
      <c r="FK220">
        <v>5.208615405578636</v>
      </c>
      <c r="FL220">
        <v>98.47863248189864</v>
      </c>
      <c r="FM220">
        <v>17948.75769230769</v>
      </c>
      <c r="FN220">
        <v>15</v>
      </c>
      <c r="FO220">
        <v>0</v>
      </c>
      <c r="FP220" t="s">
        <v>439</v>
      </c>
      <c r="FQ220">
        <v>1746989605.5</v>
      </c>
      <c r="FR220">
        <v>1746989593.5</v>
      </c>
      <c r="FS220">
        <v>0</v>
      </c>
      <c r="FT220">
        <v>-0.274</v>
      </c>
      <c r="FU220">
        <v>-0.002</v>
      </c>
      <c r="FV220">
        <v>2.549</v>
      </c>
      <c r="FW220">
        <v>0.129</v>
      </c>
      <c r="FX220">
        <v>420</v>
      </c>
      <c r="FY220">
        <v>17</v>
      </c>
      <c r="FZ220">
        <v>0.02</v>
      </c>
      <c r="GA220">
        <v>0.04</v>
      </c>
      <c r="GB220">
        <v>14.74418536585366</v>
      </c>
      <c r="GC220">
        <v>10.72654703832751</v>
      </c>
      <c r="GD220">
        <v>1.081225359637123</v>
      </c>
      <c r="GE220">
        <v>0</v>
      </c>
      <c r="GF220">
        <v>927.1428529411764</v>
      </c>
      <c r="GG220">
        <v>5.10241406203382</v>
      </c>
      <c r="GH220">
        <v>0.5534226728679337</v>
      </c>
      <c r="GI220">
        <v>0</v>
      </c>
      <c r="GJ220">
        <v>2.332193414634146</v>
      </c>
      <c r="GK220">
        <v>0.004892195121952452</v>
      </c>
      <c r="GL220">
        <v>0.001314249502532875</v>
      </c>
      <c r="GM220">
        <v>1</v>
      </c>
      <c r="GN220">
        <v>1</v>
      </c>
      <c r="GO220">
        <v>3</v>
      </c>
      <c r="GP220" t="s">
        <v>463</v>
      </c>
      <c r="GQ220">
        <v>3.10202</v>
      </c>
      <c r="GR220">
        <v>2.72578</v>
      </c>
      <c r="GS220">
        <v>0.0694888</v>
      </c>
      <c r="GT220">
        <v>0.0662611</v>
      </c>
      <c r="GU220">
        <v>0.101774</v>
      </c>
      <c r="GV220">
        <v>0.0953635</v>
      </c>
      <c r="GW220">
        <v>24333</v>
      </c>
      <c r="GX220">
        <v>22177.4</v>
      </c>
      <c r="GY220">
        <v>26713.1</v>
      </c>
      <c r="GZ220">
        <v>23971.7</v>
      </c>
      <c r="HA220">
        <v>38388.5</v>
      </c>
      <c r="HB220">
        <v>32050.8</v>
      </c>
      <c r="HC220">
        <v>46645.3</v>
      </c>
      <c r="HD220">
        <v>37919.8</v>
      </c>
      <c r="HE220">
        <v>1.87555</v>
      </c>
      <c r="HF220">
        <v>1.8745</v>
      </c>
      <c r="HG220">
        <v>0.161186</v>
      </c>
      <c r="HH220">
        <v>0</v>
      </c>
      <c r="HI220">
        <v>27.3787</v>
      </c>
      <c r="HJ220">
        <v>999.9</v>
      </c>
      <c r="HK220">
        <v>49.6</v>
      </c>
      <c r="HL220">
        <v>30.5</v>
      </c>
      <c r="HM220">
        <v>24.0277</v>
      </c>
      <c r="HN220">
        <v>60.9956</v>
      </c>
      <c r="HO220">
        <v>22.508</v>
      </c>
      <c r="HP220">
        <v>1</v>
      </c>
      <c r="HQ220">
        <v>0.089436</v>
      </c>
      <c r="HR220">
        <v>-0.0538535</v>
      </c>
      <c r="HS220">
        <v>20.3181</v>
      </c>
      <c r="HT220">
        <v>5.21115</v>
      </c>
      <c r="HU220">
        <v>11.9798</v>
      </c>
      <c r="HV220">
        <v>4.96245</v>
      </c>
      <c r="HW220">
        <v>3.27428</v>
      </c>
      <c r="HX220">
        <v>9999</v>
      </c>
      <c r="HY220">
        <v>9999</v>
      </c>
      <c r="HZ220">
        <v>9999</v>
      </c>
      <c r="IA220">
        <v>23.4</v>
      </c>
      <c r="IB220">
        <v>1.86371</v>
      </c>
      <c r="IC220">
        <v>1.85984</v>
      </c>
      <c r="ID220">
        <v>1.85811</v>
      </c>
      <c r="IE220">
        <v>1.85948</v>
      </c>
      <c r="IF220">
        <v>1.85959</v>
      </c>
      <c r="IG220">
        <v>1.85807</v>
      </c>
      <c r="IH220">
        <v>1.85715</v>
      </c>
      <c r="II220">
        <v>1.85211</v>
      </c>
      <c r="IJ220">
        <v>0</v>
      </c>
      <c r="IK220">
        <v>0</v>
      </c>
      <c r="IL220">
        <v>0</v>
      </c>
      <c r="IM220">
        <v>0</v>
      </c>
      <c r="IN220" t="s">
        <v>441</v>
      </c>
      <c r="IO220" t="s">
        <v>442</v>
      </c>
      <c r="IP220" t="s">
        <v>443</v>
      </c>
      <c r="IQ220" t="s">
        <v>443</v>
      </c>
      <c r="IR220" t="s">
        <v>443</v>
      </c>
      <c r="IS220" t="s">
        <v>443</v>
      </c>
      <c r="IT220">
        <v>0</v>
      </c>
      <c r="IU220">
        <v>100</v>
      </c>
      <c r="IV220">
        <v>100</v>
      </c>
      <c r="IW220">
        <v>-1.533</v>
      </c>
      <c r="IX220">
        <v>0.2875</v>
      </c>
      <c r="IY220">
        <v>-1.253408397979514</v>
      </c>
      <c r="IZ220">
        <v>-0.001407418860664216</v>
      </c>
      <c r="JA220">
        <v>1.761737584914558E-06</v>
      </c>
      <c r="JB220">
        <v>-4.339940373715102E-10</v>
      </c>
      <c r="JC220">
        <v>0.01386544786166931</v>
      </c>
      <c r="JD220">
        <v>0.003157371658100305</v>
      </c>
      <c r="JE220">
        <v>0.0004353711720169284</v>
      </c>
      <c r="JF220">
        <v>-1.853048844677345E-07</v>
      </c>
      <c r="JG220">
        <v>2</v>
      </c>
      <c r="JH220">
        <v>1968</v>
      </c>
      <c r="JI220">
        <v>1</v>
      </c>
      <c r="JJ220">
        <v>26</v>
      </c>
      <c r="JK220">
        <v>200057.7</v>
      </c>
      <c r="JL220">
        <v>200057.9</v>
      </c>
      <c r="JM220">
        <v>0.823975</v>
      </c>
      <c r="JN220">
        <v>2.62939</v>
      </c>
      <c r="JO220">
        <v>1.49658</v>
      </c>
      <c r="JP220">
        <v>2.34741</v>
      </c>
      <c r="JQ220">
        <v>1.54907</v>
      </c>
      <c r="JR220">
        <v>2.43042</v>
      </c>
      <c r="JS220">
        <v>34.6235</v>
      </c>
      <c r="JT220">
        <v>13.8256</v>
      </c>
      <c r="JU220">
        <v>18</v>
      </c>
      <c r="JV220">
        <v>482.533</v>
      </c>
      <c r="JW220">
        <v>496.79</v>
      </c>
      <c r="JX220">
        <v>27.3831</v>
      </c>
      <c r="JY220">
        <v>28.4365</v>
      </c>
      <c r="JZ220">
        <v>30.0002</v>
      </c>
      <c r="KA220">
        <v>28.6477</v>
      </c>
      <c r="KB220">
        <v>28.6449</v>
      </c>
      <c r="KC220">
        <v>16.5172</v>
      </c>
      <c r="KD220">
        <v>18.6375</v>
      </c>
      <c r="KE220">
        <v>93.2565</v>
      </c>
      <c r="KF220">
        <v>27.3766</v>
      </c>
      <c r="KG220">
        <v>266.4</v>
      </c>
      <c r="KH220">
        <v>19.8252</v>
      </c>
      <c r="KI220">
        <v>101.988</v>
      </c>
      <c r="KJ220">
        <v>91.4541</v>
      </c>
    </row>
    <row r="221" spans="1:296">
      <c r="A221">
        <v>203</v>
      </c>
      <c r="B221">
        <v>1758993070.1</v>
      </c>
      <c r="C221">
        <v>5819.5</v>
      </c>
      <c r="D221" t="s">
        <v>851</v>
      </c>
      <c r="E221" t="s">
        <v>852</v>
      </c>
      <c r="F221">
        <v>5</v>
      </c>
      <c r="G221" t="s">
        <v>832</v>
      </c>
      <c r="H221">
        <v>1758993062.314285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291.3240396436279</v>
      </c>
      <c r="AJ221">
        <v>300.4876545454544</v>
      </c>
      <c r="AK221">
        <v>-3.278127302223922</v>
      </c>
      <c r="AL221">
        <v>65.16577899374489</v>
      </c>
      <c r="AM221">
        <f>(AO221 - AN221 + DX221*1E3/(8.314*(DZ221+273.15)) * AQ221/DW221 * AP221) * DW221/(100*DK221) * 1000/(1000 - AO221)</f>
        <v>0</v>
      </c>
      <c r="AN221">
        <v>19.77835686992202</v>
      </c>
      <c r="AO221">
        <v>22.07990727272725</v>
      </c>
      <c r="AP221">
        <v>8.619418343805818E-06</v>
      </c>
      <c r="AQ221">
        <v>105.5135274012171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437</v>
      </c>
      <c r="AX221" t="s">
        <v>437</v>
      </c>
      <c r="AY221">
        <v>0</v>
      </c>
      <c r="AZ221">
        <v>0</v>
      </c>
      <c r="BA221">
        <f>1-AY221/AZ221</f>
        <v>0</v>
      </c>
      <c r="BB221">
        <v>0</v>
      </c>
      <c r="BC221" t="s">
        <v>437</v>
      </c>
      <c r="BD221" t="s">
        <v>437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437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5.36</v>
      </c>
      <c r="DL221">
        <v>0.5</v>
      </c>
      <c r="DM221" t="s">
        <v>438</v>
      </c>
      <c r="DN221">
        <v>2</v>
      </c>
      <c r="DO221" t="b">
        <v>1</v>
      </c>
      <c r="DP221">
        <v>1758993062.314285</v>
      </c>
      <c r="DQ221">
        <v>317.1713214285715</v>
      </c>
      <c r="DR221">
        <v>301.1318928571428</v>
      </c>
      <c r="DS221">
        <v>22.08164642857143</v>
      </c>
      <c r="DT221">
        <v>19.75825357142857</v>
      </c>
      <c r="DU221">
        <v>318.7081428571429</v>
      </c>
      <c r="DV221">
        <v>21.79408928571429</v>
      </c>
      <c r="DW221">
        <v>500.0051071428571</v>
      </c>
      <c r="DX221">
        <v>90.50123214285715</v>
      </c>
      <c r="DY221">
        <v>0.06792320714285714</v>
      </c>
      <c r="DZ221">
        <v>28.88278928571429</v>
      </c>
      <c r="EA221">
        <v>30.00551785714286</v>
      </c>
      <c r="EB221">
        <v>999.9000000000002</v>
      </c>
      <c r="EC221">
        <v>0</v>
      </c>
      <c r="ED221">
        <v>0</v>
      </c>
      <c r="EE221">
        <v>9997.966428571428</v>
      </c>
      <c r="EF221">
        <v>0</v>
      </c>
      <c r="EG221">
        <v>11.24483928571428</v>
      </c>
      <c r="EH221">
        <v>16.03948928571429</v>
      </c>
      <c r="EI221">
        <v>324.3333214285715</v>
      </c>
      <c r="EJ221">
        <v>307.2014642857143</v>
      </c>
      <c r="EK221">
        <v>2.3233975</v>
      </c>
      <c r="EL221">
        <v>301.1318928571428</v>
      </c>
      <c r="EM221">
        <v>19.75825357142857</v>
      </c>
      <c r="EN221">
        <v>1.998416785714285</v>
      </c>
      <c r="EO221">
        <v>1.788145357142857</v>
      </c>
      <c r="EP221">
        <v>17.43179642857143</v>
      </c>
      <c r="EQ221">
        <v>15.68354642857143</v>
      </c>
      <c r="ER221">
        <v>2000.024285714286</v>
      </c>
      <c r="ES221">
        <v>0.9800030714285712</v>
      </c>
      <c r="ET221">
        <v>0.01999722857142858</v>
      </c>
      <c r="EU221">
        <v>0</v>
      </c>
      <c r="EV221">
        <v>927.9139642857143</v>
      </c>
      <c r="EW221">
        <v>5.00078</v>
      </c>
      <c r="EX221">
        <v>17957.425</v>
      </c>
      <c r="EY221">
        <v>16379.86071428571</v>
      </c>
      <c r="EZ221">
        <v>38.93721428571428</v>
      </c>
      <c r="FA221">
        <v>39.73417857142856</v>
      </c>
      <c r="FB221">
        <v>39.20949999999999</v>
      </c>
      <c r="FC221">
        <v>39.43732142857142</v>
      </c>
      <c r="FD221">
        <v>40.06</v>
      </c>
      <c r="FE221">
        <v>1955.128571428571</v>
      </c>
      <c r="FF221">
        <v>39.89357142857143</v>
      </c>
      <c r="FG221">
        <v>0</v>
      </c>
      <c r="FH221">
        <v>1758993064.5</v>
      </c>
      <c r="FI221">
        <v>0</v>
      </c>
      <c r="FJ221">
        <v>927.9526400000001</v>
      </c>
      <c r="FK221">
        <v>6.007384625334268</v>
      </c>
      <c r="FL221">
        <v>115.0769230203732</v>
      </c>
      <c r="FM221">
        <v>17958.708</v>
      </c>
      <c r="FN221">
        <v>15</v>
      </c>
      <c r="FO221">
        <v>0</v>
      </c>
      <c r="FP221" t="s">
        <v>439</v>
      </c>
      <c r="FQ221">
        <v>1746989605.5</v>
      </c>
      <c r="FR221">
        <v>1746989593.5</v>
      </c>
      <c r="FS221">
        <v>0</v>
      </c>
      <c r="FT221">
        <v>-0.274</v>
      </c>
      <c r="FU221">
        <v>-0.002</v>
      </c>
      <c r="FV221">
        <v>2.549</v>
      </c>
      <c r="FW221">
        <v>0.129</v>
      </c>
      <c r="FX221">
        <v>420</v>
      </c>
      <c r="FY221">
        <v>17</v>
      </c>
      <c r="FZ221">
        <v>0.02</v>
      </c>
      <c r="GA221">
        <v>0.04</v>
      </c>
      <c r="GB221">
        <v>15.6463225</v>
      </c>
      <c r="GC221">
        <v>7.386748592870516</v>
      </c>
      <c r="GD221">
        <v>0.7169084333049444</v>
      </c>
      <c r="GE221">
        <v>0</v>
      </c>
      <c r="GF221">
        <v>927.6347352941176</v>
      </c>
      <c r="GG221">
        <v>5.176149743990446</v>
      </c>
      <c r="GH221">
        <v>0.5639752971657104</v>
      </c>
      <c r="GI221">
        <v>0</v>
      </c>
      <c r="GJ221">
        <v>2.3279645</v>
      </c>
      <c r="GK221">
        <v>-0.07836517823639724</v>
      </c>
      <c r="GL221">
        <v>0.01287930354289393</v>
      </c>
      <c r="GM221">
        <v>1</v>
      </c>
      <c r="GN221">
        <v>1</v>
      </c>
      <c r="GO221">
        <v>3</v>
      </c>
      <c r="GP221" t="s">
        <v>463</v>
      </c>
      <c r="GQ221">
        <v>3.10177</v>
      </c>
      <c r="GR221">
        <v>2.72661</v>
      </c>
      <c r="GS221">
        <v>0.06656860000000001</v>
      </c>
      <c r="GT221">
        <v>0.0631424</v>
      </c>
      <c r="GU221">
        <v>0.10179</v>
      </c>
      <c r="GV221">
        <v>0.0956385</v>
      </c>
      <c r="GW221">
        <v>24409.2</v>
      </c>
      <c r="GX221">
        <v>22251.4</v>
      </c>
      <c r="GY221">
        <v>26713</v>
      </c>
      <c r="GZ221">
        <v>23971.6</v>
      </c>
      <c r="HA221">
        <v>38387.2</v>
      </c>
      <c r="HB221">
        <v>32040.4</v>
      </c>
      <c r="HC221">
        <v>46645</v>
      </c>
      <c r="HD221">
        <v>37919.5</v>
      </c>
      <c r="HE221">
        <v>1.87515</v>
      </c>
      <c r="HF221">
        <v>1.87503</v>
      </c>
      <c r="HG221">
        <v>0.160858</v>
      </c>
      <c r="HH221">
        <v>0</v>
      </c>
      <c r="HI221">
        <v>27.3816</v>
      </c>
      <c r="HJ221">
        <v>999.9</v>
      </c>
      <c r="HK221">
        <v>49.6</v>
      </c>
      <c r="HL221">
        <v>30.5</v>
      </c>
      <c r="HM221">
        <v>24.0288</v>
      </c>
      <c r="HN221">
        <v>61.1256</v>
      </c>
      <c r="HO221">
        <v>22.6843</v>
      </c>
      <c r="HP221">
        <v>1</v>
      </c>
      <c r="HQ221">
        <v>0.0898018</v>
      </c>
      <c r="HR221">
        <v>-0.043701</v>
      </c>
      <c r="HS221">
        <v>20.318</v>
      </c>
      <c r="HT221">
        <v>5.211</v>
      </c>
      <c r="HU221">
        <v>11.9798</v>
      </c>
      <c r="HV221">
        <v>4.96265</v>
      </c>
      <c r="HW221">
        <v>3.27425</v>
      </c>
      <c r="HX221">
        <v>9999</v>
      </c>
      <c r="HY221">
        <v>9999</v>
      </c>
      <c r="HZ221">
        <v>9999</v>
      </c>
      <c r="IA221">
        <v>23.4</v>
      </c>
      <c r="IB221">
        <v>1.86369</v>
      </c>
      <c r="IC221">
        <v>1.85976</v>
      </c>
      <c r="ID221">
        <v>1.8581</v>
      </c>
      <c r="IE221">
        <v>1.85951</v>
      </c>
      <c r="IF221">
        <v>1.85959</v>
      </c>
      <c r="IG221">
        <v>1.85806</v>
      </c>
      <c r="IH221">
        <v>1.85715</v>
      </c>
      <c r="II221">
        <v>1.85211</v>
      </c>
      <c r="IJ221">
        <v>0</v>
      </c>
      <c r="IK221">
        <v>0</v>
      </c>
      <c r="IL221">
        <v>0</v>
      </c>
      <c r="IM221">
        <v>0</v>
      </c>
      <c r="IN221" t="s">
        <v>441</v>
      </c>
      <c r="IO221" t="s">
        <v>442</v>
      </c>
      <c r="IP221" t="s">
        <v>443</v>
      </c>
      <c r="IQ221" t="s">
        <v>443</v>
      </c>
      <c r="IR221" t="s">
        <v>443</v>
      </c>
      <c r="IS221" t="s">
        <v>443</v>
      </c>
      <c r="IT221">
        <v>0</v>
      </c>
      <c r="IU221">
        <v>100</v>
      </c>
      <c r="IV221">
        <v>100</v>
      </c>
      <c r="IW221">
        <v>-1.526</v>
      </c>
      <c r="IX221">
        <v>0.2876</v>
      </c>
      <c r="IY221">
        <v>-1.253408397979514</v>
      </c>
      <c r="IZ221">
        <v>-0.001407418860664216</v>
      </c>
      <c r="JA221">
        <v>1.761737584914558E-06</v>
      </c>
      <c r="JB221">
        <v>-4.339940373715102E-10</v>
      </c>
      <c r="JC221">
        <v>0.01386544786166931</v>
      </c>
      <c r="JD221">
        <v>0.003157371658100305</v>
      </c>
      <c r="JE221">
        <v>0.0004353711720169284</v>
      </c>
      <c r="JF221">
        <v>-1.853048844677345E-07</v>
      </c>
      <c r="JG221">
        <v>2</v>
      </c>
      <c r="JH221">
        <v>1968</v>
      </c>
      <c r="JI221">
        <v>1</v>
      </c>
      <c r="JJ221">
        <v>26</v>
      </c>
      <c r="JK221">
        <v>200057.7</v>
      </c>
      <c r="JL221">
        <v>200057.9</v>
      </c>
      <c r="JM221">
        <v>0.786133</v>
      </c>
      <c r="JN221">
        <v>2.63306</v>
      </c>
      <c r="JO221">
        <v>1.49658</v>
      </c>
      <c r="JP221">
        <v>2.34619</v>
      </c>
      <c r="JQ221">
        <v>1.54907</v>
      </c>
      <c r="JR221">
        <v>2.32422</v>
      </c>
      <c r="JS221">
        <v>34.6235</v>
      </c>
      <c r="JT221">
        <v>13.8081</v>
      </c>
      <c r="JU221">
        <v>18</v>
      </c>
      <c r="JV221">
        <v>482.312</v>
      </c>
      <c r="JW221">
        <v>497.153</v>
      </c>
      <c r="JX221">
        <v>27.3749</v>
      </c>
      <c r="JY221">
        <v>28.439</v>
      </c>
      <c r="JZ221">
        <v>30.0001</v>
      </c>
      <c r="KA221">
        <v>28.6493</v>
      </c>
      <c r="KB221">
        <v>28.6466</v>
      </c>
      <c r="KC221">
        <v>15.7842</v>
      </c>
      <c r="KD221">
        <v>18.6375</v>
      </c>
      <c r="KE221">
        <v>93.2565</v>
      </c>
      <c r="KF221">
        <v>27.3698</v>
      </c>
      <c r="KG221">
        <v>252.996</v>
      </c>
      <c r="KH221">
        <v>19.8211</v>
      </c>
      <c r="KI221">
        <v>101.987</v>
      </c>
      <c r="KJ221">
        <v>91.4534</v>
      </c>
    </row>
    <row r="222" spans="1:296">
      <c r="A222">
        <v>204</v>
      </c>
      <c r="B222">
        <v>1758993075.1</v>
      </c>
      <c r="C222">
        <v>5824.5</v>
      </c>
      <c r="D222" t="s">
        <v>853</v>
      </c>
      <c r="E222" t="s">
        <v>854</v>
      </c>
      <c r="F222">
        <v>5</v>
      </c>
      <c r="G222" t="s">
        <v>832</v>
      </c>
      <c r="H222">
        <v>1758993067.6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274.2744242201948</v>
      </c>
      <c r="AJ222">
        <v>283.9666242424244</v>
      </c>
      <c r="AK222">
        <v>-3.303226071691034</v>
      </c>
      <c r="AL222">
        <v>65.16577899374489</v>
      </c>
      <c r="AM222">
        <f>(AO222 - AN222 + DX222*1E3/(8.314*(DZ222+273.15)) * AQ222/DW222 * AP222) * DW222/(100*DK222) * 1000/(1000 - AO222)</f>
        <v>0</v>
      </c>
      <c r="AN222">
        <v>19.84652397327466</v>
      </c>
      <c r="AO222">
        <v>22.1132109090909</v>
      </c>
      <c r="AP222">
        <v>0.006537868412672818</v>
      </c>
      <c r="AQ222">
        <v>105.5135274012171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437</v>
      </c>
      <c r="AX222" t="s">
        <v>437</v>
      </c>
      <c r="AY222">
        <v>0</v>
      </c>
      <c r="AZ222">
        <v>0</v>
      </c>
      <c r="BA222">
        <f>1-AY222/AZ222</f>
        <v>0</v>
      </c>
      <c r="BB222">
        <v>0</v>
      </c>
      <c r="BC222" t="s">
        <v>437</v>
      </c>
      <c r="BD222" t="s">
        <v>437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437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5.36</v>
      </c>
      <c r="DL222">
        <v>0.5</v>
      </c>
      <c r="DM222" t="s">
        <v>438</v>
      </c>
      <c r="DN222">
        <v>2</v>
      </c>
      <c r="DO222" t="b">
        <v>1</v>
      </c>
      <c r="DP222">
        <v>1758993067.6</v>
      </c>
      <c r="DQ222">
        <v>300.2300370370371</v>
      </c>
      <c r="DR222">
        <v>283.6085555555555</v>
      </c>
      <c r="DS222">
        <v>22.08546296296296</v>
      </c>
      <c r="DT222">
        <v>19.78794814814815</v>
      </c>
      <c r="DU222">
        <v>301.7593703703703</v>
      </c>
      <c r="DV222">
        <v>21.79783333333333</v>
      </c>
      <c r="DW222">
        <v>499.9763703703703</v>
      </c>
      <c r="DX222">
        <v>90.50223703703703</v>
      </c>
      <c r="DY222">
        <v>0.06801994814814814</v>
      </c>
      <c r="DZ222">
        <v>28.88219999999999</v>
      </c>
      <c r="EA222">
        <v>30.00498518518518</v>
      </c>
      <c r="EB222">
        <v>999.9000000000001</v>
      </c>
      <c r="EC222">
        <v>0</v>
      </c>
      <c r="ED222">
        <v>0</v>
      </c>
      <c r="EE222">
        <v>10007.91518518518</v>
      </c>
      <c r="EF222">
        <v>0</v>
      </c>
      <c r="EG222">
        <v>11.25772222222222</v>
      </c>
      <c r="EH222">
        <v>16.62151111111111</v>
      </c>
      <c r="EI222">
        <v>307.0103333333333</v>
      </c>
      <c r="EJ222">
        <v>289.3332222222223</v>
      </c>
      <c r="EK222">
        <v>2.297516666666667</v>
      </c>
      <c r="EL222">
        <v>283.6085555555555</v>
      </c>
      <c r="EM222">
        <v>19.78794814814815</v>
      </c>
      <c r="EN222">
        <v>1.998784444444445</v>
      </c>
      <c r="EO222">
        <v>1.790854074074074</v>
      </c>
      <c r="EP222">
        <v>17.43470740740741</v>
      </c>
      <c r="EQ222">
        <v>15.70715925925926</v>
      </c>
      <c r="ER222">
        <v>2000.033703703704</v>
      </c>
      <c r="ES222">
        <v>0.9800031111111109</v>
      </c>
      <c r="ET222">
        <v>0.01999718518518519</v>
      </c>
      <c r="EU222">
        <v>0</v>
      </c>
      <c r="EV222">
        <v>928.4598518518518</v>
      </c>
      <c r="EW222">
        <v>5.00078</v>
      </c>
      <c r="EX222">
        <v>17967.75925925926</v>
      </c>
      <c r="EY222">
        <v>16379.93703703704</v>
      </c>
      <c r="EZ222">
        <v>38.94418518518518</v>
      </c>
      <c r="FA222">
        <v>39.73122222222222</v>
      </c>
      <c r="FB222">
        <v>39.23122222222222</v>
      </c>
      <c r="FC222">
        <v>39.43729629629629</v>
      </c>
      <c r="FD222">
        <v>40.05988888888888</v>
      </c>
      <c r="FE222">
        <v>1955.135555555555</v>
      </c>
      <c r="FF222">
        <v>39.89592592592593</v>
      </c>
      <c r="FG222">
        <v>0</v>
      </c>
      <c r="FH222">
        <v>1758993069.3</v>
      </c>
      <c r="FI222">
        <v>0</v>
      </c>
      <c r="FJ222">
        <v>928.4830799999999</v>
      </c>
      <c r="FK222">
        <v>6.304230782606552</v>
      </c>
      <c r="FL222">
        <v>124.3923080193273</v>
      </c>
      <c r="FM222">
        <v>17968.32</v>
      </c>
      <c r="FN222">
        <v>15</v>
      </c>
      <c r="FO222">
        <v>0</v>
      </c>
      <c r="FP222" t="s">
        <v>439</v>
      </c>
      <c r="FQ222">
        <v>1746989605.5</v>
      </c>
      <c r="FR222">
        <v>1746989593.5</v>
      </c>
      <c r="FS222">
        <v>0</v>
      </c>
      <c r="FT222">
        <v>-0.274</v>
      </c>
      <c r="FU222">
        <v>-0.002</v>
      </c>
      <c r="FV222">
        <v>2.549</v>
      </c>
      <c r="FW222">
        <v>0.129</v>
      </c>
      <c r="FX222">
        <v>420</v>
      </c>
      <c r="FY222">
        <v>17</v>
      </c>
      <c r="FZ222">
        <v>0.02</v>
      </c>
      <c r="GA222">
        <v>0.04</v>
      </c>
      <c r="GB222">
        <v>16.29711463414634</v>
      </c>
      <c r="GC222">
        <v>6.613283623693402</v>
      </c>
      <c r="GD222">
        <v>0.653831626554882</v>
      </c>
      <c r="GE222">
        <v>0</v>
      </c>
      <c r="GF222">
        <v>928.1660000000001</v>
      </c>
      <c r="GG222">
        <v>6.031779997729183</v>
      </c>
      <c r="GH222">
        <v>0.648382603097895</v>
      </c>
      <c r="GI222">
        <v>0</v>
      </c>
      <c r="GJ222">
        <v>2.307887073170732</v>
      </c>
      <c r="GK222">
        <v>-0.2872547038327482</v>
      </c>
      <c r="GL222">
        <v>0.03291882427173959</v>
      </c>
      <c r="GM222">
        <v>0</v>
      </c>
      <c r="GN222">
        <v>0</v>
      </c>
      <c r="GO222">
        <v>3</v>
      </c>
      <c r="GP222" t="s">
        <v>484</v>
      </c>
      <c r="GQ222">
        <v>3.10226</v>
      </c>
      <c r="GR222">
        <v>2.72646</v>
      </c>
      <c r="GS222">
        <v>0.06356530000000001</v>
      </c>
      <c r="GT222">
        <v>0.0599625</v>
      </c>
      <c r="GU222">
        <v>0.101896</v>
      </c>
      <c r="GV222">
        <v>0.0957166</v>
      </c>
      <c r="GW222">
        <v>24487.6</v>
      </c>
      <c r="GX222">
        <v>22326.7</v>
      </c>
      <c r="GY222">
        <v>26712.8</v>
      </c>
      <c r="GZ222">
        <v>23971.4</v>
      </c>
      <c r="HA222">
        <v>38382</v>
      </c>
      <c r="HB222">
        <v>32037</v>
      </c>
      <c r="HC222">
        <v>46644.7</v>
      </c>
      <c r="HD222">
        <v>37919.2</v>
      </c>
      <c r="HE222">
        <v>1.87605</v>
      </c>
      <c r="HF222">
        <v>1.8743</v>
      </c>
      <c r="HG222">
        <v>0.160918</v>
      </c>
      <c r="HH222">
        <v>0</v>
      </c>
      <c r="HI222">
        <v>27.384</v>
      </c>
      <c r="HJ222">
        <v>999.9</v>
      </c>
      <c r="HK222">
        <v>49.6</v>
      </c>
      <c r="HL222">
        <v>30.5</v>
      </c>
      <c r="HM222">
        <v>24.0297</v>
      </c>
      <c r="HN222">
        <v>61.3156</v>
      </c>
      <c r="HO222">
        <v>22.4559</v>
      </c>
      <c r="HP222">
        <v>1</v>
      </c>
      <c r="HQ222">
        <v>0.08978659999999999</v>
      </c>
      <c r="HR222">
        <v>-0.0392593</v>
      </c>
      <c r="HS222">
        <v>20.3182</v>
      </c>
      <c r="HT222">
        <v>5.21205</v>
      </c>
      <c r="HU222">
        <v>11.98</v>
      </c>
      <c r="HV222">
        <v>4.96275</v>
      </c>
      <c r="HW222">
        <v>3.27445</v>
      </c>
      <c r="HX222">
        <v>9999</v>
      </c>
      <c r="HY222">
        <v>9999</v>
      </c>
      <c r="HZ222">
        <v>9999</v>
      </c>
      <c r="IA222">
        <v>23.4</v>
      </c>
      <c r="IB222">
        <v>1.86369</v>
      </c>
      <c r="IC222">
        <v>1.85979</v>
      </c>
      <c r="ID222">
        <v>1.85808</v>
      </c>
      <c r="IE222">
        <v>1.85949</v>
      </c>
      <c r="IF222">
        <v>1.85961</v>
      </c>
      <c r="IG222">
        <v>1.85808</v>
      </c>
      <c r="IH222">
        <v>1.85715</v>
      </c>
      <c r="II222">
        <v>1.85211</v>
      </c>
      <c r="IJ222">
        <v>0</v>
      </c>
      <c r="IK222">
        <v>0</v>
      </c>
      <c r="IL222">
        <v>0</v>
      </c>
      <c r="IM222">
        <v>0</v>
      </c>
      <c r="IN222" t="s">
        <v>441</v>
      </c>
      <c r="IO222" t="s">
        <v>442</v>
      </c>
      <c r="IP222" t="s">
        <v>443</v>
      </c>
      <c r="IQ222" t="s">
        <v>443</v>
      </c>
      <c r="IR222" t="s">
        <v>443</v>
      </c>
      <c r="IS222" t="s">
        <v>443</v>
      </c>
      <c r="IT222">
        <v>0</v>
      </c>
      <c r="IU222">
        <v>100</v>
      </c>
      <c r="IV222">
        <v>100</v>
      </c>
      <c r="IW222">
        <v>-1.517</v>
      </c>
      <c r="IX222">
        <v>0.2882</v>
      </c>
      <c r="IY222">
        <v>-1.253408397979514</v>
      </c>
      <c r="IZ222">
        <v>-0.001407418860664216</v>
      </c>
      <c r="JA222">
        <v>1.761737584914558E-06</v>
      </c>
      <c r="JB222">
        <v>-4.339940373715102E-10</v>
      </c>
      <c r="JC222">
        <v>0.01386544786166931</v>
      </c>
      <c r="JD222">
        <v>0.003157371658100305</v>
      </c>
      <c r="JE222">
        <v>0.0004353711720169284</v>
      </c>
      <c r="JF222">
        <v>-1.853048844677345E-07</v>
      </c>
      <c r="JG222">
        <v>2</v>
      </c>
      <c r="JH222">
        <v>1968</v>
      </c>
      <c r="JI222">
        <v>1</v>
      </c>
      <c r="JJ222">
        <v>26</v>
      </c>
      <c r="JK222">
        <v>200057.8</v>
      </c>
      <c r="JL222">
        <v>200058</v>
      </c>
      <c r="JM222">
        <v>0.74707</v>
      </c>
      <c r="JN222">
        <v>2.62573</v>
      </c>
      <c r="JO222">
        <v>1.49658</v>
      </c>
      <c r="JP222">
        <v>2.34741</v>
      </c>
      <c r="JQ222">
        <v>1.54907</v>
      </c>
      <c r="JR222">
        <v>2.40845</v>
      </c>
      <c r="JS222">
        <v>34.6235</v>
      </c>
      <c r="JT222">
        <v>13.8343</v>
      </c>
      <c r="JU222">
        <v>18</v>
      </c>
      <c r="JV222">
        <v>482.846</v>
      </c>
      <c r="JW222">
        <v>496.689</v>
      </c>
      <c r="JX222">
        <v>27.368</v>
      </c>
      <c r="JY222">
        <v>28.441</v>
      </c>
      <c r="JZ222">
        <v>30.0001</v>
      </c>
      <c r="KA222">
        <v>28.6508</v>
      </c>
      <c r="KB222">
        <v>28.6485</v>
      </c>
      <c r="KC222">
        <v>14.974</v>
      </c>
      <c r="KD222">
        <v>18.6375</v>
      </c>
      <c r="KE222">
        <v>93.2565</v>
      </c>
      <c r="KF222">
        <v>27.3649</v>
      </c>
      <c r="KG222">
        <v>232.959</v>
      </c>
      <c r="KH222">
        <v>19.8211</v>
      </c>
      <c r="KI222">
        <v>101.986</v>
      </c>
      <c r="KJ222">
        <v>91.45269999999999</v>
      </c>
    </row>
    <row r="223" spans="1:296">
      <c r="A223">
        <v>205</v>
      </c>
      <c r="B223">
        <v>1758993080.1</v>
      </c>
      <c r="C223">
        <v>5829.5</v>
      </c>
      <c r="D223" t="s">
        <v>855</v>
      </c>
      <c r="E223" t="s">
        <v>856</v>
      </c>
      <c r="F223">
        <v>5</v>
      </c>
      <c r="G223" t="s">
        <v>832</v>
      </c>
      <c r="H223">
        <v>1758993072.314285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257.3324659070194</v>
      </c>
      <c r="AJ223">
        <v>267.4538181818181</v>
      </c>
      <c r="AK223">
        <v>-3.306032075682697</v>
      </c>
      <c r="AL223">
        <v>65.16577899374489</v>
      </c>
      <c r="AM223">
        <f>(AO223 - AN223 + DX223*1E3/(8.314*(DZ223+273.15)) * AQ223/DW223 * AP223) * DW223/(100*DK223) * 1000/(1000 - AO223)</f>
        <v>0</v>
      </c>
      <c r="AN223">
        <v>19.8504577979181</v>
      </c>
      <c r="AO223">
        <v>22.13372787878789</v>
      </c>
      <c r="AP223">
        <v>0.001417322147612147</v>
      </c>
      <c r="AQ223">
        <v>105.5135274012171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437</v>
      </c>
      <c r="AX223" t="s">
        <v>437</v>
      </c>
      <c r="AY223">
        <v>0</v>
      </c>
      <c r="AZ223">
        <v>0</v>
      </c>
      <c r="BA223">
        <f>1-AY223/AZ223</f>
        <v>0</v>
      </c>
      <c r="BB223">
        <v>0</v>
      </c>
      <c r="BC223" t="s">
        <v>437</v>
      </c>
      <c r="BD223" t="s">
        <v>437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437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5.36</v>
      </c>
      <c r="DL223">
        <v>0.5</v>
      </c>
      <c r="DM223" t="s">
        <v>438</v>
      </c>
      <c r="DN223">
        <v>2</v>
      </c>
      <c r="DO223" t="b">
        <v>1</v>
      </c>
      <c r="DP223">
        <v>1758993072.314285</v>
      </c>
      <c r="DQ223">
        <v>285.0598571428571</v>
      </c>
      <c r="DR223">
        <v>267.9448928571429</v>
      </c>
      <c r="DS223">
        <v>22.10036785714286</v>
      </c>
      <c r="DT223">
        <v>19.81917142857143</v>
      </c>
      <c r="DU223">
        <v>286.58175</v>
      </c>
      <c r="DV223">
        <v>21.81242142857143</v>
      </c>
      <c r="DW223">
        <v>500.0129285714285</v>
      </c>
      <c r="DX223">
        <v>90.50185</v>
      </c>
      <c r="DY223">
        <v>0.06803879642857144</v>
      </c>
      <c r="DZ223">
        <v>28.88306428571429</v>
      </c>
      <c r="EA223">
        <v>30.00680714285715</v>
      </c>
      <c r="EB223">
        <v>999.9000000000002</v>
      </c>
      <c r="EC223">
        <v>0</v>
      </c>
      <c r="ED223">
        <v>0</v>
      </c>
      <c r="EE223">
        <v>10012.18392857143</v>
      </c>
      <c r="EF223">
        <v>0</v>
      </c>
      <c r="EG223">
        <v>11.27187142857143</v>
      </c>
      <c r="EH223">
        <v>17.11500714285714</v>
      </c>
      <c r="EI223">
        <v>291.5017857142857</v>
      </c>
      <c r="EJ223">
        <v>273.3621071428572</v>
      </c>
      <c r="EK223">
        <v>2.281203571428572</v>
      </c>
      <c r="EL223">
        <v>267.9448928571429</v>
      </c>
      <c r="EM223">
        <v>19.81917142857143</v>
      </c>
      <c r="EN223">
        <v>2.000125357142857</v>
      </c>
      <c r="EO223">
        <v>1.793672142857143</v>
      </c>
      <c r="EP223">
        <v>17.44531071428571</v>
      </c>
      <c r="EQ223">
        <v>15.731725</v>
      </c>
      <c r="ER223">
        <v>2000.041785714286</v>
      </c>
      <c r="ES223">
        <v>0.9800031785714284</v>
      </c>
      <c r="ET223">
        <v>0.019997125</v>
      </c>
      <c r="EU223">
        <v>0</v>
      </c>
      <c r="EV223">
        <v>929.0005714285714</v>
      </c>
      <c r="EW223">
        <v>5.00078</v>
      </c>
      <c r="EX223">
        <v>17978.03214285714</v>
      </c>
      <c r="EY223">
        <v>16380</v>
      </c>
      <c r="EZ223">
        <v>38.93274999999999</v>
      </c>
      <c r="FA223">
        <v>39.72964285714285</v>
      </c>
      <c r="FB223">
        <v>39.24742857142856</v>
      </c>
      <c r="FC223">
        <v>39.42392857142857</v>
      </c>
      <c r="FD223">
        <v>40.11578571428571</v>
      </c>
      <c r="FE223">
        <v>1955.142857142857</v>
      </c>
      <c r="FF223">
        <v>39.89607142857143</v>
      </c>
      <c r="FG223">
        <v>0</v>
      </c>
      <c r="FH223">
        <v>1758993074.1</v>
      </c>
      <c r="FI223">
        <v>0</v>
      </c>
      <c r="FJ223">
        <v>929.0532000000001</v>
      </c>
      <c r="FK223">
        <v>7.883461548099314</v>
      </c>
      <c r="FL223">
        <v>138.6538465073127</v>
      </c>
      <c r="FM223">
        <v>17978.88</v>
      </c>
      <c r="FN223">
        <v>15</v>
      </c>
      <c r="FO223">
        <v>0</v>
      </c>
      <c r="FP223" t="s">
        <v>439</v>
      </c>
      <c r="FQ223">
        <v>1746989605.5</v>
      </c>
      <c r="FR223">
        <v>1746989593.5</v>
      </c>
      <c r="FS223">
        <v>0</v>
      </c>
      <c r="FT223">
        <v>-0.274</v>
      </c>
      <c r="FU223">
        <v>-0.002</v>
      </c>
      <c r="FV223">
        <v>2.549</v>
      </c>
      <c r="FW223">
        <v>0.129</v>
      </c>
      <c r="FX223">
        <v>420</v>
      </c>
      <c r="FY223">
        <v>17</v>
      </c>
      <c r="FZ223">
        <v>0.02</v>
      </c>
      <c r="GA223">
        <v>0.04</v>
      </c>
      <c r="GB223">
        <v>16.802825</v>
      </c>
      <c r="GC223">
        <v>6.429007879924944</v>
      </c>
      <c r="GD223">
        <v>0.6205805937789224</v>
      </c>
      <c r="GE223">
        <v>0</v>
      </c>
      <c r="GF223">
        <v>928.6015</v>
      </c>
      <c r="GG223">
        <v>6.828708933520296</v>
      </c>
      <c r="GH223">
        <v>0.7050522821665411</v>
      </c>
      <c r="GI223">
        <v>0</v>
      </c>
      <c r="GJ223">
        <v>2.2941065</v>
      </c>
      <c r="GK223">
        <v>-0.2677927204502882</v>
      </c>
      <c r="GL223">
        <v>0.03177928244548641</v>
      </c>
      <c r="GM223">
        <v>0</v>
      </c>
      <c r="GN223">
        <v>0</v>
      </c>
      <c r="GO223">
        <v>3</v>
      </c>
      <c r="GP223" t="s">
        <v>484</v>
      </c>
      <c r="GQ223">
        <v>3.10224</v>
      </c>
      <c r="GR223">
        <v>2.72617</v>
      </c>
      <c r="GS223">
        <v>0.0604913</v>
      </c>
      <c r="GT223">
        <v>0.0567324</v>
      </c>
      <c r="GU223">
        <v>0.101956</v>
      </c>
      <c r="GV223">
        <v>0.09571350000000001</v>
      </c>
      <c r="GW223">
        <v>24568</v>
      </c>
      <c r="GX223">
        <v>22403.2</v>
      </c>
      <c r="GY223">
        <v>26712.8</v>
      </c>
      <c r="GZ223">
        <v>23971.2</v>
      </c>
      <c r="HA223">
        <v>38378.9</v>
      </c>
      <c r="HB223">
        <v>32036.7</v>
      </c>
      <c r="HC223">
        <v>46644.6</v>
      </c>
      <c r="HD223">
        <v>37919.1</v>
      </c>
      <c r="HE223">
        <v>1.87588</v>
      </c>
      <c r="HF223">
        <v>1.8742</v>
      </c>
      <c r="HG223">
        <v>0.160344</v>
      </c>
      <c r="HH223">
        <v>0</v>
      </c>
      <c r="HI223">
        <v>27.3863</v>
      </c>
      <c r="HJ223">
        <v>999.9</v>
      </c>
      <c r="HK223">
        <v>49.6</v>
      </c>
      <c r="HL223">
        <v>30.5</v>
      </c>
      <c r="HM223">
        <v>24.0279</v>
      </c>
      <c r="HN223">
        <v>61.4756</v>
      </c>
      <c r="HO223">
        <v>22.3157</v>
      </c>
      <c r="HP223">
        <v>1</v>
      </c>
      <c r="HQ223">
        <v>0.0898781</v>
      </c>
      <c r="HR223">
        <v>-0.0353704</v>
      </c>
      <c r="HS223">
        <v>20.3182</v>
      </c>
      <c r="HT223">
        <v>5.21175</v>
      </c>
      <c r="HU223">
        <v>11.98</v>
      </c>
      <c r="HV223">
        <v>4.9627</v>
      </c>
      <c r="HW223">
        <v>3.27445</v>
      </c>
      <c r="HX223">
        <v>9999</v>
      </c>
      <c r="HY223">
        <v>9999</v>
      </c>
      <c r="HZ223">
        <v>9999</v>
      </c>
      <c r="IA223">
        <v>23.4</v>
      </c>
      <c r="IB223">
        <v>1.86371</v>
      </c>
      <c r="IC223">
        <v>1.85979</v>
      </c>
      <c r="ID223">
        <v>1.85814</v>
      </c>
      <c r="IE223">
        <v>1.85947</v>
      </c>
      <c r="IF223">
        <v>1.85961</v>
      </c>
      <c r="IG223">
        <v>1.85808</v>
      </c>
      <c r="IH223">
        <v>1.85715</v>
      </c>
      <c r="II223">
        <v>1.85212</v>
      </c>
      <c r="IJ223">
        <v>0</v>
      </c>
      <c r="IK223">
        <v>0</v>
      </c>
      <c r="IL223">
        <v>0</v>
      </c>
      <c r="IM223">
        <v>0</v>
      </c>
      <c r="IN223" t="s">
        <v>441</v>
      </c>
      <c r="IO223" t="s">
        <v>442</v>
      </c>
      <c r="IP223" t="s">
        <v>443</v>
      </c>
      <c r="IQ223" t="s">
        <v>443</v>
      </c>
      <c r="IR223" t="s">
        <v>443</v>
      </c>
      <c r="IS223" t="s">
        <v>443</v>
      </c>
      <c r="IT223">
        <v>0</v>
      </c>
      <c r="IU223">
        <v>100</v>
      </c>
      <c r="IV223">
        <v>100</v>
      </c>
      <c r="IW223">
        <v>-1.509</v>
      </c>
      <c r="IX223">
        <v>0.2886</v>
      </c>
      <c r="IY223">
        <v>-1.253408397979514</v>
      </c>
      <c r="IZ223">
        <v>-0.001407418860664216</v>
      </c>
      <c r="JA223">
        <v>1.761737584914558E-06</v>
      </c>
      <c r="JB223">
        <v>-4.339940373715102E-10</v>
      </c>
      <c r="JC223">
        <v>0.01386544786166931</v>
      </c>
      <c r="JD223">
        <v>0.003157371658100305</v>
      </c>
      <c r="JE223">
        <v>0.0004353711720169284</v>
      </c>
      <c r="JF223">
        <v>-1.853048844677345E-07</v>
      </c>
      <c r="JG223">
        <v>2</v>
      </c>
      <c r="JH223">
        <v>1968</v>
      </c>
      <c r="JI223">
        <v>1</v>
      </c>
      <c r="JJ223">
        <v>26</v>
      </c>
      <c r="JK223">
        <v>200057.9</v>
      </c>
      <c r="JL223">
        <v>200058.1</v>
      </c>
      <c r="JM223">
        <v>0.709229</v>
      </c>
      <c r="JN223">
        <v>2.62329</v>
      </c>
      <c r="JO223">
        <v>1.49658</v>
      </c>
      <c r="JP223">
        <v>2.34741</v>
      </c>
      <c r="JQ223">
        <v>1.54907</v>
      </c>
      <c r="JR223">
        <v>2.46094</v>
      </c>
      <c r="JS223">
        <v>34.6235</v>
      </c>
      <c r="JT223">
        <v>13.8343</v>
      </c>
      <c r="JU223">
        <v>18</v>
      </c>
      <c r="JV223">
        <v>482.754</v>
      </c>
      <c r="JW223">
        <v>496.627</v>
      </c>
      <c r="JX223">
        <v>27.3612</v>
      </c>
      <c r="JY223">
        <v>28.4428</v>
      </c>
      <c r="JZ223">
        <v>30.0002</v>
      </c>
      <c r="KA223">
        <v>28.652</v>
      </c>
      <c r="KB223">
        <v>28.649</v>
      </c>
      <c r="KC223">
        <v>14.2307</v>
      </c>
      <c r="KD223">
        <v>18.6375</v>
      </c>
      <c r="KE223">
        <v>93.2565</v>
      </c>
      <c r="KF223">
        <v>27.3577</v>
      </c>
      <c r="KG223">
        <v>219.602</v>
      </c>
      <c r="KH223">
        <v>19.8211</v>
      </c>
      <c r="KI223">
        <v>101.986</v>
      </c>
      <c r="KJ223">
        <v>91.4522</v>
      </c>
    </row>
    <row r="224" spans="1:296">
      <c r="A224">
        <v>206</v>
      </c>
      <c r="B224">
        <v>1758993085.1</v>
      </c>
      <c r="C224">
        <v>5834.5</v>
      </c>
      <c r="D224" t="s">
        <v>857</v>
      </c>
      <c r="E224" t="s">
        <v>858</v>
      </c>
      <c r="F224">
        <v>5</v>
      </c>
      <c r="G224" t="s">
        <v>832</v>
      </c>
      <c r="H224">
        <v>1758993077.6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240.4354223251607</v>
      </c>
      <c r="AJ224">
        <v>250.9501939393939</v>
      </c>
      <c r="AK224">
        <v>-3.302139418440801</v>
      </c>
      <c r="AL224">
        <v>65.16577899374489</v>
      </c>
      <c r="AM224">
        <f>(AO224 - AN224 + DX224*1E3/(8.314*(DZ224+273.15)) * AQ224/DW224 * AP224) * DW224/(100*DK224) * 1000/(1000 - AO224)</f>
        <v>0</v>
      </c>
      <c r="AN224">
        <v>19.84701554753381</v>
      </c>
      <c r="AO224">
        <v>22.14300848484847</v>
      </c>
      <c r="AP224">
        <v>0.0003842098669822554</v>
      </c>
      <c r="AQ224">
        <v>105.5135274012171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437</v>
      </c>
      <c r="AX224" t="s">
        <v>437</v>
      </c>
      <c r="AY224">
        <v>0</v>
      </c>
      <c r="AZ224">
        <v>0</v>
      </c>
      <c r="BA224">
        <f>1-AY224/AZ224</f>
        <v>0</v>
      </c>
      <c r="BB224">
        <v>0</v>
      </c>
      <c r="BC224" t="s">
        <v>437</v>
      </c>
      <c r="BD224" t="s">
        <v>437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437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5.36</v>
      </c>
      <c r="DL224">
        <v>0.5</v>
      </c>
      <c r="DM224" t="s">
        <v>438</v>
      </c>
      <c r="DN224">
        <v>2</v>
      </c>
      <c r="DO224" t="b">
        <v>1</v>
      </c>
      <c r="DP224">
        <v>1758993077.6</v>
      </c>
      <c r="DQ224">
        <v>268.005037037037</v>
      </c>
      <c r="DR224">
        <v>250.3725925925926</v>
      </c>
      <c r="DS224">
        <v>22.12204074074074</v>
      </c>
      <c r="DT224">
        <v>19.84678888888889</v>
      </c>
      <c r="DU224">
        <v>269.518</v>
      </c>
      <c r="DV224">
        <v>21.83361851851851</v>
      </c>
      <c r="DW224">
        <v>500.0466296296296</v>
      </c>
      <c r="DX224">
        <v>90.50085555555557</v>
      </c>
      <c r="DY224">
        <v>0.06810247777777778</v>
      </c>
      <c r="DZ224">
        <v>28.88317037037038</v>
      </c>
      <c r="EA224">
        <v>30.00862962962963</v>
      </c>
      <c r="EB224">
        <v>999.9000000000001</v>
      </c>
      <c r="EC224">
        <v>0</v>
      </c>
      <c r="ED224">
        <v>0</v>
      </c>
      <c r="EE224">
        <v>10020.5037037037</v>
      </c>
      <c r="EF224">
        <v>0</v>
      </c>
      <c r="EG224">
        <v>11.27991851851852</v>
      </c>
      <c r="EH224">
        <v>17.63240370370371</v>
      </c>
      <c r="EI224">
        <v>274.0676666666666</v>
      </c>
      <c r="EJ224">
        <v>255.4422962962963</v>
      </c>
      <c r="EK224">
        <v>2.275244814814815</v>
      </c>
      <c r="EL224">
        <v>250.3725925925926</v>
      </c>
      <c r="EM224">
        <v>19.84678888888889</v>
      </c>
      <c r="EN224">
        <v>2.002063333333334</v>
      </c>
      <c r="EO224">
        <v>1.796152962962963</v>
      </c>
      <c r="EP224">
        <v>17.46065555555556</v>
      </c>
      <c r="EQ224">
        <v>15.75334074074074</v>
      </c>
      <c r="ER224">
        <v>2000.012592592593</v>
      </c>
      <c r="ES224">
        <v>0.9800028888888888</v>
      </c>
      <c r="ET224">
        <v>0.01999740740740741</v>
      </c>
      <c r="EU224">
        <v>0</v>
      </c>
      <c r="EV224">
        <v>929.6689629629628</v>
      </c>
      <c r="EW224">
        <v>5.00078</v>
      </c>
      <c r="EX224">
        <v>17990.62222222222</v>
      </c>
      <c r="EY224">
        <v>16379.75185185185</v>
      </c>
      <c r="EZ224">
        <v>38.93251851851851</v>
      </c>
      <c r="FA224">
        <v>39.74507407407406</v>
      </c>
      <c r="FB224">
        <v>39.31451851851852</v>
      </c>
      <c r="FC224">
        <v>39.43033333333333</v>
      </c>
      <c r="FD224">
        <v>40.19185185185184</v>
      </c>
      <c r="FE224">
        <v>1955.113333333333</v>
      </c>
      <c r="FF224">
        <v>39.89518518518519</v>
      </c>
      <c r="FG224">
        <v>0</v>
      </c>
      <c r="FH224">
        <v>1758993078.9</v>
      </c>
      <c r="FI224">
        <v>0</v>
      </c>
      <c r="FJ224">
        <v>929.6856000000001</v>
      </c>
      <c r="FK224">
        <v>7.972538441200751</v>
      </c>
      <c r="FL224">
        <v>150.1153844921653</v>
      </c>
      <c r="FM224">
        <v>17990.336</v>
      </c>
      <c r="FN224">
        <v>15</v>
      </c>
      <c r="FO224">
        <v>0</v>
      </c>
      <c r="FP224" t="s">
        <v>439</v>
      </c>
      <c r="FQ224">
        <v>1746989605.5</v>
      </c>
      <c r="FR224">
        <v>1746989593.5</v>
      </c>
      <c r="FS224">
        <v>0</v>
      </c>
      <c r="FT224">
        <v>-0.274</v>
      </c>
      <c r="FU224">
        <v>-0.002</v>
      </c>
      <c r="FV224">
        <v>2.549</v>
      </c>
      <c r="FW224">
        <v>0.129</v>
      </c>
      <c r="FX224">
        <v>420</v>
      </c>
      <c r="FY224">
        <v>17</v>
      </c>
      <c r="FZ224">
        <v>0.02</v>
      </c>
      <c r="GA224">
        <v>0.04</v>
      </c>
      <c r="GB224">
        <v>17.3002225</v>
      </c>
      <c r="GC224">
        <v>5.938254033771061</v>
      </c>
      <c r="GD224">
        <v>0.5753767572154354</v>
      </c>
      <c r="GE224">
        <v>0</v>
      </c>
      <c r="GF224">
        <v>929.2568529411765</v>
      </c>
      <c r="GG224">
        <v>7.338044305086445</v>
      </c>
      <c r="GH224">
        <v>0.7688235907331562</v>
      </c>
      <c r="GI224">
        <v>0</v>
      </c>
      <c r="GJ224">
        <v>2.28367325</v>
      </c>
      <c r="GK224">
        <v>-0.06675748592871263</v>
      </c>
      <c r="GL224">
        <v>0.02349908300205567</v>
      </c>
      <c r="GM224">
        <v>1</v>
      </c>
      <c r="GN224">
        <v>1</v>
      </c>
      <c r="GO224">
        <v>3</v>
      </c>
      <c r="GP224" t="s">
        <v>463</v>
      </c>
      <c r="GQ224">
        <v>3.10258</v>
      </c>
      <c r="GR224">
        <v>2.72575</v>
      </c>
      <c r="GS224">
        <v>0.0573508</v>
      </c>
      <c r="GT224">
        <v>0.0534296</v>
      </c>
      <c r="GU224">
        <v>0.101982</v>
      </c>
      <c r="GV224">
        <v>0.0956958</v>
      </c>
      <c r="GW224">
        <v>24650</v>
      </c>
      <c r="GX224">
        <v>22481.4</v>
      </c>
      <c r="GY224">
        <v>26712.7</v>
      </c>
      <c r="GZ224">
        <v>23971</v>
      </c>
      <c r="HA224">
        <v>38377.4</v>
      </c>
      <c r="HB224">
        <v>32036.7</v>
      </c>
      <c r="HC224">
        <v>46644.6</v>
      </c>
      <c r="HD224">
        <v>37918.7</v>
      </c>
      <c r="HE224">
        <v>1.87643</v>
      </c>
      <c r="HF224">
        <v>1.87367</v>
      </c>
      <c r="HG224">
        <v>0.161886</v>
      </c>
      <c r="HH224">
        <v>0</v>
      </c>
      <c r="HI224">
        <v>27.3892</v>
      </c>
      <c r="HJ224">
        <v>999.9</v>
      </c>
      <c r="HK224">
        <v>49.6</v>
      </c>
      <c r="HL224">
        <v>30.5</v>
      </c>
      <c r="HM224">
        <v>24.0303</v>
      </c>
      <c r="HN224">
        <v>61.4256</v>
      </c>
      <c r="HO224">
        <v>22.2957</v>
      </c>
      <c r="HP224">
        <v>1</v>
      </c>
      <c r="HQ224">
        <v>0.0901067</v>
      </c>
      <c r="HR224">
        <v>-0.0336356</v>
      </c>
      <c r="HS224">
        <v>20.3183</v>
      </c>
      <c r="HT224">
        <v>5.2122</v>
      </c>
      <c r="HU224">
        <v>11.98</v>
      </c>
      <c r="HV224">
        <v>4.9628</v>
      </c>
      <c r="HW224">
        <v>3.27443</v>
      </c>
      <c r="HX224">
        <v>9999</v>
      </c>
      <c r="HY224">
        <v>9999</v>
      </c>
      <c r="HZ224">
        <v>9999</v>
      </c>
      <c r="IA224">
        <v>23.4</v>
      </c>
      <c r="IB224">
        <v>1.86371</v>
      </c>
      <c r="IC224">
        <v>1.85978</v>
      </c>
      <c r="ID224">
        <v>1.8581</v>
      </c>
      <c r="IE224">
        <v>1.85947</v>
      </c>
      <c r="IF224">
        <v>1.85959</v>
      </c>
      <c r="IG224">
        <v>1.85807</v>
      </c>
      <c r="IH224">
        <v>1.85715</v>
      </c>
      <c r="II224">
        <v>1.85211</v>
      </c>
      <c r="IJ224">
        <v>0</v>
      </c>
      <c r="IK224">
        <v>0</v>
      </c>
      <c r="IL224">
        <v>0</v>
      </c>
      <c r="IM224">
        <v>0</v>
      </c>
      <c r="IN224" t="s">
        <v>441</v>
      </c>
      <c r="IO224" t="s">
        <v>442</v>
      </c>
      <c r="IP224" t="s">
        <v>443</v>
      </c>
      <c r="IQ224" t="s">
        <v>443</v>
      </c>
      <c r="IR224" t="s">
        <v>443</v>
      </c>
      <c r="IS224" t="s">
        <v>443</v>
      </c>
      <c r="IT224">
        <v>0</v>
      </c>
      <c r="IU224">
        <v>100</v>
      </c>
      <c r="IV224">
        <v>100</v>
      </c>
      <c r="IW224">
        <v>-1.499</v>
      </c>
      <c r="IX224">
        <v>0.2889</v>
      </c>
      <c r="IY224">
        <v>-1.253408397979514</v>
      </c>
      <c r="IZ224">
        <v>-0.001407418860664216</v>
      </c>
      <c r="JA224">
        <v>1.761737584914558E-06</v>
      </c>
      <c r="JB224">
        <v>-4.339940373715102E-10</v>
      </c>
      <c r="JC224">
        <v>0.01386544786166931</v>
      </c>
      <c r="JD224">
        <v>0.003157371658100305</v>
      </c>
      <c r="JE224">
        <v>0.0004353711720169284</v>
      </c>
      <c r="JF224">
        <v>-1.853048844677345E-07</v>
      </c>
      <c r="JG224">
        <v>2</v>
      </c>
      <c r="JH224">
        <v>1968</v>
      </c>
      <c r="JI224">
        <v>1</v>
      </c>
      <c r="JJ224">
        <v>26</v>
      </c>
      <c r="JK224">
        <v>200058</v>
      </c>
      <c r="JL224">
        <v>200058.2</v>
      </c>
      <c r="JM224">
        <v>0.668945</v>
      </c>
      <c r="JN224">
        <v>2.6355</v>
      </c>
      <c r="JO224">
        <v>1.49658</v>
      </c>
      <c r="JP224">
        <v>2.34741</v>
      </c>
      <c r="JQ224">
        <v>1.54907</v>
      </c>
      <c r="JR224">
        <v>2.45239</v>
      </c>
      <c r="JS224">
        <v>34.6235</v>
      </c>
      <c r="JT224">
        <v>13.8256</v>
      </c>
      <c r="JU224">
        <v>18</v>
      </c>
      <c r="JV224">
        <v>483.091</v>
      </c>
      <c r="JW224">
        <v>496.296</v>
      </c>
      <c r="JX224">
        <v>27.3543</v>
      </c>
      <c r="JY224">
        <v>28.4447</v>
      </c>
      <c r="JZ224">
        <v>30.0004</v>
      </c>
      <c r="KA224">
        <v>28.6542</v>
      </c>
      <c r="KB224">
        <v>28.651</v>
      </c>
      <c r="KC224">
        <v>13.4074</v>
      </c>
      <c r="KD224">
        <v>18.6375</v>
      </c>
      <c r="KE224">
        <v>93.2565</v>
      </c>
      <c r="KF224">
        <v>27.3517</v>
      </c>
      <c r="KG224">
        <v>199.567</v>
      </c>
      <c r="KH224">
        <v>19.8186</v>
      </c>
      <c r="KI224">
        <v>101.986</v>
      </c>
      <c r="KJ224">
        <v>91.4513</v>
      </c>
    </row>
    <row r="225" spans="1:296">
      <c r="A225">
        <v>207</v>
      </c>
      <c r="B225">
        <v>1758993090.1</v>
      </c>
      <c r="C225">
        <v>5839.5</v>
      </c>
      <c r="D225" t="s">
        <v>859</v>
      </c>
      <c r="E225" t="s">
        <v>860</v>
      </c>
      <c r="F225">
        <v>5</v>
      </c>
      <c r="G225" t="s">
        <v>832</v>
      </c>
      <c r="H225">
        <v>1758993082.314285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223.6362487038838</v>
      </c>
      <c r="AJ225">
        <v>234.551606060606</v>
      </c>
      <c r="AK225">
        <v>-3.279548749128836</v>
      </c>
      <c r="AL225">
        <v>65.16577899374489</v>
      </c>
      <c r="AM225">
        <f>(AO225 - AN225 + DX225*1E3/(8.314*(DZ225+273.15)) * AQ225/DW225 * AP225) * DW225/(100*DK225) * 1000/(1000 - AO225)</f>
        <v>0</v>
      </c>
      <c r="AN225">
        <v>19.83856764644464</v>
      </c>
      <c r="AO225">
        <v>22.14662303030302</v>
      </c>
      <c r="AP225">
        <v>5.796587864639936E-05</v>
      </c>
      <c r="AQ225">
        <v>105.5135274012171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437</v>
      </c>
      <c r="AX225" t="s">
        <v>437</v>
      </c>
      <c r="AY225">
        <v>0</v>
      </c>
      <c r="AZ225">
        <v>0</v>
      </c>
      <c r="BA225">
        <f>1-AY225/AZ225</f>
        <v>0</v>
      </c>
      <c r="BB225">
        <v>0</v>
      </c>
      <c r="BC225" t="s">
        <v>437</v>
      </c>
      <c r="BD225" t="s">
        <v>437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437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5.36</v>
      </c>
      <c r="DL225">
        <v>0.5</v>
      </c>
      <c r="DM225" t="s">
        <v>438</v>
      </c>
      <c r="DN225">
        <v>2</v>
      </c>
      <c r="DO225" t="b">
        <v>1</v>
      </c>
      <c r="DP225">
        <v>1758993082.314285</v>
      </c>
      <c r="DQ225">
        <v>252.8013571428571</v>
      </c>
      <c r="DR225">
        <v>234.7748214285714</v>
      </c>
      <c r="DS225">
        <v>22.13637142857143</v>
      </c>
      <c r="DT225">
        <v>19.84575</v>
      </c>
      <c r="DU225">
        <v>254.3056071428571</v>
      </c>
      <c r="DV225">
        <v>21.84764285714286</v>
      </c>
      <c r="DW225">
        <v>500.0396785714285</v>
      </c>
      <c r="DX225">
        <v>90.49885714285713</v>
      </c>
      <c r="DY225">
        <v>0.06801114642857144</v>
      </c>
      <c r="DZ225">
        <v>28.883625</v>
      </c>
      <c r="EA225">
        <v>30.01512857142857</v>
      </c>
      <c r="EB225">
        <v>999.9000000000002</v>
      </c>
      <c r="EC225">
        <v>0</v>
      </c>
      <c r="ED225">
        <v>0</v>
      </c>
      <c r="EE225">
        <v>10007.23035714286</v>
      </c>
      <c r="EF225">
        <v>0</v>
      </c>
      <c r="EG225">
        <v>11.28315</v>
      </c>
      <c r="EH225">
        <v>18.02650357142857</v>
      </c>
      <c r="EI225">
        <v>258.5240357142857</v>
      </c>
      <c r="EJ225">
        <v>239.5285</v>
      </c>
      <c r="EK225">
        <v>2.290615</v>
      </c>
      <c r="EL225">
        <v>234.7748214285714</v>
      </c>
      <c r="EM225">
        <v>19.84575</v>
      </c>
      <c r="EN225">
        <v>2.003316071428571</v>
      </c>
      <c r="EO225">
        <v>1.796018571428571</v>
      </c>
      <c r="EP225">
        <v>17.47055714285714</v>
      </c>
      <c r="EQ225">
        <v>15.752175</v>
      </c>
      <c r="ER225">
        <v>2000.019285714286</v>
      </c>
      <c r="ES225">
        <v>0.9800029642857141</v>
      </c>
      <c r="ET225">
        <v>0.01999733928571429</v>
      </c>
      <c r="EU225">
        <v>0</v>
      </c>
      <c r="EV225">
        <v>930.4013928571427</v>
      </c>
      <c r="EW225">
        <v>5.00078</v>
      </c>
      <c r="EX225">
        <v>18003.17857142857</v>
      </c>
      <c r="EY225">
        <v>16379.81428571428</v>
      </c>
      <c r="EZ225">
        <v>38.93264285714286</v>
      </c>
      <c r="FA225">
        <v>39.75421428571428</v>
      </c>
      <c r="FB225">
        <v>39.23849999999999</v>
      </c>
      <c r="FC225">
        <v>39.43064285714285</v>
      </c>
      <c r="FD225">
        <v>40.20285714285715</v>
      </c>
      <c r="FE225">
        <v>1955.12</v>
      </c>
      <c r="FF225">
        <v>39.895</v>
      </c>
      <c r="FG225">
        <v>0</v>
      </c>
      <c r="FH225">
        <v>1758993084.3</v>
      </c>
      <c r="FI225">
        <v>0</v>
      </c>
      <c r="FJ225">
        <v>930.4966153846156</v>
      </c>
      <c r="FK225">
        <v>10.59227350100391</v>
      </c>
      <c r="FL225">
        <v>166.543589856629</v>
      </c>
      <c r="FM225">
        <v>18004.07692307692</v>
      </c>
      <c r="FN225">
        <v>15</v>
      </c>
      <c r="FO225">
        <v>0</v>
      </c>
      <c r="FP225" t="s">
        <v>439</v>
      </c>
      <c r="FQ225">
        <v>1746989605.5</v>
      </c>
      <c r="FR225">
        <v>1746989593.5</v>
      </c>
      <c r="FS225">
        <v>0</v>
      </c>
      <c r="FT225">
        <v>-0.274</v>
      </c>
      <c r="FU225">
        <v>-0.002</v>
      </c>
      <c r="FV225">
        <v>2.549</v>
      </c>
      <c r="FW225">
        <v>0.129</v>
      </c>
      <c r="FX225">
        <v>420</v>
      </c>
      <c r="FY225">
        <v>17</v>
      </c>
      <c r="FZ225">
        <v>0.02</v>
      </c>
      <c r="GA225">
        <v>0.04</v>
      </c>
      <c r="GB225">
        <v>17.79258292682927</v>
      </c>
      <c r="GC225">
        <v>5.046213240418095</v>
      </c>
      <c r="GD225">
        <v>0.4985837884435783</v>
      </c>
      <c r="GE225">
        <v>0</v>
      </c>
      <c r="GF225">
        <v>930.0479411764705</v>
      </c>
      <c r="GG225">
        <v>9.198349885163935</v>
      </c>
      <c r="GH225">
        <v>0.9577826396291935</v>
      </c>
      <c r="GI225">
        <v>0</v>
      </c>
      <c r="GJ225">
        <v>2.281950487804878</v>
      </c>
      <c r="GK225">
        <v>0.1843492682926819</v>
      </c>
      <c r="GL225">
        <v>0.01845880937830187</v>
      </c>
      <c r="GM225">
        <v>0</v>
      </c>
      <c r="GN225">
        <v>0</v>
      </c>
      <c r="GO225">
        <v>3</v>
      </c>
      <c r="GP225" t="s">
        <v>484</v>
      </c>
      <c r="GQ225">
        <v>3.10197</v>
      </c>
      <c r="GR225">
        <v>2.72642</v>
      </c>
      <c r="GS225">
        <v>0.0541629</v>
      </c>
      <c r="GT225">
        <v>0.0500484</v>
      </c>
      <c r="GU225">
        <v>0.101991</v>
      </c>
      <c r="GV225">
        <v>0.0956756</v>
      </c>
      <c r="GW225">
        <v>24733.2</v>
      </c>
      <c r="GX225">
        <v>22561.8</v>
      </c>
      <c r="GY225">
        <v>26712.6</v>
      </c>
      <c r="GZ225">
        <v>23971.1</v>
      </c>
      <c r="HA225">
        <v>38376.5</v>
      </c>
      <c r="HB225">
        <v>32037.1</v>
      </c>
      <c r="HC225">
        <v>46644.4</v>
      </c>
      <c r="HD225">
        <v>37918.8</v>
      </c>
      <c r="HE225">
        <v>1.87567</v>
      </c>
      <c r="HF225">
        <v>1.8745</v>
      </c>
      <c r="HG225">
        <v>0.160605</v>
      </c>
      <c r="HH225">
        <v>0</v>
      </c>
      <c r="HI225">
        <v>27.3909</v>
      </c>
      <c r="HJ225">
        <v>999.9</v>
      </c>
      <c r="HK225">
        <v>49.6</v>
      </c>
      <c r="HL225">
        <v>30.5</v>
      </c>
      <c r="HM225">
        <v>24.0278</v>
      </c>
      <c r="HN225">
        <v>61.2856</v>
      </c>
      <c r="HO225">
        <v>22.528</v>
      </c>
      <c r="HP225">
        <v>1</v>
      </c>
      <c r="HQ225">
        <v>0.09027689999999999</v>
      </c>
      <c r="HR225">
        <v>0.0297277</v>
      </c>
      <c r="HS225">
        <v>20.3182</v>
      </c>
      <c r="HT225">
        <v>5.21265</v>
      </c>
      <c r="HU225">
        <v>11.9798</v>
      </c>
      <c r="HV225">
        <v>4.96285</v>
      </c>
      <c r="HW225">
        <v>3.27435</v>
      </c>
      <c r="HX225">
        <v>9999</v>
      </c>
      <c r="HY225">
        <v>9999</v>
      </c>
      <c r="HZ225">
        <v>9999</v>
      </c>
      <c r="IA225">
        <v>23.4</v>
      </c>
      <c r="IB225">
        <v>1.86371</v>
      </c>
      <c r="IC225">
        <v>1.85979</v>
      </c>
      <c r="ID225">
        <v>1.8581</v>
      </c>
      <c r="IE225">
        <v>1.85952</v>
      </c>
      <c r="IF225">
        <v>1.85959</v>
      </c>
      <c r="IG225">
        <v>1.85808</v>
      </c>
      <c r="IH225">
        <v>1.85715</v>
      </c>
      <c r="II225">
        <v>1.85211</v>
      </c>
      <c r="IJ225">
        <v>0</v>
      </c>
      <c r="IK225">
        <v>0</v>
      </c>
      <c r="IL225">
        <v>0</v>
      </c>
      <c r="IM225">
        <v>0</v>
      </c>
      <c r="IN225" t="s">
        <v>441</v>
      </c>
      <c r="IO225" t="s">
        <v>442</v>
      </c>
      <c r="IP225" t="s">
        <v>443</v>
      </c>
      <c r="IQ225" t="s">
        <v>443</v>
      </c>
      <c r="IR225" t="s">
        <v>443</v>
      </c>
      <c r="IS225" t="s">
        <v>443</v>
      </c>
      <c r="IT225">
        <v>0</v>
      </c>
      <c r="IU225">
        <v>100</v>
      </c>
      <c r="IV225">
        <v>100</v>
      </c>
      <c r="IW225">
        <v>-1.489</v>
      </c>
      <c r="IX225">
        <v>0.289</v>
      </c>
      <c r="IY225">
        <v>-1.253408397979514</v>
      </c>
      <c r="IZ225">
        <v>-0.001407418860664216</v>
      </c>
      <c r="JA225">
        <v>1.761737584914558E-06</v>
      </c>
      <c r="JB225">
        <v>-4.339940373715102E-10</v>
      </c>
      <c r="JC225">
        <v>0.01386544786166931</v>
      </c>
      <c r="JD225">
        <v>0.003157371658100305</v>
      </c>
      <c r="JE225">
        <v>0.0004353711720169284</v>
      </c>
      <c r="JF225">
        <v>-1.853048844677345E-07</v>
      </c>
      <c r="JG225">
        <v>2</v>
      </c>
      <c r="JH225">
        <v>1968</v>
      </c>
      <c r="JI225">
        <v>1</v>
      </c>
      <c r="JJ225">
        <v>26</v>
      </c>
      <c r="JK225">
        <v>200058.1</v>
      </c>
      <c r="JL225">
        <v>200058.3</v>
      </c>
      <c r="JM225">
        <v>0.631104</v>
      </c>
      <c r="JN225">
        <v>2.64404</v>
      </c>
      <c r="JO225">
        <v>1.49658</v>
      </c>
      <c r="JP225">
        <v>2.34741</v>
      </c>
      <c r="JQ225">
        <v>1.54907</v>
      </c>
      <c r="JR225">
        <v>2.38159</v>
      </c>
      <c r="JS225">
        <v>34.6235</v>
      </c>
      <c r="JT225">
        <v>13.8168</v>
      </c>
      <c r="JU225">
        <v>18</v>
      </c>
      <c r="JV225">
        <v>482.661</v>
      </c>
      <c r="JW225">
        <v>496.846</v>
      </c>
      <c r="JX225">
        <v>27.3438</v>
      </c>
      <c r="JY225">
        <v>28.4471</v>
      </c>
      <c r="JZ225">
        <v>30.0003</v>
      </c>
      <c r="KA225">
        <v>28.655</v>
      </c>
      <c r="KB225">
        <v>28.6514</v>
      </c>
      <c r="KC225">
        <v>12.6504</v>
      </c>
      <c r="KD225">
        <v>18.6375</v>
      </c>
      <c r="KE225">
        <v>93.2565</v>
      </c>
      <c r="KF225">
        <v>27.3268</v>
      </c>
      <c r="KG225">
        <v>186.209</v>
      </c>
      <c r="KH225">
        <v>19.819</v>
      </c>
      <c r="KI225">
        <v>101.985</v>
      </c>
      <c r="KJ225">
        <v>91.4515</v>
      </c>
    </row>
    <row r="226" spans="1:296">
      <c r="A226">
        <v>208</v>
      </c>
      <c r="B226">
        <v>1758993095.1</v>
      </c>
      <c r="C226">
        <v>5844.5</v>
      </c>
      <c r="D226" t="s">
        <v>861</v>
      </c>
      <c r="E226" t="s">
        <v>862</v>
      </c>
      <c r="F226">
        <v>5</v>
      </c>
      <c r="G226" t="s">
        <v>832</v>
      </c>
      <c r="H226">
        <v>1758993087.6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206.7563831699121</v>
      </c>
      <c r="AJ226">
        <v>218.023296969697</v>
      </c>
      <c r="AK226">
        <v>-3.307065801273542</v>
      </c>
      <c r="AL226">
        <v>65.16577899374489</v>
      </c>
      <c r="AM226">
        <f>(AO226 - AN226 + DX226*1E3/(8.314*(DZ226+273.15)) * AQ226/DW226 * AP226) * DW226/(100*DK226) * 1000/(1000 - AO226)</f>
        <v>0</v>
      </c>
      <c r="AN226">
        <v>19.83741183874856</v>
      </c>
      <c r="AO226">
        <v>22.14635333333332</v>
      </c>
      <c r="AP226">
        <v>-1.225173616496645E-05</v>
      </c>
      <c r="AQ226">
        <v>105.5135274012171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437</v>
      </c>
      <c r="AX226" t="s">
        <v>437</v>
      </c>
      <c r="AY226">
        <v>0</v>
      </c>
      <c r="AZ226">
        <v>0</v>
      </c>
      <c r="BA226">
        <f>1-AY226/AZ226</f>
        <v>0</v>
      </c>
      <c r="BB226">
        <v>0</v>
      </c>
      <c r="BC226" t="s">
        <v>437</v>
      </c>
      <c r="BD226" t="s">
        <v>437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437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5.36</v>
      </c>
      <c r="DL226">
        <v>0.5</v>
      </c>
      <c r="DM226" t="s">
        <v>438</v>
      </c>
      <c r="DN226">
        <v>2</v>
      </c>
      <c r="DO226" t="b">
        <v>1</v>
      </c>
      <c r="DP226">
        <v>1758993087.6</v>
      </c>
      <c r="DQ226">
        <v>235.7635555555556</v>
      </c>
      <c r="DR226">
        <v>217.3161111111111</v>
      </c>
      <c r="DS226">
        <v>22.14384814814814</v>
      </c>
      <c r="DT226">
        <v>19.8415037037037</v>
      </c>
      <c r="DU226">
        <v>237.2572592592593</v>
      </c>
      <c r="DV226">
        <v>21.85495555555556</v>
      </c>
      <c r="DW226">
        <v>500.005074074074</v>
      </c>
      <c r="DX226">
        <v>90.49769259259261</v>
      </c>
      <c r="DY226">
        <v>0.06802550740740741</v>
      </c>
      <c r="DZ226">
        <v>28.88285925925925</v>
      </c>
      <c r="EA226">
        <v>30.01461481481482</v>
      </c>
      <c r="EB226">
        <v>999.9000000000001</v>
      </c>
      <c r="EC226">
        <v>0</v>
      </c>
      <c r="ED226">
        <v>0</v>
      </c>
      <c r="EE226">
        <v>10005.97518518519</v>
      </c>
      <c r="EF226">
        <v>0</v>
      </c>
      <c r="EG226">
        <v>11.28397777777778</v>
      </c>
      <c r="EH226">
        <v>18.44738148148148</v>
      </c>
      <c r="EI226">
        <v>241.1024814814815</v>
      </c>
      <c r="EJ226">
        <v>221.7152962962963</v>
      </c>
      <c r="EK226">
        <v>2.302342962962963</v>
      </c>
      <c r="EL226">
        <v>217.3161111111111</v>
      </c>
      <c r="EM226">
        <v>19.8415037037037</v>
      </c>
      <c r="EN226">
        <v>2.003966666666666</v>
      </c>
      <c r="EO226">
        <v>1.795610370370371</v>
      </c>
      <c r="EP226">
        <v>17.47570740740741</v>
      </c>
      <c r="EQ226">
        <v>15.74862222222222</v>
      </c>
      <c r="ER226">
        <v>1999.988148148148</v>
      </c>
      <c r="ES226">
        <v>0.9800026666666666</v>
      </c>
      <c r="ET226">
        <v>0.01999762962962963</v>
      </c>
      <c r="EU226">
        <v>0</v>
      </c>
      <c r="EV226">
        <v>931.2308148148148</v>
      </c>
      <c r="EW226">
        <v>5.00078</v>
      </c>
      <c r="EX226">
        <v>18018.31481481482</v>
      </c>
      <c r="EY226">
        <v>16379.55925925926</v>
      </c>
      <c r="EZ226">
        <v>38.9417037037037</v>
      </c>
      <c r="FA226">
        <v>39.74744444444445</v>
      </c>
      <c r="FB226">
        <v>39.28214814814815</v>
      </c>
      <c r="FC226">
        <v>39.44188888888888</v>
      </c>
      <c r="FD226">
        <v>40.22892592592592</v>
      </c>
      <c r="FE226">
        <v>1955.089999999999</v>
      </c>
      <c r="FF226">
        <v>39.89407407407408</v>
      </c>
      <c r="FG226">
        <v>0</v>
      </c>
      <c r="FH226">
        <v>1758993089.1</v>
      </c>
      <c r="FI226">
        <v>0</v>
      </c>
      <c r="FJ226">
        <v>931.2658846153845</v>
      </c>
      <c r="FK226">
        <v>10.4696410187593</v>
      </c>
      <c r="FL226">
        <v>187.0461537364288</v>
      </c>
      <c r="FM226">
        <v>18018.11153846154</v>
      </c>
      <c r="FN226">
        <v>15</v>
      </c>
      <c r="FO226">
        <v>0</v>
      </c>
      <c r="FP226" t="s">
        <v>439</v>
      </c>
      <c r="FQ226">
        <v>1746989605.5</v>
      </c>
      <c r="FR226">
        <v>1746989593.5</v>
      </c>
      <c r="FS226">
        <v>0</v>
      </c>
      <c r="FT226">
        <v>-0.274</v>
      </c>
      <c r="FU226">
        <v>-0.002</v>
      </c>
      <c r="FV226">
        <v>2.549</v>
      </c>
      <c r="FW226">
        <v>0.129</v>
      </c>
      <c r="FX226">
        <v>420</v>
      </c>
      <c r="FY226">
        <v>17</v>
      </c>
      <c r="FZ226">
        <v>0.02</v>
      </c>
      <c r="GA226">
        <v>0.04</v>
      </c>
      <c r="GB226">
        <v>18.20870731707317</v>
      </c>
      <c r="GC226">
        <v>4.771651567944318</v>
      </c>
      <c r="GD226">
        <v>0.4723100554540904</v>
      </c>
      <c r="GE226">
        <v>0</v>
      </c>
      <c r="GF226">
        <v>930.7800294117648</v>
      </c>
      <c r="GG226">
        <v>9.85978609277093</v>
      </c>
      <c r="GH226">
        <v>1.018845583326712</v>
      </c>
      <c r="GI226">
        <v>0</v>
      </c>
      <c r="GJ226">
        <v>2.294692195121951</v>
      </c>
      <c r="GK226">
        <v>0.1389083623693391</v>
      </c>
      <c r="GL226">
        <v>0.01418375582586576</v>
      </c>
      <c r="GM226">
        <v>0</v>
      </c>
      <c r="GN226">
        <v>0</v>
      </c>
      <c r="GO226">
        <v>3</v>
      </c>
      <c r="GP226" t="s">
        <v>484</v>
      </c>
      <c r="GQ226">
        <v>3.10204</v>
      </c>
      <c r="GR226">
        <v>2.7262</v>
      </c>
      <c r="GS226">
        <v>0.0508796</v>
      </c>
      <c r="GT226">
        <v>0.0466119</v>
      </c>
      <c r="GU226">
        <v>0.101987</v>
      </c>
      <c r="GV226">
        <v>0.0956641</v>
      </c>
      <c r="GW226">
        <v>24819</v>
      </c>
      <c r="GX226">
        <v>22643.5</v>
      </c>
      <c r="GY226">
        <v>26712.5</v>
      </c>
      <c r="GZ226">
        <v>23971.2</v>
      </c>
      <c r="HA226">
        <v>38376</v>
      </c>
      <c r="HB226">
        <v>32037.4</v>
      </c>
      <c r="HC226">
        <v>46644.1</v>
      </c>
      <c r="HD226">
        <v>37919</v>
      </c>
      <c r="HE226">
        <v>1.87567</v>
      </c>
      <c r="HF226">
        <v>1.87435</v>
      </c>
      <c r="HG226">
        <v>0.159763</v>
      </c>
      <c r="HH226">
        <v>0</v>
      </c>
      <c r="HI226">
        <v>27.3927</v>
      </c>
      <c r="HJ226">
        <v>999.9</v>
      </c>
      <c r="HK226">
        <v>49.6</v>
      </c>
      <c r="HL226">
        <v>30.5</v>
      </c>
      <c r="HM226">
        <v>24.0256</v>
      </c>
      <c r="HN226">
        <v>61.5656</v>
      </c>
      <c r="HO226">
        <v>22.5321</v>
      </c>
      <c r="HP226">
        <v>1</v>
      </c>
      <c r="HQ226">
        <v>0.090376</v>
      </c>
      <c r="HR226">
        <v>0.041811</v>
      </c>
      <c r="HS226">
        <v>20.3181</v>
      </c>
      <c r="HT226">
        <v>5.21235</v>
      </c>
      <c r="HU226">
        <v>11.9798</v>
      </c>
      <c r="HV226">
        <v>4.96305</v>
      </c>
      <c r="HW226">
        <v>3.27438</v>
      </c>
      <c r="HX226">
        <v>9999</v>
      </c>
      <c r="HY226">
        <v>9999</v>
      </c>
      <c r="HZ226">
        <v>9999</v>
      </c>
      <c r="IA226">
        <v>23.4</v>
      </c>
      <c r="IB226">
        <v>1.8637</v>
      </c>
      <c r="IC226">
        <v>1.85978</v>
      </c>
      <c r="ID226">
        <v>1.85809</v>
      </c>
      <c r="IE226">
        <v>1.85949</v>
      </c>
      <c r="IF226">
        <v>1.8596</v>
      </c>
      <c r="IG226">
        <v>1.85808</v>
      </c>
      <c r="IH226">
        <v>1.85715</v>
      </c>
      <c r="II226">
        <v>1.85212</v>
      </c>
      <c r="IJ226">
        <v>0</v>
      </c>
      <c r="IK226">
        <v>0</v>
      </c>
      <c r="IL226">
        <v>0</v>
      </c>
      <c r="IM226">
        <v>0</v>
      </c>
      <c r="IN226" t="s">
        <v>441</v>
      </c>
      <c r="IO226" t="s">
        <v>442</v>
      </c>
      <c r="IP226" t="s">
        <v>443</v>
      </c>
      <c r="IQ226" t="s">
        <v>443</v>
      </c>
      <c r="IR226" t="s">
        <v>443</v>
      </c>
      <c r="IS226" t="s">
        <v>443</v>
      </c>
      <c r="IT226">
        <v>0</v>
      </c>
      <c r="IU226">
        <v>100</v>
      </c>
      <c r="IV226">
        <v>100</v>
      </c>
      <c r="IW226">
        <v>-1.477</v>
      </c>
      <c r="IX226">
        <v>0.2889</v>
      </c>
      <c r="IY226">
        <v>-1.253408397979514</v>
      </c>
      <c r="IZ226">
        <v>-0.001407418860664216</v>
      </c>
      <c r="JA226">
        <v>1.761737584914558E-06</v>
      </c>
      <c r="JB226">
        <v>-4.339940373715102E-10</v>
      </c>
      <c r="JC226">
        <v>0.01386544786166931</v>
      </c>
      <c r="JD226">
        <v>0.003157371658100305</v>
      </c>
      <c r="JE226">
        <v>0.0004353711720169284</v>
      </c>
      <c r="JF226">
        <v>-1.853048844677345E-07</v>
      </c>
      <c r="JG226">
        <v>2</v>
      </c>
      <c r="JH226">
        <v>1968</v>
      </c>
      <c r="JI226">
        <v>1</v>
      </c>
      <c r="JJ226">
        <v>26</v>
      </c>
      <c r="JK226">
        <v>200058.2</v>
      </c>
      <c r="JL226">
        <v>200058.4</v>
      </c>
      <c r="JM226">
        <v>0.588379</v>
      </c>
      <c r="JN226">
        <v>2.6416</v>
      </c>
      <c r="JO226">
        <v>1.49658</v>
      </c>
      <c r="JP226">
        <v>2.34741</v>
      </c>
      <c r="JQ226">
        <v>1.54907</v>
      </c>
      <c r="JR226">
        <v>2.36084</v>
      </c>
      <c r="JS226">
        <v>34.6235</v>
      </c>
      <c r="JT226">
        <v>13.8168</v>
      </c>
      <c r="JU226">
        <v>18</v>
      </c>
      <c r="JV226">
        <v>482.673</v>
      </c>
      <c r="JW226">
        <v>496.768</v>
      </c>
      <c r="JX226">
        <v>27.3222</v>
      </c>
      <c r="JY226">
        <v>28.4489</v>
      </c>
      <c r="JZ226">
        <v>30.0001</v>
      </c>
      <c r="KA226">
        <v>28.6566</v>
      </c>
      <c r="KB226">
        <v>28.6539</v>
      </c>
      <c r="KC226">
        <v>11.8068</v>
      </c>
      <c r="KD226">
        <v>18.6375</v>
      </c>
      <c r="KE226">
        <v>93.2565</v>
      </c>
      <c r="KF226">
        <v>27.3129</v>
      </c>
      <c r="KG226">
        <v>166.063</v>
      </c>
      <c r="KH226">
        <v>19.8174</v>
      </c>
      <c r="KI226">
        <v>101.985</v>
      </c>
      <c r="KJ226">
        <v>91.4521</v>
      </c>
    </row>
    <row r="227" spans="1:296">
      <c r="A227">
        <v>209</v>
      </c>
      <c r="B227">
        <v>1758993100.1</v>
      </c>
      <c r="C227">
        <v>5849.5</v>
      </c>
      <c r="D227" t="s">
        <v>863</v>
      </c>
      <c r="E227" t="s">
        <v>864</v>
      </c>
      <c r="F227">
        <v>5</v>
      </c>
      <c r="G227" t="s">
        <v>832</v>
      </c>
      <c r="H227">
        <v>1758993092.314285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189.7936082735874</v>
      </c>
      <c r="AJ227">
        <v>201.5148424242425</v>
      </c>
      <c r="AK227">
        <v>-3.313146477174838</v>
      </c>
      <c r="AL227">
        <v>65.16577899374489</v>
      </c>
      <c r="AM227">
        <f>(AO227 - AN227 + DX227*1E3/(8.314*(DZ227+273.15)) * AQ227/DW227 * AP227) * DW227/(100*DK227) * 1000/(1000 - AO227)</f>
        <v>0</v>
      </c>
      <c r="AN227">
        <v>19.83304598645542</v>
      </c>
      <c r="AO227">
        <v>22.14502787878787</v>
      </c>
      <c r="AP227">
        <v>-7.242315987590896E-06</v>
      </c>
      <c r="AQ227">
        <v>105.5135274012171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437</v>
      </c>
      <c r="AX227" t="s">
        <v>437</v>
      </c>
      <c r="AY227">
        <v>0</v>
      </c>
      <c r="AZ227">
        <v>0</v>
      </c>
      <c r="BA227">
        <f>1-AY227/AZ227</f>
        <v>0</v>
      </c>
      <c r="BB227">
        <v>0</v>
      </c>
      <c r="BC227" t="s">
        <v>437</v>
      </c>
      <c r="BD227" t="s">
        <v>437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437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5.36</v>
      </c>
      <c r="DL227">
        <v>0.5</v>
      </c>
      <c r="DM227" t="s">
        <v>438</v>
      </c>
      <c r="DN227">
        <v>2</v>
      </c>
      <c r="DO227" t="b">
        <v>1</v>
      </c>
      <c r="DP227">
        <v>1758993092.314285</v>
      </c>
      <c r="DQ227">
        <v>220.5784642857143</v>
      </c>
      <c r="DR227">
        <v>201.7035</v>
      </c>
      <c r="DS227">
        <v>22.14578214285714</v>
      </c>
      <c r="DT227">
        <v>19.83716428571429</v>
      </c>
      <c r="DU227">
        <v>222.062</v>
      </c>
      <c r="DV227">
        <v>21.85685714285714</v>
      </c>
      <c r="DW227">
        <v>499.9729285714286</v>
      </c>
      <c r="DX227">
        <v>90.497975</v>
      </c>
      <c r="DY227">
        <v>0.06801264285714285</v>
      </c>
      <c r="DZ227">
        <v>28.88112857142858</v>
      </c>
      <c r="EA227">
        <v>30.01086428571428</v>
      </c>
      <c r="EB227">
        <v>999.9000000000002</v>
      </c>
      <c r="EC227">
        <v>0</v>
      </c>
      <c r="ED227">
        <v>0</v>
      </c>
      <c r="EE227">
        <v>10005.67428571429</v>
      </c>
      <c r="EF227">
        <v>0</v>
      </c>
      <c r="EG227">
        <v>11.28505357142857</v>
      </c>
      <c r="EH227">
        <v>18.87488928571429</v>
      </c>
      <c r="EI227">
        <v>225.574</v>
      </c>
      <c r="EJ227">
        <v>205.7856071428571</v>
      </c>
      <c r="EK227">
        <v>2.308628571428571</v>
      </c>
      <c r="EL227">
        <v>201.7035</v>
      </c>
      <c r="EM227">
        <v>19.83716428571429</v>
      </c>
      <c r="EN227">
        <v>2.004148928571428</v>
      </c>
      <c r="EO227">
        <v>1.795222142857143</v>
      </c>
      <c r="EP227">
        <v>17.47714285714286</v>
      </c>
      <c r="EQ227">
        <v>15.74525357142857</v>
      </c>
      <c r="ER227">
        <v>2000.006071428572</v>
      </c>
      <c r="ES227">
        <v>0.980002857142857</v>
      </c>
      <c r="ET227">
        <v>0.01999745</v>
      </c>
      <c r="EU227">
        <v>0</v>
      </c>
      <c r="EV227">
        <v>932.0610357142858</v>
      </c>
      <c r="EW227">
        <v>5.00078</v>
      </c>
      <c r="EX227">
        <v>18033.96785714286</v>
      </c>
      <c r="EY227">
        <v>16379.70357142857</v>
      </c>
      <c r="EZ227">
        <v>38.94160714285714</v>
      </c>
      <c r="FA227">
        <v>39.74089285714285</v>
      </c>
      <c r="FB227">
        <v>39.29442857142857</v>
      </c>
      <c r="FC227">
        <v>39.4395</v>
      </c>
      <c r="FD227">
        <v>40.2275</v>
      </c>
      <c r="FE227">
        <v>1955.108571428571</v>
      </c>
      <c r="FF227">
        <v>39.89428571428572</v>
      </c>
      <c r="FG227">
        <v>0</v>
      </c>
      <c r="FH227">
        <v>1758993093.9</v>
      </c>
      <c r="FI227">
        <v>0</v>
      </c>
      <c r="FJ227">
        <v>932.0846923076922</v>
      </c>
      <c r="FK227">
        <v>9.405333332674202</v>
      </c>
      <c r="FL227">
        <v>204.5675212568121</v>
      </c>
      <c r="FM227">
        <v>18033.98461538462</v>
      </c>
      <c r="FN227">
        <v>15</v>
      </c>
      <c r="FO227">
        <v>0</v>
      </c>
      <c r="FP227" t="s">
        <v>439</v>
      </c>
      <c r="FQ227">
        <v>1746989605.5</v>
      </c>
      <c r="FR227">
        <v>1746989593.5</v>
      </c>
      <c r="FS227">
        <v>0</v>
      </c>
      <c r="FT227">
        <v>-0.274</v>
      </c>
      <c r="FU227">
        <v>-0.002</v>
      </c>
      <c r="FV227">
        <v>2.549</v>
      </c>
      <c r="FW227">
        <v>0.129</v>
      </c>
      <c r="FX227">
        <v>420</v>
      </c>
      <c r="FY227">
        <v>17</v>
      </c>
      <c r="FZ227">
        <v>0.02</v>
      </c>
      <c r="GA227">
        <v>0.04</v>
      </c>
      <c r="GB227">
        <v>18.6165625</v>
      </c>
      <c r="GC227">
        <v>5.222819887429616</v>
      </c>
      <c r="GD227">
        <v>0.508293422487199</v>
      </c>
      <c r="GE227">
        <v>0</v>
      </c>
      <c r="GF227">
        <v>931.5610588235294</v>
      </c>
      <c r="GG227">
        <v>9.957341479645592</v>
      </c>
      <c r="GH227">
        <v>1.019738286527667</v>
      </c>
      <c r="GI227">
        <v>0</v>
      </c>
      <c r="GJ227">
        <v>2.3036965</v>
      </c>
      <c r="GK227">
        <v>0.08279234521575972</v>
      </c>
      <c r="GL227">
        <v>0.008649902181527841</v>
      </c>
      <c r="GM227">
        <v>1</v>
      </c>
      <c r="GN227">
        <v>1</v>
      </c>
      <c r="GO227">
        <v>3</v>
      </c>
      <c r="GP227" t="s">
        <v>463</v>
      </c>
      <c r="GQ227">
        <v>3.10232</v>
      </c>
      <c r="GR227">
        <v>2.72612</v>
      </c>
      <c r="GS227">
        <v>0.0475159</v>
      </c>
      <c r="GT227">
        <v>0.0429905</v>
      </c>
      <c r="GU227">
        <v>0.101988</v>
      </c>
      <c r="GV227">
        <v>0.095652</v>
      </c>
      <c r="GW227">
        <v>24906.7</v>
      </c>
      <c r="GX227">
        <v>22729.3</v>
      </c>
      <c r="GY227">
        <v>26712.3</v>
      </c>
      <c r="GZ227">
        <v>23971</v>
      </c>
      <c r="HA227">
        <v>38375.4</v>
      </c>
      <c r="HB227">
        <v>32037.2</v>
      </c>
      <c r="HC227">
        <v>46643.9</v>
      </c>
      <c r="HD227">
        <v>37918.7</v>
      </c>
      <c r="HE227">
        <v>1.87585</v>
      </c>
      <c r="HF227">
        <v>1.87385</v>
      </c>
      <c r="HG227">
        <v>0.160165</v>
      </c>
      <c r="HH227">
        <v>0</v>
      </c>
      <c r="HI227">
        <v>27.3944</v>
      </c>
      <c r="HJ227">
        <v>999.9</v>
      </c>
      <c r="HK227">
        <v>49.6</v>
      </c>
      <c r="HL227">
        <v>30.5</v>
      </c>
      <c r="HM227">
        <v>24.029</v>
      </c>
      <c r="HN227">
        <v>60.9456</v>
      </c>
      <c r="HO227">
        <v>22.3197</v>
      </c>
      <c r="HP227">
        <v>1</v>
      </c>
      <c r="HQ227">
        <v>0.0905386</v>
      </c>
      <c r="HR227">
        <v>0.00574346</v>
      </c>
      <c r="HS227">
        <v>20.3181</v>
      </c>
      <c r="HT227">
        <v>5.21265</v>
      </c>
      <c r="HU227">
        <v>11.9798</v>
      </c>
      <c r="HV227">
        <v>4.96305</v>
      </c>
      <c r="HW227">
        <v>3.2744</v>
      </c>
      <c r="HX227">
        <v>9999</v>
      </c>
      <c r="HY227">
        <v>9999</v>
      </c>
      <c r="HZ227">
        <v>9999</v>
      </c>
      <c r="IA227">
        <v>23.4</v>
      </c>
      <c r="IB227">
        <v>1.86371</v>
      </c>
      <c r="IC227">
        <v>1.85979</v>
      </c>
      <c r="ID227">
        <v>1.8581</v>
      </c>
      <c r="IE227">
        <v>1.85947</v>
      </c>
      <c r="IF227">
        <v>1.85959</v>
      </c>
      <c r="IG227">
        <v>1.85806</v>
      </c>
      <c r="IH227">
        <v>1.85715</v>
      </c>
      <c r="II227">
        <v>1.85211</v>
      </c>
      <c r="IJ227">
        <v>0</v>
      </c>
      <c r="IK227">
        <v>0</v>
      </c>
      <c r="IL227">
        <v>0</v>
      </c>
      <c r="IM227">
        <v>0</v>
      </c>
      <c r="IN227" t="s">
        <v>441</v>
      </c>
      <c r="IO227" t="s">
        <v>442</v>
      </c>
      <c r="IP227" t="s">
        <v>443</v>
      </c>
      <c r="IQ227" t="s">
        <v>443</v>
      </c>
      <c r="IR227" t="s">
        <v>443</v>
      </c>
      <c r="IS227" t="s">
        <v>443</v>
      </c>
      <c r="IT227">
        <v>0</v>
      </c>
      <c r="IU227">
        <v>100</v>
      </c>
      <c r="IV227">
        <v>100</v>
      </c>
      <c r="IW227">
        <v>-1.465</v>
      </c>
      <c r="IX227">
        <v>0.2889</v>
      </c>
      <c r="IY227">
        <v>-1.253408397979514</v>
      </c>
      <c r="IZ227">
        <v>-0.001407418860664216</v>
      </c>
      <c r="JA227">
        <v>1.761737584914558E-06</v>
      </c>
      <c r="JB227">
        <v>-4.339940373715102E-10</v>
      </c>
      <c r="JC227">
        <v>0.01386544786166931</v>
      </c>
      <c r="JD227">
        <v>0.003157371658100305</v>
      </c>
      <c r="JE227">
        <v>0.0004353711720169284</v>
      </c>
      <c r="JF227">
        <v>-1.853048844677345E-07</v>
      </c>
      <c r="JG227">
        <v>2</v>
      </c>
      <c r="JH227">
        <v>1968</v>
      </c>
      <c r="JI227">
        <v>1</v>
      </c>
      <c r="JJ227">
        <v>26</v>
      </c>
      <c r="JK227">
        <v>200058.2</v>
      </c>
      <c r="JL227">
        <v>200058.4</v>
      </c>
      <c r="JM227">
        <v>0.5505370000000001</v>
      </c>
      <c r="JN227">
        <v>2.63062</v>
      </c>
      <c r="JO227">
        <v>1.49658</v>
      </c>
      <c r="JP227">
        <v>2.34741</v>
      </c>
      <c r="JQ227">
        <v>1.54907</v>
      </c>
      <c r="JR227">
        <v>2.45117</v>
      </c>
      <c r="JS227">
        <v>34.6006</v>
      </c>
      <c r="JT227">
        <v>13.8343</v>
      </c>
      <c r="JU227">
        <v>18</v>
      </c>
      <c r="JV227">
        <v>482.79</v>
      </c>
      <c r="JW227">
        <v>496.437</v>
      </c>
      <c r="JX227">
        <v>27.3086</v>
      </c>
      <c r="JY227">
        <v>28.4513</v>
      </c>
      <c r="JZ227">
        <v>30.0003</v>
      </c>
      <c r="KA227">
        <v>28.6587</v>
      </c>
      <c r="KB227">
        <v>28.654</v>
      </c>
      <c r="KC227">
        <v>11.0373</v>
      </c>
      <c r="KD227">
        <v>18.6375</v>
      </c>
      <c r="KE227">
        <v>93.2565</v>
      </c>
      <c r="KF227">
        <v>27.3113</v>
      </c>
      <c r="KG227">
        <v>152.474</v>
      </c>
      <c r="KH227">
        <v>19.8154</v>
      </c>
      <c r="KI227">
        <v>101.985</v>
      </c>
      <c r="KJ227">
        <v>91.4513</v>
      </c>
    </row>
    <row r="228" spans="1:296">
      <c r="A228">
        <v>210</v>
      </c>
      <c r="B228">
        <v>1758993105.1</v>
      </c>
      <c r="C228">
        <v>5854.5</v>
      </c>
      <c r="D228" t="s">
        <v>865</v>
      </c>
      <c r="E228" t="s">
        <v>866</v>
      </c>
      <c r="F228">
        <v>5</v>
      </c>
      <c r="G228" t="s">
        <v>832</v>
      </c>
      <c r="H228">
        <v>1758993097.6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172.7489091207056</v>
      </c>
      <c r="AJ228">
        <v>184.9220787878786</v>
      </c>
      <c r="AK228">
        <v>-3.319111426614119</v>
      </c>
      <c r="AL228">
        <v>65.16577899374489</v>
      </c>
      <c r="AM228">
        <f>(AO228 - AN228 + DX228*1E3/(8.314*(DZ228+273.15)) * AQ228/DW228 * AP228) * DW228/(100*DK228) * 1000/(1000 - AO228)</f>
        <v>0</v>
      </c>
      <c r="AN228">
        <v>19.82627132563035</v>
      </c>
      <c r="AO228">
        <v>22.14186545454545</v>
      </c>
      <c r="AP228">
        <v>-4.251086758412198E-05</v>
      </c>
      <c r="AQ228">
        <v>105.5135274012171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437</v>
      </c>
      <c r="AX228" t="s">
        <v>437</v>
      </c>
      <c r="AY228">
        <v>0</v>
      </c>
      <c r="AZ228">
        <v>0</v>
      </c>
      <c r="BA228">
        <f>1-AY228/AZ228</f>
        <v>0</v>
      </c>
      <c r="BB228">
        <v>0</v>
      </c>
      <c r="BC228" t="s">
        <v>437</v>
      </c>
      <c r="BD228" t="s">
        <v>437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437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5.36</v>
      </c>
      <c r="DL228">
        <v>0.5</v>
      </c>
      <c r="DM228" t="s">
        <v>438</v>
      </c>
      <c r="DN228">
        <v>2</v>
      </c>
      <c r="DO228" t="b">
        <v>1</v>
      </c>
      <c r="DP228">
        <v>1758993097.6</v>
      </c>
      <c r="DQ228">
        <v>203.5084074074074</v>
      </c>
      <c r="DR228">
        <v>184.1467777777778</v>
      </c>
      <c r="DS228">
        <v>22.14498148148148</v>
      </c>
      <c r="DT228">
        <v>19.83265925925926</v>
      </c>
      <c r="DU228">
        <v>204.9797037037037</v>
      </c>
      <c r="DV228">
        <v>21.85606666666666</v>
      </c>
      <c r="DW228">
        <v>499.9966296296296</v>
      </c>
      <c r="DX228">
        <v>90.49888148148148</v>
      </c>
      <c r="DY228">
        <v>0.06808318518518518</v>
      </c>
      <c r="DZ228">
        <v>28.87866296296297</v>
      </c>
      <c r="EA228">
        <v>30.00602592592593</v>
      </c>
      <c r="EB228">
        <v>999.9000000000001</v>
      </c>
      <c r="EC228">
        <v>0</v>
      </c>
      <c r="ED228">
        <v>0</v>
      </c>
      <c r="EE228">
        <v>10003.28814814815</v>
      </c>
      <c r="EF228">
        <v>0</v>
      </c>
      <c r="EG228">
        <v>11.28656296296296</v>
      </c>
      <c r="EH228">
        <v>19.36162592592593</v>
      </c>
      <c r="EI228">
        <v>208.1171851851852</v>
      </c>
      <c r="EJ228">
        <v>187.8726666666667</v>
      </c>
      <c r="EK228">
        <v>2.312331851851852</v>
      </c>
      <c r="EL228">
        <v>184.1467777777778</v>
      </c>
      <c r="EM228">
        <v>19.83265925925926</v>
      </c>
      <c r="EN228">
        <v>2.004096296296296</v>
      </c>
      <c r="EO228">
        <v>1.794832222222222</v>
      </c>
      <c r="EP228">
        <v>17.47672962962963</v>
      </c>
      <c r="EQ228">
        <v>15.74186666666667</v>
      </c>
      <c r="ER228">
        <v>2000.010370370371</v>
      </c>
      <c r="ES228">
        <v>0.9800028888888888</v>
      </c>
      <c r="ET228">
        <v>0.01999741851851852</v>
      </c>
      <c r="EU228">
        <v>0</v>
      </c>
      <c r="EV228">
        <v>932.9886296296297</v>
      </c>
      <c r="EW228">
        <v>5.00078</v>
      </c>
      <c r="EX228">
        <v>18052.84444444444</v>
      </c>
      <c r="EY228">
        <v>16379.73703703704</v>
      </c>
      <c r="EZ228">
        <v>38.94177777777777</v>
      </c>
      <c r="FA228">
        <v>39.736</v>
      </c>
      <c r="FB228">
        <v>39.39562962962962</v>
      </c>
      <c r="FC228">
        <v>39.43951851851851</v>
      </c>
      <c r="FD228">
        <v>40.25214814814814</v>
      </c>
      <c r="FE228">
        <v>1955.112962962963</v>
      </c>
      <c r="FF228">
        <v>39.89444444444445</v>
      </c>
      <c r="FG228">
        <v>0</v>
      </c>
      <c r="FH228">
        <v>1758993099.3</v>
      </c>
      <c r="FI228">
        <v>0</v>
      </c>
      <c r="FJ228">
        <v>933.0928</v>
      </c>
      <c r="FK228">
        <v>12.42184617193101</v>
      </c>
      <c r="FL228">
        <v>226.9769233097815</v>
      </c>
      <c r="FM228">
        <v>18054.38</v>
      </c>
      <c r="FN228">
        <v>15</v>
      </c>
      <c r="FO228">
        <v>0</v>
      </c>
      <c r="FP228" t="s">
        <v>439</v>
      </c>
      <c r="FQ228">
        <v>1746989605.5</v>
      </c>
      <c r="FR228">
        <v>1746989593.5</v>
      </c>
      <c r="FS228">
        <v>0</v>
      </c>
      <c r="FT228">
        <v>-0.274</v>
      </c>
      <c r="FU228">
        <v>-0.002</v>
      </c>
      <c r="FV228">
        <v>2.549</v>
      </c>
      <c r="FW228">
        <v>0.129</v>
      </c>
      <c r="FX228">
        <v>420</v>
      </c>
      <c r="FY228">
        <v>17</v>
      </c>
      <c r="FZ228">
        <v>0.02</v>
      </c>
      <c r="GA228">
        <v>0.04</v>
      </c>
      <c r="GB228">
        <v>19.08826829268293</v>
      </c>
      <c r="GC228">
        <v>5.605921254355382</v>
      </c>
      <c r="GD228">
        <v>0.5594174341044544</v>
      </c>
      <c r="GE228">
        <v>0</v>
      </c>
      <c r="GF228">
        <v>932.5331176470588</v>
      </c>
      <c r="GG228">
        <v>10.40971734555772</v>
      </c>
      <c r="GH228">
        <v>1.052588259949113</v>
      </c>
      <c r="GI228">
        <v>0</v>
      </c>
      <c r="GJ228">
        <v>2.310191219512195</v>
      </c>
      <c r="GK228">
        <v>0.04377156794425228</v>
      </c>
      <c r="GL228">
        <v>0.004563183096940644</v>
      </c>
      <c r="GM228">
        <v>1</v>
      </c>
      <c r="GN228">
        <v>1</v>
      </c>
      <c r="GO228">
        <v>3</v>
      </c>
      <c r="GP228" t="s">
        <v>463</v>
      </c>
      <c r="GQ228">
        <v>3.10201</v>
      </c>
      <c r="GR228">
        <v>2.72615</v>
      </c>
      <c r="GS228">
        <v>0.0440667</v>
      </c>
      <c r="GT228">
        <v>0.0393686</v>
      </c>
      <c r="GU228">
        <v>0.101974</v>
      </c>
      <c r="GV228">
        <v>0.0956289</v>
      </c>
      <c r="GW228">
        <v>24997</v>
      </c>
      <c r="GX228">
        <v>22815.1</v>
      </c>
      <c r="GY228">
        <v>26712.4</v>
      </c>
      <c r="GZ228">
        <v>23970.7</v>
      </c>
      <c r="HA228">
        <v>38375.3</v>
      </c>
      <c r="HB228">
        <v>32037.5</v>
      </c>
      <c r="HC228">
        <v>46643.6</v>
      </c>
      <c r="HD228">
        <v>37918.5</v>
      </c>
      <c r="HE228">
        <v>1.87532</v>
      </c>
      <c r="HF228">
        <v>1.87437</v>
      </c>
      <c r="HG228">
        <v>0.160158</v>
      </c>
      <c r="HH228">
        <v>0</v>
      </c>
      <c r="HI228">
        <v>27.3966</v>
      </c>
      <c r="HJ228">
        <v>999.9</v>
      </c>
      <c r="HK228">
        <v>49.6</v>
      </c>
      <c r="HL228">
        <v>30.5</v>
      </c>
      <c r="HM228">
        <v>24.0302</v>
      </c>
      <c r="HN228">
        <v>60.7456</v>
      </c>
      <c r="HO228">
        <v>22.3998</v>
      </c>
      <c r="HP228">
        <v>1</v>
      </c>
      <c r="HQ228">
        <v>0.09075709999999999</v>
      </c>
      <c r="HR228">
        <v>-0.00266885</v>
      </c>
      <c r="HS228">
        <v>20.3178</v>
      </c>
      <c r="HT228">
        <v>5.21115</v>
      </c>
      <c r="HU228">
        <v>11.9798</v>
      </c>
      <c r="HV228">
        <v>4.9629</v>
      </c>
      <c r="HW228">
        <v>3.2741</v>
      </c>
      <c r="HX228">
        <v>9999</v>
      </c>
      <c r="HY228">
        <v>9999</v>
      </c>
      <c r="HZ228">
        <v>9999</v>
      </c>
      <c r="IA228">
        <v>23.4</v>
      </c>
      <c r="IB228">
        <v>1.86371</v>
      </c>
      <c r="IC228">
        <v>1.85976</v>
      </c>
      <c r="ID228">
        <v>1.85808</v>
      </c>
      <c r="IE228">
        <v>1.85949</v>
      </c>
      <c r="IF228">
        <v>1.85959</v>
      </c>
      <c r="IG228">
        <v>1.85806</v>
      </c>
      <c r="IH228">
        <v>1.85715</v>
      </c>
      <c r="II228">
        <v>1.85211</v>
      </c>
      <c r="IJ228">
        <v>0</v>
      </c>
      <c r="IK228">
        <v>0</v>
      </c>
      <c r="IL228">
        <v>0</v>
      </c>
      <c r="IM228">
        <v>0</v>
      </c>
      <c r="IN228" t="s">
        <v>441</v>
      </c>
      <c r="IO228" t="s">
        <v>442</v>
      </c>
      <c r="IP228" t="s">
        <v>443</v>
      </c>
      <c r="IQ228" t="s">
        <v>443</v>
      </c>
      <c r="IR228" t="s">
        <v>443</v>
      </c>
      <c r="IS228" t="s">
        <v>443</v>
      </c>
      <c r="IT228">
        <v>0</v>
      </c>
      <c r="IU228">
        <v>100</v>
      </c>
      <c r="IV228">
        <v>100</v>
      </c>
      <c r="IW228">
        <v>-1.453</v>
      </c>
      <c r="IX228">
        <v>0.2889</v>
      </c>
      <c r="IY228">
        <v>-1.253408397979514</v>
      </c>
      <c r="IZ228">
        <v>-0.001407418860664216</v>
      </c>
      <c r="JA228">
        <v>1.761737584914558E-06</v>
      </c>
      <c r="JB228">
        <v>-4.339940373715102E-10</v>
      </c>
      <c r="JC228">
        <v>0.01386544786166931</v>
      </c>
      <c r="JD228">
        <v>0.003157371658100305</v>
      </c>
      <c r="JE228">
        <v>0.0004353711720169284</v>
      </c>
      <c r="JF228">
        <v>-1.853048844677345E-07</v>
      </c>
      <c r="JG228">
        <v>2</v>
      </c>
      <c r="JH228">
        <v>1968</v>
      </c>
      <c r="JI228">
        <v>1</v>
      </c>
      <c r="JJ228">
        <v>26</v>
      </c>
      <c r="JK228">
        <v>200058.3</v>
      </c>
      <c r="JL228">
        <v>200058.5</v>
      </c>
      <c r="JM228">
        <v>0.507812</v>
      </c>
      <c r="JN228">
        <v>2.64282</v>
      </c>
      <c r="JO228">
        <v>1.49658</v>
      </c>
      <c r="JP228">
        <v>2.34741</v>
      </c>
      <c r="JQ228">
        <v>1.54907</v>
      </c>
      <c r="JR228">
        <v>2.4646</v>
      </c>
      <c r="JS228">
        <v>34.6235</v>
      </c>
      <c r="JT228">
        <v>13.8256</v>
      </c>
      <c r="JU228">
        <v>18</v>
      </c>
      <c r="JV228">
        <v>482.494</v>
      </c>
      <c r="JW228">
        <v>496.805</v>
      </c>
      <c r="JX228">
        <v>27.3053</v>
      </c>
      <c r="JY228">
        <v>28.4535</v>
      </c>
      <c r="JZ228">
        <v>30.0003</v>
      </c>
      <c r="KA228">
        <v>28.6599</v>
      </c>
      <c r="KB228">
        <v>28.6563</v>
      </c>
      <c r="KC228">
        <v>10.1779</v>
      </c>
      <c r="KD228">
        <v>18.6375</v>
      </c>
      <c r="KE228">
        <v>93.2565</v>
      </c>
      <c r="KF228">
        <v>27.3058</v>
      </c>
      <c r="KG228">
        <v>132.381</v>
      </c>
      <c r="KH228">
        <v>19.8175</v>
      </c>
      <c r="KI228">
        <v>101.984</v>
      </c>
      <c r="KJ228">
        <v>91.45059999999999</v>
      </c>
    </row>
    <row r="229" spans="1:296">
      <c r="A229">
        <v>211</v>
      </c>
      <c r="B229">
        <v>1758993110.1</v>
      </c>
      <c r="C229">
        <v>5859.5</v>
      </c>
      <c r="D229" t="s">
        <v>867</v>
      </c>
      <c r="E229" t="s">
        <v>868</v>
      </c>
      <c r="F229">
        <v>5</v>
      </c>
      <c r="G229" t="s">
        <v>832</v>
      </c>
      <c r="H229">
        <v>1758993102.314285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155.7365456903116</v>
      </c>
      <c r="AJ229">
        <v>168.4279272727273</v>
      </c>
      <c r="AK229">
        <v>-3.305027667126055</v>
      </c>
      <c r="AL229">
        <v>65.16577899374489</v>
      </c>
      <c r="AM229">
        <f>(AO229 - AN229 + DX229*1E3/(8.314*(DZ229+273.15)) * AQ229/DW229 * AP229) * DW229/(100*DK229) * 1000/(1000 - AO229)</f>
        <v>0</v>
      </c>
      <c r="AN229">
        <v>19.82041027784672</v>
      </c>
      <c r="AO229">
        <v>22.14285515151515</v>
      </c>
      <c r="AP229">
        <v>1.410460476126684E-05</v>
      </c>
      <c r="AQ229">
        <v>105.5135274012171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437</v>
      </c>
      <c r="AX229" t="s">
        <v>437</v>
      </c>
      <c r="AY229">
        <v>0</v>
      </c>
      <c r="AZ229">
        <v>0</v>
      </c>
      <c r="BA229">
        <f>1-AY229/AZ229</f>
        <v>0</v>
      </c>
      <c r="BB229">
        <v>0</v>
      </c>
      <c r="BC229" t="s">
        <v>437</v>
      </c>
      <c r="BD229" t="s">
        <v>437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437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5.36</v>
      </c>
      <c r="DL229">
        <v>0.5</v>
      </c>
      <c r="DM229" t="s">
        <v>438</v>
      </c>
      <c r="DN229">
        <v>2</v>
      </c>
      <c r="DO229" t="b">
        <v>1</v>
      </c>
      <c r="DP229">
        <v>1758993102.314285</v>
      </c>
      <c r="DQ229">
        <v>188.2728928571429</v>
      </c>
      <c r="DR229">
        <v>168.4185357142857</v>
      </c>
      <c r="DS229">
        <v>22.14366428571428</v>
      </c>
      <c r="DT229">
        <v>19.82750357142857</v>
      </c>
      <c r="DU229">
        <v>189.7326428571428</v>
      </c>
      <c r="DV229">
        <v>21.85478571428571</v>
      </c>
      <c r="DW229">
        <v>500.0293214285714</v>
      </c>
      <c r="DX229">
        <v>90.49898571428569</v>
      </c>
      <c r="DY229">
        <v>0.06799672499999999</v>
      </c>
      <c r="DZ229">
        <v>28.87557142857143</v>
      </c>
      <c r="EA229">
        <v>30.00192142857143</v>
      </c>
      <c r="EB229">
        <v>999.9000000000002</v>
      </c>
      <c r="EC229">
        <v>0</v>
      </c>
      <c r="ED229">
        <v>0</v>
      </c>
      <c r="EE229">
        <v>10003.77214285714</v>
      </c>
      <c r="EF229">
        <v>0</v>
      </c>
      <c r="EG229">
        <v>11.28911428571429</v>
      </c>
      <c r="EH229">
        <v>19.85436071428571</v>
      </c>
      <c r="EI229">
        <v>192.5364285714286</v>
      </c>
      <c r="EJ229">
        <v>171.8253571428571</v>
      </c>
      <c r="EK229">
        <v>2.316169642857143</v>
      </c>
      <c r="EL229">
        <v>168.4185357142857</v>
      </c>
      <c r="EM229">
        <v>19.82750357142857</v>
      </c>
      <c r="EN229">
        <v>2.003979642857143</v>
      </c>
      <c r="EO229">
        <v>1.794368214285714</v>
      </c>
      <c r="EP229">
        <v>17.47580714285714</v>
      </c>
      <c r="EQ229">
        <v>15.73782142857143</v>
      </c>
      <c r="ER229">
        <v>2000.009285714286</v>
      </c>
      <c r="ES229">
        <v>0.980002857142857</v>
      </c>
      <c r="ET229">
        <v>0.01999745357142857</v>
      </c>
      <c r="EU229">
        <v>0</v>
      </c>
      <c r="EV229">
        <v>933.9955357142856</v>
      </c>
      <c r="EW229">
        <v>5.00078</v>
      </c>
      <c r="EX229">
        <v>18071.05357142857</v>
      </c>
      <c r="EY229">
        <v>16379.72142857143</v>
      </c>
      <c r="EZ229">
        <v>38.94389285714285</v>
      </c>
      <c r="FA229">
        <v>39.74092857142857</v>
      </c>
      <c r="FB229">
        <v>39.35685714285714</v>
      </c>
      <c r="FC229">
        <v>39.42828571428571</v>
      </c>
      <c r="FD229">
        <v>40.24757142857143</v>
      </c>
      <c r="FE229">
        <v>1955.110357142857</v>
      </c>
      <c r="FF229">
        <v>39.89535714285715</v>
      </c>
      <c r="FG229">
        <v>0</v>
      </c>
      <c r="FH229">
        <v>1758993104.1</v>
      </c>
      <c r="FI229">
        <v>0</v>
      </c>
      <c r="FJ229">
        <v>934.11628</v>
      </c>
      <c r="FK229">
        <v>13.93084617809669</v>
      </c>
      <c r="FL229">
        <v>238.7230771979391</v>
      </c>
      <c r="FM229">
        <v>18073.008</v>
      </c>
      <c r="FN229">
        <v>15</v>
      </c>
      <c r="FO229">
        <v>0</v>
      </c>
      <c r="FP229" t="s">
        <v>439</v>
      </c>
      <c r="FQ229">
        <v>1746989605.5</v>
      </c>
      <c r="FR229">
        <v>1746989593.5</v>
      </c>
      <c r="FS229">
        <v>0</v>
      </c>
      <c r="FT229">
        <v>-0.274</v>
      </c>
      <c r="FU229">
        <v>-0.002</v>
      </c>
      <c r="FV229">
        <v>2.549</v>
      </c>
      <c r="FW229">
        <v>0.129</v>
      </c>
      <c r="FX229">
        <v>420</v>
      </c>
      <c r="FY229">
        <v>17</v>
      </c>
      <c r="FZ229">
        <v>0.02</v>
      </c>
      <c r="GA229">
        <v>0.04</v>
      </c>
      <c r="GB229">
        <v>19.47398780487805</v>
      </c>
      <c r="GC229">
        <v>5.891105226480835</v>
      </c>
      <c r="GD229">
        <v>0.5896738673633747</v>
      </c>
      <c r="GE229">
        <v>0</v>
      </c>
      <c r="GF229">
        <v>933.3590588235295</v>
      </c>
      <c r="GG229">
        <v>11.85937355321471</v>
      </c>
      <c r="GH229">
        <v>1.195710788885605</v>
      </c>
      <c r="GI229">
        <v>0</v>
      </c>
      <c r="GJ229">
        <v>2.313425121951219</v>
      </c>
      <c r="GK229">
        <v>0.04196236933797799</v>
      </c>
      <c r="GL229">
        <v>0.004247721410385787</v>
      </c>
      <c r="GM229">
        <v>1</v>
      </c>
      <c r="GN229">
        <v>1</v>
      </c>
      <c r="GO229">
        <v>3</v>
      </c>
      <c r="GP229" t="s">
        <v>463</v>
      </c>
      <c r="GQ229">
        <v>3.10232</v>
      </c>
      <c r="GR229">
        <v>2.72559</v>
      </c>
      <c r="GS229">
        <v>0.0405381</v>
      </c>
      <c r="GT229">
        <v>0.0355583</v>
      </c>
      <c r="GU229">
        <v>0.101978</v>
      </c>
      <c r="GV229">
        <v>0.0956047</v>
      </c>
      <c r="GW229">
        <v>25089.1</v>
      </c>
      <c r="GX229">
        <v>22905.5</v>
      </c>
      <c r="GY229">
        <v>26712.2</v>
      </c>
      <c r="GZ229">
        <v>23970.7</v>
      </c>
      <c r="HA229">
        <v>38374.6</v>
      </c>
      <c r="HB229">
        <v>32037.5</v>
      </c>
      <c r="HC229">
        <v>46643.4</v>
      </c>
      <c r="HD229">
        <v>37917.9</v>
      </c>
      <c r="HE229">
        <v>1.87582</v>
      </c>
      <c r="HF229">
        <v>1.87377</v>
      </c>
      <c r="HG229">
        <v>0.15907</v>
      </c>
      <c r="HH229">
        <v>0</v>
      </c>
      <c r="HI229">
        <v>27.3979</v>
      </c>
      <c r="HJ229">
        <v>999.9</v>
      </c>
      <c r="HK229">
        <v>49.6</v>
      </c>
      <c r="HL229">
        <v>30.5</v>
      </c>
      <c r="HM229">
        <v>24.0296</v>
      </c>
      <c r="HN229">
        <v>61.1156</v>
      </c>
      <c r="HO229">
        <v>22.4159</v>
      </c>
      <c r="HP229">
        <v>1</v>
      </c>
      <c r="HQ229">
        <v>0.09093999999999999</v>
      </c>
      <c r="HR229">
        <v>0.00224673</v>
      </c>
      <c r="HS229">
        <v>20.3181</v>
      </c>
      <c r="HT229">
        <v>5.2125</v>
      </c>
      <c r="HU229">
        <v>11.98</v>
      </c>
      <c r="HV229">
        <v>4.9631</v>
      </c>
      <c r="HW229">
        <v>3.27425</v>
      </c>
      <c r="HX229">
        <v>9999</v>
      </c>
      <c r="HY229">
        <v>9999</v>
      </c>
      <c r="HZ229">
        <v>9999</v>
      </c>
      <c r="IA229">
        <v>23.4</v>
      </c>
      <c r="IB229">
        <v>1.86369</v>
      </c>
      <c r="IC229">
        <v>1.85977</v>
      </c>
      <c r="ID229">
        <v>1.85808</v>
      </c>
      <c r="IE229">
        <v>1.85951</v>
      </c>
      <c r="IF229">
        <v>1.8596</v>
      </c>
      <c r="IG229">
        <v>1.85807</v>
      </c>
      <c r="IH229">
        <v>1.85715</v>
      </c>
      <c r="II229">
        <v>1.85211</v>
      </c>
      <c r="IJ229">
        <v>0</v>
      </c>
      <c r="IK229">
        <v>0</v>
      </c>
      <c r="IL229">
        <v>0</v>
      </c>
      <c r="IM229">
        <v>0</v>
      </c>
      <c r="IN229" t="s">
        <v>441</v>
      </c>
      <c r="IO229" t="s">
        <v>442</v>
      </c>
      <c r="IP229" t="s">
        <v>443</v>
      </c>
      <c r="IQ229" t="s">
        <v>443</v>
      </c>
      <c r="IR229" t="s">
        <v>443</v>
      </c>
      <c r="IS229" t="s">
        <v>443</v>
      </c>
      <c r="IT229">
        <v>0</v>
      </c>
      <c r="IU229">
        <v>100</v>
      </c>
      <c r="IV229">
        <v>100</v>
      </c>
      <c r="IW229">
        <v>-1.439</v>
      </c>
      <c r="IX229">
        <v>0.2889</v>
      </c>
      <c r="IY229">
        <v>-1.253408397979514</v>
      </c>
      <c r="IZ229">
        <v>-0.001407418860664216</v>
      </c>
      <c r="JA229">
        <v>1.761737584914558E-06</v>
      </c>
      <c r="JB229">
        <v>-4.339940373715102E-10</v>
      </c>
      <c r="JC229">
        <v>0.01386544786166931</v>
      </c>
      <c r="JD229">
        <v>0.003157371658100305</v>
      </c>
      <c r="JE229">
        <v>0.0004353711720169284</v>
      </c>
      <c r="JF229">
        <v>-1.853048844677345E-07</v>
      </c>
      <c r="JG229">
        <v>2</v>
      </c>
      <c r="JH229">
        <v>1968</v>
      </c>
      <c r="JI229">
        <v>1</v>
      </c>
      <c r="JJ229">
        <v>26</v>
      </c>
      <c r="JK229">
        <v>200058.4</v>
      </c>
      <c r="JL229">
        <v>200058.6</v>
      </c>
      <c r="JM229">
        <v>0.46875</v>
      </c>
      <c r="JN229">
        <v>2.65381</v>
      </c>
      <c r="JO229">
        <v>1.49658</v>
      </c>
      <c r="JP229">
        <v>2.34619</v>
      </c>
      <c r="JQ229">
        <v>1.54907</v>
      </c>
      <c r="JR229">
        <v>2.41211</v>
      </c>
      <c r="JS229">
        <v>34.6006</v>
      </c>
      <c r="JT229">
        <v>13.8168</v>
      </c>
      <c r="JU229">
        <v>18</v>
      </c>
      <c r="JV229">
        <v>482.798</v>
      </c>
      <c r="JW229">
        <v>496.418</v>
      </c>
      <c r="JX229">
        <v>27.301</v>
      </c>
      <c r="JY229">
        <v>28.456</v>
      </c>
      <c r="JZ229">
        <v>30.0003</v>
      </c>
      <c r="KA229">
        <v>28.6615</v>
      </c>
      <c r="KB229">
        <v>28.6576</v>
      </c>
      <c r="KC229">
        <v>9.40408</v>
      </c>
      <c r="KD229">
        <v>18.6375</v>
      </c>
      <c r="KE229">
        <v>93.2565</v>
      </c>
      <c r="KF229">
        <v>27.299</v>
      </c>
      <c r="KG229">
        <v>119.006</v>
      </c>
      <c r="KH229">
        <v>19.816</v>
      </c>
      <c r="KI229">
        <v>101.984</v>
      </c>
      <c r="KJ229">
        <v>91.44970000000001</v>
      </c>
    </row>
    <row r="230" spans="1:296">
      <c r="A230">
        <v>212</v>
      </c>
      <c r="B230">
        <v>1758993115.1</v>
      </c>
      <c r="C230">
        <v>5864.5</v>
      </c>
      <c r="D230" t="s">
        <v>869</v>
      </c>
      <c r="E230" t="s">
        <v>870</v>
      </c>
      <c r="F230">
        <v>5</v>
      </c>
      <c r="G230" t="s">
        <v>832</v>
      </c>
      <c r="H230">
        <v>1758993107.6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138.6816888661407</v>
      </c>
      <c r="AJ230">
        <v>151.8353212121212</v>
      </c>
      <c r="AK230">
        <v>-3.314828586992312</v>
      </c>
      <c r="AL230">
        <v>65.16577899374489</v>
      </c>
      <c r="AM230">
        <f>(AO230 - AN230 + DX230*1E3/(8.314*(DZ230+273.15)) * AQ230/DW230 * AP230) * DW230/(100*DK230) * 1000/(1000 - AO230)</f>
        <v>0</v>
      </c>
      <c r="AN230">
        <v>19.81565381867626</v>
      </c>
      <c r="AO230">
        <v>22.1435315151515</v>
      </c>
      <c r="AP230">
        <v>2.789671238036358E-06</v>
      </c>
      <c r="AQ230">
        <v>105.5135274012171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437</v>
      </c>
      <c r="AX230" t="s">
        <v>437</v>
      </c>
      <c r="AY230">
        <v>0</v>
      </c>
      <c r="AZ230">
        <v>0</v>
      </c>
      <c r="BA230">
        <f>1-AY230/AZ230</f>
        <v>0</v>
      </c>
      <c r="BB230">
        <v>0</v>
      </c>
      <c r="BC230" t="s">
        <v>437</v>
      </c>
      <c r="BD230" t="s">
        <v>437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437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5.36</v>
      </c>
      <c r="DL230">
        <v>0.5</v>
      </c>
      <c r="DM230" t="s">
        <v>438</v>
      </c>
      <c r="DN230">
        <v>2</v>
      </c>
      <c r="DO230" t="b">
        <v>1</v>
      </c>
      <c r="DP230">
        <v>1758993107.6</v>
      </c>
      <c r="DQ230">
        <v>171.1494444444445</v>
      </c>
      <c r="DR230">
        <v>150.7767037037037</v>
      </c>
      <c r="DS230">
        <v>22.14297037037037</v>
      </c>
      <c r="DT230">
        <v>19.82138888888889</v>
      </c>
      <c r="DU230">
        <v>172.5952592592592</v>
      </c>
      <c r="DV230">
        <v>21.8541037037037</v>
      </c>
      <c r="DW230">
        <v>500.0277777777778</v>
      </c>
      <c r="DX230">
        <v>90.49927777777778</v>
      </c>
      <c r="DY230">
        <v>0.06796155925925926</v>
      </c>
      <c r="DZ230">
        <v>28.87797777777778</v>
      </c>
      <c r="EA230">
        <v>30.00053333333333</v>
      </c>
      <c r="EB230">
        <v>999.9000000000001</v>
      </c>
      <c r="EC230">
        <v>0</v>
      </c>
      <c r="ED230">
        <v>0</v>
      </c>
      <c r="EE230">
        <v>9991.757407407407</v>
      </c>
      <c r="EF230">
        <v>0</v>
      </c>
      <c r="EG230">
        <v>11.28954074074074</v>
      </c>
      <c r="EH230">
        <v>20.37275925925926</v>
      </c>
      <c r="EI230">
        <v>175.025</v>
      </c>
      <c r="EJ230">
        <v>153.8257407407407</v>
      </c>
      <c r="EK230">
        <v>2.321577037037037</v>
      </c>
      <c r="EL230">
        <v>150.7767037037037</v>
      </c>
      <c r="EM230">
        <v>19.82138888888889</v>
      </c>
      <c r="EN230">
        <v>2.003922592592593</v>
      </c>
      <c r="EO230">
        <v>1.793821851851852</v>
      </c>
      <c r="EP230">
        <v>17.47535555555556</v>
      </c>
      <c r="EQ230">
        <v>15.73304814814815</v>
      </c>
      <c r="ER230">
        <v>1999.992962962963</v>
      </c>
      <c r="ES230">
        <v>0.9800026666666666</v>
      </c>
      <c r="ET230">
        <v>0.01999762962962963</v>
      </c>
      <c r="EU230">
        <v>0</v>
      </c>
      <c r="EV230">
        <v>935.2508148148147</v>
      </c>
      <c r="EW230">
        <v>5.00078</v>
      </c>
      <c r="EX230">
        <v>18092.82222222222</v>
      </c>
      <c r="EY230">
        <v>16379.58518518518</v>
      </c>
      <c r="EZ230">
        <v>38.93718518518518</v>
      </c>
      <c r="FA230">
        <v>39.75444444444444</v>
      </c>
      <c r="FB230">
        <v>39.3377037037037</v>
      </c>
      <c r="FC230">
        <v>39.42551851851851</v>
      </c>
      <c r="FD230">
        <v>40.22429629629629</v>
      </c>
      <c r="FE230">
        <v>1955.092962962963</v>
      </c>
      <c r="FF230">
        <v>39.89555555555556</v>
      </c>
      <c r="FG230">
        <v>0</v>
      </c>
      <c r="FH230">
        <v>1758993108.9</v>
      </c>
      <c r="FI230">
        <v>0</v>
      </c>
      <c r="FJ230">
        <v>935.2651999999999</v>
      </c>
      <c r="FK230">
        <v>14.26007690992299</v>
      </c>
      <c r="FL230">
        <v>258.4769226201017</v>
      </c>
      <c r="FM230">
        <v>18092.896</v>
      </c>
      <c r="FN230">
        <v>15</v>
      </c>
      <c r="FO230">
        <v>0</v>
      </c>
      <c r="FP230" t="s">
        <v>439</v>
      </c>
      <c r="FQ230">
        <v>1746989605.5</v>
      </c>
      <c r="FR230">
        <v>1746989593.5</v>
      </c>
      <c r="FS230">
        <v>0</v>
      </c>
      <c r="FT230">
        <v>-0.274</v>
      </c>
      <c r="FU230">
        <v>-0.002</v>
      </c>
      <c r="FV230">
        <v>2.549</v>
      </c>
      <c r="FW230">
        <v>0.129</v>
      </c>
      <c r="FX230">
        <v>420</v>
      </c>
      <c r="FY230">
        <v>17</v>
      </c>
      <c r="FZ230">
        <v>0.02</v>
      </c>
      <c r="GA230">
        <v>0.04</v>
      </c>
      <c r="GB230">
        <v>20.0523575</v>
      </c>
      <c r="GC230">
        <v>6.127673921200675</v>
      </c>
      <c r="GD230">
        <v>0.5979457336947476</v>
      </c>
      <c r="GE230">
        <v>0</v>
      </c>
      <c r="GF230">
        <v>934.4917647058824</v>
      </c>
      <c r="GG230">
        <v>13.91177998645003</v>
      </c>
      <c r="GH230">
        <v>1.382702491474869</v>
      </c>
      <c r="GI230">
        <v>0</v>
      </c>
      <c r="GJ230">
        <v>2.3185025</v>
      </c>
      <c r="GK230">
        <v>0.06031564727954239</v>
      </c>
      <c r="GL230">
        <v>0.005926330546805514</v>
      </c>
      <c r="GM230">
        <v>1</v>
      </c>
      <c r="GN230">
        <v>1</v>
      </c>
      <c r="GO230">
        <v>3</v>
      </c>
      <c r="GP230" t="s">
        <v>463</v>
      </c>
      <c r="GQ230">
        <v>3.10198</v>
      </c>
      <c r="GR230">
        <v>2.72626</v>
      </c>
      <c r="GS230">
        <v>0.0369207</v>
      </c>
      <c r="GT230">
        <v>0.0317527</v>
      </c>
      <c r="GU230">
        <v>0.101984</v>
      </c>
      <c r="GV230">
        <v>0.09559719999999999</v>
      </c>
      <c r="GW230">
        <v>25183.5</v>
      </c>
      <c r="GX230">
        <v>22995.7</v>
      </c>
      <c r="GY230">
        <v>26712.1</v>
      </c>
      <c r="GZ230">
        <v>23970.5</v>
      </c>
      <c r="HA230">
        <v>38373.7</v>
      </c>
      <c r="HB230">
        <v>32037.3</v>
      </c>
      <c r="HC230">
        <v>46643.2</v>
      </c>
      <c r="HD230">
        <v>37917.8</v>
      </c>
      <c r="HE230">
        <v>1.8755</v>
      </c>
      <c r="HF230">
        <v>1.87425</v>
      </c>
      <c r="HG230">
        <v>0.159197</v>
      </c>
      <c r="HH230">
        <v>0</v>
      </c>
      <c r="HI230">
        <v>27.3991</v>
      </c>
      <c r="HJ230">
        <v>999.9</v>
      </c>
      <c r="HK230">
        <v>49.6</v>
      </c>
      <c r="HL230">
        <v>30.5</v>
      </c>
      <c r="HM230">
        <v>24.0296</v>
      </c>
      <c r="HN230">
        <v>60.9156</v>
      </c>
      <c r="HO230">
        <v>22.528</v>
      </c>
      <c r="HP230">
        <v>1</v>
      </c>
      <c r="HQ230">
        <v>0.0911077</v>
      </c>
      <c r="HR230">
        <v>-0.142421</v>
      </c>
      <c r="HS230">
        <v>20.3178</v>
      </c>
      <c r="HT230">
        <v>5.2125</v>
      </c>
      <c r="HU230">
        <v>11.98</v>
      </c>
      <c r="HV230">
        <v>4.96325</v>
      </c>
      <c r="HW230">
        <v>3.2744</v>
      </c>
      <c r="HX230">
        <v>9999</v>
      </c>
      <c r="HY230">
        <v>9999</v>
      </c>
      <c r="HZ230">
        <v>9999</v>
      </c>
      <c r="IA230">
        <v>23.4</v>
      </c>
      <c r="IB230">
        <v>1.86371</v>
      </c>
      <c r="IC230">
        <v>1.85976</v>
      </c>
      <c r="ID230">
        <v>1.85811</v>
      </c>
      <c r="IE230">
        <v>1.85948</v>
      </c>
      <c r="IF230">
        <v>1.85959</v>
      </c>
      <c r="IG230">
        <v>1.8581</v>
      </c>
      <c r="IH230">
        <v>1.85715</v>
      </c>
      <c r="II230">
        <v>1.85211</v>
      </c>
      <c r="IJ230">
        <v>0</v>
      </c>
      <c r="IK230">
        <v>0</v>
      </c>
      <c r="IL230">
        <v>0</v>
      </c>
      <c r="IM230">
        <v>0</v>
      </c>
      <c r="IN230" t="s">
        <v>441</v>
      </c>
      <c r="IO230" t="s">
        <v>442</v>
      </c>
      <c r="IP230" t="s">
        <v>443</v>
      </c>
      <c r="IQ230" t="s">
        <v>443</v>
      </c>
      <c r="IR230" t="s">
        <v>443</v>
      </c>
      <c r="IS230" t="s">
        <v>443</v>
      </c>
      <c r="IT230">
        <v>0</v>
      </c>
      <c r="IU230">
        <v>100</v>
      </c>
      <c r="IV230">
        <v>100</v>
      </c>
      <c r="IW230">
        <v>-1.424</v>
      </c>
      <c r="IX230">
        <v>0.2888</v>
      </c>
      <c r="IY230">
        <v>-1.253408397979514</v>
      </c>
      <c r="IZ230">
        <v>-0.001407418860664216</v>
      </c>
      <c r="JA230">
        <v>1.761737584914558E-06</v>
      </c>
      <c r="JB230">
        <v>-4.339940373715102E-10</v>
      </c>
      <c r="JC230">
        <v>0.01386544786166931</v>
      </c>
      <c r="JD230">
        <v>0.003157371658100305</v>
      </c>
      <c r="JE230">
        <v>0.0004353711720169284</v>
      </c>
      <c r="JF230">
        <v>-1.853048844677345E-07</v>
      </c>
      <c r="JG230">
        <v>2</v>
      </c>
      <c r="JH230">
        <v>1968</v>
      </c>
      <c r="JI230">
        <v>1</v>
      </c>
      <c r="JJ230">
        <v>26</v>
      </c>
      <c r="JK230">
        <v>200058.5</v>
      </c>
      <c r="JL230">
        <v>200058.7</v>
      </c>
      <c r="JM230">
        <v>0.426025</v>
      </c>
      <c r="JN230">
        <v>2.66113</v>
      </c>
      <c r="JO230">
        <v>1.49658</v>
      </c>
      <c r="JP230">
        <v>2.34741</v>
      </c>
      <c r="JQ230">
        <v>1.54907</v>
      </c>
      <c r="JR230">
        <v>2.323</v>
      </c>
      <c r="JS230">
        <v>34.6006</v>
      </c>
      <c r="JT230">
        <v>13.8256</v>
      </c>
      <c r="JU230">
        <v>18</v>
      </c>
      <c r="JV230">
        <v>482.624</v>
      </c>
      <c r="JW230">
        <v>496.743</v>
      </c>
      <c r="JX230">
        <v>27.3071</v>
      </c>
      <c r="JY230">
        <v>28.4584</v>
      </c>
      <c r="JZ230">
        <v>30.0002</v>
      </c>
      <c r="KA230">
        <v>28.6636</v>
      </c>
      <c r="KB230">
        <v>28.6587</v>
      </c>
      <c r="KC230">
        <v>8.5441</v>
      </c>
      <c r="KD230">
        <v>18.6375</v>
      </c>
      <c r="KE230">
        <v>93.2565</v>
      </c>
      <c r="KF230">
        <v>27.3402</v>
      </c>
      <c r="KG230">
        <v>98.973</v>
      </c>
      <c r="KH230">
        <v>19.8161</v>
      </c>
      <c r="KI230">
        <v>101.983</v>
      </c>
      <c r="KJ230">
        <v>91.44929999999999</v>
      </c>
    </row>
    <row r="231" spans="1:296">
      <c r="A231">
        <v>213</v>
      </c>
      <c r="B231">
        <v>1758993120.1</v>
      </c>
      <c r="C231">
        <v>5869.5</v>
      </c>
      <c r="D231" t="s">
        <v>871</v>
      </c>
      <c r="E231" t="s">
        <v>872</v>
      </c>
      <c r="F231">
        <v>5</v>
      </c>
      <c r="G231" t="s">
        <v>832</v>
      </c>
      <c r="H231">
        <v>1758993112.314285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121.7755279587213</v>
      </c>
      <c r="AJ231">
        <v>135.3270666666666</v>
      </c>
      <c r="AK231">
        <v>-3.309169249287268</v>
      </c>
      <c r="AL231">
        <v>65.16577899374489</v>
      </c>
      <c r="AM231">
        <f>(AO231 - AN231 + DX231*1E3/(8.314*(DZ231+273.15)) * AQ231/DW231 * AP231) * DW231/(100*DK231) * 1000/(1000 - AO231)</f>
        <v>0</v>
      </c>
      <c r="AN231">
        <v>19.81269021887417</v>
      </c>
      <c r="AO231">
        <v>22.14495757575757</v>
      </c>
      <c r="AP231">
        <v>1.378379029093239E-05</v>
      </c>
      <c r="AQ231">
        <v>105.5135274012171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437</v>
      </c>
      <c r="AX231" t="s">
        <v>437</v>
      </c>
      <c r="AY231">
        <v>0</v>
      </c>
      <c r="AZ231">
        <v>0</v>
      </c>
      <c r="BA231">
        <f>1-AY231/AZ231</f>
        <v>0</v>
      </c>
      <c r="BB231">
        <v>0</v>
      </c>
      <c r="BC231" t="s">
        <v>437</v>
      </c>
      <c r="BD231" t="s">
        <v>437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437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5.36</v>
      </c>
      <c r="DL231">
        <v>0.5</v>
      </c>
      <c r="DM231" t="s">
        <v>438</v>
      </c>
      <c r="DN231">
        <v>2</v>
      </c>
      <c r="DO231" t="b">
        <v>1</v>
      </c>
      <c r="DP231">
        <v>1758993112.314285</v>
      </c>
      <c r="DQ231">
        <v>155.9057142857143</v>
      </c>
      <c r="DR231">
        <v>135.06875</v>
      </c>
      <c r="DS231">
        <v>22.14332857142857</v>
      </c>
      <c r="DT231">
        <v>19.81685357142857</v>
      </c>
      <c r="DU231">
        <v>157.3383571428571</v>
      </c>
      <c r="DV231">
        <v>21.85445714285714</v>
      </c>
      <c r="DW231">
        <v>500.0205357142858</v>
      </c>
      <c r="DX231">
        <v>90.49965714285716</v>
      </c>
      <c r="DY231">
        <v>0.06780833571428571</v>
      </c>
      <c r="DZ231">
        <v>28.87656785714286</v>
      </c>
      <c r="EA231">
        <v>29.9984</v>
      </c>
      <c r="EB231">
        <v>999.9000000000002</v>
      </c>
      <c r="EC231">
        <v>0</v>
      </c>
      <c r="ED231">
        <v>0</v>
      </c>
      <c r="EE231">
        <v>9997.101785714285</v>
      </c>
      <c r="EF231">
        <v>0</v>
      </c>
      <c r="EG231">
        <v>11.28521785714286</v>
      </c>
      <c r="EH231">
        <v>20.83683928571429</v>
      </c>
      <c r="EI231">
        <v>159.4360714285714</v>
      </c>
      <c r="EJ231">
        <v>137.7996785714286</v>
      </c>
      <c r="EK231">
        <v>2.326461428571429</v>
      </c>
      <c r="EL231">
        <v>135.06875</v>
      </c>
      <c r="EM231">
        <v>19.81685357142857</v>
      </c>
      <c r="EN231">
        <v>2.003963214285714</v>
      </c>
      <c r="EO231">
        <v>1.793419642857143</v>
      </c>
      <c r="EP231">
        <v>17.475675</v>
      </c>
      <c r="EQ231">
        <v>15.72954285714286</v>
      </c>
      <c r="ER231">
        <v>1999.986428571429</v>
      </c>
      <c r="ES231">
        <v>0.9800026428571427</v>
      </c>
      <c r="ET231">
        <v>0.01999765714285714</v>
      </c>
      <c r="EU231">
        <v>0</v>
      </c>
      <c r="EV231">
        <v>936.4404999999999</v>
      </c>
      <c r="EW231">
        <v>5.00078</v>
      </c>
      <c r="EX231">
        <v>18113.75714285715</v>
      </c>
      <c r="EY231">
        <v>16379.53214285714</v>
      </c>
      <c r="EZ231">
        <v>38.93496428571429</v>
      </c>
      <c r="FA231">
        <v>39.75639285714285</v>
      </c>
      <c r="FB231">
        <v>39.26310714285713</v>
      </c>
      <c r="FC231">
        <v>39.42821428571428</v>
      </c>
      <c r="FD231">
        <v>40.21178571428571</v>
      </c>
      <c r="FE231">
        <v>1955.087499999999</v>
      </c>
      <c r="FF231">
        <v>39.89392857142858</v>
      </c>
      <c r="FG231">
        <v>0</v>
      </c>
      <c r="FH231">
        <v>1758993114.3</v>
      </c>
      <c r="FI231">
        <v>0</v>
      </c>
      <c r="FJ231">
        <v>936.5756923076922</v>
      </c>
      <c r="FK231">
        <v>14.93292308530435</v>
      </c>
      <c r="FL231">
        <v>280.3692309009425</v>
      </c>
      <c r="FM231">
        <v>18115.86153846154</v>
      </c>
      <c r="FN231">
        <v>15</v>
      </c>
      <c r="FO231">
        <v>0</v>
      </c>
      <c r="FP231" t="s">
        <v>439</v>
      </c>
      <c r="FQ231">
        <v>1746989605.5</v>
      </c>
      <c r="FR231">
        <v>1746989593.5</v>
      </c>
      <c r="FS231">
        <v>0</v>
      </c>
      <c r="FT231">
        <v>-0.274</v>
      </c>
      <c r="FU231">
        <v>-0.002</v>
      </c>
      <c r="FV231">
        <v>2.549</v>
      </c>
      <c r="FW231">
        <v>0.129</v>
      </c>
      <c r="FX231">
        <v>420</v>
      </c>
      <c r="FY231">
        <v>17</v>
      </c>
      <c r="FZ231">
        <v>0.02</v>
      </c>
      <c r="GA231">
        <v>0.04</v>
      </c>
      <c r="GB231">
        <v>20.540865</v>
      </c>
      <c r="GC231">
        <v>5.841298311444598</v>
      </c>
      <c r="GD231">
        <v>0.5693758563330554</v>
      </c>
      <c r="GE231">
        <v>0</v>
      </c>
      <c r="GF231">
        <v>935.6610294117646</v>
      </c>
      <c r="GG231">
        <v>14.95323148108612</v>
      </c>
      <c r="GH231">
        <v>1.486177953981167</v>
      </c>
      <c r="GI231">
        <v>0</v>
      </c>
      <c r="GJ231">
        <v>2.32331725</v>
      </c>
      <c r="GK231">
        <v>0.06356611632270125</v>
      </c>
      <c r="GL231">
        <v>0.006194410378518696</v>
      </c>
      <c r="GM231">
        <v>1</v>
      </c>
      <c r="GN231">
        <v>1</v>
      </c>
      <c r="GO231">
        <v>3</v>
      </c>
      <c r="GP231" t="s">
        <v>463</v>
      </c>
      <c r="GQ231">
        <v>3.1022</v>
      </c>
      <c r="GR231">
        <v>2.72551</v>
      </c>
      <c r="GS231">
        <v>0.0332244</v>
      </c>
      <c r="GT231">
        <v>0.02781</v>
      </c>
      <c r="GU231">
        <v>0.101989</v>
      </c>
      <c r="GV231">
        <v>0.09558419999999999</v>
      </c>
      <c r="GW231">
        <v>25280.2</v>
      </c>
      <c r="GX231">
        <v>23089.2</v>
      </c>
      <c r="GY231">
        <v>26712.1</v>
      </c>
      <c r="GZ231">
        <v>23970.3</v>
      </c>
      <c r="HA231">
        <v>38373.1</v>
      </c>
      <c r="HB231">
        <v>32037.3</v>
      </c>
      <c r="HC231">
        <v>46643.3</v>
      </c>
      <c r="HD231">
        <v>37917.8</v>
      </c>
      <c r="HE231">
        <v>1.87545</v>
      </c>
      <c r="HF231">
        <v>1.87395</v>
      </c>
      <c r="HG231">
        <v>0.159495</v>
      </c>
      <c r="HH231">
        <v>0</v>
      </c>
      <c r="HI231">
        <v>27.4013</v>
      </c>
      <c r="HJ231">
        <v>999.9</v>
      </c>
      <c r="HK231">
        <v>49.5</v>
      </c>
      <c r="HL231">
        <v>30.5</v>
      </c>
      <c r="HM231">
        <v>23.9818</v>
      </c>
      <c r="HN231">
        <v>61.0756</v>
      </c>
      <c r="HO231">
        <v>22.3558</v>
      </c>
      <c r="HP231">
        <v>1</v>
      </c>
      <c r="HQ231">
        <v>0.0914253</v>
      </c>
      <c r="HR231">
        <v>-0.107029</v>
      </c>
      <c r="HS231">
        <v>20.3179</v>
      </c>
      <c r="HT231">
        <v>5.2137</v>
      </c>
      <c r="HU231">
        <v>11.9796</v>
      </c>
      <c r="HV231">
        <v>4.96365</v>
      </c>
      <c r="HW231">
        <v>3.27448</v>
      </c>
      <c r="HX231">
        <v>9999</v>
      </c>
      <c r="HY231">
        <v>9999</v>
      </c>
      <c r="HZ231">
        <v>9999</v>
      </c>
      <c r="IA231">
        <v>23.4</v>
      </c>
      <c r="IB231">
        <v>1.86371</v>
      </c>
      <c r="IC231">
        <v>1.85979</v>
      </c>
      <c r="ID231">
        <v>1.8581</v>
      </c>
      <c r="IE231">
        <v>1.85951</v>
      </c>
      <c r="IF231">
        <v>1.85959</v>
      </c>
      <c r="IG231">
        <v>1.85809</v>
      </c>
      <c r="IH231">
        <v>1.85715</v>
      </c>
      <c r="II231">
        <v>1.85212</v>
      </c>
      <c r="IJ231">
        <v>0</v>
      </c>
      <c r="IK231">
        <v>0</v>
      </c>
      <c r="IL231">
        <v>0</v>
      </c>
      <c r="IM231">
        <v>0</v>
      </c>
      <c r="IN231" t="s">
        <v>441</v>
      </c>
      <c r="IO231" t="s">
        <v>442</v>
      </c>
      <c r="IP231" t="s">
        <v>443</v>
      </c>
      <c r="IQ231" t="s">
        <v>443</v>
      </c>
      <c r="IR231" t="s">
        <v>443</v>
      </c>
      <c r="IS231" t="s">
        <v>443</v>
      </c>
      <c r="IT231">
        <v>0</v>
      </c>
      <c r="IU231">
        <v>100</v>
      </c>
      <c r="IV231">
        <v>100</v>
      </c>
      <c r="IW231">
        <v>-1.409</v>
      </c>
      <c r="IX231">
        <v>0.289</v>
      </c>
      <c r="IY231">
        <v>-1.253408397979514</v>
      </c>
      <c r="IZ231">
        <v>-0.001407418860664216</v>
      </c>
      <c r="JA231">
        <v>1.761737584914558E-06</v>
      </c>
      <c r="JB231">
        <v>-4.339940373715102E-10</v>
      </c>
      <c r="JC231">
        <v>0.01386544786166931</v>
      </c>
      <c r="JD231">
        <v>0.003157371658100305</v>
      </c>
      <c r="JE231">
        <v>0.0004353711720169284</v>
      </c>
      <c r="JF231">
        <v>-1.853048844677345E-07</v>
      </c>
      <c r="JG231">
        <v>2</v>
      </c>
      <c r="JH231">
        <v>1968</v>
      </c>
      <c r="JI231">
        <v>1</v>
      </c>
      <c r="JJ231">
        <v>26</v>
      </c>
      <c r="JK231">
        <v>200058.6</v>
      </c>
      <c r="JL231">
        <v>200058.8</v>
      </c>
      <c r="JM231">
        <v>0.385742</v>
      </c>
      <c r="JN231">
        <v>2.65503</v>
      </c>
      <c r="JO231">
        <v>1.49658</v>
      </c>
      <c r="JP231">
        <v>2.34741</v>
      </c>
      <c r="JQ231">
        <v>1.54907</v>
      </c>
      <c r="JR231">
        <v>2.40967</v>
      </c>
      <c r="JS231">
        <v>34.6006</v>
      </c>
      <c r="JT231">
        <v>13.8343</v>
      </c>
      <c r="JU231">
        <v>18</v>
      </c>
      <c r="JV231">
        <v>482.604</v>
      </c>
      <c r="JW231">
        <v>496.565</v>
      </c>
      <c r="JX231">
        <v>27.3394</v>
      </c>
      <c r="JY231">
        <v>28.4608</v>
      </c>
      <c r="JZ231">
        <v>30.0004</v>
      </c>
      <c r="KA231">
        <v>28.6648</v>
      </c>
      <c r="KB231">
        <v>28.6612</v>
      </c>
      <c r="KC231">
        <v>7.76025</v>
      </c>
      <c r="KD231">
        <v>18.6375</v>
      </c>
      <c r="KE231">
        <v>93.2565</v>
      </c>
      <c r="KF231">
        <v>27.3419</v>
      </c>
      <c r="KG231">
        <v>85.61450000000001</v>
      </c>
      <c r="KH231">
        <v>19.8128</v>
      </c>
      <c r="KI231">
        <v>101.983</v>
      </c>
      <c r="KJ231">
        <v>91.449</v>
      </c>
    </row>
    <row r="232" spans="1:296">
      <c r="A232">
        <v>214</v>
      </c>
      <c r="B232">
        <v>1758993125.1</v>
      </c>
      <c r="C232">
        <v>5874.5</v>
      </c>
      <c r="D232" t="s">
        <v>873</v>
      </c>
      <c r="E232" t="s">
        <v>874</v>
      </c>
      <c r="F232">
        <v>5</v>
      </c>
      <c r="G232" t="s">
        <v>832</v>
      </c>
      <c r="H232">
        <v>1758993117.6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104.8453813640771</v>
      </c>
      <c r="AJ232">
        <v>118.8081212121212</v>
      </c>
      <c r="AK232">
        <v>-3.300059986631169</v>
      </c>
      <c r="AL232">
        <v>65.16577899374489</v>
      </c>
      <c r="AM232">
        <f>(AO232 - AN232 + DX232*1E3/(8.314*(DZ232+273.15)) * AQ232/DW232 * AP232) * DW232/(100*DK232) * 1000/(1000 - AO232)</f>
        <v>0</v>
      </c>
      <c r="AN232">
        <v>19.80721198145454</v>
      </c>
      <c r="AO232">
        <v>22.1479012121212</v>
      </c>
      <c r="AP232">
        <v>1.284987359437225E-05</v>
      </c>
      <c r="AQ232">
        <v>105.5135274012171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437</v>
      </c>
      <c r="AX232" t="s">
        <v>437</v>
      </c>
      <c r="AY232">
        <v>0</v>
      </c>
      <c r="AZ232">
        <v>0</v>
      </c>
      <c r="BA232">
        <f>1-AY232/AZ232</f>
        <v>0</v>
      </c>
      <c r="BB232">
        <v>0</v>
      </c>
      <c r="BC232" t="s">
        <v>437</v>
      </c>
      <c r="BD232" t="s">
        <v>437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437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5.36</v>
      </c>
      <c r="DL232">
        <v>0.5</v>
      </c>
      <c r="DM232" t="s">
        <v>438</v>
      </c>
      <c r="DN232">
        <v>2</v>
      </c>
      <c r="DO232" t="b">
        <v>1</v>
      </c>
      <c r="DP232">
        <v>1758993117.6</v>
      </c>
      <c r="DQ232">
        <v>138.7947407407407</v>
      </c>
      <c r="DR232">
        <v>117.4943555555556</v>
      </c>
      <c r="DS232">
        <v>22.14503703703704</v>
      </c>
      <c r="DT232">
        <v>19.81213703703704</v>
      </c>
      <c r="DU232">
        <v>140.2117407407407</v>
      </c>
      <c r="DV232">
        <v>21.85611481481482</v>
      </c>
      <c r="DW232">
        <v>499.9407037037037</v>
      </c>
      <c r="DX232">
        <v>90.50058888888888</v>
      </c>
      <c r="DY232">
        <v>0.06781908888888889</v>
      </c>
      <c r="DZ232">
        <v>28.8776925925926</v>
      </c>
      <c r="EA232">
        <v>30.00008148148148</v>
      </c>
      <c r="EB232">
        <v>999.9000000000001</v>
      </c>
      <c r="EC232">
        <v>0</v>
      </c>
      <c r="ED232">
        <v>0</v>
      </c>
      <c r="EE232">
        <v>9990.698888888888</v>
      </c>
      <c r="EF232">
        <v>0</v>
      </c>
      <c r="EG232">
        <v>11.28066296296297</v>
      </c>
      <c r="EH232">
        <v>21.30028148148148</v>
      </c>
      <c r="EI232">
        <v>141.9378518518518</v>
      </c>
      <c r="EJ232">
        <v>119.8694111111111</v>
      </c>
      <c r="EK232">
        <v>2.332875555555556</v>
      </c>
      <c r="EL232">
        <v>117.4943555555556</v>
      </c>
      <c r="EM232">
        <v>19.81213703703704</v>
      </c>
      <c r="EN232">
        <v>2.004137777777778</v>
      </c>
      <c r="EO232">
        <v>1.793012222222222</v>
      </c>
      <c r="EP232">
        <v>17.47705925925926</v>
      </c>
      <c r="EQ232">
        <v>15.72599259259259</v>
      </c>
      <c r="ER232">
        <v>1999.967777777778</v>
      </c>
      <c r="ES232">
        <v>0.9800025555555555</v>
      </c>
      <c r="ET232">
        <v>0.01999774074074074</v>
      </c>
      <c r="EU232">
        <v>0</v>
      </c>
      <c r="EV232">
        <v>937.8309999999999</v>
      </c>
      <c r="EW232">
        <v>5.00078</v>
      </c>
      <c r="EX232">
        <v>18139.06666666667</v>
      </c>
      <c r="EY232">
        <v>16379.37777777778</v>
      </c>
      <c r="EZ232">
        <v>38.92325925925925</v>
      </c>
      <c r="FA232">
        <v>39.76596296296296</v>
      </c>
      <c r="FB232">
        <v>39.28214814814815</v>
      </c>
      <c r="FC232">
        <v>39.43718518518518</v>
      </c>
      <c r="FD232">
        <v>40.20099999999999</v>
      </c>
      <c r="FE232">
        <v>1955.072222222222</v>
      </c>
      <c r="FF232">
        <v>39.89222222222223</v>
      </c>
      <c r="FG232">
        <v>0</v>
      </c>
      <c r="FH232">
        <v>1758993119.1</v>
      </c>
      <c r="FI232">
        <v>0</v>
      </c>
      <c r="FJ232">
        <v>937.8412307692308</v>
      </c>
      <c r="FK232">
        <v>16.86263247236301</v>
      </c>
      <c r="FL232">
        <v>301.507692258856</v>
      </c>
      <c r="FM232">
        <v>18139.0576923077</v>
      </c>
      <c r="FN232">
        <v>15</v>
      </c>
      <c r="FO232">
        <v>0</v>
      </c>
      <c r="FP232" t="s">
        <v>439</v>
      </c>
      <c r="FQ232">
        <v>1746989605.5</v>
      </c>
      <c r="FR232">
        <v>1746989593.5</v>
      </c>
      <c r="FS232">
        <v>0</v>
      </c>
      <c r="FT232">
        <v>-0.274</v>
      </c>
      <c r="FU232">
        <v>-0.002</v>
      </c>
      <c r="FV232">
        <v>2.549</v>
      </c>
      <c r="FW232">
        <v>0.129</v>
      </c>
      <c r="FX232">
        <v>420</v>
      </c>
      <c r="FY232">
        <v>17</v>
      </c>
      <c r="FZ232">
        <v>0.02</v>
      </c>
      <c r="GA232">
        <v>0.04</v>
      </c>
      <c r="GB232">
        <v>21.02610731707317</v>
      </c>
      <c r="GC232">
        <v>5.412294773519129</v>
      </c>
      <c r="GD232">
        <v>0.5408979784739376</v>
      </c>
      <c r="GE232">
        <v>0</v>
      </c>
      <c r="GF232">
        <v>937.0609411764705</v>
      </c>
      <c r="GG232">
        <v>15.80660045545828</v>
      </c>
      <c r="GH232">
        <v>1.572649617705481</v>
      </c>
      <c r="GI232">
        <v>0</v>
      </c>
      <c r="GJ232">
        <v>2.329330487804878</v>
      </c>
      <c r="GK232">
        <v>0.07062271777004067</v>
      </c>
      <c r="GL232">
        <v>0.007048413054817003</v>
      </c>
      <c r="GM232">
        <v>1</v>
      </c>
      <c r="GN232">
        <v>1</v>
      </c>
      <c r="GO232">
        <v>3</v>
      </c>
      <c r="GP232" t="s">
        <v>463</v>
      </c>
      <c r="GQ232">
        <v>3.10198</v>
      </c>
      <c r="GR232">
        <v>2.72606</v>
      </c>
      <c r="GS232">
        <v>0.0294474</v>
      </c>
      <c r="GT232">
        <v>0.0238169</v>
      </c>
      <c r="GU232">
        <v>0.101996</v>
      </c>
      <c r="GV232">
        <v>0.0955672</v>
      </c>
      <c r="GW232">
        <v>25378.9</v>
      </c>
      <c r="GX232">
        <v>23183.7</v>
      </c>
      <c r="GY232">
        <v>26712.1</v>
      </c>
      <c r="GZ232">
        <v>23970</v>
      </c>
      <c r="HA232">
        <v>38372.1</v>
      </c>
      <c r="HB232">
        <v>32037.4</v>
      </c>
      <c r="HC232">
        <v>46643</v>
      </c>
      <c r="HD232">
        <v>37917.7</v>
      </c>
      <c r="HE232">
        <v>1.87503</v>
      </c>
      <c r="HF232">
        <v>1.87398</v>
      </c>
      <c r="HG232">
        <v>0.159219</v>
      </c>
      <c r="HH232">
        <v>0</v>
      </c>
      <c r="HI232">
        <v>27.4013</v>
      </c>
      <c r="HJ232">
        <v>999.9</v>
      </c>
      <c r="HK232">
        <v>49.5</v>
      </c>
      <c r="HL232">
        <v>30.5</v>
      </c>
      <c r="HM232">
        <v>23.9794</v>
      </c>
      <c r="HN232">
        <v>61.5356</v>
      </c>
      <c r="HO232">
        <v>22.3438</v>
      </c>
      <c r="HP232">
        <v>1</v>
      </c>
      <c r="HQ232">
        <v>0.09167169999999999</v>
      </c>
      <c r="HR232">
        <v>-0.0708742</v>
      </c>
      <c r="HS232">
        <v>20.3178</v>
      </c>
      <c r="HT232">
        <v>5.2128</v>
      </c>
      <c r="HU232">
        <v>11.98</v>
      </c>
      <c r="HV232">
        <v>4.96355</v>
      </c>
      <c r="HW232">
        <v>3.2744</v>
      </c>
      <c r="HX232">
        <v>9999</v>
      </c>
      <c r="HY232">
        <v>9999</v>
      </c>
      <c r="HZ232">
        <v>9999</v>
      </c>
      <c r="IA232">
        <v>23.4</v>
      </c>
      <c r="IB232">
        <v>1.8637</v>
      </c>
      <c r="IC232">
        <v>1.85976</v>
      </c>
      <c r="ID232">
        <v>1.85809</v>
      </c>
      <c r="IE232">
        <v>1.85948</v>
      </c>
      <c r="IF232">
        <v>1.85959</v>
      </c>
      <c r="IG232">
        <v>1.85808</v>
      </c>
      <c r="IH232">
        <v>1.85715</v>
      </c>
      <c r="II232">
        <v>1.85211</v>
      </c>
      <c r="IJ232">
        <v>0</v>
      </c>
      <c r="IK232">
        <v>0</v>
      </c>
      <c r="IL232">
        <v>0</v>
      </c>
      <c r="IM232">
        <v>0</v>
      </c>
      <c r="IN232" t="s">
        <v>441</v>
      </c>
      <c r="IO232" t="s">
        <v>442</v>
      </c>
      <c r="IP232" t="s">
        <v>443</v>
      </c>
      <c r="IQ232" t="s">
        <v>443</v>
      </c>
      <c r="IR232" t="s">
        <v>443</v>
      </c>
      <c r="IS232" t="s">
        <v>443</v>
      </c>
      <c r="IT232">
        <v>0</v>
      </c>
      <c r="IU232">
        <v>100</v>
      </c>
      <c r="IV232">
        <v>100</v>
      </c>
      <c r="IW232">
        <v>-1.393</v>
      </c>
      <c r="IX232">
        <v>0.2889</v>
      </c>
      <c r="IY232">
        <v>-1.253408397979514</v>
      </c>
      <c r="IZ232">
        <v>-0.001407418860664216</v>
      </c>
      <c r="JA232">
        <v>1.761737584914558E-06</v>
      </c>
      <c r="JB232">
        <v>-4.339940373715102E-10</v>
      </c>
      <c r="JC232">
        <v>0.01386544786166931</v>
      </c>
      <c r="JD232">
        <v>0.003157371658100305</v>
      </c>
      <c r="JE232">
        <v>0.0004353711720169284</v>
      </c>
      <c r="JF232">
        <v>-1.853048844677345E-07</v>
      </c>
      <c r="JG232">
        <v>2</v>
      </c>
      <c r="JH232">
        <v>1968</v>
      </c>
      <c r="JI232">
        <v>1</v>
      </c>
      <c r="JJ232">
        <v>26</v>
      </c>
      <c r="JK232">
        <v>200058.7</v>
      </c>
      <c r="JL232">
        <v>200058.9</v>
      </c>
      <c r="JM232">
        <v>0.343018</v>
      </c>
      <c r="JN232">
        <v>2.65991</v>
      </c>
      <c r="JO232">
        <v>1.49658</v>
      </c>
      <c r="JP232">
        <v>2.34741</v>
      </c>
      <c r="JQ232">
        <v>1.54907</v>
      </c>
      <c r="JR232">
        <v>2.45605</v>
      </c>
      <c r="JS232">
        <v>34.6006</v>
      </c>
      <c r="JT232">
        <v>13.8431</v>
      </c>
      <c r="JU232">
        <v>18</v>
      </c>
      <c r="JV232">
        <v>482.369</v>
      </c>
      <c r="JW232">
        <v>496.587</v>
      </c>
      <c r="JX232">
        <v>27.3458</v>
      </c>
      <c r="JY232">
        <v>28.4632</v>
      </c>
      <c r="JZ232">
        <v>30.0002</v>
      </c>
      <c r="KA232">
        <v>28.6663</v>
      </c>
      <c r="KB232">
        <v>28.6619</v>
      </c>
      <c r="KC232">
        <v>6.89347</v>
      </c>
      <c r="KD232">
        <v>18.6375</v>
      </c>
      <c r="KE232">
        <v>93.2565</v>
      </c>
      <c r="KF232">
        <v>27.3418</v>
      </c>
      <c r="KG232">
        <v>65.57380000000001</v>
      </c>
      <c r="KH232">
        <v>19.8088</v>
      </c>
      <c r="KI232">
        <v>101.983</v>
      </c>
      <c r="KJ232">
        <v>91.4485</v>
      </c>
    </row>
    <row r="233" spans="1:296">
      <c r="A233">
        <v>215</v>
      </c>
      <c r="B233">
        <v>1758993130.1</v>
      </c>
      <c r="C233">
        <v>5879.5</v>
      </c>
      <c r="D233" t="s">
        <v>875</v>
      </c>
      <c r="E233" t="s">
        <v>876</v>
      </c>
      <c r="F233">
        <v>5</v>
      </c>
      <c r="G233" t="s">
        <v>832</v>
      </c>
      <c r="H233">
        <v>1758993122.314285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87.83240503742135</v>
      </c>
      <c r="AJ233">
        <v>102.2897333333333</v>
      </c>
      <c r="AK233">
        <v>-3.315432373027966</v>
      </c>
      <c r="AL233">
        <v>65.16577899374489</v>
      </c>
      <c r="AM233">
        <f>(AO233 - AN233 + DX233*1E3/(8.314*(DZ233+273.15)) * AQ233/DW233 * AP233) * DW233/(100*DK233) * 1000/(1000 - AO233)</f>
        <v>0</v>
      </c>
      <c r="AN233">
        <v>19.80464759834052</v>
      </c>
      <c r="AO233">
        <v>22.15069151515153</v>
      </c>
      <c r="AP233">
        <v>2.900116416716327E-05</v>
      </c>
      <c r="AQ233">
        <v>105.5135274012171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437</v>
      </c>
      <c r="AX233" t="s">
        <v>437</v>
      </c>
      <c r="AY233">
        <v>0</v>
      </c>
      <c r="AZ233">
        <v>0</v>
      </c>
      <c r="BA233">
        <f>1-AY233/AZ233</f>
        <v>0</v>
      </c>
      <c r="BB233">
        <v>0</v>
      </c>
      <c r="BC233" t="s">
        <v>437</v>
      </c>
      <c r="BD233" t="s">
        <v>437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437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5.36</v>
      </c>
      <c r="DL233">
        <v>0.5</v>
      </c>
      <c r="DM233" t="s">
        <v>438</v>
      </c>
      <c r="DN233">
        <v>2</v>
      </c>
      <c r="DO233" t="b">
        <v>1</v>
      </c>
      <c r="DP233">
        <v>1758993122.314285</v>
      </c>
      <c r="DQ233">
        <v>123.5765</v>
      </c>
      <c r="DR233">
        <v>101.8204357142857</v>
      </c>
      <c r="DS233">
        <v>22.14681785714285</v>
      </c>
      <c r="DT233">
        <v>19.80870357142857</v>
      </c>
      <c r="DU233">
        <v>124.9789285714286</v>
      </c>
      <c r="DV233">
        <v>21.85786071428571</v>
      </c>
      <c r="DW233">
        <v>499.929</v>
      </c>
      <c r="DX233">
        <v>90.50131785714287</v>
      </c>
      <c r="DY233">
        <v>0.06785494285714287</v>
      </c>
      <c r="DZ233">
        <v>28.88255357142857</v>
      </c>
      <c r="EA233">
        <v>29.995575</v>
      </c>
      <c r="EB233">
        <v>999.9000000000002</v>
      </c>
      <c r="EC233">
        <v>0</v>
      </c>
      <c r="ED233">
        <v>0</v>
      </c>
      <c r="EE233">
        <v>9998.287142857142</v>
      </c>
      <c r="EF233">
        <v>0</v>
      </c>
      <c r="EG233">
        <v>11.27973571428572</v>
      </c>
      <c r="EH233">
        <v>21.75603928571428</v>
      </c>
      <c r="EI233">
        <v>126.37525</v>
      </c>
      <c r="EJ233">
        <v>103.878275</v>
      </c>
      <c r="EK233">
        <v>2.338099642857143</v>
      </c>
      <c r="EL233">
        <v>101.8204357142857</v>
      </c>
      <c r="EM233">
        <v>19.80870357142857</v>
      </c>
      <c r="EN233">
        <v>2.004316428571429</v>
      </c>
      <c r="EO233">
        <v>1.792715357142857</v>
      </c>
      <c r="EP233">
        <v>17.47847142857143</v>
      </c>
      <c r="EQ233">
        <v>15.72341785714286</v>
      </c>
      <c r="ER233">
        <v>1999.956785714286</v>
      </c>
      <c r="ES233">
        <v>0.9800025357142855</v>
      </c>
      <c r="ET233">
        <v>0.01999776785714286</v>
      </c>
      <c r="EU233">
        <v>0</v>
      </c>
      <c r="EV233">
        <v>939.1667857142857</v>
      </c>
      <c r="EW233">
        <v>5.00078</v>
      </c>
      <c r="EX233">
        <v>18163.51785714286</v>
      </c>
      <c r="EY233">
        <v>16379.28214285714</v>
      </c>
      <c r="EZ233">
        <v>38.93264285714286</v>
      </c>
      <c r="FA233">
        <v>39.75875</v>
      </c>
      <c r="FB233">
        <v>39.31003571428572</v>
      </c>
      <c r="FC233">
        <v>39.45289285714286</v>
      </c>
      <c r="FD233">
        <v>40.19382142857142</v>
      </c>
      <c r="FE233">
        <v>1955.064285714286</v>
      </c>
      <c r="FF233">
        <v>39.8907142857143</v>
      </c>
      <c r="FG233">
        <v>0</v>
      </c>
      <c r="FH233">
        <v>1758993123.9</v>
      </c>
      <c r="FI233">
        <v>0</v>
      </c>
      <c r="FJ233">
        <v>939.1985</v>
      </c>
      <c r="FK233">
        <v>16.84707690956357</v>
      </c>
      <c r="FL233">
        <v>323.1008546920544</v>
      </c>
      <c r="FM233">
        <v>18163.91153846154</v>
      </c>
      <c r="FN233">
        <v>15</v>
      </c>
      <c r="FO233">
        <v>0</v>
      </c>
      <c r="FP233" t="s">
        <v>439</v>
      </c>
      <c r="FQ233">
        <v>1746989605.5</v>
      </c>
      <c r="FR233">
        <v>1746989593.5</v>
      </c>
      <c r="FS233">
        <v>0</v>
      </c>
      <c r="FT233">
        <v>-0.274</v>
      </c>
      <c r="FU233">
        <v>-0.002</v>
      </c>
      <c r="FV233">
        <v>2.549</v>
      </c>
      <c r="FW233">
        <v>0.129</v>
      </c>
      <c r="FX233">
        <v>420</v>
      </c>
      <c r="FY233">
        <v>17</v>
      </c>
      <c r="FZ233">
        <v>0.02</v>
      </c>
      <c r="GA233">
        <v>0.04</v>
      </c>
      <c r="GB233">
        <v>21.41819024390244</v>
      </c>
      <c r="GC233">
        <v>5.371515679442493</v>
      </c>
      <c r="GD233">
        <v>0.535003630625875</v>
      </c>
      <c r="GE233">
        <v>0</v>
      </c>
      <c r="GF233">
        <v>938.2063235294117</v>
      </c>
      <c r="GG233">
        <v>16.80111535943618</v>
      </c>
      <c r="GH233">
        <v>1.664314126893052</v>
      </c>
      <c r="GI233">
        <v>0</v>
      </c>
      <c r="GJ233">
        <v>2.334031951219512</v>
      </c>
      <c r="GK233">
        <v>0.06705219512195093</v>
      </c>
      <c r="GL233">
        <v>0.006696140941603262</v>
      </c>
      <c r="GM233">
        <v>1</v>
      </c>
      <c r="GN233">
        <v>1</v>
      </c>
      <c r="GO233">
        <v>3</v>
      </c>
      <c r="GP233" t="s">
        <v>463</v>
      </c>
      <c r="GQ233">
        <v>3.10214</v>
      </c>
      <c r="GR233">
        <v>2.7262</v>
      </c>
      <c r="GS233">
        <v>0.025574</v>
      </c>
      <c r="GT233">
        <v>0.0196644</v>
      </c>
      <c r="GU233">
        <v>0.102007</v>
      </c>
      <c r="GV233">
        <v>0.09555370000000001</v>
      </c>
      <c r="GW233">
        <v>25480</v>
      </c>
      <c r="GX233">
        <v>23281.9</v>
      </c>
      <c r="GY233">
        <v>26712</v>
      </c>
      <c r="GZ233">
        <v>23969.6</v>
      </c>
      <c r="HA233">
        <v>38371</v>
      </c>
      <c r="HB233">
        <v>32037.4</v>
      </c>
      <c r="HC233">
        <v>46642.8</v>
      </c>
      <c r="HD233">
        <v>37917.6</v>
      </c>
      <c r="HE233">
        <v>1.87558</v>
      </c>
      <c r="HF233">
        <v>1.87342</v>
      </c>
      <c r="HG233">
        <v>0.157028</v>
      </c>
      <c r="HH233">
        <v>0</v>
      </c>
      <c r="HI233">
        <v>27.4013</v>
      </c>
      <c r="HJ233">
        <v>999.9</v>
      </c>
      <c r="HK233">
        <v>49.5</v>
      </c>
      <c r="HL233">
        <v>30.5</v>
      </c>
      <c r="HM233">
        <v>23.9816</v>
      </c>
      <c r="HN233">
        <v>61.5756</v>
      </c>
      <c r="HO233">
        <v>22.4679</v>
      </c>
      <c r="HP233">
        <v>1</v>
      </c>
      <c r="HQ233">
        <v>0.0263059</v>
      </c>
      <c r="HR233">
        <v>0.0107761</v>
      </c>
      <c r="HS233">
        <v>20.318</v>
      </c>
      <c r="HT233">
        <v>5.2128</v>
      </c>
      <c r="HU233">
        <v>11.98</v>
      </c>
      <c r="HV233">
        <v>4.9635</v>
      </c>
      <c r="HW233">
        <v>3.27435</v>
      </c>
      <c r="HX233">
        <v>9999</v>
      </c>
      <c r="HY233">
        <v>9999</v>
      </c>
      <c r="HZ233">
        <v>9999</v>
      </c>
      <c r="IA233">
        <v>23.4</v>
      </c>
      <c r="IB233">
        <v>1.86371</v>
      </c>
      <c r="IC233">
        <v>1.8598</v>
      </c>
      <c r="ID233">
        <v>1.85809</v>
      </c>
      <c r="IE233">
        <v>1.85947</v>
      </c>
      <c r="IF233">
        <v>1.85959</v>
      </c>
      <c r="IG233">
        <v>1.85807</v>
      </c>
      <c r="IH233">
        <v>1.85715</v>
      </c>
      <c r="II233">
        <v>1.85211</v>
      </c>
      <c r="IJ233">
        <v>0</v>
      </c>
      <c r="IK233">
        <v>0</v>
      </c>
      <c r="IL233">
        <v>0</v>
      </c>
      <c r="IM233">
        <v>0</v>
      </c>
      <c r="IN233" t="s">
        <v>441</v>
      </c>
      <c r="IO233" t="s">
        <v>442</v>
      </c>
      <c r="IP233" t="s">
        <v>443</v>
      </c>
      <c r="IQ233" t="s">
        <v>443</v>
      </c>
      <c r="IR233" t="s">
        <v>443</v>
      </c>
      <c r="IS233" t="s">
        <v>443</v>
      </c>
      <c r="IT233">
        <v>0</v>
      </c>
      <c r="IU233">
        <v>100</v>
      </c>
      <c r="IV233">
        <v>100</v>
      </c>
      <c r="IW233">
        <v>-1.377</v>
      </c>
      <c r="IX233">
        <v>0.2891</v>
      </c>
      <c r="IY233">
        <v>-1.253408397979514</v>
      </c>
      <c r="IZ233">
        <v>-0.001407418860664216</v>
      </c>
      <c r="JA233">
        <v>1.761737584914558E-06</v>
      </c>
      <c r="JB233">
        <v>-4.339940373715102E-10</v>
      </c>
      <c r="JC233">
        <v>0.01386544786166931</v>
      </c>
      <c r="JD233">
        <v>0.003157371658100305</v>
      </c>
      <c r="JE233">
        <v>0.0004353711720169284</v>
      </c>
      <c r="JF233">
        <v>-1.853048844677345E-07</v>
      </c>
      <c r="JG233">
        <v>2</v>
      </c>
      <c r="JH233">
        <v>1968</v>
      </c>
      <c r="JI233">
        <v>1</v>
      </c>
      <c r="JJ233">
        <v>26</v>
      </c>
      <c r="JK233">
        <v>200058.7</v>
      </c>
      <c r="JL233">
        <v>200058.9</v>
      </c>
      <c r="JM233">
        <v>0.303955</v>
      </c>
      <c r="JN233">
        <v>2.6709</v>
      </c>
      <c r="JO233">
        <v>1.49658</v>
      </c>
      <c r="JP233">
        <v>2.34741</v>
      </c>
      <c r="JQ233">
        <v>1.54907</v>
      </c>
      <c r="JR233">
        <v>2.44263</v>
      </c>
      <c r="JS233">
        <v>34.6006</v>
      </c>
      <c r="JT233">
        <v>13.8343</v>
      </c>
      <c r="JU233">
        <v>18</v>
      </c>
      <c r="JV233">
        <v>482.708</v>
      </c>
      <c r="JW233">
        <v>496.238</v>
      </c>
      <c r="JX233">
        <v>27.3461</v>
      </c>
      <c r="JY233">
        <v>28.4657</v>
      </c>
      <c r="JZ233">
        <v>30.0002</v>
      </c>
      <c r="KA233">
        <v>28.6688</v>
      </c>
      <c r="KB233">
        <v>28.6636</v>
      </c>
      <c r="KC233">
        <v>6.10555</v>
      </c>
      <c r="KD233">
        <v>18.6375</v>
      </c>
      <c r="KE233">
        <v>93.2565</v>
      </c>
      <c r="KF233">
        <v>27.3439</v>
      </c>
      <c r="KG233">
        <v>52.1643</v>
      </c>
      <c r="KH233">
        <v>19.8074</v>
      </c>
      <c r="KI233">
        <v>101.982</v>
      </c>
      <c r="KJ233">
        <v>91.4477</v>
      </c>
    </row>
    <row r="234" spans="1:296">
      <c r="A234">
        <v>216</v>
      </c>
      <c r="B234">
        <v>1758993135.1</v>
      </c>
      <c r="C234">
        <v>5884.5</v>
      </c>
      <c r="D234" t="s">
        <v>877</v>
      </c>
      <c r="E234" t="s">
        <v>878</v>
      </c>
      <c r="F234">
        <v>5</v>
      </c>
      <c r="G234" t="s">
        <v>832</v>
      </c>
      <c r="H234">
        <v>1758993127.6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70.81514763523859</v>
      </c>
      <c r="AJ234">
        <v>85.78904606060604</v>
      </c>
      <c r="AK234">
        <v>-3.298372273214851</v>
      </c>
      <c r="AL234">
        <v>65.16577899374489</v>
      </c>
      <c r="AM234">
        <f>(AO234 - AN234 + DX234*1E3/(8.314*(DZ234+273.15)) * AQ234/DW234 * AP234) * DW234/(100*DK234) * 1000/(1000 - AO234)</f>
        <v>0</v>
      </c>
      <c r="AN234">
        <v>19.79644825051212</v>
      </c>
      <c r="AO234">
        <v>22.15568363636364</v>
      </c>
      <c r="AP234">
        <v>4.471777303026053E-05</v>
      </c>
      <c r="AQ234">
        <v>105.5135274012171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437</v>
      </c>
      <c r="AX234" t="s">
        <v>437</v>
      </c>
      <c r="AY234">
        <v>0</v>
      </c>
      <c r="AZ234">
        <v>0</v>
      </c>
      <c r="BA234">
        <f>1-AY234/AZ234</f>
        <v>0</v>
      </c>
      <c r="BB234">
        <v>0</v>
      </c>
      <c r="BC234" t="s">
        <v>437</v>
      </c>
      <c r="BD234" t="s">
        <v>437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437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5.36</v>
      </c>
      <c r="DL234">
        <v>0.5</v>
      </c>
      <c r="DM234" t="s">
        <v>438</v>
      </c>
      <c r="DN234">
        <v>2</v>
      </c>
      <c r="DO234" t="b">
        <v>1</v>
      </c>
      <c r="DP234">
        <v>1758993127.6</v>
      </c>
      <c r="DQ234">
        <v>106.492262962963</v>
      </c>
      <c r="DR234">
        <v>84.21901851851851</v>
      </c>
      <c r="DS234">
        <v>22.14981481481481</v>
      </c>
      <c r="DT234">
        <v>19.80347777777778</v>
      </c>
      <c r="DU234">
        <v>107.877362962963</v>
      </c>
      <c r="DV234">
        <v>21.86078518518519</v>
      </c>
      <c r="DW234">
        <v>499.9355925925925</v>
      </c>
      <c r="DX234">
        <v>90.50208518518521</v>
      </c>
      <c r="DY234">
        <v>0.06787963703703703</v>
      </c>
      <c r="DZ234">
        <v>28.88745185185185</v>
      </c>
      <c r="EA234">
        <v>29.98507037037037</v>
      </c>
      <c r="EB234">
        <v>999.9000000000001</v>
      </c>
      <c r="EC234">
        <v>0</v>
      </c>
      <c r="ED234">
        <v>0</v>
      </c>
      <c r="EE234">
        <v>10001.55592592593</v>
      </c>
      <c r="EF234">
        <v>0</v>
      </c>
      <c r="EG234">
        <v>11.28419259259259</v>
      </c>
      <c r="EH234">
        <v>22.27331111111111</v>
      </c>
      <c r="EI234">
        <v>108.9044666666667</v>
      </c>
      <c r="EJ234">
        <v>85.9206037037037</v>
      </c>
      <c r="EK234">
        <v>2.346335185185185</v>
      </c>
      <c r="EL234">
        <v>84.21901851851851</v>
      </c>
      <c r="EM234">
        <v>19.80347777777778</v>
      </c>
      <c r="EN234">
        <v>2.004605185185185</v>
      </c>
      <c r="EO234">
        <v>1.792257037037037</v>
      </c>
      <c r="EP234">
        <v>17.48075555555555</v>
      </c>
      <c r="EQ234">
        <v>15.71941111111111</v>
      </c>
      <c r="ER234">
        <v>1999.957407407407</v>
      </c>
      <c r="ES234">
        <v>0.9800025555555555</v>
      </c>
      <c r="ET234">
        <v>0.01999774444444445</v>
      </c>
      <c r="EU234">
        <v>0</v>
      </c>
      <c r="EV234">
        <v>940.6692962962962</v>
      </c>
      <c r="EW234">
        <v>5.00078</v>
      </c>
      <c r="EX234">
        <v>18192.13333333333</v>
      </c>
      <c r="EY234">
        <v>16379.28148148148</v>
      </c>
      <c r="EZ234">
        <v>38.94411111111111</v>
      </c>
      <c r="FA234">
        <v>39.7591111111111</v>
      </c>
      <c r="FB234">
        <v>39.40477777777777</v>
      </c>
      <c r="FC234">
        <v>39.46033333333333</v>
      </c>
      <c r="FD234">
        <v>40.19174074074073</v>
      </c>
      <c r="FE234">
        <v>1955.066296296296</v>
      </c>
      <c r="FF234">
        <v>39.89074074074075</v>
      </c>
      <c r="FG234">
        <v>0</v>
      </c>
      <c r="FH234">
        <v>1758993129.3</v>
      </c>
      <c r="FI234">
        <v>0</v>
      </c>
      <c r="FJ234">
        <v>940.8423600000001</v>
      </c>
      <c r="FK234">
        <v>17.38023079598459</v>
      </c>
      <c r="FL234">
        <v>332.9076928257903</v>
      </c>
      <c r="FM234">
        <v>18194.612</v>
      </c>
      <c r="FN234">
        <v>15</v>
      </c>
      <c r="FO234">
        <v>0</v>
      </c>
      <c r="FP234" t="s">
        <v>439</v>
      </c>
      <c r="FQ234">
        <v>1746989605.5</v>
      </c>
      <c r="FR234">
        <v>1746989593.5</v>
      </c>
      <c r="FS234">
        <v>0</v>
      </c>
      <c r="FT234">
        <v>-0.274</v>
      </c>
      <c r="FU234">
        <v>-0.002</v>
      </c>
      <c r="FV234">
        <v>2.549</v>
      </c>
      <c r="FW234">
        <v>0.129</v>
      </c>
      <c r="FX234">
        <v>420</v>
      </c>
      <c r="FY234">
        <v>17</v>
      </c>
      <c r="FZ234">
        <v>0.02</v>
      </c>
      <c r="GA234">
        <v>0.04</v>
      </c>
      <c r="GB234">
        <v>21.96056</v>
      </c>
      <c r="GC234">
        <v>6.009690056285147</v>
      </c>
      <c r="GD234">
        <v>0.5815343213431173</v>
      </c>
      <c r="GE234">
        <v>0</v>
      </c>
      <c r="GF234">
        <v>939.7050294117647</v>
      </c>
      <c r="GG234">
        <v>17.20493506896435</v>
      </c>
      <c r="GH234">
        <v>1.703880441216018</v>
      </c>
      <c r="GI234">
        <v>0</v>
      </c>
      <c r="GJ234">
        <v>2.34145575</v>
      </c>
      <c r="GK234">
        <v>0.08808866791744847</v>
      </c>
      <c r="GL234">
        <v>0.008630508643034872</v>
      </c>
      <c r="GM234">
        <v>1</v>
      </c>
      <c r="GN234">
        <v>1</v>
      </c>
      <c r="GO234">
        <v>3</v>
      </c>
      <c r="GP234" t="s">
        <v>463</v>
      </c>
      <c r="GQ234">
        <v>3.10228</v>
      </c>
      <c r="GR234">
        <v>2.72578</v>
      </c>
      <c r="GS234">
        <v>0.0216242</v>
      </c>
      <c r="GT234">
        <v>0.0154739</v>
      </c>
      <c r="GU234">
        <v>0.102024</v>
      </c>
      <c r="GV234">
        <v>0.095526</v>
      </c>
      <c r="GW234">
        <v>25583.2</v>
      </c>
      <c r="GX234">
        <v>23381.4</v>
      </c>
      <c r="GY234">
        <v>26711.9</v>
      </c>
      <c r="GZ234">
        <v>23969.6</v>
      </c>
      <c r="HA234">
        <v>38369.5</v>
      </c>
      <c r="HB234">
        <v>32037.4</v>
      </c>
      <c r="HC234">
        <v>46642.5</v>
      </c>
      <c r="HD234">
        <v>37916.9</v>
      </c>
      <c r="HE234">
        <v>1.87542</v>
      </c>
      <c r="HF234">
        <v>1.8733</v>
      </c>
      <c r="HG234">
        <v>0.158399</v>
      </c>
      <c r="HH234">
        <v>0</v>
      </c>
      <c r="HI234">
        <v>27.4013</v>
      </c>
      <c r="HJ234">
        <v>999.9</v>
      </c>
      <c r="HK234">
        <v>49.5</v>
      </c>
      <c r="HL234">
        <v>30.5</v>
      </c>
      <c r="HM234">
        <v>23.9788</v>
      </c>
      <c r="HN234">
        <v>61.3156</v>
      </c>
      <c r="HO234">
        <v>22.5441</v>
      </c>
      <c r="HP234">
        <v>1</v>
      </c>
      <c r="HQ234">
        <v>0.026659</v>
      </c>
      <c r="HR234">
        <v>-0.0485294</v>
      </c>
      <c r="HS234">
        <v>20.3179</v>
      </c>
      <c r="HT234">
        <v>5.21265</v>
      </c>
      <c r="HU234">
        <v>11.9794</v>
      </c>
      <c r="HV234">
        <v>4.9635</v>
      </c>
      <c r="HW234">
        <v>3.2743</v>
      </c>
      <c r="HX234">
        <v>9999</v>
      </c>
      <c r="HY234">
        <v>9999</v>
      </c>
      <c r="HZ234">
        <v>9999</v>
      </c>
      <c r="IA234">
        <v>23.4</v>
      </c>
      <c r="IB234">
        <v>1.8637</v>
      </c>
      <c r="IC234">
        <v>1.85977</v>
      </c>
      <c r="ID234">
        <v>1.85807</v>
      </c>
      <c r="IE234">
        <v>1.85945</v>
      </c>
      <c r="IF234">
        <v>1.85959</v>
      </c>
      <c r="IG234">
        <v>1.85807</v>
      </c>
      <c r="IH234">
        <v>1.85715</v>
      </c>
      <c r="II234">
        <v>1.85211</v>
      </c>
      <c r="IJ234">
        <v>0</v>
      </c>
      <c r="IK234">
        <v>0</v>
      </c>
      <c r="IL234">
        <v>0</v>
      </c>
      <c r="IM234">
        <v>0</v>
      </c>
      <c r="IN234" t="s">
        <v>441</v>
      </c>
      <c r="IO234" t="s">
        <v>442</v>
      </c>
      <c r="IP234" t="s">
        <v>443</v>
      </c>
      <c r="IQ234" t="s">
        <v>443</v>
      </c>
      <c r="IR234" t="s">
        <v>443</v>
      </c>
      <c r="IS234" t="s">
        <v>443</v>
      </c>
      <c r="IT234">
        <v>0</v>
      </c>
      <c r="IU234">
        <v>100</v>
      </c>
      <c r="IV234">
        <v>100</v>
      </c>
      <c r="IW234">
        <v>-1.359</v>
      </c>
      <c r="IX234">
        <v>0.2891</v>
      </c>
      <c r="IY234">
        <v>-1.253408397979514</v>
      </c>
      <c r="IZ234">
        <v>-0.001407418860664216</v>
      </c>
      <c r="JA234">
        <v>1.761737584914558E-06</v>
      </c>
      <c r="JB234">
        <v>-4.339940373715102E-10</v>
      </c>
      <c r="JC234">
        <v>0.01386544786166931</v>
      </c>
      <c r="JD234">
        <v>0.003157371658100305</v>
      </c>
      <c r="JE234">
        <v>0.0004353711720169284</v>
      </c>
      <c r="JF234">
        <v>-1.853048844677345E-07</v>
      </c>
      <c r="JG234">
        <v>2</v>
      </c>
      <c r="JH234">
        <v>1968</v>
      </c>
      <c r="JI234">
        <v>1</v>
      </c>
      <c r="JJ234">
        <v>26</v>
      </c>
      <c r="JK234">
        <v>200058.8</v>
      </c>
      <c r="JL234">
        <v>200059</v>
      </c>
      <c r="JM234">
        <v>0.26001</v>
      </c>
      <c r="JN234">
        <v>2.68921</v>
      </c>
      <c r="JO234">
        <v>1.49658</v>
      </c>
      <c r="JP234">
        <v>2.34741</v>
      </c>
      <c r="JQ234">
        <v>1.54907</v>
      </c>
      <c r="JR234">
        <v>2.38525</v>
      </c>
      <c r="JS234">
        <v>34.6006</v>
      </c>
      <c r="JT234">
        <v>13.8168</v>
      </c>
      <c r="JU234">
        <v>18</v>
      </c>
      <c r="JV234">
        <v>482.635</v>
      </c>
      <c r="JW234">
        <v>496.175</v>
      </c>
      <c r="JX234">
        <v>27.3516</v>
      </c>
      <c r="JY234">
        <v>28.4681</v>
      </c>
      <c r="JZ234">
        <v>30.0004</v>
      </c>
      <c r="KA234">
        <v>28.6709</v>
      </c>
      <c r="KB234">
        <v>28.666</v>
      </c>
      <c r="KC234">
        <v>5.2353</v>
      </c>
      <c r="KD234">
        <v>18.6375</v>
      </c>
      <c r="KE234">
        <v>93.2565</v>
      </c>
      <c r="KF234">
        <v>27.3659</v>
      </c>
      <c r="KG234">
        <v>32.0807</v>
      </c>
      <c r="KH234">
        <v>19.7987</v>
      </c>
      <c r="KI234">
        <v>101.982</v>
      </c>
      <c r="KJ234">
        <v>91.4466</v>
      </c>
    </row>
    <row r="235" spans="1:296">
      <c r="A235">
        <v>217</v>
      </c>
      <c r="B235">
        <v>1758993232.1</v>
      </c>
      <c r="C235">
        <v>5981.5</v>
      </c>
      <c r="D235" t="s">
        <v>879</v>
      </c>
      <c r="E235" t="s">
        <v>880</v>
      </c>
      <c r="F235">
        <v>5</v>
      </c>
      <c r="G235" t="s">
        <v>832</v>
      </c>
      <c r="H235">
        <v>1758993224.099999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428.4557399810357</v>
      </c>
      <c r="AJ235">
        <v>418.8362727272727</v>
      </c>
      <c r="AK235">
        <v>-0.0044635654765509</v>
      </c>
      <c r="AL235">
        <v>65.16577899374489</v>
      </c>
      <c r="AM235">
        <f>(AO235 - AN235 + DX235*1E3/(8.314*(DZ235+273.15)) * AQ235/DW235 * AP235) * DW235/(100*DK235) * 1000/(1000 - AO235)</f>
        <v>0</v>
      </c>
      <c r="AN235">
        <v>19.42120003137738</v>
      </c>
      <c r="AO235">
        <v>22.21885151515151</v>
      </c>
      <c r="AP235">
        <v>1.255249053684867E-05</v>
      </c>
      <c r="AQ235">
        <v>105.5135274012171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437</v>
      </c>
      <c r="AX235" t="s">
        <v>437</v>
      </c>
      <c r="AY235">
        <v>0</v>
      </c>
      <c r="AZ235">
        <v>0</v>
      </c>
      <c r="BA235">
        <f>1-AY235/AZ235</f>
        <v>0</v>
      </c>
      <c r="BB235">
        <v>0</v>
      </c>
      <c r="BC235" t="s">
        <v>437</v>
      </c>
      <c r="BD235" t="s">
        <v>437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437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5.36</v>
      </c>
      <c r="DL235">
        <v>0.5</v>
      </c>
      <c r="DM235" t="s">
        <v>438</v>
      </c>
      <c r="DN235">
        <v>2</v>
      </c>
      <c r="DO235" t="b">
        <v>1</v>
      </c>
      <c r="DP235">
        <v>1758993224.099999</v>
      </c>
      <c r="DQ235">
        <v>409.6147096774194</v>
      </c>
      <c r="DR235">
        <v>420.1370322580646</v>
      </c>
      <c r="DS235">
        <v>22.22350322580645</v>
      </c>
      <c r="DT235">
        <v>19.45583548387097</v>
      </c>
      <c r="DU235">
        <v>411.1791612903227</v>
      </c>
      <c r="DV235">
        <v>21.93292258064516</v>
      </c>
      <c r="DW235">
        <v>499.998806451613</v>
      </c>
      <c r="DX235">
        <v>90.50182903225807</v>
      </c>
      <c r="DY235">
        <v>0.06838758387096773</v>
      </c>
      <c r="DZ235">
        <v>28.90460645161291</v>
      </c>
      <c r="EA235">
        <v>29.99667741935484</v>
      </c>
      <c r="EB235">
        <v>999.9000000000003</v>
      </c>
      <c r="EC235">
        <v>0</v>
      </c>
      <c r="ED235">
        <v>0</v>
      </c>
      <c r="EE235">
        <v>10000.31903225806</v>
      </c>
      <c r="EF235">
        <v>0</v>
      </c>
      <c r="EG235">
        <v>11.2321</v>
      </c>
      <c r="EH235">
        <v>-10.52220322580645</v>
      </c>
      <c r="EI235">
        <v>418.9247096774195</v>
      </c>
      <c r="EJ235">
        <v>428.4732903225807</v>
      </c>
      <c r="EK235">
        <v>2.767654838709678</v>
      </c>
      <c r="EL235">
        <v>420.1370322580646</v>
      </c>
      <c r="EM235">
        <v>19.45583548387097</v>
      </c>
      <c r="EN235">
        <v>2.011268064516129</v>
      </c>
      <c r="EO235">
        <v>1.76079</v>
      </c>
      <c r="EP235">
        <v>17.53331935483871</v>
      </c>
      <c r="EQ235">
        <v>15.44296451612903</v>
      </c>
      <c r="ER235">
        <v>2000.006451612903</v>
      </c>
      <c r="ES235">
        <v>0.9800038387096772</v>
      </c>
      <c r="ET235">
        <v>0.01999647096774194</v>
      </c>
      <c r="EU235">
        <v>0</v>
      </c>
      <c r="EV235">
        <v>922.9995806451614</v>
      </c>
      <c r="EW235">
        <v>5.000779999999999</v>
      </c>
      <c r="EX235">
        <v>17869.18064516129</v>
      </c>
      <c r="EY235">
        <v>16379.69677419355</v>
      </c>
      <c r="EZ235">
        <v>39.01996774193547</v>
      </c>
      <c r="FA235">
        <v>39.84248387096773</v>
      </c>
      <c r="FB235">
        <v>39.12077419354838</v>
      </c>
      <c r="FC235">
        <v>39.50770967741934</v>
      </c>
      <c r="FD235">
        <v>40.31012903225805</v>
      </c>
      <c r="FE235">
        <v>1955.116451612903</v>
      </c>
      <c r="FF235">
        <v>39.89000000000002</v>
      </c>
      <c r="FG235">
        <v>0</v>
      </c>
      <c r="FH235">
        <v>1758993225.9</v>
      </c>
      <c r="FI235">
        <v>0</v>
      </c>
      <c r="FJ235">
        <v>922.9791153846153</v>
      </c>
      <c r="FK235">
        <v>-1.787247848996956</v>
      </c>
      <c r="FL235">
        <v>-34.95384618763742</v>
      </c>
      <c r="FM235">
        <v>17869.00769230769</v>
      </c>
      <c r="FN235">
        <v>15</v>
      </c>
      <c r="FO235">
        <v>0</v>
      </c>
      <c r="FP235" t="s">
        <v>439</v>
      </c>
      <c r="FQ235">
        <v>1746989605.5</v>
      </c>
      <c r="FR235">
        <v>1746989593.5</v>
      </c>
      <c r="FS235">
        <v>0</v>
      </c>
      <c r="FT235">
        <v>-0.274</v>
      </c>
      <c r="FU235">
        <v>-0.002</v>
      </c>
      <c r="FV235">
        <v>2.549</v>
      </c>
      <c r="FW235">
        <v>0.129</v>
      </c>
      <c r="FX235">
        <v>420</v>
      </c>
      <c r="FY235">
        <v>17</v>
      </c>
      <c r="FZ235">
        <v>0.02</v>
      </c>
      <c r="GA235">
        <v>0.04</v>
      </c>
      <c r="GB235">
        <v>-10.48636</v>
      </c>
      <c r="GC235">
        <v>-0.654947842401467</v>
      </c>
      <c r="GD235">
        <v>0.07450617692513813</v>
      </c>
      <c r="GE235">
        <v>0</v>
      </c>
      <c r="GF235">
        <v>923.0488823529411</v>
      </c>
      <c r="GG235">
        <v>-1.88687547054847</v>
      </c>
      <c r="GH235">
        <v>0.2904834474079344</v>
      </c>
      <c r="GI235">
        <v>0</v>
      </c>
      <c r="GJ235">
        <v>2.74869275</v>
      </c>
      <c r="GK235">
        <v>0.4346180487804853</v>
      </c>
      <c r="GL235">
        <v>0.04398730669110695</v>
      </c>
      <c r="GM235">
        <v>0</v>
      </c>
      <c r="GN235">
        <v>0</v>
      </c>
      <c r="GO235">
        <v>3</v>
      </c>
      <c r="GP235" t="s">
        <v>484</v>
      </c>
      <c r="GQ235">
        <v>3.10203</v>
      </c>
      <c r="GR235">
        <v>2.72621</v>
      </c>
      <c r="GS235">
        <v>0.0866603</v>
      </c>
      <c r="GT235">
        <v>0.0881213</v>
      </c>
      <c r="GU235">
        <v>0.102215</v>
      </c>
      <c r="GV235">
        <v>0.09423189999999999</v>
      </c>
      <c r="GW235">
        <v>23879.8</v>
      </c>
      <c r="GX235">
        <v>21654.6</v>
      </c>
      <c r="GY235">
        <v>26708.6</v>
      </c>
      <c r="GZ235">
        <v>23968</v>
      </c>
      <c r="HA235">
        <v>38365.3</v>
      </c>
      <c r="HB235">
        <v>32088.7</v>
      </c>
      <c r="HC235">
        <v>46637.4</v>
      </c>
      <c r="HD235">
        <v>37914.2</v>
      </c>
      <c r="HE235">
        <v>1.87575</v>
      </c>
      <c r="HF235">
        <v>1.8733</v>
      </c>
      <c r="HG235">
        <v>0.157669</v>
      </c>
      <c r="HH235">
        <v>0</v>
      </c>
      <c r="HI235">
        <v>27.4339</v>
      </c>
      <c r="HJ235">
        <v>999.9</v>
      </c>
      <c r="HK235">
        <v>49.5</v>
      </c>
      <c r="HL235">
        <v>30.4</v>
      </c>
      <c r="HM235">
        <v>23.8433</v>
      </c>
      <c r="HN235">
        <v>60.7356</v>
      </c>
      <c r="HO235">
        <v>22.4038</v>
      </c>
      <c r="HP235">
        <v>1</v>
      </c>
      <c r="HQ235">
        <v>0.0968598</v>
      </c>
      <c r="HR235">
        <v>-0.187781</v>
      </c>
      <c r="HS235">
        <v>20.3184</v>
      </c>
      <c r="HT235">
        <v>5.2128</v>
      </c>
      <c r="HU235">
        <v>11.9797</v>
      </c>
      <c r="HV235">
        <v>4.9641</v>
      </c>
      <c r="HW235">
        <v>3.27475</v>
      </c>
      <c r="HX235">
        <v>9999</v>
      </c>
      <c r="HY235">
        <v>9999</v>
      </c>
      <c r="HZ235">
        <v>9999</v>
      </c>
      <c r="IA235">
        <v>23.4</v>
      </c>
      <c r="IB235">
        <v>1.86371</v>
      </c>
      <c r="IC235">
        <v>1.85982</v>
      </c>
      <c r="ID235">
        <v>1.85808</v>
      </c>
      <c r="IE235">
        <v>1.85951</v>
      </c>
      <c r="IF235">
        <v>1.85959</v>
      </c>
      <c r="IG235">
        <v>1.85806</v>
      </c>
      <c r="IH235">
        <v>1.85715</v>
      </c>
      <c r="II235">
        <v>1.85211</v>
      </c>
      <c r="IJ235">
        <v>0</v>
      </c>
      <c r="IK235">
        <v>0</v>
      </c>
      <c r="IL235">
        <v>0</v>
      </c>
      <c r="IM235">
        <v>0</v>
      </c>
      <c r="IN235" t="s">
        <v>441</v>
      </c>
      <c r="IO235" t="s">
        <v>442</v>
      </c>
      <c r="IP235" t="s">
        <v>443</v>
      </c>
      <c r="IQ235" t="s">
        <v>443</v>
      </c>
      <c r="IR235" t="s">
        <v>443</v>
      </c>
      <c r="IS235" t="s">
        <v>443</v>
      </c>
      <c r="IT235">
        <v>0</v>
      </c>
      <c r="IU235">
        <v>100</v>
      </c>
      <c r="IV235">
        <v>100</v>
      </c>
      <c r="IW235">
        <v>-1.565</v>
      </c>
      <c r="IX235">
        <v>0.2905</v>
      </c>
      <c r="IY235">
        <v>-1.253408397979514</v>
      </c>
      <c r="IZ235">
        <v>-0.001407418860664216</v>
      </c>
      <c r="JA235">
        <v>1.761737584914558E-06</v>
      </c>
      <c r="JB235">
        <v>-4.339940373715102E-10</v>
      </c>
      <c r="JC235">
        <v>0.01386544786166931</v>
      </c>
      <c r="JD235">
        <v>0.003157371658100305</v>
      </c>
      <c r="JE235">
        <v>0.0004353711720169284</v>
      </c>
      <c r="JF235">
        <v>-1.853048844677345E-07</v>
      </c>
      <c r="JG235">
        <v>2</v>
      </c>
      <c r="JH235">
        <v>1968</v>
      </c>
      <c r="JI235">
        <v>1</v>
      </c>
      <c r="JJ235">
        <v>26</v>
      </c>
      <c r="JK235">
        <v>200060.4</v>
      </c>
      <c r="JL235">
        <v>200060.6</v>
      </c>
      <c r="JM235">
        <v>1.14136</v>
      </c>
      <c r="JN235">
        <v>2.63794</v>
      </c>
      <c r="JO235">
        <v>1.49658</v>
      </c>
      <c r="JP235">
        <v>2.34741</v>
      </c>
      <c r="JQ235">
        <v>1.54907</v>
      </c>
      <c r="JR235">
        <v>2.34985</v>
      </c>
      <c r="JS235">
        <v>34.5777</v>
      </c>
      <c r="JT235">
        <v>13.8081</v>
      </c>
      <c r="JU235">
        <v>18</v>
      </c>
      <c r="JV235">
        <v>483.125</v>
      </c>
      <c r="JW235">
        <v>496.484</v>
      </c>
      <c r="JX235">
        <v>27.5784</v>
      </c>
      <c r="JY235">
        <v>28.5182</v>
      </c>
      <c r="JZ235">
        <v>30.0004</v>
      </c>
      <c r="KA235">
        <v>28.7106</v>
      </c>
      <c r="KB235">
        <v>28.7025</v>
      </c>
      <c r="KC235">
        <v>23.0213</v>
      </c>
      <c r="KD235">
        <v>20.3563</v>
      </c>
      <c r="KE235">
        <v>92.88630000000001</v>
      </c>
      <c r="KF235">
        <v>27.4786</v>
      </c>
      <c r="KG235">
        <v>426.774</v>
      </c>
      <c r="KH235">
        <v>19.3297</v>
      </c>
      <c r="KI235">
        <v>101.97</v>
      </c>
      <c r="KJ235">
        <v>91.44029999999999</v>
      </c>
    </row>
    <row r="236" spans="1:296">
      <c r="A236">
        <v>218</v>
      </c>
      <c r="B236">
        <v>1758993237.1</v>
      </c>
      <c r="C236">
        <v>5986.5</v>
      </c>
      <c r="D236" t="s">
        <v>881</v>
      </c>
      <c r="E236" t="s">
        <v>882</v>
      </c>
      <c r="F236">
        <v>5</v>
      </c>
      <c r="G236" t="s">
        <v>832</v>
      </c>
      <c r="H236">
        <v>1758993229.255172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428.4504935792786</v>
      </c>
      <c r="AJ236">
        <v>418.8670969696971</v>
      </c>
      <c r="AK236">
        <v>0.0003543229107374429</v>
      </c>
      <c r="AL236">
        <v>65.16577899374489</v>
      </c>
      <c r="AM236">
        <f>(AO236 - AN236 + DX236*1E3/(8.314*(DZ236+273.15)) * AQ236/DW236 * AP236) * DW236/(100*DK236) * 1000/(1000 - AO236)</f>
        <v>0</v>
      </c>
      <c r="AN236">
        <v>19.40354843340037</v>
      </c>
      <c r="AO236">
        <v>22.21774363636362</v>
      </c>
      <c r="AP236">
        <v>-7.205203756723613E-06</v>
      </c>
      <c r="AQ236">
        <v>105.5135274012171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437</v>
      </c>
      <c r="AX236" t="s">
        <v>437</v>
      </c>
      <c r="AY236">
        <v>0</v>
      </c>
      <c r="AZ236">
        <v>0</v>
      </c>
      <c r="BA236">
        <f>1-AY236/AZ236</f>
        <v>0</v>
      </c>
      <c r="BB236">
        <v>0</v>
      </c>
      <c r="BC236" t="s">
        <v>437</v>
      </c>
      <c r="BD236" t="s">
        <v>437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437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5.36</v>
      </c>
      <c r="DL236">
        <v>0.5</v>
      </c>
      <c r="DM236" t="s">
        <v>438</v>
      </c>
      <c r="DN236">
        <v>2</v>
      </c>
      <c r="DO236" t="b">
        <v>1</v>
      </c>
      <c r="DP236">
        <v>1758993229.255172</v>
      </c>
      <c r="DQ236">
        <v>409.5770000000001</v>
      </c>
      <c r="DR236">
        <v>420.3055517241379</v>
      </c>
      <c r="DS236">
        <v>22.2214724137931</v>
      </c>
      <c r="DT236">
        <v>19.42293793103448</v>
      </c>
      <c r="DU236">
        <v>411.1414137931035</v>
      </c>
      <c r="DV236">
        <v>21.93092758620689</v>
      </c>
      <c r="DW236">
        <v>500.0348275862069</v>
      </c>
      <c r="DX236">
        <v>90.50178620689657</v>
      </c>
      <c r="DY236">
        <v>0.06809890689655174</v>
      </c>
      <c r="DZ236">
        <v>28.90948275862069</v>
      </c>
      <c r="EA236">
        <v>30.00057586206896</v>
      </c>
      <c r="EB236">
        <v>999.9000000000002</v>
      </c>
      <c r="EC236">
        <v>0</v>
      </c>
      <c r="ED236">
        <v>0</v>
      </c>
      <c r="EE236">
        <v>9996.354482758621</v>
      </c>
      <c r="EF236">
        <v>0</v>
      </c>
      <c r="EG236">
        <v>11.2321</v>
      </c>
      <c r="EH236">
        <v>-10.72844827586207</v>
      </c>
      <c r="EI236">
        <v>418.8852413793103</v>
      </c>
      <c r="EJ236">
        <v>428.630724137931</v>
      </c>
      <c r="EK236">
        <v>2.798525862068965</v>
      </c>
      <c r="EL236">
        <v>420.3055517241379</v>
      </c>
      <c r="EM236">
        <v>19.42293793103448</v>
      </c>
      <c r="EN236">
        <v>2.011083793103448</v>
      </c>
      <c r="EO236">
        <v>1.757810689655172</v>
      </c>
      <c r="EP236">
        <v>17.53186551724138</v>
      </c>
      <c r="EQ236">
        <v>15.41658965517241</v>
      </c>
      <c r="ER236">
        <v>1999.993793103448</v>
      </c>
      <c r="ES236">
        <v>0.9800036551724136</v>
      </c>
      <c r="ET236">
        <v>0.01999664482758621</v>
      </c>
      <c r="EU236">
        <v>0</v>
      </c>
      <c r="EV236">
        <v>922.8647586206896</v>
      </c>
      <c r="EW236">
        <v>5.00078</v>
      </c>
      <c r="EX236">
        <v>17866.05172413793</v>
      </c>
      <c r="EY236">
        <v>16379.59310344828</v>
      </c>
      <c r="EZ236">
        <v>39.02562068965517</v>
      </c>
      <c r="FA236">
        <v>39.85313793103447</v>
      </c>
      <c r="FB236">
        <v>39.1053448275862</v>
      </c>
      <c r="FC236">
        <v>39.52127586206896</v>
      </c>
      <c r="FD236">
        <v>40.31213793103447</v>
      </c>
      <c r="FE236">
        <v>1955.103793103448</v>
      </c>
      <c r="FF236">
        <v>39.89000000000001</v>
      </c>
      <c r="FG236">
        <v>0</v>
      </c>
      <c r="FH236">
        <v>1758993231.3</v>
      </c>
      <c r="FI236">
        <v>0</v>
      </c>
      <c r="FJ236">
        <v>922.8260799999999</v>
      </c>
      <c r="FK236">
        <v>-1.611230755156182</v>
      </c>
      <c r="FL236">
        <v>-33.42307702834096</v>
      </c>
      <c r="FM236">
        <v>17865.6</v>
      </c>
      <c r="FN236">
        <v>15</v>
      </c>
      <c r="FO236">
        <v>0</v>
      </c>
      <c r="FP236" t="s">
        <v>439</v>
      </c>
      <c r="FQ236">
        <v>1746989605.5</v>
      </c>
      <c r="FR236">
        <v>1746989593.5</v>
      </c>
      <c r="FS236">
        <v>0</v>
      </c>
      <c r="FT236">
        <v>-0.274</v>
      </c>
      <c r="FU236">
        <v>-0.002</v>
      </c>
      <c r="FV236">
        <v>2.549</v>
      </c>
      <c r="FW236">
        <v>0.129</v>
      </c>
      <c r="FX236">
        <v>420</v>
      </c>
      <c r="FY236">
        <v>17</v>
      </c>
      <c r="FZ236">
        <v>0.02</v>
      </c>
      <c r="GA236">
        <v>0.04</v>
      </c>
      <c r="GB236">
        <v>-10.66367317073171</v>
      </c>
      <c r="GC236">
        <v>-2.478077351916362</v>
      </c>
      <c r="GD236">
        <v>0.4251412763893274</v>
      </c>
      <c r="GE236">
        <v>0</v>
      </c>
      <c r="GF236">
        <v>922.9187647058823</v>
      </c>
      <c r="GG236">
        <v>-1.649075622728431</v>
      </c>
      <c r="GH236">
        <v>0.2492578465132903</v>
      </c>
      <c r="GI236">
        <v>0</v>
      </c>
      <c r="GJ236">
        <v>2.778066585365853</v>
      </c>
      <c r="GK236">
        <v>0.3305887108013905</v>
      </c>
      <c r="GL236">
        <v>0.03648745836049105</v>
      </c>
      <c r="GM236">
        <v>0</v>
      </c>
      <c r="GN236">
        <v>0</v>
      </c>
      <c r="GO236">
        <v>3</v>
      </c>
      <c r="GP236" t="s">
        <v>484</v>
      </c>
      <c r="GQ236">
        <v>3.10205</v>
      </c>
      <c r="GR236">
        <v>2.72536</v>
      </c>
      <c r="GS236">
        <v>0.0866763</v>
      </c>
      <c r="GT236">
        <v>0.0885797</v>
      </c>
      <c r="GU236">
        <v>0.102211</v>
      </c>
      <c r="GV236">
        <v>0.0941032</v>
      </c>
      <c r="GW236">
        <v>23879.2</v>
      </c>
      <c r="GX236">
        <v>21643.6</v>
      </c>
      <c r="GY236">
        <v>26708.4</v>
      </c>
      <c r="GZ236">
        <v>23967.9</v>
      </c>
      <c r="HA236">
        <v>38365.2</v>
      </c>
      <c r="HB236">
        <v>32093.3</v>
      </c>
      <c r="HC236">
        <v>46637</v>
      </c>
      <c r="HD236">
        <v>37914.2</v>
      </c>
      <c r="HE236">
        <v>1.87555</v>
      </c>
      <c r="HF236">
        <v>1.87315</v>
      </c>
      <c r="HG236">
        <v>0.15761</v>
      </c>
      <c r="HH236">
        <v>0</v>
      </c>
      <c r="HI236">
        <v>27.4339</v>
      </c>
      <c r="HJ236">
        <v>999.9</v>
      </c>
      <c r="HK236">
        <v>49.5</v>
      </c>
      <c r="HL236">
        <v>30.4</v>
      </c>
      <c r="HM236">
        <v>23.8429</v>
      </c>
      <c r="HN236">
        <v>61.0456</v>
      </c>
      <c r="HO236">
        <v>22.2396</v>
      </c>
      <c r="HP236">
        <v>1</v>
      </c>
      <c r="HQ236">
        <v>0.09749240000000001</v>
      </c>
      <c r="HR236">
        <v>0.149728</v>
      </c>
      <c r="HS236">
        <v>20.3179</v>
      </c>
      <c r="HT236">
        <v>5.2101</v>
      </c>
      <c r="HU236">
        <v>11.98</v>
      </c>
      <c r="HV236">
        <v>4.9635</v>
      </c>
      <c r="HW236">
        <v>3.27425</v>
      </c>
      <c r="HX236">
        <v>9999</v>
      </c>
      <c r="HY236">
        <v>9999</v>
      </c>
      <c r="HZ236">
        <v>9999</v>
      </c>
      <c r="IA236">
        <v>23.4</v>
      </c>
      <c r="IB236">
        <v>1.86371</v>
      </c>
      <c r="IC236">
        <v>1.85978</v>
      </c>
      <c r="ID236">
        <v>1.85808</v>
      </c>
      <c r="IE236">
        <v>1.85951</v>
      </c>
      <c r="IF236">
        <v>1.85959</v>
      </c>
      <c r="IG236">
        <v>1.85806</v>
      </c>
      <c r="IH236">
        <v>1.85715</v>
      </c>
      <c r="II236">
        <v>1.85211</v>
      </c>
      <c r="IJ236">
        <v>0</v>
      </c>
      <c r="IK236">
        <v>0</v>
      </c>
      <c r="IL236">
        <v>0</v>
      </c>
      <c r="IM236">
        <v>0</v>
      </c>
      <c r="IN236" t="s">
        <v>441</v>
      </c>
      <c r="IO236" t="s">
        <v>442</v>
      </c>
      <c r="IP236" t="s">
        <v>443</v>
      </c>
      <c r="IQ236" t="s">
        <v>443</v>
      </c>
      <c r="IR236" t="s">
        <v>443</v>
      </c>
      <c r="IS236" t="s">
        <v>443</v>
      </c>
      <c r="IT236">
        <v>0</v>
      </c>
      <c r="IU236">
        <v>100</v>
      </c>
      <c r="IV236">
        <v>100</v>
      </c>
      <c r="IW236">
        <v>-1.564</v>
      </c>
      <c r="IX236">
        <v>0.2905</v>
      </c>
      <c r="IY236">
        <v>-1.253408397979514</v>
      </c>
      <c r="IZ236">
        <v>-0.001407418860664216</v>
      </c>
      <c r="JA236">
        <v>1.761737584914558E-06</v>
      </c>
      <c r="JB236">
        <v>-4.339940373715102E-10</v>
      </c>
      <c r="JC236">
        <v>0.01386544786166931</v>
      </c>
      <c r="JD236">
        <v>0.003157371658100305</v>
      </c>
      <c r="JE236">
        <v>0.0004353711720169284</v>
      </c>
      <c r="JF236">
        <v>-1.853048844677345E-07</v>
      </c>
      <c r="JG236">
        <v>2</v>
      </c>
      <c r="JH236">
        <v>1968</v>
      </c>
      <c r="JI236">
        <v>1</v>
      </c>
      <c r="JJ236">
        <v>26</v>
      </c>
      <c r="JK236">
        <v>200060.5</v>
      </c>
      <c r="JL236">
        <v>200060.7</v>
      </c>
      <c r="JM236">
        <v>1.16821</v>
      </c>
      <c r="JN236">
        <v>2.62573</v>
      </c>
      <c r="JO236">
        <v>1.49658</v>
      </c>
      <c r="JP236">
        <v>2.34741</v>
      </c>
      <c r="JQ236">
        <v>1.54907</v>
      </c>
      <c r="JR236">
        <v>2.43286</v>
      </c>
      <c r="JS236">
        <v>34.5549</v>
      </c>
      <c r="JT236">
        <v>13.8256</v>
      </c>
      <c r="JU236">
        <v>18</v>
      </c>
      <c r="JV236">
        <v>483.027</v>
      </c>
      <c r="JW236">
        <v>496.405</v>
      </c>
      <c r="JX236">
        <v>27.5144</v>
      </c>
      <c r="JY236">
        <v>28.5213</v>
      </c>
      <c r="JZ236">
        <v>30.0005</v>
      </c>
      <c r="KA236">
        <v>28.713</v>
      </c>
      <c r="KB236">
        <v>28.7049</v>
      </c>
      <c r="KC236">
        <v>23.523</v>
      </c>
      <c r="KD236">
        <v>20.3563</v>
      </c>
      <c r="KE236">
        <v>92.88630000000001</v>
      </c>
      <c r="KF236">
        <v>27.4729</v>
      </c>
      <c r="KG236">
        <v>440.15</v>
      </c>
      <c r="KH236">
        <v>19.3079</v>
      </c>
      <c r="KI236">
        <v>101.97</v>
      </c>
      <c r="KJ236">
        <v>91.4401</v>
      </c>
    </row>
    <row r="237" spans="1:296">
      <c r="A237">
        <v>219</v>
      </c>
      <c r="B237">
        <v>1758993242.1</v>
      </c>
      <c r="C237">
        <v>5991.5</v>
      </c>
      <c r="D237" t="s">
        <v>883</v>
      </c>
      <c r="E237" t="s">
        <v>884</v>
      </c>
      <c r="F237">
        <v>5</v>
      </c>
      <c r="G237" t="s">
        <v>832</v>
      </c>
      <c r="H237">
        <v>1758993234.332142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435.6919269167329</v>
      </c>
      <c r="AJ237">
        <v>422.2251393939393</v>
      </c>
      <c r="AK237">
        <v>0.8108347503646081</v>
      </c>
      <c r="AL237">
        <v>65.16577899374489</v>
      </c>
      <c r="AM237">
        <f>(AO237 - AN237 + DX237*1E3/(8.314*(DZ237+273.15)) * AQ237/DW237 * AP237) * DW237/(100*DK237) * 1000/(1000 - AO237)</f>
        <v>0</v>
      </c>
      <c r="AN237">
        <v>19.37527597510341</v>
      </c>
      <c r="AO237">
        <v>22.21237757575757</v>
      </c>
      <c r="AP237">
        <v>-2.354544457076344E-05</v>
      </c>
      <c r="AQ237">
        <v>105.5135274012171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437</v>
      </c>
      <c r="AX237" t="s">
        <v>437</v>
      </c>
      <c r="AY237">
        <v>0</v>
      </c>
      <c r="AZ237">
        <v>0</v>
      </c>
      <c r="BA237">
        <f>1-AY237/AZ237</f>
        <v>0</v>
      </c>
      <c r="BB237">
        <v>0</v>
      </c>
      <c r="BC237" t="s">
        <v>437</v>
      </c>
      <c r="BD237" t="s">
        <v>437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437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5.36</v>
      </c>
      <c r="DL237">
        <v>0.5</v>
      </c>
      <c r="DM237" t="s">
        <v>438</v>
      </c>
      <c r="DN237">
        <v>2</v>
      </c>
      <c r="DO237" t="b">
        <v>1</v>
      </c>
      <c r="DP237">
        <v>1758993234.332142</v>
      </c>
      <c r="DQ237">
        <v>410.0199642857143</v>
      </c>
      <c r="DR237">
        <v>423.1122857142857</v>
      </c>
      <c r="DS237">
        <v>22.21689285714286</v>
      </c>
      <c r="DT237">
        <v>19.40246071428572</v>
      </c>
      <c r="DU237">
        <v>411.5845</v>
      </c>
      <c r="DV237">
        <v>21.92643928571429</v>
      </c>
      <c r="DW237">
        <v>499.9747857142858</v>
      </c>
      <c r="DX237">
        <v>90.50229285714286</v>
      </c>
      <c r="DY237">
        <v>0.0679343607142857</v>
      </c>
      <c r="DZ237">
        <v>28.914125</v>
      </c>
      <c r="EA237">
        <v>30.00057142857143</v>
      </c>
      <c r="EB237">
        <v>999.9000000000002</v>
      </c>
      <c r="EC237">
        <v>0</v>
      </c>
      <c r="ED237">
        <v>0</v>
      </c>
      <c r="EE237">
        <v>9983.547857142856</v>
      </c>
      <c r="EF237">
        <v>0</v>
      </c>
      <c r="EG237">
        <v>11.2321</v>
      </c>
      <c r="EH237">
        <v>-13.09221785714286</v>
      </c>
      <c r="EI237">
        <v>419.3362857142857</v>
      </c>
      <c r="EJ237">
        <v>431.484</v>
      </c>
      <c r="EK237">
        <v>2.814423928571428</v>
      </c>
      <c r="EL237">
        <v>423.1122857142857</v>
      </c>
      <c r="EM237">
        <v>19.40246071428572</v>
      </c>
      <c r="EN237">
        <v>2.010678928571429</v>
      </c>
      <c r="EO237">
        <v>1.755966428571429</v>
      </c>
      <c r="EP237">
        <v>17.52868571428571</v>
      </c>
      <c r="EQ237">
        <v>15.400225</v>
      </c>
      <c r="ER237">
        <v>1999.975357142857</v>
      </c>
      <c r="ES237">
        <v>0.9800033928571426</v>
      </c>
      <c r="ET237">
        <v>0.01999691071428571</v>
      </c>
      <c r="EU237">
        <v>0</v>
      </c>
      <c r="EV237">
        <v>922.6504642857145</v>
      </c>
      <c r="EW237">
        <v>5.00078</v>
      </c>
      <c r="EX237">
        <v>17862.52857142857</v>
      </c>
      <c r="EY237">
        <v>16379.43214285715</v>
      </c>
      <c r="EZ237">
        <v>39.01532142857143</v>
      </c>
      <c r="FA237">
        <v>39.86346428571428</v>
      </c>
      <c r="FB237">
        <v>39.14482142857143</v>
      </c>
      <c r="FC237">
        <v>39.51314285714285</v>
      </c>
      <c r="FD237">
        <v>40.26746428571428</v>
      </c>
      <c r="FE237">
        <v>1955.085357142857</v>
      </c>
      <c r="FF237">
        <v>39.89000000000001</v>
      </c>
      <c r="FG237">
        <v>0</v>
      </c>
      <c r="FH237">
        <v>1758993236.1</v>
      </c>
      <c r="FI237">
        <v>0</v>
      </c>
      <c r="FJ237">
        <v>922.6270400000001</v>
      </c>
      <c r="FK237">
        <v>-3.012384605860871</v>
      </c>
      <c r="FL237">
        <v>-44.76923095436091</v>
      </c>
      <c r="FM237">
        <v>17862.452</v>
      </c>
      <c r="FN237">
        <v>15</v>
      </c>
      <c r="FO237">
        <v>0</v>
      </c>
      <c r="FP237" t="s">
        <v>439</v>
      </c>
      <c r="FQ237">
        <v>1746989605.5</v>
      </c>
      <c r="FR237">
        <v>1746989593.5</v>
      </c>
      <c r="FS237">
        <v>0</v>
      </c>
      <c r="FT237">
        <v>-0.274</v>
      </c>
      <c r="FU237">
        <v>-0.002</v>
      </c>
      <c r="FV237">
        <v>2.549</v>
      </c>
      <c r="FW237">
        <v>0.129</v>
      </c>
      <c r="FX237">
        <v>420</v>
      </c>
      <c r="FY237">
        <v>17</v>
      </c>
      <c r="FZ237">
        <v>0.02</v>
      </c>
      <c r="GA237">
        <v>0.04</v>
      </c>
      <c r="GB237">
        <v>-11.83335365853658</v>
      </c>
      <c r="GC237">
        <v>-18.67723484320557</v>
      </c>
      <c r="GD237">
        <v>2.503488505002916</v>
      </c>
      <c r="GE237">
        <v>0</v>
      </c>
      <c r="GF237">
        <v>922.7612058823531</v>
      </c>
      <c r="GG237">
        <v>-2.145255911286206</v>
      </c>
      <c r="GH237">
        <v>0.2809189520350272</v>
      </c>
      <c r="GI237">
        <v>0</v>
      </c>
      <c r="GJ237">
        <v>2.802428780487805</v>
      </c>
      <c r="GK237">
        <v>0.2233647386759643</v>
      </c>
      <c r="GL237">
        <v>0.02400095396428477</v>
      </c>
      <c r="GM237">
        <v>0</v>
      </c>
      <c r="GN237">
        <v>0</v>
      </c>
      <c r="GO237">
        <v>3</v>
      </c>
      <c r="GP237" t="s">
        <v>484</v>
      </c>
      <c r="GQ237">
        <v>3.10191</v>
      </c>
      <c r="GR237">
        <v>2.72595</v>
      </c>
      <c r="GS237">
        <v>0.0872918</v>
      </c>
      <c r="GT237">
        <v>0.0905338</v>
      </c>
      <c r="GU237">
        <v>0.102195</v>
      </c>
      <c r="GV237">
        <v>0.0940735</v>
      </c>
      <c r="GW237">
        <v>23863.1</v>
      </c>
      <c r="GX237">
        <v>21597.1</v>
      </c>
      <c r="GY237">
        <v>26708.4</v>
      </c>
      <c r="GZ237">
        <v>23967.8</v>
      </c>
      <c r="HA237">
        <v>38365.7</v>
      </c>
      <c r="HB237">
        <v>32094.7</v>
      </c>
      <c r="HC237">
        <v>46636.6</v>
      </c>
      <c r="HD237">
        <v>37914.2</v>
      </c>
      <c r="HE237">
        <v>1.87523</v>
      </c>
      <c r="HF237">
        <v>1.87337</v>
      </c>
      <c r="HG237">
        <v>0.156537</v>
      </c>
      <c r="HH237">
        <v>0</v>
      </c>
      <c r="HI237">
        <v>27.4352</v>
      </c>
      <c r="HJ237">
        <v>999.9</v>
      </c>
      <c r="HK237">
        <v>49.5</v>
      </c>
      <c r="HL237">
        <v>30.4</v>
      </c>
      <c r="HM237">
        <v>23.8441</v>
      </c>
      <c r="HN237">
        <v>61.4756</v>
      </c>
      <c r="HO237">
        <v>22.3117</v>
      </c>
      <c r="HP237">
        <v>1</v>
      </c>
      <c r="HQ237">
        <v>0.09719510000000001</v>
      </c>
      <c r="HR237">
        <v>0.00776144</v>
      </c>
      <c r="HS237">
        <v>20.318</v>
      </c>
      <c r="HT237">
        <v>5.21055</v>
      </c>
      <c r="HU237">
        <v>11.98</v>
      </c>
      <c r="HV237">
        <v>4.9635</v>
      </c>
      <c r="HW237">
        <v>3.27438</v>
      </c>
      <c r="HX237">
        <v>9999</v>
      </c>
      <c r="HY237">
        <v>9999</v>
      </c>
      <c r="HZ237">
        <v>9999</v>
      </c>
      <c r="IA237">
        <v>23.4</v>
      </c>
      <c r="IB237">
        <v>1.86371</v>
      </c>
      <c r="IC237">
        <v>1.85979</v>
      </c>
      <c r="ID237">
        <v>1.85809</v>
      </c>
      <c r="IE237">
        <v>1.85946</v>
      </c>
      <c r="IF237">
        <v>1.85959</v>
      </c>
      <c r="IG237">
        <v>1.85806</v>
      </c>
      <c r="IH237">
        <v>1.85715</v>
      </c>
      <c r="II237">
        <v>1.85211</v>
      </c>
      <c r="IJ237">
        <v>0</v>
      </c>
      <c r="IK237">
        <v>0</v>
      </c>
      <c r="IL237">
        <v>0</v>
      </c>
      <c r="IM237">
        <v>0</v>
      </c>
      <c r="IN237" t="s">
        <v>441</v>
      </c>
      <c r="IO237" t="s">
        <v>442</v>
      </c>
      <c r="IP237" t="s">
        <v>443</v>
      </c>
      <c r="IQ237" t="s">
        <v>443</v>
      </c>
      <c r="IR237" t="s">
        <v>443</v>
      </c>
      <c r="IS237" t="s">
        <v>443</v>
      </c>
      <c r="IT237">
        <v>0</v>
      </c>
      <c r="IU237">
        <v>100</v>
      </c>
      <c r="IV237">
        <v>100</v>
      </c>
      <c r="IW237">
        <v>-1.565</v>
      </c>
      <c r="IX237">
        <v>0.2904</v>
      </c>
      <c r="IY237">
        <v>-1.253408397979514</v>
      </c>
      <c r="IZ237">
        <v>-0.001407418860664216</v>
      </c>
      <c r="JA237">
        <v>1.761737584914558E-06</v>
      </c>
      <c r="JB237">
        <v>-4.339940373715102E-10</v>
      </c>
      <c r="JC237">
        <v>0.01386544786166931</v>
      </c>
      <c r="JD237">
        <v>0.003157371658100305</v>
      </c>
      <c r="JE237">
        <v>0.0004353711720169284</v>
      </c>
      <c r="JF237">
        <v>-1.853048844677345E-07</v>
      </c>
      <c r="JG237">
        <v>2</v>
      </c>
      <c r="JH237">
        <v>1968</v>
      </c>
      <c r="JI237">
        <v>1</v>
      </c>
      <c r="JJ237">
        <v>26</v>
      </c>
      <c r="JK237">
        <v>200060.6</v>
      </c>
      <c r="JL237">
        <v>200060.8</v>
      </c>
      <c r="JM237">
        <v>1.19873</v>
      </c>
      <c r="JN237">
        <v>2.62939</v>
      </c>
      <c r="JO237">
        <v>1.49658</v>
      </c>
      <c r="JP237">
        <v>2.34741</v>
      </c>
      <c r="JQ237">
        <v>1.54907</v>
      </c>
      <c r="JR237">
        <v>2.46216</v>
      </c>
      <c r="JS237">
        <v>34.5549</v>
      </c>
      <c r="JT237">
        <v>13.8168</v>
      </c>
      <c r="JU237">
        <v>18</v>
      </c>
      <c r="JV237">
        <v>482.856</v>
      </c>
      <c r="JW237">
        <v>496.57</v>
      </c>
      <c r="JX237">
        <v>27.4685</v>
      </c>
      <c r="JY237">
        <v>28.5241</v>
      </c>
      <c r="JZ237">
        <v>30.0001</v>
      </c>
      <c r="KA237">
        <v>28.7154</v>
      </c>
      <c r="KB237">
        <v>28.7068</v>
      </c>
      <c r="KC237">
        <v>24.231</v>
      </c>
      <c r="KD237">
        <v>20.6439</v>
      </c>
      <c r="KE237">
        <v>92.88630000000001</v>
      </c>
      <c r="KF237">
        <v>27.4736</v>
      </c>
      <c r="KG237">
        <v>460.203</v>
      </c>
      <c r="KH237">
        <v>19.285</v>
      </c>
      <c r="KI237">
        <v>101.969</v>
      </c>
      <c r="KJ237">
        <v>91.44</v>
      </c>
    </row>
    <row r="238" spans="1:296">
      <c r="A238">
        <v>220</v>
      </c>
      <c r="B238">
        <v>1758993247.1</v>
      </c>
      <c r="C238">
        <v>5996.5</v>
      </c>
      <c r="D238" t="s">
        <v>885</v>
      </c>
      <c r="E238" t="s">
        <v>886</v>
      </c>
      <c r="F238">
        <v>5</v>
      </c>
      <c r="G238" t="s">
        <v>832</v>
      </c>
      <c r="H238">
        <v>1758993239.6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450.0356181195928</v>
      </c>
      <c r="AJ238">
        <v>431.1559090909091</v>
      </c>
      <c r="AK238">
        <v>1.904132736267065</v>
      </c>
      <c r="AL238">
        <v>65.16577899374489</v>
      </c>
      <c r="AM238">
        <f>(AO238 - AN238 + DX238*1E3/(8.314*(DZ238+273.15)) * AQ238/DW238 * AP238) * DW238/(100*DK238) * 1000/(1000 - AO238)</f>
        <v>0</v>
      </c>
      <c r="AN238">
        <v>19.36706413332971</v>
      </c>
      <c r="AO238">
        <v>22.21483878787878</v>
      </c>
      <c r="AP238">
        <v>1.696738010959264E-05</v>
      </c>
      <c r="AQ238">
        <v>105.5135274012171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437</v>
      </c>
      <c r="AX238" t="s">
        <v>437</v>
      </c>
      <c r="AY238">
        <v>0</v>
      </c>
      <c r="AZ238">
        <v>0</v>
      </c>
      <c r="BA238">
        <f>1-AY238/AZ238</f>
        <v>0</v>
      </c>
      <c r="BB238">
        <v>0</v>
      </c>
      <c r="BC238" t="s">
        <v>437</v>
      </c>
      <c r="BD238" t="s">
        <v>437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437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5.36</v>
      </c>
      <c r="DL238">
        <v>0.5</v>
      </c>
      <c r="DM238" t="s">
        <v>438</v>
      </c>
      <c r="DN238">
        <v>2</v>
      </c>
      <c r="DO238" t="b">
        <v>1</v>
      </c>
      <c r="DP238">
        <v>1758993239.6</v>
      </c>
      <c r="DQ238">
        <v>412.7436666666667</v>
      </c>
      <c r="DR238">
        <v>430.8914814814815</v>
      </c>
      <c r="DS238">
        <v>22.21530370370371</v>
      </c>
      <c r="DT238">
        <v>19.38351481481482</v>
      </c>
      <c r="DU238">
        <v>414.3086666666667</v>
      </c>
      <c r="DV238">
        <v>21.92488148148148</v>
      </c>
      <c r="DW238">
        <v>500.0124444444445</v>
      </c>
      <c r="DX238">
        <v>90.50286296296296</v>
      </c>
      <c r="DY238">
        <v>0.06776561111111111</v>
      </c>
      <c r="DZ238">
        <v>28.92205925925925</v>
      </c>
      <c r="EA238">
        <v>29.9969925925926</v>
      </c>
      <c r="EB238">
        <v>999.9000000000001</v>
      </c>
      <c r="EC238">
        <v>0</v>
      </c>
      <c r="ED238">
        <v>0</v>
      </c>
      <c r="EE238">
        <v>9987.406296296294</v>
      </c>
      <c r="EF238">
        <v>0</v>
      </c>
      <c r="EG238">
        <v>11.2321</v>
      </c>
      <c r="EH238">
        <v>-18.14771851851852</v>
      </c>
      <c r="EI238">
        <v>422.1211851851852</v>
      </c>
      <c r="EJ238">
        <v>439.4085925925926</v>
      </c>
      <c r="EK238">
        <v>2.831782222222222</v>
      </c>
      <c r="EL238">
        <v>430.8914814814815</v>
      </c>
      <c r="EM238">
        <v>19.38351481481482</v>
      </c>
      <c r="EN238">
        <v>2.010547037037037</v>
      </c>
      <c r="EO238">
        <v>1.754262222222222</v>
      </c>
      <c r="EP238">
        <v>17.52764814814815</v>
      </c>
      <c r="EQ238">
        <v>15.38509259259259</v>
      </c>
      <c r="ER238">
        <v>1999.968888888889</v>
      </c>
      <c r="ES238">
        <v>0.980003222222222</v>
      </c>
      <c r="ET238">
        <v>0.01999707777777778</v>
      </c>
      <c r="EU238">
        <v>0</v>
      </c>
      <c r="EV238">
        <v>922.3699259259259</v>
      </c>
      <c r="EW238">
        <v>5.00078</v>
      </c>
      <c r="EX238">
        <v>17857.1962962963</v>
      </c>
      <c r="EY238">
        <v>16379.39259259259</v>
      </c>
      <c r="EZ238">
        <v>39.02518518518518</v>
      </c>
      <c r="FA238">
        <v>39.87459259259259</v>
      </c>
      <c r="FB238">
        <v>39.15718518518518</v>
      </c>
      <c r="FC238">
        <v>39.51840740740741</v>
      </c>
      <c r="FD238">
        <v>40.26814814814815</v>
      </c>
      <c r="FE238">
        <v>1955.078888888889</v>
      </c>
      <c r="FF238">
        <v>39.89000000000001</v>
      </c>
      <c r="FG238">
        <v>0</v>
      </c>
      <c r="FH238">
        <v>1758993240.9</v>
      </c>
      <c r="FI238">
        <v>0</v>
      </c>
      <c r="FJ238">
        <v>922.3674000000001</v>
      </c>
      <c r="FK238">
        <v>-4.22607690488172</v>
      </c>
      <c r="FL238">
        <v>-68.91538462417252</v>
      </c>
      <c r="FM238">
        <v>17857.512</v>
      </c>
      <c r="FN238">
        <v>15</v>
      </c>
      <c r="FO238">
        <v>0</v>
      </c>
      <c r="FP238" t="s">
        <v>439</v>
      </c>
      <c r="FQ238">
        <v>1746989605.5</v>
      </c>
      <c r="FR238">
        <v>1746989593.5</v>
      </c>
      <c r="FS238">
        <v>0</v>
      </c>
      <c r="FT238">
        <v>-0.274</v>
      </c>
      <c r="FU238">
        <v>-0.002</v>
      </c>
      <c r="FV238">
        <v>2.549</v>
      </c>
      <c r="FW238">
        <v>0.129</v>
      </c>
      <c r="FX238">
        <v>420</v>
      </c>
      <c r="FY238">
        <v>17</v>
      </c>
      <c r="FZ238">
        <v>0.02</v>
      </c>
      <c r="GA238">
        <v>0.04</v>
      </c>
      <c r="GB238">
        <v>-15.91044634146341</v>
      </c>
      <c r="GC238">
        <v>-57.51972334494771</v>
      </c>
      <c r="GD238">
        <v>6.088161586871069</v>
      </c>
      <c r="GE238">
        <v>0</v>
      </c>
      <c r="GF238">
        <v>922.4879411764706</v>
      </c>
      <c r="GG238">
        <v>-3.238349875370802</v>
      </c>
      <c r="GH238">
        <v>0.3669725058764006</v>
      </c>
      <c r="GI238">
        <v>0</v>
      </c>
      <c r="GJ238">
        <v>2.82154</v>
      </c>
      <c r="GK238">
        <v>0.2061336585365834</v>
      </c>
      <c r="GL238">
        <v>0.02126154148554291</v>
      </c>
      <c r="GM238">
        <v>0</v>
      </c>
      <c r="GN238">
        <v>0</v>
      </c>
      <c r="GO238">
        <v>3</v>
      </c>
      <c r="GP238" t="s">
        <v>484</v>
      </c>
      <c r="GQ238">
        <v>3.10198</v>
      </c>
      <c r="GR238">
        <v>2.72601</v>
      </c>
      <c r="GS238">
        <v>0.08874799999999999</v>
      </c>
      <c r="GT238">
        <v>0.0929466</v>
      </c>
      <c r="GU238">
        <v>0.102201</v>
      </c>
      <c r="GV238">
        <v>0.09397659999999999</v>
      </c>
      <c r="GW238">
        <v>23824.7</v>
      </c>
      <c r="GX238">
        <v>21539.9</v>
      </c>
      <c r="GY238">
        <v>26708.1</v>
      </c>
      <c r="GZ238">
        <v>23967.8</v>
      </c>
      <c r="HA238">
        <v>38365.3</v>
      </c>
      <c r="HB238">
        <v>32098.4</v>
      </c>
      <c r="HC238">
        <v>46636.3</v>
      </c>
      <c r="HD238">
        <v>37914.3</v>
      </c>
      <c r="HE238">
        <v>1.87575</v>
      </c>
      <c r="HF238">
        <v>1.87335</v>
      </c>
      <c r="HG238">
        <v>0.156827</v>
      </c>
      <c r="HH238">
        <v>0</v>
      </c>
      <c r="HI238">
        <v>27.4375</v>
      </c>
      <c r="HJ238">
        <v>999.9</v>
      </c>
      <c r="HK238">
        <v>49.5</v>
      </c>
      <c r="HL238">
        <v>30.4</v>
      </c>
      <c r="HM238">
        <v>23.8414</v>
      </c>
      <c r="HN238">
        <v>60.6756</v>
      </c>
      <c r="HO238">
        <v>22.5321</v>
      </c>
      <c r="HP238">
        <v>1</v>
      </c>
      <c r="HQ238">
        <v>0.0973704</v>
      </c>
      <c r="HR238">
        <v>-0.06503539999999999</v>
      </c>
      <c r="HS238">
        <v>20.3179</v>
      </c>
      <c r="HT238">
        <v>5.21175</v>
      </c>
      <c r="HU238">
        <v>11.98</v>
      </c>
      <c r="HV238">
        <v>4.96365</v>
      </c>
      <c r="HW238">
        <v>3.2744</v>
      </c>
      <c r="HX238">
        <v>9999</v>
      </c>
      <c r="HY238">
        <v>9999</v>
      </c>
      <c r="HZ238">
        <v>9999</v>
      </c>
      <c r="IA238">
        <v>23.4</v>
      </c>
      <c r="IB238">
        <v>1.86371</v>
      </c>
      <c r="IC238">
        <v>1.85981</v>
      </c>
      <c r="ID238">
        <v>1.85808</v>
      </c>
      <c r="IE238">
        <v>1.85945</v>
      </c>
      <c r="IF238">
        <v>1.85959</v>
      </c>
      <c r="IG238">
        <v>1.85807</v>
      </c>
      <c r="IH238">
        <v>1.85715</v>
      </c>
      <c r="II238">
        <v>1.85211</v>
      </c>
      <c r="IJ238">
        <v>0</v>
      </c>
      <c r="IK238">
        <v>0</v>
      </c>
      <c r="IL238">
        <v>0</v>
      </c>
      <c r="IM238">
        <v>0</v>
      </c>
      <c r="IN238" t="s">
        <v>441</v>
      </c>
      <c r="IO238" t="s">
        <v>442</v>
      </c>
      <c r="IP238" t="s">
        <v>443</v>
      </c>
      <c r="IQ238" t="s">
        <v>443</v>
      </c>
      <c r="IR238" t="s">
        <v>443</v>
      </c>
      <c r="IS238" t="s">
        <v>443</v>
      </c>
      <c r="IT238">
        <v>0</v>
      </c>
      <c r="IU238">
        <v>100</v>
      </c>
      <c r="IV238">
        <v>100</v>
      </c>
      <c r="IW238">
        <v>-1.566</v>
      </c>
      <c r="IX238">
        <v>0.2904</v>
      </c>
      <c r="IY238">
        <v>-1.253408397979514</v>
      </c>
      <c r="IZ238">
        <v>-0.001407418860664216</v>
      </c>
      <c r="JA238">
        <v>1.761737584914558E-06</v>
      </c>
      <c r="JB238">
        <v>-4.339940373715102E-10</v>
      </c>
      <c r="JC238">
        <v>0.01386544786166931</v>
      </c>
      <c r="JD238">
        <v>0.003157371658100305</v>
      </c>
      <c r="JE238">
        <v>0.0004353711720169284</v>
      </c>
      <c r="JF238">
        <v>-1.853048844677345E-07</v>
      </c>
      <c r="JG238">
        <v>2</v>
      </c>
      <c r="JH238">
        <v>1968</v>
      </c>
      <c r="JI238">
        <v>1</v>
      </c>
      <c r="JJ238">
        <v>26</v>
      </c>
      <c r="JK238">
        <v>200060.7</v>
      </c>
      <c r="JL238">
        <v>200060.9</v>
      </c>
      <c r="JM238">
        <v>1.23657</v>
      </c>
      <c r="JN238">
        <v>2.63916</v>
      </c>
      <c r="JO238">
        <v>1.49658</v>
      </c>
      <c r="JP238">
        <v>2.34741</v>
      </c>
      <c r="JQ238">
        <v>1.54907</v>
      </c>
      <c r="JR238">
        <v>2.42065</v>
      </c>
      <c r="JS238">
        <v>34.5549</v>
      </c>
      <c r="JT238">
        <v>13.8168</v>
      </c>
      <c r="JU238">
        <v>18</v>
      </c>
      <c r="JV238">
        <v>483.181</v>
      </c>
      <c r="JW238">
        <v>496.574</v>
      </c>
      <c r="JX238">
        <v>27.4626</v>
      </c>
      <c r="JY238">
        <v>28.5267</v>
      </c>
      <c r="JZ238">
        <v>30.0002</v>
      </c>
      <c r="KA238">
        <v>28.7179</v>
      </c>
      <c r="KB238">
        <v>28.7093</v>
      </c>
      <c r="KC238">
        <v>24.9092</v>
      </c>
      <c r="KD238">
        <v>20.6439</v>
      </c>
      <c r="KE238">
        <v>92.88630000000001</v>
      </c>
      <c r="KF238">
        <v>27.4796</v>
      </c>
      <c r="KG238">
        <v>473.578</v>
      </c>
      <c r="KH238">
        <v>19.2593</v>
      </c>
      <c r="KI238">
        <v>101.968</v>
      </c>
      <c r="KJ238">
        <v>91.4402</v>
      </c>
    </row>
    <row r="239" spans="1:296">
      <c r="A239">
        <v>221</v>
      </c>
      <c r="B239">
        <v>1758993252.1</v>
      </c>
      <c r="C239">
        <v>6001.5</v>
      </c>
      <c r="D239" t="s">
        <v>887</v>
      </c>
      <c r="E239" t="s">
        <v>888</v>
      </c>
      <c r="F239">
        <v>5</v>
      </c>
      <c r="G239" t="s">
        <v>832</v>
      </c>
      <c r="H239">
        <v>1758993244.314285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466.4495111309548</v>
      </c>
      <c r="AJ239">
        <v>443.9424363636362</v>
      </c>
      <c r="AK239">
        <v>2.629323649876541</v>
      </c>
      <c r="AL239">
        <v>65.16577899374489</v>
      </c>
      <c r="AM239">
        <f>(AO239 - AN239 + DX239*1E3/(8.314*(DZ239+273.15)) * AQ239/DW239 * AP239) * DW239/(100*DK239) * 1000/(1000 - AO239)</f>
        <v>0</v>
      </c>
      <c r="AN239">
        <v>19.31605446539261</v>
      </c>
      <c r="AO239">
        <v>22.20384666666667</v>
      </c>
      <c r="AP239">
        <v>-6.523965894352529E-05</v>
      </c>
      <c r="AQ239">
        <v>105.5135274012171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437</v>
      </c>
      <c r="AX239" t="s">
        <v>437</v>
      </c>
      <c r="AY239">
        <v>0</v>
      </c>
      <c r="AZ239">
        <v>0</v>
      </c>
      <c r="BA239">
        <f>1-AY239/AZ239</f>
        <v>0</v>
      </c>
      <c r="BB239">
        <v>0</v>
      </c>
      <c r="BC239" t="s">
        <v>437</v>
      </c>
      <c r="BD239" t="s">
        <v>437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437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5.36</v>
      </c>
      <c r="DL239">
        <v>0.5</v>
      </c>
      <c r="DM239" t="s">
        <v>438</v>
      </c>
      <c r="DN239">
        <v>2</v>
      </c>
      <c r="DO239" t="b">
        <v>1</v>
      </c>
      <c r="DP239">
        <v>1758993244.314285</v>
      </c>
      <c r="DQ239">
        <v>418.8318214285715</v>
      </c>
      <c r="DR239">
        <v>442.9925357142857</v>
      </c>
      <c r="DS239">
        <v>22.21269642857143</v>
      </c>
      <c r="DT239">
        <v>19.35651428571429</v>
      </c>
      <c r="DU239">
        <v>420.3977142857142</v>
      </c>
      <c r="DV239">
        <v>21.92233214285714</v>
      </c>
      <c r="DW239">
        <v>499.9682857142857</v>
      </c>
      <c r="DX239">
        <v>90.50309642857142</v>
      </c>
      <c r="DY239">
        <v>0.06787903214285713</v>
      </c>
      <c r="DZ239">
        <v>28.92384285714286</v>
      </c>
      <c r="EA239">
        <v>29.99388571428571</v>
      </c>
      <c r="EB239">
        <v>999.9000000000002</v>
      </c>
      <c r="EC239">
        <v>0</v>
      </c>
      <c r="ED239">
        <v>0</v>
      </c>
      <c r="EE239">
        <v>9986.38107142857</v>
      </c>
      <c r="EF239">
        <v>0</v>
      </c>
      <c r="EG239">
        <v>11.23518928571429</v>
      </c>
      <c r="EH239">
        <v>-24.16073928571429</v>
      </c>
      <c r="EI239">
        <v>428.3465357142857</v>
      </c>
      <c r="EJ239">
        <v>451.7363571428572</v>
      </c>
      <c r="EK239">
        <v>2.856188571428572</v>
      </c>
      <c r="EL239">
        <v>442.9925357142857</v>
      </c>
      <c r="EM239">
        <v>19.35651428571429</v>
      </c>
      <c r="EN239">
        <v>2.010317142857143</v>
      </c>
      <c r="EO239">
        <v>1.751823214285715</v>
      </c>
      <c r="EP239">
        <v>17.52583214285714</v>
      </c>
      <c r="EQ239">
        <v>15.36341428571428</v>
      </c>
      <c r="ER239">
        <v>1999.983928571429</v>
      </c>
      <c r="ES239">
        <v>0.9800032857142854</v>
      </c>
      <c r="ET239">
        <v>0.01999701785714286</v>
      </c>
      <c r="EU239">
        <v>0</v>
      </c>
      <c r="EV239">
        <v>922.0126071428571</v>
      </c>
      <c r="EW239">
        <v>5.00078</v>
      </c>
      <c r="EX239">
        <v>17851.28214285714</v>
      </c>
      <c r="EY239">
        <v>16379.50714285714</v>
      </c>
      <c r="EZ239">
        <v>39.02875</v>
      </c>
      <c r="FA239">
        <v>39.87464285714285</v>
      </c>
      <c r="FB239">
        <v>39.17607142857143</v>
      </c>
      <c r="FC239">
        <v>39.51992857142857</v>
      </c>
      <c r="FD239">
        <v>40.22957142857142</v>
      </c>
      <c r="FE239">
        <v>1955.093928571429</v>
      </c>
      <c r="FF239">
        <v>39.89000000000001</v>
      </c>
      <c r="FG239">
        <v>0</v>
      </c>
      <c r="FH239">
        <v>1758993246.3</v>
      </c>
      <c r="FI239">
        <v>0</v>
      </c>
      <c r="FJ239">
        <v>921.9809615384618</v>
      </c>
      <c r="FK239">
        <v>-4.761264953148486</v>
      </c>
      <c r="FL239">
        <v>-87.35384632205276</v>
      </c>
      <c r="FM239">
        <v>17850.98846153846</v>
      </c>
      <c r="FN239">
        <v>15</v>
      </c>
      <c r="FO239">
        <v>0</v>
      </c>
      <c r="FP239" t="s">
        <v>439</v>
      </c>
      <c r="FQ239">
        <v>1746989605.5</v>
      </c>
      <c r="FR239">
        <v>1746989593.5</v>
      </c>
      <c r="FS239">
        <v>0</v>
      </c>
      <c r="FT239">
        <v>-0.274</v>
      </c>
      <c r="FU239">
        <v>-0.002</v>
      </c>
      <c r="FV239">
        <v>2.549</v>
      </c>
      <c r="FW239">
        <v>0.129</v>
      </c>
      <c r="FX239">
        <v>420</v>
      </c>
      <c r="FY239">
        <v>17</v>
      </c>
      <c r="FZ239">
        <v>0.02</v>
      </c>
      <c r="GA239">
        <v>0.04</v>
      </c>
      <c r="GB239">
        <v>-20.4372375</v>
      </c>
      <c r="GC239">
        <v>-76.93106679174481</v>
      </c>
      <c r="GD239">
        <v>7.474640500542066</v>
      </c>
      <c r="GE239">
        <v>0</v>
      </c>
      <c r="GF239">
        <v>922.2436470588235</v>
      </c>
      <c r="GG239">
        <v>-4.435446899917038</v>
      </c>
      <c r="GH239">
        <v>0.477674999182803</v>
      </c>
      <c r="GI239">
        <v>0</v>
      </c>
      <c r="GJ239">
        <v>2.84239975</v>
      </c>
      <c r="GK239">
        <v>0.2789721951219424</v>
      </c>
      <c r="GL239">
        <v>0.02808880217163951</v>
      </c>
      <c r="GM239">
        <v>0</v>
      </c>
      <c r="GN239">
        <v>0</v>
      </c>
      <c r="GO239">
        <v>3</v>
      </c>
      <c r="GP239" t="s">
        <v>484</v>
      </c>
      <c r="GQ239">
        <v>3.10199</v>
      </c>
      <c r="GR239">
        <v>2.7259</v>
      </c>
      <c r="GS239">
        <v>0.09074840000000001</v>
      </c>
      <c r="GT239">
        <v>0.0954474</v>
      </c>
      <c r="GU239">
        <v>0.102165</v>
      </c>
      <c r="GV239">
        <v>0.093861</v>
      </c>
      <c r="GW239">
        <v>23772.2</v>
      </c>
      <c r="GX239">
        <v>21480.5</v>
      </c>
      <c r="GY239">
        <v>26707.8</v>
      </c>
      <c r="GZ239">
        <v>23967.8</v>
      </c>
      <c r="HA239">
        <v>38366.8</v>
      </c>
      <c r="HB239">
        <v>32102.5</v>
      </c>
      <c r="HC239">
        <v>46635.9</v>
      </c>
      <c r="HD239">
        <v>37914</v>
      </c>
      <c r="HE239">
        <v>1.87558</v>
      </c>
      <c r="HF239">
        <v>1.87307</v>
      </c>
      <c r="HG239">
        <v>0.15698</v>
      </c>
      <c r="HH239">
        <v>0</v>
      </c>
      <c r="HI239">
        <v>27.4402</v>
      </c>
      <c r="HJ239">
        <v>999.9</v>
      </c>
      <c r="HK239">
        <v>49.5</v>
      </c>
      <c r="HL239">
        <v>30.4</v>
      </c>
      <c r="HM239">
        <v>23.8446</v>
      </c>
      <c r="HN239">
        <v>61.4956</v>
      </c>
      <c r="HO239">
        <v>22.3638</v>
      </c>
      <c r="HP239">
        <v>1</v>
      </c>
      <c r="HQ239">
        <v>0.0977769</v>
      </c>
      <c r="HR239">
        <v>-0.110689</v>
      </c>
      <c r="HS239">
        <v>20.3179</v>
      </c>
      <c r="HT239">
        <v>5.21175</v>
      </c>
      <c r="HU239">
        <v>11.98</v>
      </c>
      <c r="HV239">
        <v>4.9633</v>
      </c>
      <c r="HW239">
        <v>3.27445</v>
      </c>
      <c r="HX239">
        <v>9999</v>
      </c>
      <c r="HY239">
        <v>9999</v>
      </c>
      <c r="HZ239">
        <v>9999</v>
      </c>
      <c r="IA239">
        <v>23.4</v>
      </c>
      <c r="IB239">
        <v>1.86371</v>
      </c>
      <c r="IC239">
        <v>1.85976</v>
      </c>
      <c r="ID239">
        <v>1.85807</v>
      </c>
      <c r="IE239">
        <v>1.85944</v>
      </c>
      <c r="IF239">
        <v>1.85959</v>
      </c>
      <c r="IG239">
        <v>1.85806</v>
      </c>
      <c r="IH239">
        <v>1.85715</v>
      </c>
      <c r="II239">
        <v>1.85211</v>
      </c>
      <c r="IJ239">
        <v>0</v>
      </c>
      <c r="IK239">
        <v>0</v>
      </c>
      <c r="IL239">
        <v>0</v>
      </c>
      <c r="IM239">
        <v>0</v>
      </c>
      <c r="IN239" t="s">
        <v>441</v>
      </c>
      <c r="IO239" t="s">
        <v>442</v>
      </c>
      <c r="IP239" t="s">
        <v>443</v>
      </c>
      <c r="IQ239" t="s">
        <v>443</v>
      </c>
      <c r="IR239" t="s">
        <v>443</v>
      </c>
      <c r="IS239" t="s">
        <v>443</v>
      </c>
      <c r="IT239">
        <v>0</v>
      </c>
      <c r="IU239">
        <v>100</v>
      </c>
      <c r="IV239">
        <v>100</v>
      </c>
      <c r="IW239">
        <v>-1.568</v>
      </c>
      <c r="IX239">
        <v>0.2902</v>
      </c>
      <c r="IY239">
        <v>-1.253408397979514</v>
      </c>
      <c r="IZ239">
        <v>-0.001407418860664216</v>
      </c>
      <c r="JA239">
        <v>1.761737584914558E-06</v>
      </c>
      <c r="JB239">
        <v>-4.339940373715102E-10</v>
      </c>
      <c r="JC239">
        <v>0.01386544786166931</v>
      </c>
      <c r="JD239">
        <v>0.003157371658100305</v>
      </c>
      <c r="JE239">
        <v>0.0004353711720169284</v>
      </c>
      <c r="JF239">
        <v>-1.853048844677345E-07</v>
      </c>
      <c r="JG239">
        <v>2</v>
      </c>
      <c r="JH239">
        <v>1968</v>
      </c>
      <c r="JI239">
        <v>1</v>
      </c>
      <c r="JJ239">
        <v>26</v>
      </c>
      <c r="JK239">
        <v>200060.8</v>
      </c>
      <c r="JL239">
        <v>200061</v>
      </c>
      <c r="JM239">
        <v>1.27075</v>
      </c>
      <c r="JN239">
        <v>2.64038</v>
      </c>
      <c r="JO239">
        <v>1.49658</v>
      </c>
      <c r="JP239">
        <v>2.34741</v>
      </c>
      <c r="JQ239">
        <v>1.54907</v>
      </c>
      <c r="JR239">
        <v>2.35474</v>
      </c>
      <c r="JS239">
        <v>34.5777</v>
      </c>
      <c r="JT239">
        <v>13.7993</v>
      </c>
      <c r="JU239">
        <v>18</v>
      </c>
      <c r="JV239">
        <v>483.096</v>
      </c>
      <c r="JW239">
        <v>496.411</v>
      </c>
      <c r="JX239">
        <v>27.4699</v>
      </c>
      <c r="JY239">
        <v>28.5296</v>
      </c>
      <c r="JZ239">
        <v>30.0003</v>
      </c>
      <c r="KA239">
        <v>28.7202</v>
      </c>
      <c r="KB239">
        <v>28.7115</v>
      </c>
      <c r="KC239">
        <v>25.6647</v>
      </c>
      <c r="KD239">
        <v>20.6439</v>
      </c>
      <c r="KE239">
        <v>92.88630000000001</v>
      </c>
      <c r="KF239">
        <v>27.4826</v>
      </c>
      <c r="KG239">
        <v>493.669</v>
      </c>
      <c r="KH239">
        <v>19.2494</v>
      </c>
      <c r="KI239">
        <v>101.967</v>
      </c>
      <c r="KJ239">
        <v>91.4397</v>
      </c>
    </row>
    <row r="240" spans="1:296">
      <c r="A240">
        <v>222</v>
      </c>
      <c r="B240">
        <v>1758993257.1</v>
      </c>
      <c r="C240">
        <v>6006.5</v>
      </c>
      <c r="D240" t="s">
        <v>889</v>
      </c>
      <c r="E240" t="s">
        <v>890</v>
      </c>
      <c r="F240">
        <v>5</v>
      </c>
      <c r="G240" t="s">
        <v>832</v>
      </c>
      <c r="H240">
        <v>1758993249.6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483.3601039918864</v>
      </c>
      <c r="AJ240">
        <v>458.8705333333333</v>
      </c>
      <c r="AK240">
        <v>3.022742933773715</v>
      </c>
      <c r="AL240">
        <v>65.16577899374489</v>
      </c>
      <c r="AM240">
        <f>(AO240 - AN240 + DX240*1E3/(8.314*(DZ240+273.15)) * AQ240/DW240 * AP240) * DW240/(100*DK240) * 1000/(1000 - AO240)</f>
        <v>0</v>
      </c>
      <c r="AN240">
        <v>19.31272299388508</v>
      </c>
      <c r="AO240">
        <v>22.20160848484848</v>
      </c>
      <c r="AP240">
        <v>5.312964983500512E-06</v>
      </c>
      <c r="AQ240">
        <v>105.5135274012171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437</v>
      </c>
      <c r="AX240" t="s">
        <v>437</v>
      </c>
      <c r="AY240">
        <v>0</v>
      </c>
      <c r="AZ240">
        <v>0</v>
      </c>
      <c r="BA240">
        <f>1-AY240/AZ240</f>
        <v>0</v>
      </c>
      <c r="BB240">
        <v>0</v>
      </c>
      <c r="BC240" t="s">
        <v>437</v>
      </c>
      <c r="BD240" t="s">
        <v>437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437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5.36</v>
      </c>
      <c r="DL240">
        <v>0.5</v>
      </c>
      <c r="DM240" t="s">
        <v>438</v>
      </c>
      <c r="DN240">
        <v>2</v>
      </c>
      <c r="DO240" t="b">
        <v>1</v>
      </c>
      <c r="DP240">
        <v>1758993249.6</v>
      </c>
      <c r="DQ240">
        <v>429.7421111111112</v>
      </c>
      <c r="DR240">
        <v>459.4628888888889</v>
      </c>
      <c r="DS240">
        <v>22.20810000000001</v>
      </c>
      <c r="DT240">
        <v>19.33423333333333</v>
      </c>
      <c r="DU240">
        <v>431.3095925925926</v>
      </c>
      <c r="DV240">
        <v>21.91782592592592</v>
      </c>
      <c r="DW240">
        <v>499.9805555555556</v>
      </c>
      <c r="DX240">
        <v>90.50254444444442</v>
      </c>
      <c r="DY240">
        <v>0.06792823333333332</v>
      </c>
      <c r="DZ240">
        <v>28.9258</v>
      </c>
      <c r="EA240">
        <v>29.99416296296296</v>
      </c>
      <c r="EB240">
        <v>999.9000000000001</v>
      </c>
      <c r="EC240">
        <v>0</v>
      </c>
      <c r="ED240">
        <v>0</v>
      </c>
      <c r="EE240">
        <v>9998.747037037036</v>
      </c>
      <c r="EF240">
        <v>0</v>
      </c>
      <c r="EG240">
        <v>11.2503037037037</v>
      </c>
      <c r="EH240">
        <v>-29.72071851851852</v>
      </c>
      <c r="EI240">
        <v>439.5026296296296</v>
      </c>
      <c r="EJ240">
        <v>468.5211111111111</v>
      </c>
      <c r="EK240">
        <v>2.873867407407408</v>
      </c>
      <c r="EL240">
        <v>459.4628888888889</v>
      </c>
      <c r="EM240">
        <v>19.33423333333333</v>
      </c>
      <c r="EN240">
        <v>2.00988925925926</v>
      </c>
      <c r="EO240">
        <v>1.749796666666666</v>
      </c>
      <c r="EP240">
        <v>17.52245555555556</v>
      </c>
      <c r="EQ240">
        <v>15.34538148148148</v>
      </c>
      <c r="ER240">
        <v>1999.985185185185</v>
      </c>
      <c r="ES240">
        <v>0.9800032222222222</v>
      </c>
      <c r="ET240">
        <v>0.01999707037037037</v>
      </c>
      <c r="EU240">
        <v>0</v>
      </c>
      <c r="EV240">
        <v>921.634925925926</v>
      </c>
      <c r="EW240">
        <v>5.00078</v>
      </c>
      <c r="EX240">
        <v>17843.91111111111</v>
      </c>
      <c r="EY240">
        <v>16379.52962962963</v>
      </c>
      <c r="EZ240">
        <v>39.03907407407407</v>
      </c>
      <c r="FA240">
        <v>39.8677037037037</v>
      </c>
      <c r="FB240">
        <v>39.16633333333333</v>
      </c>
      <c r="FC240">
        <v>39.5252962962963</v>
      </c>
      <c r="FD240">
        <v>40.24048148148148</v>
      </c>
      <c r="FE240">
        <v>1955.095185185186</v>
      </c>
      <c r="FF240">
        <v>39.89000000000001</v>
      </c>
      <c r="FG240">
        <v>0</v>
      </c>
      <c r="FH240">
        <v>1758993251.1</v>
      </c>
      <c r="FI240">
        <v>0</v>
      </c>
      <c r="FJ240">
        <v>921.6541923076923</v>
      </c>
      <c r="FK240">
        <v>-4.174188028047968</v>
      </c>
      <c r="FL240">
        <v>-81.8940171869878</v>
      </c>
      <c r="FM240">
        <v>17844.3</v>
      </c>
      <c r="FN240">
        <v>15</v>
      </c>
      <c r="FO240">
        <v>0</v>
      </c>
      <c r="FP240" t="s">
        <v>439</v>
      </c>
      <c r="FQ240">
        <v>1746989605.5</v>
      </c>
      <c r="FR240">
        <v>1746989593.5</v>
      </c>
      <c r="FS240">
        <v>0</v>
      </c>
      <c r="FT240">
        <v>-0.274</v>
      </c>
      <c r="FU240">
        <v>-0.002</v>
      </c>
      <c r="FV240">
        <v>2.549</v>
      </c>
      <c r="FW240">
        <v>0.129</v>
      </c>
      <c r="FX240">
        <v>420</v>
      </c>
      <c r="FY240">
        <v>17</v>
      </c>
      <c r="FZ240">
        <v>0.02</v>
      </c>
      <c r="GA240">
        <v>0.04</v>
      </c>
      <c r="GB240">
        <v>-25.9354975</v>
      </c>
      <c r="GC240">
        <v>-65.46541575984988</v>
      </c>
      <c r="GD240">
        <v>6.459149868345195</v>
      </c>
      <c r="GE240">
        <v>0</v>
      </c>
      <c r="GF240">
        <v>921.8752352941177</v>
      </c>
      <c r="GG240">
        <v>-4.460656984385457</v>
      </c>
      <c r="GH240">
        <v>0.4846959664891019</v>
      </c>
      <c r="GI240">
        <v>0</v>
      </c>
      <c r="GJ240">
        <v>2.86269575</v>
      </c>
      <c r="GK240">
        <v>0.2298894934333919</v>
      </c>
      <c r="GL240">
        <v>0.02395411007400404</v>
      </c>
      <c r="GM240">
        <v>0</v>
      </c>
      <c r="GN240">
        <v>0</v>
      </c>
      <c r="GO240">
        <v>3</v>
      </c>
      <c r="GP240" t="s">
        <v>484</v>
      </c>
      <c r="GQ240">
        <v>3.10219</v>
      </c>
      <c r="GR240">
        <v>2.72606</v>
      </c>
      <c r="GS240">
        <v>0.0930189</v>
      </c>
      <c r="GT240">
        <v>0.0979553</v>
      </c>
      <c r="GU240">
        <v>0.102155</v>
      </c>
      <c r="GV240">
        <v>0.09385499999999999</v>
      </c>
      <c r="GW240">
        <v>23712.9</v>
      </c>
      <c r="GX240">
        <v>21420.7</v>
      </c>
      <c r="GY240">
        <v>26707.9</v>
      </c>
      <c r="GZ240">
        <v>23967.6</v>
      </c>
      <c r="HA240">
        <v>38367.4</v>
      </c>
      <c r="HB240">
        <v>32102.9</v>
      </c>
      <c r="HC240">
        <v>46635.8</v>
      </c>
      <c r="HD240">
        <v>37913.8</v>
      </c>
      <c r="HE240">
        <v>1.87595</v>
      </c>
      <c r="HF240">
        <v>1.87287</v>
      </c>
      <c r="HG240">
        <v>0.156321</v>
      </c>
      <c r="HH240">
        <v>0</v>
      </c>
      <c r="HI240">
        <v>27.4445</v>
      </c>
      <c r="HJ240">
        <v>999.9</v>
      </c>
      <c r="HK240">
        <v>49.6</v>
      </c>
      <c r="HL240">
        <v>30.4</v>
      </c>
      <c r="HM240">
        <v>23.8909</v>
      </c>
      <c r="HN240">
        <v>60.9356</v>
      </c>
      <c r="HO240">
        <v>22.3397</v>
      </c>
      <c r="HP240">
        <v>1</v>
      </c>
      <c r="HQ240">
        <v>0.0979472</v>
      </c>
      <c r="HR240">
        <v>-0.112623</v>
      </c>
      <c r="HS240">
        <v>20.318</v>
      </c>
      <c r="HT240">
        <v>5.21115</v>
      </c>
      <c r="HU240">
        <v>11.9798</v>
      </c>
      <c r="HV240">
        <v>4.96305</v>
      </c>
      <c r="HW240">
        <v>3.27433</v>
      </c>
      <c r="HX240">
        <v>9999</v>
      </c>
      <c r="HY240">
        <v>9999</v>
      </c>
      <c r="HZ240">
        <v>9999</v>
      </c>
      <c r="IA240">
        <v>23.4</v>
      </c>
      <c r="IB240">
        <v>1.86371</v>
      </c>
      <c r="IC240">
        <v>1.85979</v>
      </c>
      <c r="ID240">
        <v>1.85811</v>
      </c>
      <c r="IE240">
        <v>1.85947</v>
      </c>
      <c r="IF240">
        <v>1.85959</v>
      </c>
      <c r="IG240">
        <v>1.85807</v>
      </c>
      <c r="IH240">
        <v>1.85715</v>
      </c>
      <c r="II240">
        <v>1.85211</v>
      </c>
      <c r="IJ240">
        <v>0</v>
      </c>
      <c r="IK240">
        <v>0</v>
      </c>
      <c r="IL240">
        <v>0</v>
      </c>
      <c r="IM240">
        <v>0</v>
      </c>
      <c r="IN240" t="s">
        <v>441</v>
      </c>
      <c r="IO240" t="s">
        <v>442</v>
      </c>
      <c r="IP240" t="s">
        <v>443</v>
      </c>
      <c r="IQ240" t="s">
        <v>443</v>
      </c>
      <c r="IR240" t="s">
        <v>443</v>
      </c>
      <c r="IS240" t="s">
        <v>443</v>
      </c>
      <c r="IT240">
        <v>0</v>
      </c>
      <c r="IU240">
        <v>100</v>
      </c>
      <c r="IV240">
        <v>100</v>
      </c>
      <c r="IW240">
        <v>-1.57</v>
      </c>
      <c r="IX240">
        <v>0.2901</v>
      </c>
      <c r="IY240">
        <v>-1.253408397979514</v>
      </c>
      <c r="IZ240">
        <v>-0.001407418860664216</v>
      </c>
      <c r="JA240">
        <v>1.761737584914558E-06</v>
      </c>
      <c r="JB240">
        <v>-4.339940373715102E-10</v>
      </c>
      <c r="JC240">
        <v>0.01386544786166931</v>
      </c>
      <c r="JD240">
        <v>0.003157371658100305</v>
      </c>
      <c r="JE240">
        <v>0.0004353711720169284</v>
      </c>
      <c r="JF240">
        <v>-1.853048844677345E-07</v>
      </c>
      <c r="JG240">
        <v>2</v>
      </c>
      <c r="JH240">
        <v>1968</v>
      </c>
      <c r="JI240">
        <v>1</v>
      </c>
      <c r="JJ240">
        <v>26</v>
      </c>
      <c r="JK240">
        <v>200060.9</v>
      </c>
      <c r="JL240">
        <v>200061.1</v>
      </c>
      <c r="JM240">
        <v>1.30859</v>
      </c>
      <c r="JN240">
        <v>2.62329</v>
      </c>
      <c r="JO240">
        <v>1.49658</v>
      </c>
      <c r="JP240">
        <v>2.34741</v>
      </c>
      <c r="JQ240">
        <v>1.54907</v>
      </c>
      <c r="JR240">
        <v>2.40356</v>
      </c>
      <c r="JS240">
        <v>34.5777</v>
      </c>
      <c r="JT240">
        <v>13.8081</v>
      </c>
      <c r="JU240">
        <v>18</v>
      </c>
      <c r="JV240">
        <v>483.334</v>
      </c>
      <c r="JW240">
        <v>496.3</v>
      </c>
      <c r="JX240">
        <v>27.4792</v>
      </c>
      <c r="JY240">
        <v>28.5334</v>
      </c>
      <c r="JZ240">
        <v>30.0003</v>
      </c>
      <c r="KA240">
        <v>28.7228</v>
      </c>
      <c r="KB240">
        <v>28.7141</v>
      </c>
      <c r="KC240">
        <v>26.3525</v>
      </c>
      <c r="KD240">
        <v>20.6439</v>
      </c>
      <c r="KE240">
        <v>92.88630000000001</v>
      </c>
      <c r="KF240">
        <v>27.4853</v>
      </c>
      <c r="KG240">
        <v>507.026</v>
      </c>
      <c r="KH240">
        <v>19.2284</v>
      </c>
      <c r="KI240">
        <v>101.967</v>
      </c>
      <c r="KJ240">
        <v>91.4391</v>
      </c>
    </row>
    <row r="241" spans="1:296">
      <c r="A241">
        <v>223</v>
      </c>
      <c r="B241">
        <v>1758993262.1</v>
      </c>
      <c r="C241">
        <v>6011.5</v>
      </c>
      <c r="D241" t="s">
        <v>891</v>
      </c>
      <c r="E241" t="s">
        <v>892</v>
      </c>
      <c r="F241">
        <v>5</v>
      </c>
      <c r="G241" t="s">
        <v>832</v>
      </c>
      <c r="H241">
        <v>1758993254.314285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500.5310025764198</v>
      </c>
      <c r="AJ241">
        <v>474.8170242424242</v>
      </c>
      <c r="AK241">
        <v>3.209062176994198</v>
      </c>
      <c r="AL241">
        <v>65.16577899374489</v>
      </c>
      <c r="AM241">
        <f>(AO241 - AN241 + DX241*1E3/(8.314*(DZ241+273.15)) * AQ241/DW241 * AP241) * DW241/(100*DK241) * 1000/(1000 - AO241)</f>
        <v>0</v>
      </c>
      <c r="AN241">
        <v>19.3113131290111</v>
      </c>
      <c r="AO241">
        <v>22.20499090909091</v>
      </c>
      <c r="AP241">
        <v>2.044971338529748E-05</v>
      </c>
      <c r="AQ241">
        <v>105.5135274012171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437</v>
      </c>
      <c r="AX241" t="s">
        <v>437</v>
      </c>
      <c r="AY241">
        <v>0</v>
      </c>
      <c r="AZ241">
        <v>0</v>
      </c>
      <c r="BA241">
        <f>1-AY241/AZ241</f>
        <v>0</v>
      </c>
      <c r="BB241">
        <v>0</v>
      </c>
      <c r="BC241" t="s">
        <v>437</v>
      </c>
      <c r="BD241" t="s">
        <v>437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437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5.36</v>
      </c>
      <c r="DL241">
        <v>0.5</v>
      </c>
      <c r="DM241" t="s">
        <v>438</v>
      </c>
      <c r="DN241">
        <v>2</v>
      </c>
      <c r="DO241" t="b">
        <v>1</v>
      </c>
      <c r="DP241">
        <v>1758993254.314285</v>
      </c>
      <c r="DQ241">
        <v>442.4069642857144</v>
      </c>
      <c r="DR241">
        <v>475.0477142857141</v>
      </c>
      <c r="DS241">
        <v>22.20496785714285</v>
      </c>
      <c r="DT241">
        <v>19.31653928571429</v>
      </c>
      <c r="DU241">
        <v>443.9758214285715</v>
      </c>
      <c r="DV241">
        <v>21.91476071428571</v>
      </c>
      <c r="DW241">
        <v>500.0172142857143</v>
      </c>
      <c r="DX241">
        <v>90.5022857142857</v>
      </c>
      <c r="DY241">
        <v>0.06782135</v>
      </c>
      <c r="DZ241">
        <v>28.92458214285715</v>
      </c>
      <c r="EA241">
        <v>29.99664642857143</v>
      </c>
      <c r="EB241">
        <v>999.9000000000002</v>
      </c>
      <c r="EC241">
        <v>0</v>
      </c>
      <c r="ED241">
        <v>0</v>
      </c>
      <c r="EE241">
        <v>10003.31964285714</v>
      </c>
      <c r="EF241">
        <v>0</v>
      </c>
      <c r="EG241">
        <v>11.26232857142857</v>
      </c>
      <c r="EH241">
        <v>-32.64072142857143</v>
      </c>
      <c r="EI241">
        <v>452.4537142857143</v>
      </c>
      <c r="EJ241">
        <v>484.4047142857143</v>
      </c>
      <c r="EK241">
        <v>2.888431785714286</v>
      </c>
      <c r="EL241">
        <v>475.0477142857141</v>
      </c>
      <c r="EM241">
        <v>19.31653928571429</v>
      </c>
      <c r="EN241">
        <v>2.0096</v>
      </c>
      <c r="EO241">
        <v>1.748190714285714</v>
      </c>
      <c r="EP241">
        <v>17.520175</v>
      </c>
      <c r="EQ241">
        <v>15.33108571428571</v>
      </c>
      <c r="ER241">
        <v>1999.994642857143</v>
      </c>
      <c r="ES241">
        <v>0.9800032857142854</v>
      </c>
      <c r="ET241">
        <v>0.01999700714285715</v>
      </c>
      <c r="EU241">
        <v>0</v>
      </c>
      <c r="EV241">
        <v>921.2989642857143</v>
      </c>
      <c r="EW241">
        <v>5.00078</v>
      </c>
      <c r="EX241">
        <v>17838.19285714285</v>
      </c>
      <c r="EY241">
        <v>16379.6</v>
      </c>
      <c r="EZ241">
        <v>39.03542857142857</v>
      </c>
      <c r="FA241">
        <v>39.87017857142856</v>
      </c>
      <c r="FB241">
        <v>39.17146428571427</v>
      </c>
      <c r="FC241">
        <v>39.53985714285714</v>
      </c>
      <c r="FD241">
        <v>40.26985714285714</v>
      </c>
      <c r="FE241">
        <v>1955.104642857143</v>
      </c>
      <c r="FF241">
        <v>39.89000000000001</v>
      </c>
      <c r="FG241">
        <v>0</v>
      </c>
      <c r="FH241">
        <v>1758993256.5</v>
      </c>
      <c r="FI241">
        <v>0</v>
      </c>
      <c r="FJ241">
        <v>921.2222</v>
      </c>
      <c r="FK241">
        <v>-4.002999976288623</v>
      </c>
      <c r="FL241">
        <v>-67.87692302664217</v>
      </c>
      <c r="FM241">
        <v>17837.24</v>
      </c>
      <c r="FN241">
        <v>15</v>
      </c>
      <c r="FO241">
        <v>0</v>
      </c>
      <c r="FP241" t="s">
        <v>439</v>
      </c>
      <c r="FQ241">
        <v>1746989605.5</v>
      </c>
      <c r="FR241">
        <v>1746989593.5</v>
      </c>
      <c r="FS241">
        <v>0</v>
      </c>
      <c r="FT241">
        <v>-0.274</v>
      </c>
      <c r="FU241">
        <v>-0.002</v>
      </c>
      <c r="FV241">
        <v>2.549</v>
      </c>
      <c r="FW241">
        <v>0.129</v>
      </c>
      <c r="FX241">
        <v>420</v>
      </c>
      <c r="FY241">
        <v>17</v>
      </c>
      <c r="FZ241">
        <v>0.02</v>
      </c>
      <c r="GA241">
        <v>0.04</v>
      </c>
      <c r="GB241">
        <v>-30.56708292682927</v>
      </c>
      <c r="GC241">
        <v>-39.27039512195127</v>
      </c>
      <c r="GD241">
        <v>4.041718806363019</v>
      </c>
      <c r="GE241">
        <v>0</v>
      </c>
      <c r="GF241">
        <v>921.478294117647</v>
      </c>
      <c r="GG241">
        <v>-4.286997696517974</v>
      </c>
      <c r="GH241">
        <v>0.4732127073906466</v>
      </c>
      <c r="GI241">
        <v>0</v>
      </c>
      <c r="GJ241">
        <v>2.876860731707317</v>
      </c>
      <c r="GK241">
        <v>0.1776602090592392</v>
      </c>
      <c r="GL241">
        <v>0.02071025625381663</v>
      </c>
      <c r="GM241">
        <v>0</v>
      </c>
      <c r="GN241">
        <v>0</v>
      </c>
      <c r="GO241">
        <v>3</v>
      </c>
      <c r="GP241" t="s">
        <v>484</v>
      </c>
      <c r="GQ241">
        <v>3.10194</v>
      </c>
      <c r="GR241">
        <v>2.72583</v>
      </c>
      <c r="GS241">
        <v>0.0954015</v>
      </c>
      <c r="GT241">
        <v>0.100422</v>
      </c>
      <c r="GU241">
        <v>0.10217</v>
      </c>
      <c r="GV241">
        <v>0.0937972</v>
      </c>
      <c r="GW241">
        <v>23650.6</v>
      </c>
      <c r="GX241">
        <v>21361.9</v>
      </c>
      <c r="GY241">
        <v>26707.9</v>
      </c>
      <c r="GZ241">
        <v>23967.4</v>
      </c>
      <c r="HA241">
        <v>38366.9</v>
      </c>
      <c r="HB241">
        <v>32105</v>
      </c>
      <c r="HC241">
        <v>46635.6</v>
      </c>
      <c r="HD241">
        <v>37913.6</v>
      </c>
      <c r="HE241">
        <v>1.87532</v>
      </c>
      <c r="HF241">
        <v>1.87318</v>
      </c>
      <c r="HG241">
        <v>0.15644</v>
      </c>
      <c r="HH241">
        <v>0</v>
      </c>
      <c r="HI241">
        <v>27.4485</v>
      </c>
      <c r="HJ241">
        <v>999.9</v>
      </c>
      <c r="HK241">
        <v>49.6</v>
      </c>
      <c r="HL241">
        <v>30.4</v>
      </c>
      <c r="HM241">
        <v>23.8901</v>
      </c>
      <c r="HN241">
        <v>61.2456</v>
      </c>
      <c r="HO241">
        <v>22.3157</v>
      </c>
      <c r="HP241">
        <v>1</v>
      </c>
      <c r="HQ241">
        <v>0.098186</v>
      </c>
      <c r="HR241">
        <v>-0.108973</v>
      </c>
      <c r="HS241">
        <v>20.3179</v>
      </c>
      <c r="HT241">
        <v>5.21085</v>
      </c>
      <c r="HU241">
        <v>11.98</v>
      </c>
      <c r="HV241">
        <v>4.9629</v>
      </c>
      <c r="HW241">
        <v>3.2743</v>
      </c>
      <c r="HX241">
        <v>9999</v>
      </c>
      <c r="HY241">
        <v>9999</v>
      </c>
      <c r="HZ241">
        <v>9999</v>
      </c>
      <c r="IA241">
        <v>23.4</v>
      </c>
      <c r="IB241">
        <v>1.86371</v>
      </c>
      <c r="IC241">
        <v>1.8598</v>
      </c>
      <c r="ID241">
        <v>1.85811</v>
      </c>
      <c r="IE241">
        <v>1.85948</v>
      </c>
      <c r="IF241">
        <v>1.85959</v>
      </c>
      <c r="IG241">
        <v>1.85807</v>
      </c>
      <c r="IH241">
        <v>1.85715</v>
      </c>
      <c r="II241">
        <v>1.85211</v>
      </c>
      <c r="IJ241">
        <v>0</v>
      </c>
      <c r="IK241">
        <v>0</v>
      </c>
      <c r="IL241">
        <v>0</v>
      </c>
      <c r="IM241">
        <v>0</v>
      </c>
      <c r="IN241" t="s">
        <v>441</v>
      </c>
      <c r="IO241" t="s">
        <v>442</v>
      </c>
      <c r="IP241" t="s">
        <v>443</v>
      </c>
      <c r="IQ241" t="s">
        <v>443</v>
      </c>
      <c r="IR241" t="s">
        <v>443</v>
      </c>
      <c r="IS241" t="s">
        <v>443</v>
      </c>
      <c r="IT241">
        <v>0</v>
      </c>
      <c r="IU241">
        <v>100</v>
      </c>
      <c r="IV241">
        <v>100</v>
      </c>
      <c r="IW241">
        <v>-1.571</v>
      </c>
      <c r="IX241">
        <v>0.2902</v>
      </c>
      <c r="IY241">
        <v>-1.253408397979514</v>
      </c>
      <c r="IZ241">
        <v>-0.001407418860664216</v>
      </c>
      <c r="JA241">
        <v>1.761737584914558E-06</v>
      </c>
      <c r="JB241">
        <v>-4.339940373715102E-10</v>
      </c>
      <c r="JC241">
        <v>0.01386544786166931</v>
      </c>
      <c r="JD241">
        <v>0.003157371658100305</v>
      </c>
      <c r="JE241">
        <v>0.0004353711720169284</v>
      </c>
      <c r="JF241">
        <v>-1.853048844677345E-07</v>
      </c>
      <c r="JG241">
        <v>2</v>
      </c>
      <c r="JH241">
        <v>1968</v>
      </c>
      <c r="JI241">
        <v>1</v>
      </c>
      <c r="JJ241">
        <v>26</v>
      </c>
      <c r="JK241">
        <v>200060.9</v>
      </c>
      <c r="JL241">
        <v>200061.1</v>
      </c>
      <c r="JM241">
        <v>1.34277</v>
      </c>
      <c r="JN241">
        <v>2.62451</v>
      </c>
      <c r="JO241">
        <v>1.49658</v>
      </c>
      <c r="JP241">
        <v>2.34741</v>
      </c>
      <c r="JQ241">
        <v>1.54907</v>
      </c>
      <c r="JR241">
        <v>2.45728</v>
      </c>
      <c r="JS241">
        <v>34.5549</v>
      </c>
      <c r="JT241">
        <v>13.8256</v>
      </c>
      <c r="JU241">
        <v>18</v>
      </c>
      <c r="JV241">
        <v>482.992</v>
      </c>
      <c r="JW241">
        <v>496.518</v>
      </c>
      <c r="JX241">
        <v>27.4847</v>
      </c>
      <c r="JY241">
        <v>28.5364</v>
      </c>
      <c r="JZ241">
        <v>30.0004</v>
      </c>
      <c r="KA241">
        <v>28.7257</v>
      </c>
      <c r="KB241">
        <v>28.7164</v>
      </c>
      <c r="KC241">
        <v>27.1006</v>
      </c>
      <c r="KD241">
        <v>20.9328</v>
      </c>
      <c r="KE241">
        <v>92.88630000000001</v>
      </c>
      <c r="KF241">
        <v>27.4863</v>
      </c>
      <c r="KG241">
        <v>527.079</v>
      </c>
      <c r="KH241">
        <v>19.2075</v>
      </c>
      <c r="KI241">
        <v>101.967</v>
      </c>
      <c r="KJ241">
        <v>91.4385</v>
      </c>
    </row>
    <row r="242" spans="1:296">
      <c r="A242">
        <v>224</v>
      </c>
      <c r="B242">
        <v>1758993267.1</v>
      </c>
      <c r="C242">
        <v>6016.5</v>
      </c>
      <c r="D242" t="s">
        <v>893</v>
      </c>
      <c r="E242" t="s">
        <v>894</v>
      </c>
      <c r="F242">
        <v>5</v>
      </c>
      <c r="G242" t="s">
        <v>832</v>
      </c>
      <c r="H242">
        <v>1758993259.6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517.7116430678777</v>
      </c>
      <c r="AJ242">
        <v>491.3237575757574</v>
      </c>
      <c r="AK242">
        <v>3.310875862003304</v>
      </c>
      <c r="AL242">
        <v>65.16577899374489</v>
      </c>
      <c r="AM242">
        <f>(AO242 - AN242 + DX242*1E3/(8.314*(DZ242+273.15)) * AQ242/DW242 * AP242) * DW242/(100*DK242) * 1000/(1000 - AO242)</f>
        <v>0</v>
      </c>
      <c r="AN242">
        <v>19.26257442808782</v>
      </c>
      <c r="AO242">
        <v>22.19441575757575</v>
      </c>
      <c r="AP242">
        <v>-5.065075406007266E-05</v>
      </c>
      <c r="AQ242">
        <v>105.5135274012171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437</v>
      </c>
      <c r="AX242" t="s">
        <v>437</v>
      </c>
      <c r="AY242">
        <v>0</v>
      </c>
      <c r="AZ242">
        <v>0</v>
      </c>
      <c r="BA242">
        <f>1-AY242/AZ242</f>
        <v>0</v>
      </c>
      <c r="BB242">
        <v>0</v>
      </c>
      <c r="BC242" t="s">
        <v>437</v>
      </c>
      <c r="BD242" t="s">
        <v>437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437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5.36</v>
      </c>
      <c r="DL242">
        <v>0.5</v>
      </c>
      <c r="DM242" t="s">
        <v>438</v>
      </c>
      <c r="DN242">
        <v>2</v>
      </c>
      <c r="DO242" t="b">
        <v>1</v>
      </c>
      <c r="DP242">
        <v>1758993259.6</v>
      </c>
      <c r="DQ242">
        <v>458.2128148148148</v>
      </c>
      <c r="DR242">
        <v>492.7638518518519</v>
      </c>
      <c r="DS242">
        <v>22.20123333333333</v>
      </c>
      <c r="DT242">
        <v>19.29757037037037</v>
      </c>
      <c r="DU242">
        <v>459.783</v>
      </c>
      <c r="DV242">
        <v>21.9111037037037</v>
      </c>
      <c r="DW242">
        <v>499.9969629629629</v>
      </c>
      <c r="DX242">
        <v>90.50263333333331</v>
      </c>
      <c r="DY242">
        <v>0.06784027777777778</v>
      </c>
      <c r="DZ242">
        <v>28.92784814814815</v>
      </c>
      <c r="EA242">
        <v>29.99581111111111</v>
      </c>
      <c r="EB242">
        <v>999.9000000000001</v>
      </c>
      <c r="EC242">
        <v>0</v>
      </c>
      <c r="ED242">
        <v>0</v>
      </c>
      <c r="EE242">
        <v>9999.714814814814</v>
      </c>
      <c r="EF242">
        <v>0</v>
      </c>
      <c r="EG242">
        <v>11.56696666666667</v>
      </c>
      <c r="EH242">
        <v>-34.5510037037037</v>
      </c>
      <c r="EI242">
        <v>468.6167037037037</v>
      </c>
      <c r="EJ242">
        <v>502.4598888888889</v>
      </c>
      <c r="EK242">
        <v>2.903660740740741</v>
      </c>
      <c r="EL242">
        <v>492.7638518518519</v>
      </c>
      <c r="EM242">
        <v>19.29757037037037</v>
      </c>
      <c r="EN242">
        <v>2.00926962962963</v>
      </c>
      <c r="EO242">
        <v>1.746481111111111</v>
      </c>
      <c r="EP242">
        <v>17.51757407407408</v>
      </c>
      <c r="EQ242">
        <v>15.31582962962963</v>
      </c>
      <c r="ER242">
        <v>1999.989259259259</v>
      </c>
      <c r="ES242">
        <v>0.980003222222222</v>
      </c>
      <c r="ET242">
        <v>0.01999707037037037</v>
      </c>
      <c r="EU242">
        <v>0</v>
      </c>
      <c r="EV242">
        <v>920.9986666666668</v>
      </c>
      <c r="EW242">
        <v>5.00078</v>
      </c>
      <c r="EX242">
        <v>17832.75185185185</v>
      </c>
      <c r="EY242">
        <v>16379.56296296296</v>
      </c>
      <c r="EZ242">
        <v>39.04137037037037</v>
      </c>
      <c r="FA242">
        <v>39.88388888888888</v>
      </c>
      <c r="FB242">
        <v>39.15007407407407</v>
      </c>
      <c r="FC242">
        <v>39.54366666666666</v>
      </c>
      <c r="FD242">
        <v>40.26359259259258</v>
      </c>
      <c r="FE242">
        <v>1955.099259259259</v>
      </c>
      <c r="FF242">
        <v>39.89000000000001</v>
      </c>
      <c r="FG242">
        <v>0</v>
      </c>
      <c r="FH242">
        <v>1758993261.3</v>
      </c>
      <c r="FI242">
        <v>0</v>
      </c>
      <c r="FJ242">
        <v>920.9573199999999</v>
      </c>
      <c r="FK242">
        <v>-3.419923069756824</v>
      </c>
      <c r="FL242">
        <v>-51.96923095127332</v>
      </c>
      <c r="FM242">
        <v>17832.48</v>
      </c>
      <c r="FN242">
        <v>15</v>
      </c>
      <c r="FO242">
        <v>0</v>
      </c>
      <c r="FP242" t="s">
        <v>439</v>
      </c>
      <c r="FQ242">
        <v>1746989605.5</v>
      </c>
      <c r="FR242">
        <v>1746989593.5</v>
      </c>
      <c r="FS242">
        <v>0</v>
      </c>
      <c r="FT242">
        <v>-0.274</v>
      </c>
      <c r="FU242">
        <v>-0.002</v>
      </c>
      <c r="FV242">
        <v>2.549</v>
      </c>
      <c r="FW242">
        <v>0.129</v>
      </c>
      <c r="FX242">
        <v>420</v>
      </c>
      <c r="FY242">
        <v>17</v>
      </c>
      <c r="FZ242">
        <v>0.02</v>
      </c>
      <c r="GA242">
        <v>0.04</v>
      </c>
      <c r="GB242">
        <v>-32.8634756097561</v>
      </c>
      <c r="GC242">
        <v>-24.86145783972128</v>
      </c>
      <c r="GD242">
        <v>2.559584045550054</v>
      </c>
      <c r="GE242">
        <v>0</v>
      </c>
      <c r="GF242">
        <v>921.2242058823531</v>
      </c>
      <c r="GG242">
        <v>-3.937310917332923</v>
      </c>
      <c r="GH242">
        <v>0.4591079444654346</v>
      </c>
      <c r="GI242">
        <v>0</v>
      </c>
      <c r="GJ242">
        <v>2.893748780487805</v>
      </c>
      <c r="GK242">
        <v>0.1674855052264793</v>
      </c>
      <c r="GL242">
        <v>0.0195258762890236</v>
      </c>
      <c r="GM242">
        <v>0</v>
      </c>
      <c r="GN242">
        <v>0</v>
      </c>
      <c r="GO242">
        <v>3</v>
      </c>
      <c r="GP242" t="s">
        <v>484</v>
      </c>
      <c r="GQ242">
        <v>3.102</v>
      </c>
      <c r="GR242">
        <v>2.72578</v>
      </c>
      <c r="GS242">
        <v>0.09782349999999999</v>
      </c>
      <c r="GT242">
        <v>0.102864</v>
      </c>
      <c r="GU242">
        <v>0.102132</v>
      </c>
      <c r="GV242">
        <v>0.0936752</v>
      </c>
      <c r="GW242">
        <v>23587.1</v>
      </c>
      <c r="GX242">
        <v>21303.9</v>
      </c>
      <c r="GY242">
        <v>26707.8</v>
      </c>
      <c r="GZ242">
        <v>23967.4</v>
      </c>
      <c r="HA242">
        <v>38368.3</v>
      </c>
      <c r="HB242">
        <v>32109.9</v>
      </c>
      <c r="HC242">
        <v>46634.9</v>
      </c>
      <c r="HD242">
        <v>37914</v>
      </c>
      <c r="HE242">
        <v>1.8756</v>
      </c>
      <c r="HF242">
        <v>1.87307</v>
      </c>
      <c r="HG242">
        <v>0.155576</v>
      </c>
      <c r="HH242">
        <v>0</v>
      </c>
      <c r="HI242">
        <v>27.4533</v>
      </c>
      <c r="HJ242">
        <v>999.9</v>
      </c>
      <c r="HK242">
        <v>49.6</v>
      </c>
      <c r="HL242">
        <v>30.4</v>
      </c>
      <c r="HM242">
        <v>23.8924</v>
      </c>
      <c r="HN242">
        <v>61.3156</v>
      </c>
      <c r="HO242">
        <v>22.3758</v>
      </c>
      <c r="HP242">
        <v>1</v>
      </c>
      <c r="HQ242">
        <v>0.0985366</v>
      </c>
      <c r="HR242">
        <v>-0.0971079</v>
      </c>
      <c r="HS242">
        <v>20.3177</v>
      </c>
      <c r="HT242">
        <v>5.2107</v>
      </c>
      <c r="HU242">
        <v>11.9798</v>
      </c>
      <c r="HV242">
        <v>4.96275</v>
      </c>
      <c r="HW242">
        <v>3.2744</v>
      </c>
      <c r="HX242">
        <v>9999</v>
      </c>
      <c r="HY242">
        <v>9999</v>
      </c>
      <c r="HZ242">
        <v>9999</v>
      </c>
      <c r="IA242">
        <v>23.4</v>
      </c>
      <c r="IB242">
        <v>1.86371</v>
      </c>
      <c r="IC242">
        <v>1.8598</v>
      </c>
      <c r="ID242">
        <v>1.85813</v>
      </c>
      <c r="IE242">
        <v>1.85947</v>
      </c>
      <c r="IF242">
        <v>1.8596</v>
      </c>
      <c r="IG242">
        <v>1.85807</v>
      </c>
      <c r="IH242">
        <v>1.85715</v>
      </c>
      <c r="II242">
        <v>1.85211</v>
      </c>
      <c r="IJ242">
        <v>0</v>
      </c>
      <c r="IK242">
        <v>0</v>
      </c>
      <c r="IL242">
        <v>0</v>
      </c>
      <c r="IM242">
        <v>0</v>
      </c>
      <c r="IN242" t="s">
        <v>441</v>
      </c>
      <c r="IO242" t="s">
        <v>442</v>
      </c>
      <c r="IP242" t="s">
        <v>443</v>
      </c>
      <c r="IQ242" t="s">
        <v>443</v>
      </c>
      <c r="IR242" t="s">
        <v>443</v>
      </c>
      <c r="IS242" t="s">
        <v>443</v>
      </c>
      <c r="IT242">
        <v>0</v>
      </c>
      <c r="IU242">
        <v>100</v>
      </c>
      <c r="IV242">
        <v>100</v>
      </c>
      <c r="IW242">
        <v>-1.571</v>
      </c>
      <c r="IX242">
        <v>0.2899</v>
      </c>
      <c r="IY242">
        <v>-1.253408397979514</v>
      </c>
      <c r="IZ242">
        <v>-0.001407418860664216</v>
      </c>
      <c r="JA242">
        <v>1.761737584914558E-06</v>
      </c>
      <c r="JB242">
        <v>-4.339940373715102E-10</v>
      </c>
      <c r="JC242">
        <v>0.01386544786166931</v>
      </c>
      <c r="JD242">
        <v>0.003157371658100305</v>
      </c>
      <c r="JE242">
        <v>0.0004353711720169284</v>
      </c>
      <c r="JF242">
        <v>-1.853048844677345E-07</v>
      </c>
      <c r="JG242">
        <v>2</v>
      </c>
      <c r="JH242">
        <v>1968</v>
      </c>
      <c r="JI242">
        <v>1</v>
      </c>
      <c r="JJ242">
        <v>26</v>
      </c>
      <c r="JK242">
        <v>200061</v>
      </c>
      <c r="JL242">
        <v>200061.2</v>
      </c>
      <c r="JM242">
        <v>1.38062</v>
      </c>
      <c r="JN242">
        <v>2.62695</v>
      </c>
      <c r="JO242">
        <v>1.49658</v>
      </c>
      <c r="JP242">
        <v>2.34741</v>
      </c>
      <c r="JQ242">
        <v>1.54907</v>
      </c>
      <c r="JR242">
        <v>2.44873</v>
      </c>
      <c r="JS242">
        <v>34.5549</v>
      </c>
      <c r="JT242">
        <v>13.8168</v>
      </c>
      <c r="JU242">
        <v>18</v>
      </c>
      <c r="JV242">
        <v>483.172</v>
      </c>
      <c r="JW242">
        <v>496.474</v>
      </c>
      <c r="JX242">
        <v>27.4876</v>
      </c>
      <c r="JY242">
        <v>28.5395</v>
      </c>
      <c r="JZ242">
        <v>30.0003</v>
      </c>
      <c r="KA242">
        <v>28.7283</v>
      </c>
      <c r="KB242">
        <v>28.719</v>
      </c>
      <c r="KC242">
        <v>27.7801</v>
      </c>
      <c r="KD242">
        <v>20.9328</v>
      </c>
      <c r="KE242">
        <v>92.88630000000001</v>
      </c>
      <c r="KF242">
        <v>27.4916</v>
      </c>
      <c r="KG242">
        <v>540.437</v>
      </c>
      <c r="KH242">
        <v>19.1997</v>
      </c>
      <c r="KI242">
        <v>101.966</v>
      </c>
      <c r="KJ242">
        <v>91.43899999999999</v>
      </c>
    </row>
    <row r="243" spans="1:296">
      <c r="A243">
        <v>225</v>
      </c>
      <c r="B243">
        <v>1758993272.1</v>
      </c>
      <c r="C243">
        <v>6021.5</v>
      </c>
      <c r="D243" t="s">
        <v>895</v>
      </c>
      <c r="E243" t="s">
        <v>896</v>
      </c>
      <c r="F243">
        <v>5</v>
      </c>
      <c r="G243" t="s">
        <v>832</v>
      </c>
      <c r="H243">
        <v>1758993264.314285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534.7384150968326</v>
      </c>
      <c r="AJ243">
        <v>507.959406060606</v>
      </c>
      <c r="AK243">
        <v>3.340851656449916</v>
      </c>
      <c r="AL243">
        <v>65.16577899374489</v>
      </c>
      <c r="AM243">
        <f>(AO243 - AN243 + DX243*1E3/(8.314*(DZ243+273.15)) * AQ243/DW243 * AP243) * DW243/(100*DK243) * 1000/(1000 - AO243)</f>
        <v>0</v>
      </c>
      <c r="AN243">
        <v>19.25813716516017</v>
      </c>
      <c r="AO243">
        <v>22.18731212121212</v>
      </c>
      <c r="AP243">
        <v>-1.869312134606339E-05</v>
      </c>
      <c r="AQ243">
        <v>105.5135274012171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437</v>
      </c>
      <c r="AX243" t="s">
        <v>437</v>
      </c>
      <c r="AY243">
        <v>0</v>
      </c>
      <c r="AZ243">
        <v>0</v>
      </c>
      <c r="BA243">
        <f>1-AY243/AZ243</f>
        <v>0</v>
      </c>
      <c r="BB243">
        <v>0</v>
      </c>
      <c r="BC243" t="s">
        <v>437</v>
      </c>
      <c r="BD243" t="s">
        <v>437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437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5.36</v>
      </c>
      <c r="DL243">
        <v>0.5</v>
      </c>
      <c r="DM243" t="s">
        <v>438</v>
      </c>
      <c r="DN243">
        <v>2</v>
      </c>
      <c r="DO243" t="b">
        <v>1</v>
      </c>
      <c r="DP243">
        <v>1758993264.314285</v>
      </c>
      <c r="DQ243">
        <v>473.1183571428572</v>
      </c>
      <c r="DR243">
        <v>508.6114285714285</v>
      </c>
      <c r="DS243">
        <v>22.19748571428571</v>
      </c>
      <c r="DT243">
        <v>19.28055714285714</v>
      </c>
      <c r="DU243">
        <v>474.6891428571428</v>
      </c>
      <c r="DV243">
        <v>21.90744642857143</v>
      </c>
      <c r="DW243">
        <v>500.0406428571429</v>
      </c>
      <c r="DX243">
        <v>90.50326785714287</v>
      </c>
      <c r="DY243">
        <v>0.06776261785714287</v>
      </c>
      <c r="DZ243">
        <v>28.93128214285715</v>
      </c>
      <c r="EA243">
        <v>29.99488571428572</v>
      </c>
      <c r="EB243">
        <v>999.9000000000002</v>
      </c>
      <c r="EC243">
        <v>0</v>
      </c>
      <c r="ED243">
        <v>0</v>
      </c>
      <c r="EE243">
        <v>10000.82142857143</v>
      </c>
      <c r="EF243">
        <v>0</v>
      </c>
      <c r="EG243">
        <v>11.93675357142857</v>
      </c>
      <c r="EH243">
        <v>-35.49306071428571</v>
      </c>
      <c r="EI243">
        <v>483.8587499999999</v>
      </c>
      <c r="EJ243">
        <v>518.6102857142859</v>
      </c>
      <c r="EK243">
        <v>2.916926785714285</v>
      </c>
      <c r="EL243">
        <v>508.6114285714285</v>
      </c>
      <c r="EM243">
        <v>19.28055714285714</v>
      </c>
      <c r="EN243">
        <v>2.008945357142857</v>
      </c>
      <c r="EO243">
        <v>1.744954642857143</v>
      </c>
      <c r="EP243">
        <v>17.51501785714286</v>
      </c>
      <c r="EQ243">
        <v>15.30220357142857</v>
      </c>
      <c r="ER243">
        <v>1999.977142857143</v>
      </c>
      <c r="ES243">
        <v>0.9800030714285712</v>
      </c>
      <c r="ET243">
        <v>0.01999722142857143</v>
      </c>
      <c r="EU243">
        <v>0</v>
      </c>
      <c r="EV243">
        <v>920.7059285714286</v>
      </c>
      <c r="EW243">
        <v>5.00078</v>
      </c>
      <c r="EX243">
        <v>17828.74642857143</v>
      </c>
      <c r="EY243">
        <v>16379.45714285714</v>
      </c>
      <c r="EZ243">
        <v>39.02871428571428</v>
      </c>
      <c r="FA243">
        <v>39.89035714285713</v>
      </c>
      <c r="FB243">
        <v>39.14696428571428</v>
      </c>
      <c r="FC243">
        <v>39.53321428571428</v>
      </c>
      <c r="FD243">
        <v>40.21846428571428</v>
      </c>
      <c r="FE243">
        <v>1955.087142857143</v>
      </c>
      <c r="FF243">
        <v>39.89000000000001</v>
      </c>
      <c r="FG243">
        <v>0</v>
      </c>
      <c r="FH243">
        <v>1758993266.1</v>
      </c>
      <c r="FI243">
        <v>0</v>
      </c>
      <c r="FJ243">
        <v>920.6631199999999</v>
      </c>
      <c r="FK243">
        <v>-2.811538447293429</v>
      </c>
      <c r="FL243">
        <v>-42.98461554228479</v>
      </c>
      <c r="FM243">
        <v>17828.492</v>
      </c>
      <c r="FN243">
        <v>15</v>
      </c>
      <c r="FO243">
        <v>0</v>
      </c>
      <c r="FP243" t="s">
        <v>439</v>
      </c>
      <c r="FQ243">
        <v>1746989605.5</v>
      </c>
      <c r="FR243">
        <v>1746989593.5</v>
      </c>
      <c r="FS243">
        <v>0</v>
      </c>
      <c r="FT243">
        <v>-0.274</v>
      </c>
      <c r="FU243">
        <v>-0.002</v>
      </c>
      <c r="FV243">
        <v>2.549</v>
      </c>
      <c r="FW243">
        <v>0.129</v>
      </c>
      <c r="FX243">
        <v>420</v>
      </c>
      <c r="FY243">
        <v>17</v>
      </c>
      <c r="FZ243">
        <v>0.02</v>
      </c>
      <c r="GA243">
        <v>0.04</v>
      </c>
      <c r="GB243">
        <v>-34.83137073170732</v>
      </c>
      <c r="GC243">
        <v>-12.678694076655</v>
      </c>
      <c r="GD243">
        <v>1.296159577506905</v>
      </c>
      <c r="GE243">
        <v>0</v>
      </c>
      <c r="GF243">
        <v>920.8725882352941</v>
      </c>
      <c r="GG243">
        <v>-3.408372796639464</v>
      </c>
      <c r="GH243">
        <v>0.4163939818211602</v>
      </c>
      <c r="GI243">
        <v>0</v>
      </c>
      <c r="GJ243">
        <v>2.909546341463415</v>
      </c>
      <c r="GK243">
        <v>0.1870877351916403</v>
      </c>
      <c r="GL243">
        <v>0.02053636925614812</v>
      </c>
      <c r="GM243">
        <v>0</v>
      </c>
      <c r="GN243">
        <v>0</v>
      </c>
      <c r="GO243">
        <v>3</v>
      </c>
      <c r="GP243" t="s">
        <v>484</v>
      </c>
      <c r="GQ243">
        <v>3.10218</v>
      </c>
      <c r="GR243">
        <v>2.72575</v>
      </c>
      <c r="GS243">
        <v>0.10022</v>
      </c>
      <c r="GT243">
        <v>0.105261</v>
      </c>
      <c r="GU243">
        <v>0.102109</v>
      </c>
      <c r="GV243">
        <v>0.09366960000000001</v>
      </c>
      <c r="GW243">
        <v>23524.3</v>
      </c>
      <c r="GX243">
        <v>21246.9</v>
      </c>
      <c r="GY243">
        <v>26707.5</v>
      </c>
      <c r="GZ243">
        <v>23967.3</v>
      </c>
      <c r="HA243">
        <v>38369.6</v>
      </c>
      <c r="HB243">
        <v>32110.1</v>
      </c>
      <c r="HC243">
        <v>46634.9</v>
      </c>
      <c r="HD243">
        <v>37913.6</v>
      </c>
      <c r="HE243">
        <v>1.8755</v>
      </c>
      <c r="HF243">
        <v>1.87293</v>
      </c>
      <c r="HG243">
        <v>0.156261</v>
      </c>
      <c r="HH243">
        <v>0</v>
      </c>
      <c r="HI243">
        <v>27.4584</v>
      </c>
      <c r="HJ243">
        <v>999.9</v>
      </c>
      <c r="HK243">
        <v>49.6</v>
      </c>
      <c r="HL243">
        <v>30.4</v>
      </c>
      <c r="HM243">
        <v>23.8908</v>
      </c>
      <c r="HN243">
        <v>61.2956</v>
      </c>
      <c r="HO243">
        <v>22.2115</v>
      </c>
      <c r="HP243">
        <v>1</v>
      </c>
      <c r="HQ243">
        <v>0.0988745</v>
      </c>
      <c r="HR243">
        <v>-0.107266</v>
      </c>
      <c r="HS243">
        <v>20.3179</v>
      </c>
      <c r="HT243">
        <v>5.21085</v>
      </c>
      <c r="HU243">
        <v>11.9798</v>
      </c>
      <c r="HV243">
        <v>4.96275</v>
      </c>
      <c r="HW243">
        <v>3.2744</v>
      </c>
      <c r="HX243">
        <v>9999</v>
      </c>
      <c r="HY243">
        <v>9999</v>
      </c>
      <c r="HZ243">
        <v>9999</v>
      </c>
      <c r="IA243">
        <v>23.4</v>
      </c>
      <c r="IB243">
        <v>1.86371</v>
      </c>
      <c r="IC243">
        <v>1.85977</v>
      </c>
      <c r="ID243">
        <v>1.8581</v>
      </c>
      <c r="IE243">
        <v>1.85947</v>
      </c>
      <c r="IF243">
        <v>1.85959</v>
      </c>
      <c r="IG243">
        <v>1.85806</v>
      </c>
      <c r="IH243">
        <v>1.85715</v>
      </c>
      <c r="II243">
        <v>1.85211</v>
      </c>
      <c r="IJ243">
        <v>0</v>
      </c>
      <c r="IK243">
        <v>0</v>
      </c>
      <c r="IL243">
        <v>0</v>
      </c>
      <c r="IM243">
        <v>0</v>
      </c>
      <c r="IN243" t="s">
        <v>441</v>
      </c>
      <c r="IO243" t="s">
        <v>442</v>
      </c>
      <c r="IP243" t="s">
        <v>443</v>
      </c>
      <c r="IQ243" t="s">
        <v>443</v>
      </c>
      <c r="IR243" t="s">
        <v>443</v>
      </c>
      <c r="IS243" t="s">
        <v>443</v>
      </c>
      <c r="IT243">
        <v>0</v>
      </c>
      <c r="IU243">
        <v>100</v>
      </c>
      <c r="IV243">
        <v>100</v>
      </c>
      <c r="IW243">
        <v>-1.571</v>
      </c>
      <c r="IX243">
        <v>0.2898</v>
      </c>
      <c r="IY243">
        <v>-1.253408397979514</v>
      </c>
      <c r="IZ243">
        <v>-0.001407418860664216</v>
      </c>
      <c r="JA243">
        <v>1.761737584914558E-06</v>
      </c>
      <c r="JB243">
        <v>-4.339940373715102E-10</v>
      </c>
      <c r="JC243">
        <v>0.01386544786166931</v>
      </c>
      <c r="JD243">
        <v>0.003157371658100305</v>
      </c>
      <c r="JE243">
        <v>0.0004353711720169284</v>
      </c>
      <c r="JF243">
        <v>-1.853048844677345E-07</v>
      </c>
      <c r="JG243">
        <v>2</v>
      </c>
      <c r="JH243">
        <v>1968</v>
      </c>
      <c r="JI243">
        <v>1</v>
      </c>
      <c r="JJ243">
        <v>26</v>
      </c>
      <c r="JK243">
        <v>200061.1</v>
      </c>
      <c r="JL243">
        <v>200061.3</v>
      </c>
      <c r="JM243">
        <v>1.41357</v>
      </c>
      <c r="JN243">
        <v>2.63428</v>
      </c>
      <c r="JO243">
        <v>1.49658</v>
      </c>
      <c r="JP243">
        <v>2.34741</v>
      </c>
      <c r="JQ243">
        <v>1.54907</v>
      </c>
      <c r="JR243">
        <v>2.40112</v>
      </c>
      <c r="JS243">
        <v>34.5777</v>
      </c>
      <c r="JT243">
        <v>13.7993</v>
      </c>
      <c r="JU243">
        <v>18</v>
      </c>
      <c r="JV243">
        <v>483.136</v>
      </c>
      <c r="JW243">
        <v>496.399</v>
      </c>
      <c r="JX243">
        <v>27.4911</v>
      </c>
      <c r="JY243">
        <v>28.5431</v>
      </c>
      <c r="JZ243">
        <v>30.0004</v>
      </c>
      <c r="KA243">
        <v>28.7312</v>
      </c>
      <c r="KB243">
        <v>28.7219</v>
      </c>
      <c r="KC243">
        <v>28.5182</v>
      </c>
      <c r="KD243">
        <v>20.9328</v>
      </c>
      <c r="KE243">
        <v>92.88630000000001</v>
      </c>
      <c r="KF243">
        <v>27.4951</v>
      </c>
      <c r="KG243">
        <v>560.472</v>
      </c>
      <c r="KH243">
        <v>19.184</v>
      </c>
      <c r="KI243">
        <v>101.965</v>
      </c>
      <c r="KJ243">
        <v>91.4384</v>
      </c>
    </row>
    <row r="244" spans="1:296">
      <c r="A244">
        <v>226</v>
      </c>
      <c r="B244">
        <v>1758993277.1</v>
      </c>
      <c r="C244">
        <v>6026.5</v>
      </c>
      <c r="D244" t="s">
        <v>897</v>
      </c>
      <c r="E244" t="s">
        <v>898</v>
      </c>
      <c r="F244">
        <v>5</v>
      </c>
      <c r="G244" t="s">
        <v>832</v>
      </c>
      <c r="H244">
        <v>1758993269.6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551.9176158920792</v>
      </c>
      <c r="AJ244">
        <v>524.7098545454543</v>
      </c>
      <c r="AK244">
        <v>3.351350317683523</v>
      </c>
      <c r="AL244">
        <v>65.16577899374489</v>
      </c>
      <c r="AM244">
        <f>(AO244 - AN244 + DX244*1E3/(8.314*(DZ244+273.15)) * AQ244/DW244 * AP244) * DW244/(100*DK244) * 1000/(1000 - AO244)</f>
        <v>0</v>
      </c>
      <c r="AN244">
        <v>19.26055352447087</v>
      </c>
      <c r="AO244">
        <v>22.1856690909091</v>
      </c>
      <c r="AP244">
        <v>-2.233649808232211E-06</v>
      </c>
      <c r="AQ244">
        <v>105.5135274012171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437</v>
      </c>
      <c r="AX244" t="s">
        <v>437</v>
      </c>
      <c r="AY244">
        <v>0</v>
      </c>
      <c r="AZ244">
        <v>0</v>
      </c>
      <c r="BA244">
        <f>1-AY244/AZ244</f>
        <v>0</v>
      </c>
      <c r="BB244">
        <v>0</v>
      </c>
      <c r="BC244" t="s">
        <v>437</v>
      </c>
      <c r="BD244" t="s">
        <v>437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437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5.36</v>
      </c>
      <c r="DL244">
        <v>0.5</v>
      </c>
      <c r="DM244" t="s">
        <v>438</v>
      </c>
      <c r="DN244">
        <v>2</v>
      </c>
      <c r="DO244" t="b">
        <v>1</v>
      </c>
      <c r="DP244">
        <v>1758993269.6</v>
      </c>
      <c r="DQ244">
        <v>490.1967777777777</v>
      </c>
      <c r="DR244">
        <v>526.395</v>
      </c>
      <c r="DS244">
        <v>22.19168518518518</v>
      </c>
      <c r="DT244">
        <v>19.2627037037037</v>
      </c>
      <c r="DU244">
        <v>491.7677037037037</v>
      </c>
      <c r="DV244">
        <v>21.90176296296297</v>
      </c>
      <c r="DW244">
        <v>500.0286296296296</v>
      </c>
      <c r="DX244">
        <v>90.5040037037037</v>
      </c>
      <c r="DY244">
        <v>0.06771672222222223</v>
      </c>
      <c r="DZ244">
        <v>28.93513333333333</v>
      </c>
      <c r="EA244">
        <v>29.99759259259259</v>
      </c>
      <c r="EB244">
        <v>999.9000000000001</v>
      </c>
      <c r="EC244">
        <v>0</v>
      </c>
      <c r="ED244">
        <v>0</v>
      </c>
      <c r="EE244">
        <v>9994.487037037037</v>
      </c>
      <c r="EF244">
        <v>0</v>
      </c>
      <c r="EG244">
        <v>11.94802222222222</v>
      </c>
      <c r="EH244">
        <v>-36.19823333333333</v>
      </c>
      <c r="EI244">
        <v>501.3219259259259</v>
      </c>
      <c r="EJ244">
        <v>536.733925925926</v>
      </c>
      <c r="EK244">
        <v>2.928978888888889</v>
      </c>
      <c r="EL244">
        <v>526.395</v>
      </c>
      <c r="EM244">
        <v>19.2627037037037</v>
      </c>
      <c r="EN244">
        <v>2.008437037037037</v>
      </c>
      <c r="EO244">
        <v>1.743352962962963</v>
      </c>
      <c r="EP244">
        <v>17.5110037037037</v>
      </c>
      <c r="EQ244">
        <v>15.28791111111111</v>
      </c>
      <c r="ER244">
        <v>1999.982222222222</v>
      </c>
      <c r="ES244">
        <v>0.9800031111111109</v>
      </c>
      <c r="ET244">
        <v>0.01999718518518519</v>
      </c>
      <c r="EU244">
        <v>0</v>
      </c>
      <c r="EV244">
        <v>920.5060740740741</v>
      </c>
      <c r="EW244">
        <v>5.00078</v>
      </c>
      <c r="EX244">
        <v>17825.32222222222</v>
      </c>
      <c r="EY244">
        <v>16379.50740740741</v>
      </c>
      <c r="EZ244">
        <v>39.03899999999999</v>
      </c>
      <c r="FA244">
        <v>39.90255555555554</v>
      </c>
      <c r="FB244">
        <v>39.13396296296296</v>
      </c>
      <c r="FC244">
        <v>39.53677777777778</v>
      </c>
      <c r="FD244">
        <v>40.21033333333334</v>
      </c>
      <c r="FE244">
        <v>1955.092222222223</v>
      </c>
      <c r="FF244">
        <v>39.89000000000001</v>
      </c>
      <c r="FG244">
        <v>0</v>
      </c>
      <c r="FH244">
        <v>1758993270.9</v>
      </c>
      <c r="FI244">
        <v>0</v>
      </c>
      <c r="FJ244">
        <v>920.5125600000001</v>
      </c>
      <c r="FK244">
        <v>-1.487999991710149</v>
      </c>
      <c r="FL244">
        <v>-33.70769227063988</v>
      </c>
      <c r="FM244">
        <v>17825.532</v>
      </c>
      <c r="FN244">
        <v>15</v>
      </c>
      <c r="FO244">
        <v>0</v>
      </c>
      <c r="FP244" t="s">
        <v>439</v>
      </c>
      <c r="FQ244">
        <v>1746989605.5</v>
      </c>
      <c r="FR244">
        <v>1746989593.5</v>
      </c>
      <c r="FS244">
        <v>0</v>
      </c>
      <c r="FT244">
        <v>-0.274</v>
      </c>
      <c r="FU244">
        <v>-0.002</v>
      </c>
      <c r="FV244">
        <v>2.549</v>
      </c>
      <c r="FW244">
        <v>0.129</v>
      </c>
      <c r="FX244">
        <v>420</v>
      </c>
      <c r="FY244">
        <v>17</v>
      </c>
      <c r="FZ244">
        <v>0.02</v>
      </c>
      <c r="GA244">
        <v>0.04</v>
      </c>
      <c r="GB244">
        <v>-35.60122195121951</v>
      </c>
      <c r="GC244">
        <v>-8.691146341463391</v>
      </c>
      <c r="GD244">
        <v>0.8770092072026063</v>
      </c>
      <c r="GE244">
        <v>0</v>
      </c>
      <c r="GF244">
        <v>920.6743235294116</v>
      </c>
      <c r="GG244">
        <v>-2.670970199626209</v>
      </c>
      <c r="GH244">
        <v>0.3637590282355057</v>
      </c>
      <c r="GI244">
        <v>0</v>
      </c>
      <c r="GJ244">
        <v>2.916928292682927</v>
      </c>
      <c r="GK244">
        <v>0.1465616027874619</v>
      </c>
      <c r="GL244">
        <v>0.01829664662097601</v>
      </c>
      <c r="GM244">
        <v>0</v>
      </c>
      <c r="GN244">
        <v>0</v>
      </c>
      <c r="GO244">
        <v>3</v>
      </c>
      <c r="GP244" t="s">
        <v>484</v>
      </c>
      <c r="GQ244">
        <v>3.10202</v>
      </c>
      <c r="GR244">
        <v>2.72563</v>
      </c>
      <c r="GS244">
        <v>0.102595</v>
      </c>
      <c r="GT244">
        <v>0.107634</v>
      </c>
      <c r="GU244">
        <v>0.10211</v>
      </c>
      <c r="GV244">
        <v>0.09367929999999999</v>
      </c>
      <c r="GW244">
        <v>23462</v>
      </c>
      <c r="GX244">
        <v>21190.3</v>
      </c>
      <c r="GY244">
        <v>26707.3</v>
      </c>
      <c r="GZ244">
        <v>23966.9</v>
      </c>
      <c r="HA244">
        <v>38369.7</v>
      </c>
      <c r="HB244">
        <v>32109.8</v>
      </c>
      <c r="HC244">
        <v>46634.7</v>
      </c>
      <c r="HD244">
        <v>37913.4</v>
      </c>
      <c r="HE244">
        <v>1.87555</v>
      </c>
      <c r="HF244">
        <v>1.87293</v>
      </c>
      <c r="HG244">
        <v>0.155561</v>
      </c>
      <c r="HH244">
        <v>0</v>
      </c>
      <c r="HI244">
        <v>27.4639</v>
      </c>
      <c r="HJ244">
        <v>999.9</v>
      </c>
      <c r="HK244">
        <v>49.6</v>
      </c>
      <c r="HL244">
        <v>30.4</v>
      </c>
      <c r="HM244">
        <v>23.8909</v>
      </c>
      <c r="HN244">
        <v>61.0956</v>
      </c>
      <c r="HO244">
        <v>22.4399</v>
      </c>
      <c r="HP244">
        <v>1</v>
      </c>
      <c r="HQ244">
        <v>0.0991768</v>
      </c>
      <c r="HR244">
        <v>-0.102516</v>
      </c>
      <c r="HS244">
        <v>20.3179</v>
      </c>
      <c r="HT244">
        <v>5.211</v>
      </c>
      <c r="HU244">
        <v>11.98</v>
      </c>
      <c r="HV244">
        <v>4.9626</v>
      </c>
      <c r="HW244">
        <v>3.27428</v>
      </c>
      <c r="HX244">
        <v>9999</v>
      </c>
      <c r="HY244">
        <v>9999</v>
      </c>
      <c r="HZ244">
        <v>9999</v>
      </c>
      <c r="IA244">
        <v>23.4</v>
      </c>
      <c r="IB244">
        <v>1.86371</v>
      </c>
      <c r="IC244">
        <v>1.85976</v>
      </c>
      <c r="ID244">
        <v>1.85811</v>
      </c>
      <c r="IE244">
        <v>1.85944</v>
      </c>
      <c r="IF244">
        <v>1.85959</v>
      </c>
      <c r="IG244">
        <v>1.85806</v>
      </c>
      <c r="IH244">
        <v>1.85715</v>
      </c>
      <c r="II244">
        <v>1.85211</v>
      </c>
      <c r="IJ244">
        <v>0</v>
      </c>
      <c r="IK244">
        <v>0</v>
      </c>
      <c r="IL244">
        <v>0</v>
      </c>
      <c r="IM244">
        <v>0</v>
      </c>
      <c r="IN244" t="s">
        <v>441</v>
      </c>
      <c r="IO244" t="s">
        <v>442</v>
      </c>
      <c r="IP244" t="s">
        <v>443</v>
      </c>
      <c r="IQ244" t="s">
        <v>443</v>
      </c>
      <c r="IR244" t="s">
        <v>443</v>
      </c>
      <c r="IS244" t="s">
        <v>443</v>
      </c>
      <c r="IT244">
        <v>0</v>
      </c>
      <c r="IU244">
        <v>100</v>
      </c>
      <c r="IV244">
        <v>100</v>
      </c>
      <c r="IW244">
        <v>-1.57</v>
      </c>
      <c r="IX244">
        <v>0.2898</v>
      </c>
      <c r="IY244">
        <v>-1.253408397979514</v>
      </c>
      <c r="IZ244">
        <v>-0.001407418860664216</v>
      </c>
      <c r="JA244">
        <v>1.761737584914558E-06</v>
      </c>
      <c r="JB244">
        <v>-4.339940373715102E-10</v>
      </c>
      <c r="JC244">
        <v>0.01386544786166931</v>
      </c>
      <c r="JD244">
        <v>0.003157371658100305</v>
      </c>
      <c r="JE244">
        <v>0.0004353711720169284</v>
      </c>
      <c r="JF244">
        <v>-1.853048844677345E-07</v>
      </c>
      <c r="JG244">
        <v>2</v>
      </c>
      <c r="JH244">
        <v>1968</v>
      </c>
      <c r="JI244">
        <v>1</v>
      </c>
      <c r="JJ244">
        <v>26</v>
      </c>
      <c r="JK244">
        <v>200061.2</v>
      </c>
      <c r="JL244">
        <v>200061.4</v>
      </c>
      <c r="JM244">
        <v>1.4502</v>
      </c>
      <c r="JN244">
        <v>2.63184</v>
      </c>
      <c r="JO244">
        <v>1.49658</v>
      </c>
      <c r="JP244">
        <v>2.34741</v>
      </c>
      <c r="JQ244">
        <v>1.54907</v>
      </c>
      <c r="JR244">
        <v>2.32056</v>
      </c>
      <c r="JS244">
        <v>34.5777</v>
      </c>
      <c r="JT244">
        <v>13.7993</v>
      </c>
      <c r="JU244">
        <v>18</v>
      </c>
      <c r="JV244">
        <v>483.189</v>
      </c>
      <c r="JW244">
        <v>496.421</v>
      </c>
      <c r="JX244">
        <v>27.4957</v>
      </c>
      <c r="JY244">
        <v>28.5469</v>
      </c>
      <c r="JZ244">
        <v>30.0003</v>
      </c>
      <c r="KA244">
        <v>28.7344</v>
      </c>
      <c r="KB244">
        <v>28.7245</v>
      </c>
      <c r="KC244">
        <v>29.1847</v>
      </c>
      <c r="KD244">
        <v>21.2129</v>
      </c>
      <c r="KE244">
        <v>92.88630000000001</v>
      </c>
      <c r="KF244">
        <v>27.4847</v>
      </c>
      <c r="KG244">
        <v>573.829</v>
      </c>
      <c r="KH244">
        <v>19.1707</v>
      </c>
      <c r="KI244">
        <v>101.965</v>
      </c>
      <c r="KJ244">
        <v>91.4376</v>
      </c>
    </row>
    <row r="245" spans="1:296">
      <c r="A245">
        <v>227</v>
      </c>
      <c r="B245">
        <v>1758993282.1</v>
      </c>
      <c r="C245">
        <v>6031.5</v>
      </c>
      <c r="D245" t="s">
        <v>899</v>
      </c>
      <c r="E245" t="s">
        <v>900</v>
      </c>
      <c r="F245">
        <v>5</v>
      </c>
      <c r="G245" t="s">
        <v>832</v>
      </c>
      <c r="H245">
        <v>1758993274.314285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569.2461092966286</v>
      </c>
      <c r="AJ245">
        <v>541.5730727272726</v>
      </c>
      <c r="AK245">
        <v>3.374237484746232</v>
      </c>
      <c r="AL245">
        <v>65.16577899374489</v>
      </c>
      <c r="AM245">
        <f>(AO245 - AN245 + DX245*1E3/(8.314*(DZ245+273.15)) * AQ245/DW245 * AP245) * DW245/(100*DK245) * 1000/(1000 - AO245)</f>
        <v>0</v>
      </c>
      <c r="AN245">
        <v>19.22626454358663</v>
      </c>
      <c r="AO245">
        <v>22.17999696969697</v>
      </c>
      <c r="AP245">
        <v>-3.53485160724698E-05</v>
      </c>
      <c r="AQ245">
        <v>105.5135274012171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437</v>
      </c>
      <c r="AX245" t="s">
        <v>437</v>
      </c>
      <c r="AY245">
        <v>0</v>
      </c>
      <c r="AZ245">
        <v>0</v>
      </c>
      <c r="BA245">
        <f>1-AY245/AZ245</f>
        <v>0</v>
      </c>
      <c r="BB245">
        <v>0</v>
      </c>
      <c r="BC245" t="s">
        <v>437</v>
      </c>
      <c r="BD245" t="s">
        <v>437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437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5.36</v>
      </c>
      <c r="DL245">
        <v>0.5</v>
      </c>
      <c r="DM245" t="s">
        <v>438</v>
      </c>
      <c r="DN245">
        <v>2</v>
      </c>
      <c r="DO245" t="b">
        <v>1</v>
      </c>
      <c r="DP245">
        <v>1758993274.314285</v>
      </c>
      <c r="DQ245">
        <v>505.6038571428571</v>
      </c>
      <c r="DR245">
        <v>542.2855714285715</v>
      </c>
      <c r="DS245">
        <v>22.18687142857143</v>
      </c>
      <c r="DT245">
        <v>19.25099642857143</v>
      </c>
      <c r="DU245">
        <v>507.1743571428572</v>
      </c>
      <c r="DV245">
        <v>21.89706071428571</v>
      </c>
      <c r="DW245">
        <v>500.0076785714286</v>
      </c>
      <c r="DX245">
        <v>90.50385714285717</v>
      </c>
      <c r="DY245">
        <v>0.06776898214285715</v>
      </c>
      <c r="DZ245">
        <v>28.93905</v>
      </c>
      <c r="EA245">
        <v>29.99915714285714</v>
      </c>
      <c r="EB245">
        <v>999.9000000000002</v>
      </c>
      <c r="EC245">
        <v>0</v>
      </c>
      <c r="ED245">
        <v>0</v>
      </c>
      <c r="EE245">
        <v>9991.227499999999</v>
      </c>
      <c r="EF245">
        <v>0</v>
      </c>
      <c r="EG245">
        <v>11.69927142857143</v>
      </c>
      <c r="EH245">
        <v>-36.681625</v>
      </c>
      <c r="EI245">
        <v>517.0761785714286</v>
      </c>
      <c r="EJ245">
        <v>552.9298571428573</v>
      </c>
      <c r="EK245">
        <v>2.935872142857143</v>
      </c>
      <c r="EL245">
        <v>542.2855714285715</v>
      </c>
      <c r="EM245">
        <v>19.25099642857143</v>
      </c>
      <c r="EN245">
        <v>2.007998928571428</v>
      </c>
      <c r="EO245">
        <v>1.742291428571429</v>
      </c>
      <c r="EP245">
        <v>17.50755</v>
      </c>
      <c r="EQ245">
        <v>15.27842857142857</v>
      </c>
      <c r="ER245">
        <v>1999.955</v>
      </c>
      <c r="ES245">
        <v>0.980002857142857</v>
      </c>
      <c r="ET245">
        <v>0.01999743214285715</v>
      </c>
      <c r="EU245">
        <v>0</v>
      </c>
      <c r="EV245">
        <v>920.3763214285713</v>
      </c>
      <c r="EW245">
        <v>5.00078</v>
      </c>
      <c r="EX245">
        <v>17822.87857142857</v>
      </c>
      <c r="EY245">
        <v>16379.28214285715</v>
      </c>
      <c r="EZ245">
        <v>39.03089285714285</v>
      </c>
      <c r="FA245">
        <v>39.90157142857142</v>
      </c>
      <c r="FB245">
        <v>39.15825</v>
      </c>
      <c r="FC245">
        <v>39.55107142857141</v>
      </c>
      <c r="FD245">
        <v>40.26314285714285</v>
      </c>
      <c r="FE245">
        <v>1955.065</v>
      </c>
      <c r="FF245">
        <v>39.89000000000001</v>
      </c>
      <c r="FG245">
        <v>0</v>
      </c>
      <c r="FH245">
        <v>1758993276.3</v>
      </c>
      <c r="FI245">
        <v>0</v>
      </c>
      <c r="FJ245">
        <v>920.3930384615384</v>
      </c>
      <c r="FK245">
        <v>-1.050974355947546</v>
      </c>
      <c r="FL245">
        <v>-21.91794875592618</v>
      </c>
      <c r="FM245">
        <v>17823.00384615385</v>
      </c>
      <c r="FN245">
        <v>15</v>
      </c>
      <c r="FO245">
        <v>0</v>
      </c>
      <c r="FP245" t="s">
        <v>439</v>
      </c>
      <c r="FQ245">
        <v>1746989605.5</v>
      </c>
      <c r="FR245">
        <v>1746989593.5</v>
      </c>
      <c r="FS245">
        <v>0</v>
      </c>
      <c r="FT245">
        <v>-0.274</v>
      </c>
      <c r="FU245">
        <v>-0.002</v>
      </c>
      <c r="FV245">
        <v>2.549</v>
      </c>
      <c r="FW245">
        <v>0.129</v>
      </c>
      <c r="FX245">
        <v>420</v>
      </c>
      <c r="FY245">
        <v>17</v>
      </c>
      <c r="FZ245">
        <v>0.02</v>
      </c>
      <c r="GA245">
        <v>0.04</v>
      </c>
      <c r="GB245">
        <v>-36.39316829268292</v>
      </c>
      <c r="GC245">
        <v>-6.308360278745635</v>
      </c>
      <c r="GD245">
        <v>0.6248291955637097</v>
      </c>
      <c r="GE245">
        <v>0</v>
      </c>
      <c r="GF245">
        <v>920.4823235294117</v>
      </c>
      <c r="GG245">
        <v>-1.470389608868166</v>
      </c>
      <c r="GH245">
        <v>0.2802006340619513</v>
      </c>
      <c r="GI245">
        <v>0</v>
      </c>
      <c r="GJ245">
        <v>2.932874146341463</v>
      </c>
      <c r="GK245">
        <v>0.08373324041811919</v>
      </c>
      <c r="GL245">
        <v>0.01416090288833066</v>
      </c>
      <c r="GM245">
        <v>1</v>
      </c>
      <c r="GN245">
        <v>1</v>
      </c>
      <c r="GO245">
        <v>3</v>
      </c>
      <c r="GP245" t="s">
        <v>463</v>
      </c>
      <c r="GQ245">
        <v>3.10191</v>
      </c>
      <c r="GR245">
        <v>2.72627</v>
      </c>
      <c r="GS245">
        <v>0.104949</v>
      </c>
      <c r="GT245">
        <v>0.109961</v>
      </c>
      <c r="GU245">
        <v>0.102077</v>
      </c>
      <c r="GV245">
        <v>0.0934523</v>
      </c>
      <c r="GW245">
        <v>23400.4</v>
      </c>
      <c r="GX245">
        <v>21135</v>
      </c>
      <c r="GY245">
        <v>26707.2</v>
      </c>
      <c r="GZ245">
        <v>23967</v>
      </c>
      <c r="HA245">
        <v>38371.1</v>
      </c>
      <c r="HB245">
        <v>32118.1</v>
      </c>
      <c r="HC245">
        <v>46634.3</v>
      </c>
      <c r="HD245">
        <v>37913.4</v>
      </c>
      <c r="HE245">
        <v>1.87495</v>
      </c>
      <c r="HF245">
        <v>1.87318</v>
      </c>
      <c r="HG245">
        <v>0.155106</v>
      </c>
      <c r="HH245">
        <v>0</v>
      </c>
      <c r="HI245">
        <v>27.4689</v>
      </c>
      <c r="HJ245">
        <v>999.9</v>
      </c>
      <c r="HK245">
        <v>49.6</v>
      </c>
      <c r="HL245">
        <v>30.4</v>
      </c>
      <c r="HM245">
        <v>23.8922</v>
      </c>
      <c r="HN245">
        <v>61.1056</v>
      </c>
      <c r="HO245">
        <v>22.4519</v>
      </c>
      <c r="HP245">
        <v>1</v>
      </c>
      <c r="HQ245">
        <v>0.0994588</v>
      </c>
      <c r="HR245">
        <v>-0.0558524</v>
      </c>
      <c r="HS245">
        <v>20.3181</v>
      </c>
      <c r="HT245">
        <v>5.21085</v>
      </c>
      <c r="HU245">
        <v>11.98</v>
      </c>
      <c r="HV245">
        <v>4.9628</v>
      </c>
      <c r="HW245">
        <v>3.27433</v>
      </c>
      <c r="HX245">
        <v>9999</v>
      </c>
      <c r="HY245">
        <v>9999</v>
      </c>
      <c r="HZ245">
        <v>9999</v>
      </c>
      <c r="IA245">
        <v>23.4</v>
      </c>
      <c r="IB245">
        <v>1.86371</v>
      </c>
      <c r="IC245">
        <v>1.85977</v>
      </c>
      <c r="ID245">
        <v>1.85812</v>
      </c>
      <c r="IE245">
        <v>1.85946</v>
      </c>
      <c r="IF245">
        <v>1.85959</v>
      </c>
      <c r="IG245">
        <v>1.85806</v>
      </c>
      <c r="IH245">
        <v>1.85715</v>
      </c>
      <c r="II245">
        <v>1.85211</v>
      </c>
      <c r="IJ245">
        <v>0</v>
      </c>
      <c r="IK245">
        <v>0</v>
      </c>
      <c r="IL245">
        <v>0</v>
      </c>
      <c r="IM245">
        <v>0</v>
      </c>
      <c r="IN245" t="s">
        <v>441</v>
      </c>
      <c r="IO245" t="s">
        <v>442</v>
      </c>
      <c r="IP245" t="s">
        <v>443</v>
      </c>
      <c r="IQ245" t="s">
        <v>443</v>
      </c>
      <c r="IR245" t="s">
        <v>443</v>
      </c>
      <c r="IS245" t="s">
        <v>443</v>
      </c>
      <c r="IT245">
        <v>0</v>
      </c>
      <c r="IU245">
        <v>100</v>
      </c>
      <c r="IV245">
        <v>100</v>
      </c>
      <c r="IW245">
        <v>-1.569</v>
      </c>
      <c r="IX245">
        <v>0.2896</v>
      </c>
      <c r="IY245">
        <v>-1.253408397979514</v>
      </c>
      <c r="IZ245">
        <v>-0.001407418860664216</v>
      </c>
      <c r="JA245">
        <v>1.761737584914558E-06</v>
      </c>
      <c r="JB245">
        <v>-4.339940373715102E-10</v>
      </c>
      <c r="JC245">
        <v>0.01386544786166931</v>
      </c>
      <c r="JD245">
        <v>0.003157371658100305</v>
      </c>
      <c r="JE245">
        <v>0.0004353711720169284</v>
      </c>
      <c r="JF245">
        <v>-1.853048844677345E-07</v>
      </c>
      <c r="JG245">
        <v>2</v>
      </c>
      <c r="JH245">
        <v>1968</v>
      </c>
      <c r="JI245">
        <v>1</v>
      </c>
      <c r="JJ245">
        <v>26</v>
      </c>
      <c r="JK245">
        <v>200061.3</v>
      </c>
      <c r="JL245">
        <v>200061.5</v>
      </c>
      <c r="JM245">
        <v>1.48315</v>
      </c>
      <c r="JN245">
        <v>2.61963</v>
      </c>
      <c r="JO245">
        <v>1.49658</v>
      </c>
      <c r="JP245">
        <v>2.34741</v>
      </c>
      <c r="JQ245">
        <v>1.54907</v>
      </c>
      <c r="JR245">
        <v>2.41577</v>
      </c>
      <c r="JS245">
        <v>34.5549</v>
      </c>
      <c r="JT245">
        <v>13.8168</v>
      </c>
      <c r="JU245">
        <v>18</v>
      </c>
      <c r="JV245">
        <v>482.862</v>
      </c>
      <c r="JW245">
        <v>496.606</v>
      </c>
      <c r="JX245">
        <v>27.4898</v>
      </c>
      <c r="JY245">
        <v>28.5505</v>
      </c>
      <c r="JZ245">
        <v>30.0004</v>
      </c>
      <c r="KA245">
        <v>28.7372</v>
      </c>
      <c r="KB245">
        <v>28.7268</v>
      </c>
      <c r="KC245">
        <v>29.9094</v>
      </c>
      <c r="KD245">
        <v>21.2129</v>
      </c>
      <c r="KE245">
        <v>92.88630000000001</v>
      </c>
      <c r="KF245">
        <v>27.4872</v>
      </c>
      <c r="KG245">
        <v>593.866</v>
      </c>
      <c r="KH245">
        <v>19.1718</v>
      </c>
      <c r="KI245">
        <v>101.964</v>
      </c>
      <c r="KJ245">
        <v>91.43770000000001</v>
      </c>
    </row>
    <row r="246" spans="1:296">
      <c r="A246">
        <v>228</v>
      </c>
      <c r="B246">
        <v>1758993287.1</v>
      </c>
      <c r="C246">
        <v>6036.5</v>
      </c>
      <c r="D246" t="s">
        <v>901</v>
      </c>
      <c r="E246" t="s">
        <v>902</v>
      </c>
      <c r="F246">
        <v>5</v>
      </c>
      <c r="G246" t="s">
        <v>832</v>
      </c>
      <c r="H246">
        <v>1758993279.6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586.2600350354189</v>
      </c>
      <c r="AJ246">
        <v>558.3612606060607</v>
      </c>
      <c r="AK246">
        <v>3.351200676281425</v>
      </c>
      <c r="AL246">
        <v>65.16577899374489</v>
      </c>
      <c r="AM246">
        <f>(AO246 - AN246 + DX246*1E3/(8.314*(DZ246+273.15)) * AQ246/DW246 * AP246) * DW246/(100*DK246) * 1000/(1000 - AO246)</f>
        <v>0</v>
      </c>
      <c r="AN246">
        <v>19.18815251814856</v>
      </c>
      <c r="AO246">
        <v>22.14909515151514</v>
      </c>
      <c r="AP246">
        <v>-0.006085617331755567</v>
      </c>
      <c r="AQ246">
        <v>105.5135274012171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437</v>
      </c>
      <c r="AX246" t="s">
        <v>437</v>
      </c>
      <c r="AY246">
        <v>0</v>
      </c>
      <c r="AZ246">
        <v>0</v>
      </c>
      <c r="BA246">
        <f>1-AY246/AZ246</f>
        <v>0</v>
      </c>
      <c r="BB246">
        <v>0</v>
      </c>
      <c r="BC246" t="s">
        <v>437</v>
      </c>
      <c r="BD246" t="s">
        <v>437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437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5.36</v>
      </c>
      <c r="DL246">
        <v>0.5</v>
      </c>
      <c r="DM246" t="s">
        <v>438</v>
      </c>
      <c r="DN246">
        <v>2</v>
      </c>
      <c r="DO246" t="b">
        <v>1</v>
      </c>
      <c r="DP246">
        <v>1758993279.6</v>
      </c>
      <c r="DQ246">
        <v>522.9696296296296</v>
      </c>
      <c r="DR246">
        <v>560.0985555555555</v>
      </c>
      <c r="DS246">
        <v>22.17722222222223</v>
      </c>
      <c r="DT246">
        <v>19.22764444444444</v>
      </c>
      <c r="DU246">
        <v>524.5389259259259</v>
      </c>
      <c r="DV246">
        <v>21.88761481481481</v>
      </c>
      <c r="DW246">
        <v>499.9995185185185</v>
      </c>
      <c r="DX246">
        <v>90.50338888888889</v>
      </c>
      <c r="DY246">
        <v>0.06782570370370371</v>
      </c>
      <c r="DZ246">
        <v>28.94906296296296</v>
      </c>
      <c r="EA246">
        <v>30.00452592592593</v>
      </c>
      <c r="EB246">
        <v>999.9000000000001</v>
      </c>
      <c r="EC246">
        <v>0</v>
      </c>
      <c r="ED246">
        <v>0</v>
      </c>
      <c r="EE246">
        <v>9987.753703703704</v>
      </c>
      <c r="EF246">
        <v>0</v>
      </c>
      <c r="EG246">
        <v>11.2321</v>
      </c>
      <c r="EH246">
        <v>-37.12889259259259</v>
      </c>
      <c r="EI246">
        <v>534.8304814814815</v>
      </c>
      <c r="EJ246">
        <v>571.0785555555556</v>
      </c>
      <c r="EK246">
        <v>2.949580000000001</v>
      </c>
      <c r="EL246">
        <v>560.0985555555555</v>
      </c>
      <c r="EM246">
        <v>19.22764444444444</v>
      </c>
      <c r="EN246">
        <v>2.007115555555556</v>
      </c>
      <c r="EO246">
        <v>1.740167777777778</v>
      </c>
      <c r="EP246">
        <v>17.50057037037037</v>
      </c>
      <c r="EQ246">
        <v>15.25943333333333</v>
      </c>
      <c r="ER246">
        <v>1999.976296296296</v>
      </c>
      <c r="ES246">
        <v>0.9800031111111109</v>
      </c>
      <c r="ET246">
        <v>0.01999718148148148</v>
      </c>
      <c r="EU246">
        <v>0</v>
      </c>
      <c r="EV246">
        <v>920.2924814814816</v>
      </c>
      <c r="EW246">
        <v>5.00078</v>
      </c>
      <c r="EX246">
        <v>17820.77037037037</v>
      </c>
      <c r="EY246">
        <v>16379.45555555555</v>
      </c>
      <c r="EZ246">
        <v>39.05288888888889</v>
      </c>
      <c r="FA246">
        <v>39.90255555555555</v>
      </c>
      <c r="FB246">
        <v>39.16411111111111</v>
      </c>
      <c r="FC246">
        <v>39.57144444444445</v>
      </c>
      <c r="FD246">
        <v>40.34707407407408</v>
      </c>
      <c r="FE246">
        <v>1955.086296296297</v>
      </c>
      <c r="FF246">
        <v>39.89000000000001</v>
      </c>
      <c r="FG246">
        <v>0</v>
      </c>
      <c r="FH246">
        <v>1758993281.1</v>
      </c>
      <c r="FI246">
        <v>0</v>
      </c>
      <c r="FJ246">
        <v>920.3031538461538</v>
      </c>
      <c r="FK246">
        <v>-1.515145295017106</v>
      </c>
      <c r="FL246">
        <v>-20.77606836327781</v>
      </c>
      <c r="FM246">
        <v>17820.92692307692</v>
      </c>
      <c r="FN246">
        <v>15</v>
      </c>
      <c r="FO246">
        <v>0</v>
      </c>
      <c r="FP246" t="s">
        <v>439</v>
      </c>
      <c r="FQ246">
        <v>1746989605.5</v>
      </c>
      <c r="FR246">
        <v>1746989593.5</v>
      </c>
      <c r="FS246">
        <v>0</v>
      </c>
      <c r="FT246">
        <v>-0.274</v>
      </c>
      <c r="FU246">
        <v>-0.002</v>
      </c>
      <c r="FV246">
        <v>2.549</v>
      </c>
      <c r="FW246">
        <v>0.129</v>
      </c>
      <c r="FX246">
        <v>420</v>
      </c>
      <c r="FY246">
        <v>17</v>
      </c>
      <c r="FZ246">
        <v>0.02</v>
      </c>
      <c r="GA246">
        <v>0.04</v>
      </c>
      <c r="GB246">
        <v>-36.76890975609756</v>
      </c>
      <c r="GC246">
        <v>-5.363736585365925</v>
      </c>
      <c r="GD246">
        <v>0.5337954151832631</v>
      </c>
      <c r="GE246">
        <v>0</v>
      </c>
      <c r="GF246">
        <v>920.3936470588235</v>
      </c>
      <c r="GG246">
        <v>-0.9339954135350904</v>
      </c>
      <c r="GH246">
        <v>0.2198697318003014</v>
      </c>
      <c r="GI246">
        <v>1</v>
      </c>
      <c r="GJ246">
        <v>2.943095609756098</v>
      </c>
      <c r="GK246">
        <v>0.1542238327526124</v>
      </c>
      <c r="GL246">
        <v>0.02027741096293866</v>
      </c>
      <c r="GM246">
        <v>0</v>
      </c>
      <c r="GN246">
        <v>1</v>
      </c>
      <c r="GO246">
        <v>3</v>
      </c>
      <c r="GP246" t="s">
        <v>463</v>
      </c>
      <c r="GQ246">
        <v>3.10173</v>
      </c>
      <c r="GR246">
        <v>2.72596</v>
      </c>
      <c r="GS246">
        <v>0.107259</v>
      </c>
      <c r="GT246">
        <v>0.112243</v>
      </c>
      <c r="GU246">
        <v>0.101977</v>
      </c>
      <c r="GV246">
        <v>0.0934198</v>
      </c>
      <c r="GW246">
        <v>23339.9</v>
      </c>
      <c r="GX246">
        <v>21080.8</v>
      </c>
      <c r="GY246">
        <v>26707.1</v>
      </c>
      <c r="GZ246">
        <v>23966.9</v>
      </c>
      <c r="HA246">
        <v>38375.6</v>
      </c>
      <c r="HB246">
        <v>32119.5</v>
      </c>
      <c r="HC246">
        <v>46634.2</v>
      </c>
      <c r="HD246">
        <v>37913.4</v>
      </c>
      <c r="HE246">
        <v>1.87518</v>
      </c>
      <c r="HF246">
        <v>1.87328</v>
      </c>
      <c r="HG246">
        <v>0.155553</v>
      </c>
      <c r="HH246">
        <v>0</v>
      </c>
      <c r="HI246">
        <v>27.4749</v>
      </c>
      <c r="HJ246">
        <v>999.9</v>
      </c>
      <c r="HK246">
        <v>49.6</v>
      </c>
      <c r="HL246">
        <v>30.4</v>
      </c>
      <c r="HM246">
        <v>23.8918</v>
      </c>
      <c r="HN246">
        <v>61.3256</v>
      </c>
      <c r="HO246">
        <v>22.3397</v>
      </c>
      <c r="HP246">
        <v>1</v>
      </c>
      <c r="HQ246">
        <v>0.0997002</v>
      </c>
      <c r="HR246">
        <v>-0.07533769999999999</v>
      </c>
      <c r="HS246">
        <v>20.3181</v>
      </c>
      <c r="HT246">
        <v>5.21175</v>
      </c>
      <c r="HU246">
        <v>11.98</v>
      </c>
      <c r="HV246">
        <v>4.96265</v>
      </c>
      <c r="HW246">
        <v>3.27438</v>
      </c>
      <c r="HX246">
        <v>9999</v>
      </c>
      <c r="HY246">
        <v>9999</v>
      </c>
      <c r="HZ246">
        <v>9999</v>
      </c>
      <c r="IA246">
        <v>23.4</v>
      </c>
      <c r="IB246">
        <v>1.86371</v>
      </c>
      <c r="IC246">
        <v>1.85977</v>
      </c>
      <c r="ID246">
        <v>1.85813</v>
      </c>
      <c r="IE246">
        <v>1.85947</v>
      </c>
      <c r="IF246">
        <v>1.85959</v>
      </c>
      <c r="IG246">
        <v>1.85806</v>
      </c>
      <c r="IH246">
        <v>1.85715</v>
      </c>
      <c r="II246">
        <v>1.85211</v>
      </c>
      <c r="IJ246">
        <v>0</v>
      </c>
      <c r="IK246">
        <v>0</v>
      </c>
      <c r="IL246">
        <v>0</v>
      </c>
      <c r="IM246">
        <v>0</v>
      </c>
      <c r="IN246" t="s">
        <v>441</v>
      </c>
      <c r="IO246" t="s">
        <v>442</v>
      </c>
      <c r="IP246" t="s">
        <v>443</v>
      </c>
      <c r="IQ246" t="s">
        <v>443</v>
      </c>
      <c r="IR246" t="s">
        <v>443</v>
      </c>
      <c r="IS246" t="s">
        <v>443</v>
      </c>
      <c r="IT246">
        <v>0</v>
      </c>
      <c r="IU246">
        <v>100</v>
      </c>
      <c r="IV246">
        <v>100</v>
      </c>
      <c r="IW246">
        <v>-1.567</v>
      </c>
      <c r="IX246">
        <v>0.289</v>
      </c>
      <c r="IY246">
        <v>-1.253408397979514</v>
      </c>
      <c r="IZ246">
        <v>-0.001407418860664216</v>
      </c>
      <c r="JA246">
        <v>1.761737584914558E-06</v>
      </c>
      <c r="JB246">
        <v>-4.339940373715102E-10</v>
      </c>
      <c r="JC246">
        <v>0.01386544786166931</v>
      </c>
      <c r="JD246">
        <v>0.003157371658100305</v>
      </c>
      <c r="JE246">
        <v>0.0004353711720169284</v>
      </c>
      <c r="JF246">
        <v>-1.853048844677345E-07</v>
      </c>
      <c r="JG246">
        <v>2</v>
      </c>
      <c r="JH246">
        <v>1968</v>
      </c>
      <c r="JI246">
        <v>1</v>
      </c>
      <c r="JJ246">
        <v>26</v>
      </c>
      <c r="JK246">
        <v>200061.4</v>
      </c>
      <c r="JL246">
        <v>200061.6</v>
      </c>
      <c r="JM246">
        <v>1.51978</v>
      </c>
      <c r="JN246">
        <v>2.62207</v>
      </c>
      <c r="JO246">
        <v>1.49658</v>
      </c>
      <c r="JP246">
        <v>2.34741</v>
      </c>
      <c r="JQ246">
        <v>1.54907</v>
      </c>
      <c r="JR246">
        <v>2.45361</v>
      </c>
      <c r="JS246">
        <v>34.5549</v>
      </c>
      <c r="JT246">
        <v>13.8168</v>
      </c>
      <c r="JU246">
        <v>18</v>
      </c>
      <c r="JV246">
        <v>483.013</v>
      </c>
      <c r="JW246">
        <v>496.699</v>
      </c>
      <c r="JX246">
        <v>27.487</v>
      </c>
      <c r="JY246">
        <v>28.5548</v>
      </c>
      <c r="JZ246">
        <v>30.0003</v>
      </c>
      <c r="KA246">
        <v>28.7399</v>
      </c>
      <c r="KB246">
        <v>28.7299</v>
      </c>
      <c r="KC246">
        <v>30.5691</v>
      </c>
      <c r="KD246">
        <v>21.2129</v>
      </c>
      <c r="KE246">
        <v>92.88630000000001</v>
      </c>
      <c r="KF246">
        <v>27.4871</v>
      </c>
      <c r="KG246">
        <v>607.222</v>
      </c>
      <c r="KH246">
        <v>19.1884</v>
      </c>
      <c r="KI246">
        <v>101.964</v>
      </c>
      <c r="KJ246">
        <v>91.4375</v>
      </c>
    </row>
    <row r="247" spans="1:296">
      <c r="A247">
        <v>229</v>
      </c>
      <c r="B247">
        <v>1758993292.1</v>
      </c>
      <c r="C247">
        <v>6041.5</v>
      </c>
      <c r="D247" t="s">
        <v>903</v>
      </c>
      <c r="E247" t="s">
        <v>904</v>
      </c>
      <c r="F247">
        <v>5</v>
      </c>
      <c r="G247" t="s">
        <v>832</v>
      </c>
      <c r="H247">
        <v>1758993284.314285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603.2528481069609</v>
      </c>
      <c r="AJ247">
        <v>575.1422484848484</v>
      </c>
      <c r="AK247">
        <v>3.359406788506545</v>
      </c>
      <c r="AL247">
        <v>65.16577899374489</v>
      </c>
      <c r="AM247">
        <f>(AO247 - AN247 + DX247*1E3/(8.314*(DZ247+273.15)) * AQ247/DW247 * AP247) * DW247/(100*DK247) * 1000/(1000 - AO247)</f>
        <v>0</v>
      </c>
      <c r="AN247">
        <v>19.18592645889377</v>
      </c>
      <c r="AO247">
        <v>22.12931999999999</v>
      </c>
      <c r="AP247">
        <v>-0.001376866070246131</v>
      </c>
      <c r="AQ247">
        <v>105.5135274012171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437</v>
      </c>
      <c r="AX247" t="s">
        <v>437</v>
      </c>
      <c r="AY247">
        <v>0</v>
      </c>
      <c r="AZ247">
        <v>0</v>
      </c>
      <c r="BA247">
        <f>1-AY247/AZ247</f>
        <v>0</v>
      </c>
      <c r="BB247">
        <v>0</v>
      </c>
      <c r="BC247" t="s">
        <v>437</v>
      </c>
      <c r="BD247" t="s">
        <v>437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437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5.36</v>
      </c>
      <c r="DL247">
        <v>0.5</v>
      </c>
      <c r="DM247" t="s">
        <v>438</v>
      </c>
      <c r="DN247">
        <v>2</v>
      </c>
      <c r="DO247" t="b">
        <v>1</v>
      </c>
      <c r="DP247">
        <v>1758993284.314285</v>
      </c>
      <c r="DQ247">
        <v>538.4770357142856</v>
      </c>
      <c r="DR247">
        <v>575.9369285714286</v>
      </c>
      <c r="DS247">
        <v>22.16154285714286</v>
      </c>
      <c r="DT247">
        <v>19.20501071428572</v>
      </c>
      <c r="DU247">
        <v>540.04475</v>
      </c>
      <c r="DV247">
        <v>21.87228214285714</v>
      </c>
      <c r="DW247">
        <v>499.9271785714285</v>
      </c>
      <c r="DX247">
        <v>90.50389285714289</v>
      </c>
      <c r="DY247">
        <v>0.06811384642857142</v>
      </c>
      <c r="DZ247">
        <v>28.95216785714286</v>
      </c>
      <c r="EA247">
        <v>30.00287857142857</v>
      </c>
      <c r="EB247">
        <v>999.9000000000002</v>
      </c>
      <c r="EC247">
        <v>0</v>
      </c>
      <c r="ED247">
        <v>0</v>
      </c>
      <c r="EE247">
        <v>9989.532857142856</v>
      </c>
      <c r="EF247">
        <v>0</v>
      </c>
      <c r="EG247">
        <v>11.2321</v>
      </c>
      <c r="EH247">
        <v>-37.45993214285714</v>
      </c>
      <c r="EI247">
        <v>550.6806071428572</v>
      </c>
      <c r="EJ247">
        <v>587.2140714285714</v>
      </c>
      <c r="EK247">
        <v>2.956534642857143</v>
      </c>
      <c r="EL247">
        <v>575.9369285714286</v>
      </c>
      <c r="EM247">
        <v>19.20501071428572</v>
      </c>
      <c r="EN247">
        <v>2.005708214285714</v>
      </c>
      <c r="EO247">
        <v>1.738129642857143</v>
      </c>
      <c r="EP247">
        <v>17.48945714285714</v>
      </c>
      <c r="EQ247">
        <v>15.24119642857143</v>
      </c>
      <c r="ER247">
        <v>1999.991071428572</v>
      </c>
      <c r="ES247">
        <v>0.9800032857142854</v>
      </c>
      <c r="ET247">
        <v>0.01999700714285714</v>
      </c>
      <c r="EU247">
        <v>0</v>
      </c>
      <c r="EV247">
        <v>920.1402142857141</v>
      </c>
      <c r="EW247">
        <v>5.00078</v>
      </c>
      <c r="EX247">
        <v>17818.94285714286</v>
      </c>
      <c r="EY247">
        <v>16379.58214285715</v>
      </c>
      <c r="EZ247">
        <v>39.05553571428572</v>
      </c>
      <c r="FA247">
        <v>39.90157142857142</v>
      </c>
      <c r="FB247">
        <v>39.17607142857143</v>
      </c>
      <c r="FC247">
        <v>39.56442857142856</v>
      </c>
      <c r="FD247">
        <v>40.33242857142857</v>
      </c>
      <c r="FE247">
        <v>1955.101071428571</v>
      </c>
      <c r="FF247">
        <v>39.89000000000001</v>
      </c>
      <c r="FG247">
        <v>0</v>
      </c>
      <c r="FH247">
        <v>1758993286.5</v>
      </c>
      <c r="FI247">
        <v>0</v>
      </c>
      <c r="FJ247">
        <v>920.1314799999999</v>
      </c>
      <c r="FK247">
        <v>-2.532769222753652</v>
      </c>
      <c r="FL247">
        <v>-28.70769234349391</v>
      </c>
      <c r="FM247">
        <v>17818.584</v>
      </c>
      <c r="FN247">
        <v>15</v>
      </c>
      <c r="FO247">
        <v>0</v>
      </c>
      <c r="FP247" t="s">
        <v>439</v>
      </c>
      <c r="FQ247">
        <v>1746989605.5</v>
      </c>
      <c r="FR247">
        <v>1746989593.5</v>
      </c>
      <c r="FS247">
        <v>0</v>
      </c>
      <c r="FT247">
        <v>-0.274</v>
      </c>
      <c r="FU247">
        <v>-0.002</v>
      </c>
      <c r="FV247">
        <v>2.549</v>
      </c>
      <c r="FW247">
        <v>0.129</v>
      </c>
      <c r="FX247">
        <v>420</v>
      </c>
      <c r="FY247">
        <v>17</v>
      </c>
      <c r="FZ247">
        <v>0.02</v>
      </c>
      <c r="GA247">
        <v>0.04</v>
      </c>
      <c r="GB247">
        <v>-37.24863170731707</v>
      </c>
      <c r="GC247">
        <v>-4.21824250871078</v>
      </c>
      <c r="GD247">
        <v>0.422827923506815</v>
      </c>
      <c r="GE247">
        <v>0</v>
      </c>
      <c r="GF247">
        <v>920.2124999999999</v>
      </c>
      <c r="GG247">
        <v>-1.927746367182971</v>
      </c>
      <c r="GH247">
        <v>0.2817670345599451</v>
      </c>
      <c r="GI247">
        <v>0</v>
      </c>
      <c r="GJ247">
        <v>2.949107804878049</v>
      </c>
      <c r="GK247">
        <v>0.1155512195122055</v>
      </c>
      <c r="GL247">
        <v>0.01955337067969452</v>
      </c>
      <c r="GM247">
        <v>0</v>
      </c>
      <c r="GN247">
        <v>0</v>
      </c>
      <c r="GO247">
        <v>3</v>
      </c>
      <c r="GP247" t="s">
        <v>484</v>
      </c>
      <c r="GQ247">
        <v>3.10198</v>
      </c>
      <c r="GR247">
        <v>2.72694</v>
      </c>
      <c r="GS247">
        <v>0.109537</v>
      </c>
      <c r="GT247">
        <v>0.114501</v>
      </c>
      <c r="GU247">
        <v>0.101919</v>
      </c>
      <c r="GV247">
        <v>0.0934215</v>
      </c>
      <c r="GW247">
        <v>23280.1</v>
      </c>
      <c r="GX247">
        <v>21027.3</v>
      </c>
      <c r="GY247">
        <v>26706.9</v>
      </c>
      <c r="GZ247">
        <v>23967</v>
      </c>
      <c r="HA247">
        <v>38378.1</v>
      </c>
      <c r="HB247">
        <v>32119.5</v>
      </c>
      <c r="HC247">
        <v>46633.9</v>
      </c>
      <c r="HD247">
        <v>37913.2</v>
      </c>
      <c r="HE247">
        <v>1.87542</v>
      </c>
      <c r="HF247">
        <v>1.8729</v>
      </c>
      <c r="HG247">
        <v>0.154428</v>
      </c>
      <c r="HH247">
        <v>0</v>
      </c>
      <c r="HI247">
        <v>27.4794</v>
      </c>
      <c r="HJ247">
        <v>999.9</v>
      </c>
      <c r="HK247">
        <v>49.6</v>
      </c>
      <c r="HL247">
        <v>30.4</v>
      </c>
      <c r="HM247">
        <v>23.8914</v>
      </c>
      <c r="HN247">
        <v>60.9456</v>
      </c>
      <c r="HO247">
        <v>22.3397</v>
      </c>
      <c r="HP247">
        <v>1</v>
      </c>
      <c r="HQ247">
        <v>0.100025</v>
      </c>
      <c r="HR247">
        <v>-0.07282950000000001</v>
      </c>
      <c r="HS247">
        <v>20.318</v>
      </c>
      <c r="HT247">
        <v>5.21235</v>
      </c>
      <c r="HU247">
        <v>11.98</v>
      </c>
      <c r="HV247">
        <v>4.96295</v>
      </c>
      <c r="HW247">
        <v>3.2746</v>
      </c>
      <c r="HX247">
        <v>9999</v>
      </c>
      <c r="HY247">
        <v>9999</v>
      </c>
      <c r="HZ247">
        <v>9999</v>
      </c>
      <c r="IA247">
        <v>23.4</v>
      </c>
      <c r="IB247">
        <v>1.86371</v>
      </c>
      <c r="IC247">
        <v>1.85977</v>
      </c>
      <c r="ID247">
        <v>1.85813</v>
      </c>
      <c r="IE247">
        <v>1.85947</v>
      </c>
      <c r="IF247">
        <v>1.85959</v>
      </c>
      <c r="IG247">
        <v>1.85807</v>
      </c>
      <c r="IH247">
        <v>1.85715</v>
      </c>
      <c r="II247">
        <v>1.85211</v>
      </c>
      <c r="IJ247">
        <v>0</v>
      </c>
      <c r="IK247">
        <v>0</v>
      </c>
      <c r="IL247">
        <v>0</v>
      </c>
      <c r="IM247">
        <v>0</v>
      </c>
      <c r="IN247" t="s">
        <v>441</v>
      </c>
      <c r="IO247" t="s">
        <v>442</v>
      </c>
      <c r="IP247" t="s">
        <v>443</v>
      </c>
      <c r="IQ247" t="s">
        <v>443</v>
      </c>
      <c r="IR247" t="s">
        <v>443</v>
      </c>
      <c r="IS247" t="s">
        <v>443</v>
      </c>
      <c r="IT247">
        <v>0</v>
      </c>
      <c r="IU247">
        <v>100</v>
      </c>
      <c r="IV247">
        <v>100</v>
      </c>
      <c r="IW247">
        <v>-1.564</v>
      </c>
      <c r="IX247">
        <v>0.2885</v>
      </c>
      <c r="IY247">
        <v>-1.253408397979514</v>
      </c>
      <c r="IZ247">
        <v>-0.001407418860664216</v>
      </c>
      <c r="JA247">
        <v>1.761737584914558E-06</v>
      </c>
      <c r="JB247">
        <v>-4.339940373715102E-10</v>
      </c>
      <c r="JC247">
        <v>0.01386544786166931</v>
      </c>
      <c r="JD247">
        <v>0.003157371658100305</v>
      </c>
      <c r="JE247">
        <v>0.0004353711720169284</v>
      </c>
      <c r="JF247">
        <v>-1.853048844677345E-07</v>
      </c>
      <c r="JG247">
        <v>2</v>
      </c>
      <c r="JH247">
        <v>1968</v>
      </c>
      <c r="JI247">
        <v>1</v>
      </c>
      <c r="JJ247">
        <v>26</v>
      </c>
      <c r="JK247">
        <v>200061.4</v>
      </c>
      <c r="JL247">
        <v>200061.6</v>
      </c>
      <c r="JM247">
        <v>1.55151</v>
      </c>
      <c r="JN247">
        <v>2.62573</v>
      </c>
      <c r="JO247">
        <v>1.49658</v>
      </c>
      <c r="JP247">
        <v>2.34741</v>
      </c>
      <c r="JQ247">
        <v>1.54907</v>
      </c>
      <c r="JR247">
        <v>2.44629</v>
      </c>
      <c r="JS247">
        <v>34.5549</v>
      </c>
      <c r="JT247">
        <v>13.8168</v>
      </c>
      <c r="JU247">
        <v>18</v>
      </c>
      <c r="JV247">
        <v>483.181</v>
      </c>
      <c r="JW247">
        <v>496.475</v>
      </c>
      <c r="JX247">
        <v>27.4873</v>
      </c>
      <c r="JY247">
        <v>28.5578</v>
      </c>
      <c r="JZ247">
        <v>30.0005</v>
      </c>
      <c r="KA247">
        <v>28.7428</v>
      </c>
      <c r="KB247">
        <v>28.7329</v>
      </c>
      <c r="KC247">
        <v>31.2866</v>
      </c>
      <c r="KD247">
        <v>21.2129</v>
      </c>
      <c r="KE247">
        <v>92.88630000000001</v>
      </c>
      <c r="KF247">
        <v>27.4859</v>
      </c>
      <c r="KG247">
        <v>627.256</v>
      </c>
      <c r="KH247">
        <v>19.1884</v>
      </c>
      <c r="KI247">
        <v>101.963</v>
      </c>
      <c r="KJ247">
        <v>91.43729999999999</v>
      </c>
    </row>
    <row r="248" spans="1:296">
      <c r="A248">
        <v>230</v>
      </c>
      <c r="B248">
        <v>1758993297.1</v>
      </c>
      <c r="C248">
        <v>6046.5</v>
      </c>
      <c r="D248" t="s">
        <v>905</v>
      </c>
      <c r="E248" t="s">
        <v>906</v>
      </c>
      <c r="F248">
        <v>5</v>
      </c>
      <c r="G248" t="s">
        <v>832</v>
      </c>
      <c r="H248">
        <v>1758993289.6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620.478103721836</v>
      </c>
      <c r="AJ248">
        <v>592.0004424242422</v>
      </c>
      <c r="AK248">
        <v>3.380426396154063</v>
      </c>
      <c r="AL248">
        <v>65.16577899374489</v>
      </c>
      <c r="AM248">
        <f>(AO248 - AN248 + DX248*1E3/(8.314*(DZ248+273.15)) * AQ248/DW248 * AP248) * DW248/(100*DK248) * 1000/(1000 - AO248)</f>
        <v>0</v>
      </c>
      <c r="AN248">
        <v>19.19070143633971</v>
      </c>
      <c r="AO248">
        <v>22.11716545454545</v>
      </c>
      <c r="AP248">
        <v>-0.0005218515514531915</v>
      </c>
      <c r="AQ248">
        <v>105.5135274012171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437</v>
      </c>
      <c r="AX248" t="s">
        <v>437</v>
      </c>
      <c r="AY248">
        <v>0</v>
      </c>
      <c r="AZ248">
        <v>0</v>
      </c>
      <c r="BA248">
        <f>1-AY248/AZ248</f>
        <v>0</v>
      </c>
      <c r="BB248">
        <v>0</v>
      </c>
      <c r="BC248" t="s">
        <v>437</v>
      </c>
      <c r="BD248" t="s">
        <v>437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437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5.36</v>
      </c>
      <c r="DL248">
        <v>0.5</v>
      </c>
      <c r="DM248" t="s">
        <v>438</v>
      </c>
      <c r="DN248">
        <v>2</v>
      </c>
      <c r="DO248" t="b">
        <v>1</v>
      </c>
      <c r="DP248">
        <v>1758993289.6</v>
      </c>
      <c r="DQ248">
        <v>555.8622592592592</v>
      </c>
      <c r="DR248">
        <v>593.6558148148148</v>
      </c>
      <c r="DS248">
        <v>22.13991851851852</v>
      </c>
      <c r="DT248">
        <v>19.18850370370371</v>
      </c>
      <c r="DU248">
        <v>557.4276296296297</v>
      </c>
      <c r="DV248">
        <v>21.85112222222222</v>
      </c>
      <c r="DW248">
        <v>500.0283333333334</v>
      </c>
      <c r="DX248">
        <v>90.50380740740741</v>
      </c>
      <c r="DY248">
        <v>0.06813956666666666</v>
      </c>
      <c r="DZ248">
        <v>28.95288148148148</v>
      </c>
      <c r="EA248">
        <v>30.0026037037037</v>
      </c>
      <c r="EB248">
        <v>999.9000000000001</v>
      </c>
      <c r="EC248">
        <v>0</v>
      </c>
      <c r="ED248">
        <v>0</v>
      </c>
      <c r="EE248">
        <v>10000.66925925926</v>
      </c>
      <c r="EF248">
        <v>0</v>
      </c>
      <c r="EG248">
        <v>11.2321</v>
      </c>
      <c r="EH248">
        <v>-37.7937074074074</v>
      </c>
      <c r="EI248">
        <v>568.4472592592593</v>
      </c>
      <c r="EJ248">
        <v>605.2701111111112</v>
      </c>
      <c r="EK248">
        <v>2.951414814814814</v>
      </c>
      <c r="EL248">
        <v>593.6558148148148</v>
      </c>
      <c r="EM248">
        <v>19.18850370370371</v>
      </c>
      <c r="EN248">
        <v>2.003747407407408</v>
      </c>
      <c r="EO248">
        <v>1.736632592592593</v>
      </c>
      <c r="EP248">
        <v>17.47397407407407</v>
      </c>
      <c r="EQ248">
        <v>15.2278</v>
      </c>
      <c r="ER248">
        <v>2000.013333333333</v>
      </c>
      <c r="ES248">
        <v>0.9800035555555555</v>
      </c>
      <c r="ET248">
        <v>0.01999674444444444</v>
      </c>
      <c r="EU248">
        <v>0</v>
      </c>
      <c r="EV248">
        <v>920.0259259259258</v>
      </c>
      <c r="EW248">
        <v>5.00078</v>
      </c>
      <c r="EX248">
        <v>17816.52962962963</v>
      </c>
      <c r="EY248">
        <v>16379.75555555556</v>
      </c>
      <c r="EZ248">
        <v>39.06225925925926</v>
      </c>
      <c r="FA248">
        <v>39.90255555555554</v>
      </c>
      <c r="FB248">
        <v>39.15248148148148</v>
      </c>
      <c r="FC248">
        <v>39.55751851851851</v>
      </c>
      <c r="FD248">
        <v>40.27062962962962</v>
      </c>
      <c r="FE248">
        <v>1955.123333333333</v>
      </c>
      <c r="FF248">
        <v>39.89000000000001</v>
      </c>
      <c r="FG248">
        <v>0</v>
      </c>
      <c r="FH248">
        <v>1758993291.3</v>
      </c>
      <c r="FI248">
        <v>0</v>
      </c>
      <c r="FJ248">
        <v>920.0185200000001</v>
      </c>
      <c r="FK248">
        <v>-1.434769224865617</v>
      </c>
      <c r="FL248">
        <v>-31.96923088404595</v>
      </c>
      <c r="FM248">
        <v>17816.18</v>
      </c>
      <c r="FN248">
        <v>15</v>
      </c>
      <c r="FO248">
        <v>0</v>
      </c>
      <c r="FP248" t="s">
        <v>439</v>
      </c>
      <c r="FQ248">
        <v>1746989605.5</v>
      </c>
      <c r="FR248">
        <v>1746989593.5</v>
      </c>
      <c r="FS248">
        <v>0</v>
      </c>
      <c r="FT248">
        <v>-0.274</v>
      </c>
      <c r="FU248">
        <v>-0.002</v>
      </c>
      <c r="FV248">
        <v>2.549</v>
      </c>
      <c r="FW248">
        <v>0.129</v>
      </c>
      <c r="FX248">
        <v>420</v>
      </c>
      <c r="FY248">
        <v>17</v>
      </c>
      <c r="FZ248">
        <v>0.02</v>
      </c>
      <c r="GA248">
        <v>0.04</v>
      </c>
      <c r="GB248">
        <v>-37.54980243902439</v>
      </c>
      <c r="GC248">
        <v>-3.915748432055751</v>
      </c>
      <c r="GD248">
        <v>0.3905545110373355</v>
      </c>
      <c r="GE248">
        <v>0</v>
      </c>
      <c r="GF248">
        <v>920.1445294117648</v>
      </c>
      <c r="GG248">
        <v>-1.777265088811758</v>
      </c>
      <c r="GH248">
        <v>0.2769157055106775</v>
      </c>
      <c r="GI248">
        <v>0</v>
      </c>
      <c r="GJ248">
        <v>2.950706829268293</v>
      </c>
      <c r="GK248">
        <v>-0.01578940766550085</v>
      </c>
      <c r="GL248">
        <v>0.01801035548179454</v>
      </c>
      <c r="GM248">
        <v>1</v>
      </c>
      <c r="GN248">
        <v>1</v>
      </c>
      <c r="GO248">
        <v>3</v>
      </c>
      <c r="GP248" t="s">
        <v>463</v>
      </c>
      <c r="GQ248">
        <v>3.10196</v>
      </c>
      <c r="GR248">
        <v>2.7259</v>
      </c>
      <c r="GS248">
        <v>0.111787</v>
      </c>
      <c r="GT248">
        <v>0.11671</v>
      </c>
      <c r="GU248">
        <v>0.10187</v>
      </c>
      <c r="GV248">
        <v>0.0934311</v>
      </c>
      <c r="GW248">
        <v>23221.2</v>
      </c>
      <c r="GX248">
        <v>20974.6</v>
      </c>
      <c r="GY248">
        <v>26706.7</v>
      </c>
      <c r="GZ248">
        <v>23966.8</v>
      </c>
      <c r="HA248">
        <v>38380.2</v>
      </c>
      <c r="HB248">
        <v>32119.4</v>
      </c>
      <c r="HC248">
        <v>46633.5</v>
      </c>
      <c r="HD248">
        <v>37913.3</v>
      </c>
      <c r="HE248">
        <v>1.87528</v>
      </c>
      <c r="HF248">
        <v>1.8728</v>
      </c>
      <c r="HG248">
        <v>0.154495</v>
      </c>
      <c r="HH248">
        <v>0</v>
      </c>
      <c r="HI248">
        <v>27.4842</v>
      </c>
      <c r="HJ248">
        <v>999.9</v>
      </c>
      <c r="HK248">
        <v>49.6</v>
      </c>
      <c r="HL248">
        <v>30.4</v>
      </c>
      <c r="HM248">
        <v>23.8913</v>
      </c>
      <c r="HN248">
        <v>61.0756</v>
      </c>
      <c r="HO248">
        <v>22.5</v>
      </c>
      <c r="HP248">
        <v>1</v>
      </c>
      <c r="HQ248">
        <v>0.10044</v>
      </c>
      <c r="HR248">
        <v>-0.0667783</v>
      </c>
      <c r="HS248">
        <v>20.318</v>
      </c>
      <c r="HT248">
        <v>5.21175</v>
      </c>
      <c r="HU248">
        <v>11.9798</v>
      </c>
      <c r="HV248">
        <v>4.9628</v>
      </c>
      <c r="HW248">
        <v>3.27445</v>
      </c>
      <c r="HX248">
        <v>9999</v>
      </c>
      <c r="HY248">
        <v>9999</v>
      </c>
      <c r="HZ248">
        <v>9999</v>
      </c>
      <c r="IA248">
        <v>23.4</v>
      </c>
      <c r="IB248">
        <v>1.86371</v>
      </c>
      <c r="IC248">
        <v>1.85977</v>
      </c>
      <c r="ID248">
        <v>1.85813</v>
      </c>
      <c r="IE248">
        <v>1.85949</v>
      </c>
      <c r="IF248">
        <v>1.85959</v>
      </c>
      <c r="IG248">
        <v>1.85807</v>
      </c>
      <c r="IH248">
        <v>1.85715</v>
      </c>
      <c r="II248">
        <v>1.85212</v>
      </c>
      <c r="IJ248">
        <v>0</v>
      </c>
      <c r="IK248">
        <v>0</v>
      </c>
      <c r="IL248">
        <v>0</v>
      </c>
      <c r="IM248">
        <v>0</v>
      </c>
      <c r="IN248" t="s">
        <v>441</v>
      </c>
      <c r="IO248" t="s">
        <v>442</v>
      </c>
      <c r="IP248" t="s">
        <v>443</v>
      </c>
      <c r="IQ248" t="s">
        <v>443</v>
      </c>
      <c r="IR248" t="s">
        <v>443</v>
      </c>
      <c r="IS248" t="s">
        <v>443</v>
      </c>
      <c r="IT248">
        <v>0</v>
      </c>
      <c r="IU248">
        <v>100</v>
      </c>
      <c r="IV248">
        <v>100</v>
      </c>
      <c r="IW248">
        <v>-1.561</v>
      </c>
      <c r="IX248">
        <v>0.2882</v>
      </c>
      <c r="IY248">
        <v>-1.253408397979514</v>
      </c>
      <c r="IZ248">
        <v>-0.001407418860664216</v>
      </c>
      <c r="JA248">
        <v>1.761737584914558E-06</v>
      </c>
      <c r="JB248">
        <v>-4.339940373715102E-10</v>
      </c>
      <c r="JC248">
        <v>0.01386544786166931</v>
      </c>
      <c r="JD248">
        <v>0.003157371658100305</v>
      </c>
      <c r="JE248">
        <v>0.0004353711720169284</v>
      </c>
      <c r="JF248">
        <v>-1.853048844677345E-07</v>
      </c>
      <c r="JG248">
        <v>2</v>
      </c>
      <c r="JH248">
        <v>1968</v>
      </c>
      <c r="JI248">
        <v>1</v>
      </c>
      <c r="JJ248">
        <v>26</v>
      </c>
      <c r="JK248">
        <v>200061.5</v>
      </c>
      <c r="JL248">
        <v>200061.7</v>
      </c>
      <c r="JM248">
        <v>1.58813</v>
      </c>
      <c r="JN248">
        <v>2.63062</v>
      </c>
      <c r="JO248">
        <v>1.49658</v>
      </c>
      <c r="JP248">
        <v>2.34741</v>
      </c>
      <c r="JQ248">
        <v>1.54907</v>
      </c>
      <c r="JR248">
        <v>2.37671</v>
      </c>
      <c r="JS248">
        <v>34.5549</v>
      </c>
      <c r="JT248">
        <v>13.7993</v>
      </c>
      <c r="JU248">
        <v>18</v>
      </c>
      <c r="JV248">
        <v>483.117</v>
      </c>
      <c r="JW248">
        <v>496.436</v>
      </c>
      <c r="JX248">
        <v>27.4866</v>
      </c>
      <c r="JY248">
        <v>28.5621</v>
      </c>
      <c r="JZ248">
        <v>30.0004</v>
      </c>
      <c r="KA248">
        <v>28.746</v>
      </c>
      <c r="KB248">
        <v>28.7361</v>
      </c>
      <c r="KC248">
        <v>31.9434</v>
      </c>
      <c r="KD248">
        <v>21.2129</v>
      </c>
      <c r="KE248">
        <v>92.5138</v>
      </c>
      <c r="KF248">
        <v>27.4869</v>
      </c>
      <c r="KG248">
        <v>640.66</v>
      </c>
      <c r="KH248">
        <v>19.1884</v>
      </c>
      <c r="KI248">
        <v>101.962</v>
      </c>
      <c r="KJ248">
        <v>91.4372</v>
      </c>
    </row>
    <row r="249" spans="1:296">
      <c r="A249">
        <v>231</v>
      </c>
      <c r="B249">
        <v>1758993302.1</v>
      </c>
      <c r="C249">
        <v>6051.5</v>
      </c>
      <c r="D249" t="s">
        <v>907</v>
      </c>
      <c r="E249" t="s">
        <v>908</v>
      </c>
      <c r="F249">
        <v>5</v>
      </c>
      <c r="G249" t="s">
        <v>832</v>
      </c>
      <c r="H249">
        <v>1758993294.314285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637.4010679852989</v>
      </c>
      <c r="AJ249">
        <v>608.7465090909092</v>
      </c>
      <c r="AK249">
        <v>3.346994023126078</v>
      </c>
      <c r="AL249">
        <v>65.16577899374489</v>
      </c>
      <c r="AM249">
        <f>(AO249 - AN249 + DX249*1E3/(8.314*(DZ249+273.15)) * AQ249/DW249 * AP249) * DW249/(100*DK249) * 1000/(1000 - AO249)</f>
        <v>0</v>
      </c>
      <c r="AN249">
        <v>19.1920707297383</v>
      </c>
      <c r="AO249">
        <v>22.1025696969697</v>
      </c>
      <c r="AP249">
        <v>-0.0003370605757321553</v>
      </c>
      <c r="AQ249">
        <v>105.5135274012171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437</v>
      </c>
      <c r="AX249" t="s">
        <v>437</v>
      </c>
      <c r="AY249">
        <v>0</v>
      </c>
      <c r="AZ249">
        <v>0</v>
      </c>
      <c r="BA249">
        <f>1-AY249/AZ249</f>
        <v>0</v>
      </c>
      <c r="BB249">
        <v>0</v>
      </c>
      <c r="BC249" t="s">
        <v>437</v>
      </c>
      <c r="BD249" t="s">
        <v>437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437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5.36</v>
      </c>
      <c r="DL249">
        <v>0.5</v>
      </c>
      <c r="DM249" t="s">
        <v>438</v>
      </c>
      <c r="DN249">
        <v>2</v>
      </c>
      <c r="DO249" t="b">
        <v>1</v>
      </c>
      <c r="DP249">
        <v>1758993294.314285</v>
      </c>
      <c r="DQ249">
        <v>571.3585357142857</v>
      </c>
      <c r="DR249">
        <v>609.4141785714286</v>
      </c>
      <c r="DS249">
        <v>22.12301785714286</v>
      </c>
      <c r="DT249">
        <v>19.18924285714286</v>
      </c>
      <c r="DU249">
        <v>572.9213928571429</v>
      </c>
      <c r="DV249">
        <v>21.83458928571429</v>
      </c>
      <c r="DW249">
        <v>500.0201785714286</v>
      </c>
      <c r="DX249">
        <v>90.50337857142857</v>
      </c>
      <c r="DY249">
        <v>0.06813712499999999</v>
      </c>
      <c r="DZ249">
        <v>28.94758928571429</v>
      </c>
      <c r="EA249">
        <v>30.00170357142857</v>
      </c>
      <c r="EB249">
        <v>999.9000000000002</v>
      </c>
      <c r="EC249">
        <v>0</v>
      </c>
      <c r="ED249">
        <v>0</v>
      </c>
      <c r="EE249">
        <v>10007.0775</v>
      </c>
      <c r="EF249">
        <v>0</v>
      </c>
      <c r="EG249">
        <v>11.2321</v>
      </c>
      <c r="EH249">
        <v>-38.05575357142857</v>
      </c>
      <c r="EI249">
        <v>584.2844285714285</v>
      </c>
      <c r="EJ249">
        <v>621.3373214285713</v>
      </c>
      <c r="EK249">
        <v>2.933777142857143</v>
      </c>
      <c r="EL249">
        <v>609.4141785714286</v>
      </c>
      <c r="EM249">
        <v>19.18924285714286</v>
      </c>
      <c r="EN249">
        <v>2.002207857142857</v>
      </c>
      <c r="EO249">
        <v>1.736691428571429</v>
      </c>
      <c r="EP249">
        <v>17.46181071428571</v>
      </c>
      <c r="EQ249">
        <v>15.22832857142857</v>
      </c>
      <c r="ER249">
        <v>2000.013571428571</v>
      </c>
      <c r="ES249">
        <v>0.9800036071428571</v>
      </c>
      <c r="ET249">
        <v>0.01999669642857143</v>
      </c>
      <c r="EU249">
        <v>0</v>
      </c>
      <c r="EV249">
        <v>919.8773928571427</v>
      </c>
      <c r="EW249">
        <v>5.00078</v>
      </c>
      <c r="EX249">
        <v>17814.28571428572</v>
      </c>
      <c r="EY249">
        <v>16379.75714285714</v>
      </c>
      <c r="EZ249">
        <v>39.04442857142857</v>
      </c>
      <c r="FA249">
        <v>39.90378571428572</v>
      </c>
      <c r="FB249">
        <v>39.15589285714285</v>
      </c>
      <c r="FC249">
        <v>39.53760714285714</v>
      </c>
      <c r="FD249">
        <v>40.17824999999999</v>
      </c>
      <c r="FE249">
        <v>1955.123571428571</v>
      </c>
      <c r="FF249">
        <v>39.89000000000001</v>
      </c>
      <c r="FG249">
        <v>0</v>
      </c>
      <c r="FH249">
        <v>1758993296.1</v>
      </c>
      <c r="FI249">
        <v>0</v>
      </c>
      <c r="FJ249">
        <v>919.8667200000001</v>
      </c>
      <c r="FK249">
        <v>-1.581846149150461</v>
      </c>
      <c r="FL249">
        <v>-31.21538467047362</v>
      </c>
      <c r="FM249">
        <v>17813.86</v>
      </c>
      <c r="FN249">
        <v>15</v>
      </c>
      <c r="FO249">
        <v>0</v>
      </c>
      <c r="FP249" t="s">
        <v>439</v>
      </c>
      <c r="FQ249">
        <v>1746989605.5</v>
      </c>
      <c r="FR249">
        <v>1746989593.5</v>
      </c>
      <c r="FS249">
        <v>0</v>
      </c>
      <c r="FT249">
        <v>-0.274</v>
      </c>
      <c r="FU249">
        <v>-0.002</v>
      </c>
      <c r="FV249">
        <v>2.549</v>
      </c>
      <c r="FW249">
        <v>0.129</v>
      </c>
      <c r="FX249">
        <v>420</v>
      </c>
      <c r="FY249">
        <v>17</v>
      </c>
      <c r="FZ249">
        <v>0.02</v>
      </c>
      <c r="GA249">
        <v>0.04</v>
      </c>
      <c r="GB249">
        <v>-37.89449268292682</v>
      </c>
      <c r="GC249">
        <v>-3.470627874564479</v>
      </c>
      <c r="GD249">
        <v>0.348619761687635</v>
      </c>
      <c r="GE249">
        <v>0</v>
      </c>
      <c r="GF249">
        <v>919.9655882352939</v>
      </c>
      <c r="GG249">
        <v>-1.81378150722119</v>
      </c>
      <c r="GH249">
        <v>0.3120413922059481</v>
      </c>
      <c r="GI249">
        <v>0</v>
      </c>
      <c r="GJ249">
        <v>2.944307317073171</v>
      </c>
      <c r="GK249">
        <v>-0.2227463414634167</v>
      </c>
      <c r="GL249">
        <v>0.02202960657779967</v>
      </c>
      <c r="GM249">
        <v>0</v>
      </c>
      <c r="GN249">
        <v>0</v>
      </c>
      <c r="GO249">
        <v>3</v>
      </c>
      <c r="GP249" t="s">
        <v>484</v>
      </c>
      <c r="GQ249">
        <v>3.10211</v>
      </c>
      <c r="GR249">
        <v>2.72629</v>
      </c>
      <c r="GS249">
        <v>0.113995</v>
      </c>
      <c r="GT249">
        <v>0.118891</v>
      </c>
      <c r="GU249">
        <v>0.101827</v>
      </c>
      <c r="GV249">
        <v>0.0934403</v>
      </c>
      <c r="GW249">
        <v>23163.2</v>
      </c>
      <c r="GX249">
        <v>20922.6</v>
      </c>
      <c r="GY249">
        <v>26706.4</v>
      </c>
      <c r="GZ249">
        <v>23966.6</v>
      </c>
      <c r="HA249">
        <v>38382.1</v>
      </c>
      <c r="HB249">
        <v>32119.2</v>
      </c>
      <c r="HC249">
        <v>46633.1</v>
      </c>
      <c r="HD249">
        <v>37913.1</v>
      </c>
      <c r="HE249">
        <v>1.87547</v>
      </c>
      <c r="HF249">
        <v>1.87295</v>
      </c>
      <c r="HG249">
        <v>0.154287</v>
      </c>
      <c r="HH249">
        <v>0</v>
      </c>
      <c r="HI249">
        <v>27.4876</v>
      </c>
      <c r="HJ249">
        <v>999.9</v>
      </c>
      <c r="HK249">
        <v>49.6</v>
      </c>
      <c r="HL249">
        <v>30.4</v>
      </c>
      <c r="HM249">
        <v>23.8921</v>
      </c>
      <c r="HN249">
        <v>60.9056</v>
      </c>
      <c r="HO249">
        <v>22.2837</v>
      </c>
      <c r="HP249">
        <v>1</v>
      </c>
      <c r="HQ249">
        <v>0.0352871</v>
      </c>
      <c r="HR249">
        <v>0.000397602</v>
      </c>
      <c r="HS249">
        <v>20.3181</v>
      </c>
      <c r="HT249">
        <v>5.2122</v>
      </c>
      <c r="HU249">
        <v>11.98</v>
      </c>
      <c r="HV249">
        <v>4.963</v>
      </c>
      <c r="HW249">
        <v>3.27445</v>
      </c>
      <c r="HX249">
        <v>9999</v>
      </c>
      <c r="HY249">
        <v>9999</v>
      </c>
      <c r="HZ249">
        <v>9999</v>
      </c>
      <c r="IA249">
        <v>23.4</v>
      </c>
      <c r="IB249">
        <v>1.86371</v>
      </c>
      <c r="IC249">
        <v>1.8598</v>
      </c>
      <c r="ID249">
        <v>1.85819</v>
      </c>
      <c r="IE249">
        <v>1.85948</v>
      </c>
      <c r="IF249">
        <v>1.85959</v>
      </c>
      <c r="IG249">
        <v>1.85807</v>
      </c>
      <c r="IH249">
        <v>1.85715</v>
      </c>
      <c r="II249">
        <v>1.85211</v>
      </c>
      <c r="IJ249">
        <v>0</v>
      </c>
      <c r="IK249">
        <v>0</v>
      </c>
      <c r="IL249">
        <v>0</v>
      </c>
      <c r="IM249">
        <v>0</v>
      </c>
      <c r="IN249" t="s">
        <v>441</v>
      </c>
      <c r="IO249" t="s">
        <v>442</v>
      </c>
      <c r="IP249" t="s">
        <v>443</v>
      </c>
      <c r="IQ249" t="s">
        <v>443</v>
      </c>
      <c r="IR249" t="s">
        <v>443</v>
      </c>
      <c r="IS249" t="s">
        <v>443</v>
      </c>
      <c r="IT249">
        <v>0</v>
      </c>
      <c r="IU249">
        <v>100</v>
      </c>
      <c r="IV249">
        <v>100</v>
      </c>
      <c r="IW249">
        <v>-1.557</v>
      </c>
      <c r="IX249">
        <v>0.2879</v>
      </c>
      <c r="IY249">
        <v>-1.253408397979514</v>
      </c>
      <c r="IZ249">
        <v>-0.001407418860664216</v>
      </c>
      <c r="JA249">
        <v>1.761737584914558E-06</v>
      </c>
      <c r="JB249">
        <v>-4.339940373715102E-10</v>
      </c>
      <c r="JC249">
        <v>0.01386544786166931</v>
      </c>
      <c r="JD249">
        <v>0.003157371658100305</v>
      </c>
      <c r="JE249">
        <v>0.0004353711720169284</v>
      </c>
      <c r="JF249">
        <v>-1.853048844677345E-07</v>
      </c>
      <c r="JG249">
        <v>2</v>
      </c>
      <c r="JH249">
        <v>1968</v>
      </c>
      <c r="JI249">
        <v>1</v>
      </c>
      <c r="JJ249">
        <v>26</v>
      </c>
      <c r="JK249">
        <v>200061.6</v>
      </c>
      <c r="JL249">
        <v>200061.8</v>
      </c>
      <c r="JM249">
        <v>1.61987</v>
      </c>
      <c r="JN249">
        <v>2.62573</v>
      </c>
      <c r="JO249">
        <v>1.49658</v>
      </c>
      <c r="JP249">
        <v>2.34741</v>
      </c>
      <c r="JQ249">
        <v>1.54907</v>
      </c>
      <c r="JR249">
        <v>2.34131</v>
      </c>
      <c r="JS249">
        <v>34.5549</v>
      </c>
      <c r="JT249">
        <v>13.8081</v>
      </c>
      <c r="JU249">
        <v>18</v>
      </c>
      <c r="JV249">
        <v>483.255</v>
      </c>
      <c r="JW249">
        <v>496.559</v>
      </c>
      <c r="JX249">
        <v>27.4869</v>
      </c>
      <c r="JY249">
        <v>28.5663</v>
      </c>
      <c r="JZ249">
        <v>30.0004</v>
      </c>
      <c r="KA249">
        <v>28.7489</v>
      </c>
      <c r="KB249">
        <v>28.7389</v>
      </c>
      <c r="KC249">
        <v>32.6604</v>
      </c>
      <c r="KD249">
        <v>21.2129</v>
      </c>
      <c r="KE249">
        <v>92.5138</v>
      </c>
      <c r="KF249">
        <v>27.4869</v>
      </c>
      <c r="KG249">
        <v>660.696</v>
      </c>
      <c r="KH249">
        <v>19.1884</v>
      </c>
      <c r="KI249">
        <v>101.961</v>
      </c>
      <c r="KJ249">
        <v>91.4366</v>
      </c>
    </row>
    <row r="250" spans="1:296">
      <c r="A250">
        <v>232</v>
      </c>
      <c r="B250">
        <v>1758993307.1</v>
      </c>
      <c r="C250">
        <v>6056.5</v>
      </c>
      <c r="D250" t="s">
        <v>909</v>
      </c>
      <c r="E250" t="s">
        <v>910</v>
      </c>
      <c r="F250">
        <v>5</v>
      </c>
      <c r="G250" t="s">
        <v>832</v>
      </c>
      <c r="H250">
        <v>1758993299.6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654.6085368431495</v>
      </c>
      <c r="AJ250">
        <v>625.6727333333333</v>
      </c>
      <c r="AK250">
        <v>3.388797024884309</v>
      </c>
      <c r="AL250">
        <v>65.16577899374489</v>
      </c>
      <c r="AM250">
        <f>(AO250 - AN250 + DX250*1E3/(8.314*(DZ250+273.15)) * AQ250/DW250 * AP250) * DW250/(100*DK250) * 1000/(1000 - AO250)</f>
        <v>0</v>
      </c>
      <c r="AN250">
        <v>19.19628537860571</v>
      </c>
      <c r="AO250">
        <v>22.08808848484847</v>
      </c>
      <c r="AP250">
        <v>-0.0003366321703814416</v>
      </c>
      <c r="AQ250">
        <v>105.5135274012171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437</v>
      </c>
      <c r="AX250" t="s">
        <v>437</v>
      </c>
      <c r="AY250">
        <v>0</v>
      </c>
      <c r="AZ250">
        <v>0</v>
      </c>
      <c r="BA250">
        <f>1-AY250/AZ250</f>
        <v>0</v>
      </c>
      <c r="BB250">
        <v>0</v>
      </c>
      <c r="BC250" t="s">
        <v>437</v>
      </c>
      <c r="BD250" t="s">
        <v>437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437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5.36</v>
      </c>
      <c r="DL250">
        <v>0.5</v>
      </c>
      <c r="DM250" t="s">
        <v>438</v>
      </c>
      <c r="DN250">
        <v>2</v>
      </c>
      <c r="DO250" t="b">
        <v>1</v>
      </c>
      <c r="DP250">
        <v>1758993299.6</v>
      </c>
      <c r="DQ250">
        <v>588.7504444444445</v>
      </c>
      <c r="DR250">
        <v>627.1520740740741</v>
      </c>
      <c r="DS250">
        <v>22.10830740740741</v>
      </c>
      <c r="DT250">
        <v>19.1925</v>
      </c>
      <c r="DU250">
        <v>590.309962962963</v>
      </c>
      <c r="DV250">
        <v>21.82019259259259</v>
      </c>
      <c r="DW250">
        <v>500.145074074074</v>
      </c>
      <c r="DX250">
        <v>90.50174444444444</v>
      </c>
      <c r="DY250">
        <v>0.06788081111111111</v>
      </c>
      <c r="DZ250">
        <v>28.95144814814815</v>
      </c>
      <c r="EA250">
        <v>30.00525555555555</v>
      </c>
      <c r="EB250">
        <v>999.9000000000001</v>
      </c>
      <c r="EC250">
        <v>0</v>
      </c>
      <c r="ED250">
        <v>0</v>
      </c>
      <c r="EE250">
        <v>10007.71481481481</v>
      </c>
      <c r="EF250">
        <v>0</v>
      </c>
      <c r="EG250">
        <v>11.2321</v>
      </c>
      <c r="EH250">
        <v>-38.4015962962963</v>
      </c>
      <c r="EI250">
        <v>602.0608148148148</v>
      </c>
      <c r="EJ250">
        <v>639.4242962962962</v>
      </c>
      <c r="EK250">
        <v>2.915808148148148</v>
      </c>
      <c r="EL250">
        <v>627.1520740740741</v>
      </c>
      <c r="EM250">
        <v>19.1925</v>
      </c>
      <c r="EN250">
        <v>2.000839259259259</v>
      </c>
      <c r="EO250">
        <v>1.736954814814815</v>
      </c>
      <c r="EP250">
        <v>17.45098888888889</v>
      </c>
      <c r="EQ250">
        <v>15.2306962962963</v>
      </c>
      <c r="ER250">
        <v>2000.015555555556</v>
      </c>
      <c r="ES250">
        <v>0.9800036666666665</v>
      </c>
      <c r="ET250">
        <v>0.01999663333333333</v>
      </c>
      <c r="EU250">
        <v>0</v>
      </c>
      <c r="EV250">
        <v>919.7518148148148</v>
      </c>
      <c r="EW250">
        <v>5.00078</v>
      </c>
      <c r="EX250">
        <v>17811.33333333333</v>
      </c>
      <c r="EY250">
        <v>16379.77037037037</v>
      </c>
      <c r="EZ250">
        <v>39.02981481481481</v>
      </c>
      <c r="FA250">
        <v>39.90714814814814</v>
      </c>
      <c r="FB250">
        <v>39.18707407407407</v>
      </c>
      <c r="FC250">
        <v>39.52974074074073</v>
      </c>
      <c r="FD250">
        <v>40.12707407407407</v>
      </c>
      <c r="FE250">
        <v>1955.125555555556</v>
      </c>
      <c r="FF250">
        <v>39.89000000000001</v>
      </c>
      <c r="FG250">
        <v>0</v>
      </c>
      <c r="FH250">
        <v>1758993300.9</v>
      </c>
      <c r="FI250">
        <v>0</v>
      </c>
      <c r="FJ250">
        <v>919.7491600000001</v>
      </c>
      <c r="FK250">
        <v>-2.627461512711997</v>
      </c>
      <c r="FL250">
        <v>-36.19230755656935</v>
      </c>
      <c r="FM250">
        <v>17811.084</v>
      </c>
      <c r="FN250">
        <v>15</v>
      </c>
      <c r="FO250">
        <v>0</v>
      </c>
      <c r="FP250" t="s">
        <v>439</v>
      </c>
      <c r="FQ250">
        <v>1746989605.5</v>
      </c>
      <c r="FR250">
        <v>1746989593.5</v>
      </c>
      <c r="FS250">
        <v>0</v>
      </c>
      <c r="FT250">
        <v>-0.274</v>
      </c>
      <c r="FU250">
        <v>-0.002</v>
      </c>
      <c r="FV250">
        <v>2.549</v>
      </c>
      <c r="FW250">
        <v>0.129</v>
      </c>
      <c r="FX250">
        <v>420</v>
      </c>
      <c r="FY250">
        <v>17</v>
      </c>
      <c r="FZ250">
        <v>0.02</v>
      </c>
      <c r="GA250">
        <v>0.04</v>
      </c>
      <c r="GB250">
        <v>-38.14859024390244</v>
      </c>
      <c r="GC250">
        <v>-3.57556933797918</v>
      </c>
      <c r="GD250">
        <v>0.3601187885351695</v>
      </c>
      <c r="GE250">
        <v>0</v>
      </c>
      <c r="GF250">
        <v>919.816205882353</v>
      </c>
      <c r="GG250">
        <v>-1.501711221413136</v>
      </c>
      <c r="GH250">
        <v>0.3147842192221229</v>
      </c>
      <c r="GI250">
        <v>0</v>
      </c>
      <c r="GJ250">
        <v>2.92974</v>
      </c>
      <c r="GK250">
        <v>-0.2055140069686423</v>
      </c>
      <c r="GL250">
        <v>0.02028582203436075</v>
      </c>
      <c r="GM250">
        <v>0</v>
      </c>
      <c r="GN250">
        <v>0</v>
      </c>
      <c r="GO250">
        <v>3</v>
      </c>
      <c r="GP250" t="s">
        <v>484</v>
      </c>
      <c r="GQ250">
        <v>3.10208</v>
      </c>
      <c r="GR250">
        <v>2.72551</v>
      </c>
      <c r="GS250">
        <v>0.116193</v>
      </c>
      <c r="GT250">
        <v>0.121086</v>
      </c>
      <c r="GU250">
        <v>0.101776</v>
      </c>
      <c r="GV250">
        <v>0.0934527</v>
      </c>
      <c r="GW250">
        <v>23105.7</v>
      </c>
      <c r="GX250">
        <v>20870.4</v>
      </c>
      <c r="GY250">
        <v>26706.3</v>
      </c>
      <c r="GZ250">
        <v>23966.5</v>
      </c>
      <c r="HA250">
        <v>38384.1</v>
      </c>
      <c r="HB250">
        <v>32118.7</v>
      </c>
      <c r="HC250">
        <v>46632.6</v>
      </c>
      <c r="HD250">
        <v>37912.7</v>
      </c>
      <c r="HE250">
        <v>1.87525</v>
      </c>
      <c r="HF250">
        <v>1.8728</v>
      </c>
      <c r="HG250">
        <v>0.155032</v>
      </c>
      <c r="HH250">
        <v>0</v>
      </c>
      <c r="HI250">
        <v>27.4912</v>
      </c>
      <c r="HJ250">
        <v>999.9</v>
      </c>
      <c r="HK250">
        <v>49.6</v>
      </c>
      <c r="HL250">
        <v>30.4</v>
      </c>
      <c r="HM250">
        <v>23.8919</v>
      </c>
      <c r="HN250">
        <v>60.9156</v>
      </c>
      <c r="HO250">
        <v>22.1995</v>
      </c>
      <c r="HP250">
        <v>1</v>
      </c>
      <c r="HQ250">
        <v>0.101146</v>
      </c>
      <c r="HR250">
        <v>-0.0684123</v>
      </c>
      <c r="HS250">
        <v>20.3181</v>
      </c>
      <c r="HT250">
        <v>5.21205</v>
      </c>
      <c r="HU250">
        <v>11.9798</v>
      </c>
      <c r="HV250">
        <v>4.963</v>
      </c>
      <c r="HW250">
        <v>3.27435</v>
      </c>
      <c r="HX250">
        <v>9999</v>
      </c>
      <c r="HY250">
        <v>9999</v>
      </c>
      <c r="HZ250">
        <v>9999</v>
      </c>
      <c r="IA250">
        <v>23.4</v>
      </c>
      <c r="IB250">
        <v>1.86371</v>
      </c>
      <c r="IC250">
        <v>1.85977</v>
      </c>
      <c r="ID250">
        <v>1.85812</v>
      </c>
      <c r="IE250">
        <v>1.85947</v>
      </c>
      <c r="IF250">
        <v>1.85959</v>
      </c>
      <c r="IG250">
        <v>1.85807</v>
      </c>
      <c r="IH250">
        <v>1.85715</v>
      </c>
      <c r="II250">
        <v>1.85212</v>
      </c>
      <c r="IJ250">
        <v>0</v>
      </c>
      <c r="IK250">
        <v>0</v>
      </c>
      <c r="IL250">
        <v>0</v>
      </c>
      <c r="IM250">
        <v>0</v>
      </c>
      <c r="IN250" t="s">
        <v>441</v>
      </c>
      <c r="IO250" t="s">
        <v>442</v>
      </c>
      <c r="IP250" t="s">
        <v>443</v>
      </c>
      <c r="IQ250" t="s">
        <v>443</v>
      </c>
      <c r="IR250" t="s">
        <v>443</v>
      </c>
      <c r="IS250" t="s">
        <v>443</v>
      </c>
      <c r="IT250">
        <v>0</v>
      </c>
      <c r="IU250">
        <v>100</v>
      </c>
      <c r="IV250">
        <v>100</v>
      </c>
      <c r="IW250">
        <v>-1.553</v>
      </c>
      <c r="IX250">
        <v>0.2877</v>
      </c>
      <c r="IY250">
        <v>-1.253408397979514</v>
      </c>
      <c r="IZ250">
        <v>-0.001407418860664216</v>
      </c>
      <c r="JA250">
        <v>1.761737584914558E-06</v>
      </c>
      <c r="JB250">
        <v>-4.339940373715102E-10</v>
      </c>
      <c r="JC250">
        <v>0.01386544786166931</v>
      </c>
      <c r="JD250">
        <v>0.003157371658100305</v>
      </c>
      <c r="JE250">
        <v>0.0004353711720169284</v>
      </c>
      <c r="JF250">
        <v>-1.853048844677345E-07</v>
      </c>
      <c r="JG250">
        <v>2</v>
      </c>
      <c r="JH250">
        <v>1968</v>
      </c>
      <c r="JI250">
        <v>1</v>
      </c>
      <c r="JJ250">
        <v>26</v>
      </c>
      <c r="JK250">
        <v>200061.7</v>
      </c>
      <c r="JL250">
        <v>200061.9</v>
      </c>
      <c r="JM250">
        <v>1.65649</v>
      </c>
      <c r="JN250">
        <v>2.61353</v>
      </c>
      <c r="JO250">
        <v>1.49658</v>
      </c>
      <c r="JP250">
        <v>2.34741</v>
      </c>
      <c r="JQ250">
        <v>1.54907</v>
      </c>
      <c r="JR250">
        <v>2.43286</v>
      </c>
      <c r="JS250">
        <v>34.5549</v>
      </c>
      <c r="JT250">
        <v>13.8168</v>
      </c>
      <c r="JU250">
        <v>18</v>
      </c>
      <c r="JV250">
        <v>483.149</v>
      </c>
      <c r="JW250">
        <v>496.488</v>
      </c>
      <c r="JX250">
        <v>27.4871</v>
      </c>
      <c r="JY250">
        <v>28.5694</v>
      </c>
      <c r="JZ250">
        <v>30.0004</v>
      </c>
      <c r="KA250">
        <v>28.7521</v>
      </c>
      <c r="KB250">
        <v>28.7421</v>
      </c>
      <c r="KC250">
        <v>33.3081</v>
      </c>
      <c r="KD250">
        <v>21.2129</v>
      </c>
      <c r="KE250">
        <v>92.5138</v>
      </c>
      <c r="KF250">
        <v>27.4727</v>
      </c>
      <c r="KG250">
        <v>674.069</v>
      </c>
      <c r="KH250">
        <v>19.1908</v>
      </c>
      <c r="KI250">
        <v>101.96</v>
      </c>
      <c r="KJ250">
        <v>91.4359</v>
      </c>
    </row>
    <row r="251" spans="1:296">
      <c r="A251">
        <v>233</v>
      </c>
      <c r="B251">
        <v>1758993312.1</v>
      </c>
      <c r="C251">
        <v>6061.5</v>
      </c>
      <c r="D251" t="s">
        <v>911</v>
      </c>
      <c r="E251" t="s">
        <v>912</v>
      </c>
      <c r="F251">
        <v>5</v>
      </c>
      <c r="G251" t="s">
        <v>832</v>
      </c>
      <c r="H251">
        <v>1758993304.314285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671.924319067926</v>
      </c>
      <c r="AJ251">
        <v>642.5147818181819</v>
      </c>
      <c r="AK251">
        <v>3.372831994566957</v>
      </c>
      <c r="AL251">
        <v>65.16577899374489</v>
      </c>
      <c r="AM251">
        <f>(AO251 - AN251 + DX251*1E3/(8.314*(DZ251+273.15)) * AQ251/DW251 * AP251) * DW251/(100*DK251) * 1000/(1000 - AO251)</f>
        <v>0</v>
      </c>
      <c r="AN251">
        <v>19.1989886238253</v>
      </c>
      <c r="AO251">
        <v>22.07046787878788</v>
      </c>
      <c r="AP251">
        <v>-0.0002840252525564008</v>
      </c>
      <c r="AQ251">
        <v>105.5135274012171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437</v>
      </c>
      <c r="AX251" t="s">
        <v>437</v>
      </c>
      <c r="AY251">
        <v>0</v>
      </c>
      <c r="AZ251">
        <v>0</v>
      </c>
      <c r="BA251">
        <f>1-AY251/AZ251</f>
        <v>0</v>
      </c>
      <c r="BB251">
        <v>0</v>
      </c>
      <c r="BC251" t="s">
        <v>437</v>
      </c>
      <c r="BD251" t="s">
        <v>437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437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5.36</v>
      </c>
      <c r="DL251">
        <v>0.5</v>
      </c>
      <c r="DM251" t="s">
        <v>438</v>
      </c>
      <c r="DN251">
        <v>2</v>
      </c>
      <c r="DO251" t="b">
        <v>1</v>
      </c>
      <c r="DP251">
        <v>1758993304.314285</v>
      </c>
      <c r="DQ251">
        <v>604.2913214285715</v>
      </c>
      <c r="DR251">
        <v>643.0101785714286</v>
      </c>
      <c r="DS251">
        <v>22.09420714285714</v>
      </c>
      <c r="DT251">
        <v>19.19526428571428</v>
      </c>
      <c r="DU251">
        <v>605.8472142857142</v>
      </c>
      <c r="DV251">
        <v>21.80639285714286</v>
      </c>
      <c r="DW251">
        <v>500.0324285714286</v>
      </c>
      <c r="DX251">
        <v>90.50132499999999</v>
      </c>
      <c r="DY251">
        <v>0.06787067857142857</v>
      </c>
      <c r="DZ251">
        <v>28.95549285714285</v>
      </c>
      <c r="EA251">
        <v>30.01311785714286</v>
      </c>
      <c r="EB251">
        <v>999.9000000000002</v>
      </c>
      <c r="EC251">
        <v>0</v>
      </c>
      <c r="ED251">
        <v>0</v>
      </c>
      <c r="EE251">
        <v>9994.4725</v>
      </c>
      <c r="EF251">
        <v>0</v>
      </c>
      <c r="EG251">
        <v>11.2321</v>
      </c>
      <c r="EH251">
        <v>-38.7187392857143</v>
      </c>
      <c r="EI251">
        <v>617.9441785714287</v>
      </c>
      <c r="EJ251">
        <v>655.5945357142857</v>
      </c>
      <c r="EK251">
        <v>2.898939642857143</v>
      </c>
      <c r="EL251">
        <v>643.0101785714286</v>
      </c>
      <c r="EM251">
        <v>19.19526428571428</v>
      </c>
      <c r="EN251">
        <v>1.999553928571429</v>
      </c>
      <c r="EO251">
        <v>1.737197142857143</v>
      </c>
      <c r="EP251">
        <v>17.44081071428571</v>
      </c>
      <c r="EQ251">
        <v>15.23286428571429</v>
      </c>
      <c r="ER251">
        <v>2000.006071428571</v>
      </c>
      <c r="ES251">
        <v>0.9800036071428569</v>
      </c>
      <c r="ET251">
        <v>0.01999668928571429</v>
      </c>
      <c r="EU251">
        <v>0</v>
      </c>
      <c r="EV251">
        <v>919.6024642857143</v>
      </c>
      <c r="EW251">
        <v>5.00078</v>
      </c>
      <c r="EX251">
        <v>17808.42857142857</v>
      </c>
      <c r="EY251">
        <v>16379.7</v>
      </c>
      <c r="EZ251">
        <v>39.03535714285714</v>
      </c>
      <c r="FA251">
        <v>39.92164285714286</v>
      </c>
      <c r="FB251">
        <v>39.20046428571428</v>
      </c>
      <c r="FC251">
        <v>39.53092857142857</v>
      </c>
      <c r="FD251">
        <v>40.13364285714285</v>
      </c>
      <c r="FE251">
        <v>1955.116071428571</v>
      </c>
      <c r="FF251">
        <v>39.89000000000001</v>
      </c>
      <c r="FG251">
        <v>0</v>
      </c>
      <c r="FH251">
        <v>1758993306.3</v>
      </c>
      <c r="FI251">
        <v>0</v>
      </c>
      <c r="FJ251">
        <v>919.5772692307694</v>
      </c>
      <c r="FK251">
        <v>-2.138085457819755</v>
      </c>
      <c r="FL251">
        <v>-39.92478623445703</v>
      </c>
      <c r="FM251">
        <v>17808.00769230769</v>
      </c>
      <c r="FN251">
        <v>15</v>
      </c>
      <c r="FO251">
        <v>0</v>
      </c>
      <c r="FP251" t="s">
        <v>439</v>
      </c>
      <c r="FQ251">
        <v>1746989605.5</v>
      </c>
      <c r="FR251">
        <v>1746989593.5</v>
      </c>
      <c r="FS251">
        <v>0</v>
      </c>
      <c r="FT251">
        <v>-0.274</v>
      </c>
      <c r="FU251">
        <v>-0.002</v>
      </c>
      <c r="FV251">
        <v>2.549</v>
      </c>
      <c r="FW251">
        <v>0.129</v>
      </c>
      <c r="FX251">
        <v>420</v>
      </c>
      <c r="FY251">
        <v>17</v>
      </c>
      <c r="FZ251">
        <v>0.02</v>
      </c>
      <c r="GA251">
        <v>0.04</v>
      </c>
      <c r="GB251">
        <v>-38.54464</v>
      </c>
      <c r="GC251">
        <v>-4.051317073170616</v>
      </c>
      <c r="GD251">
        <v>0.3998391287755616</v>
      </c>
      <c r="GE251">
        <v>0</v>
      </c>
      <c r="GF251">
        <v>919.6961764705882</v>
      </c>
      <c r="GG251">
        <v>-1.968158893588824</v>
      </c>
      <c r="GH251">
        <v>0.3193217509391396</v>
      </c>
      <c r="GI251">
        <v>0</v>
      </c>
      <c r="GJ251">
        <v>2.90929425</v>
      </c>
      <c r="GK251">
        <v>-0.2106588742964383</v>
      </c>
      <c r="GL251">
        <v>0.02030653587979742</v>
      </c>
      <c r="GM251">
        <v>0</v>
      </c>
      <c r="GN251">
        <v>0</v>
      </c>
      <c r="GO251">
        <v>3</v>
      </c>
      <c r="GP251" t="s">
        <v>484</v>
      </c>
      <c r="GQ251">
        <v>3.10188</v>
      </c>
      <c r="GR251">
        <v>2.72597</v>
      </c>
      <c r="GS251">
        <v>0.11836</v>
      </c>
      <c r="GT251">
        <v>0.123227</v>
      </c>
      <c r="GU251">
        <v>0.101719</v>
      </c>
      <c r="GV251">
        <v>0.0934695</v>
      </c>
      <c r="GW251">
        <v>23048.8</v>
      </c>
      <c r="GX251">
        <v>20819.8</v>
      </c>
      <c r="GY251">
        <v>26706.1</v>
      </c>
      <c r="GZ251">
        <v>23966.8</v>
      </c>
      <c r="HA251">
        <v>38386.6</v>
      </c>
      <c r="HB251">
        <v>32118.6</v>
      </c>
      <c r="HC251">
        <v>46632.2</v>
      </c>
      <c r="HD251">
        <v>37913.1</v>
      </c>
      <c r="HE251">
        <v>1.87503</v>
      </c>
      <c r="HF251">
        <v>1.873</v>
      </c>
      <c r="HG251">
        <v>0.15473</v>
      </c>
      <c r="HH251">
        <v>0</v>
      </c>
      <c r="HI251">
        <v>27.4941</v>
      </c>
      <c r="HJ251">
        <v>999.9</v>
      </c>
      <c r="HK251">
        <v>49.6</v>
      </c>
      <c r="HL251">
        <v>30.4</v>
      </c>
      <c r="HM251">
        <v>23.8916</v>
      </c>
      <c r="HN251">
        <v>61.2556</v>
      </c>
      <c r="HO251">
        <v>22.4559</v>
      </c>
      <c r="HP251">
        <v>1</v>
      </c>
      <c r="HQ251">
        <v>0.101189</v>
      </c>
      <c r="HR251">
        <v>-0.0188889</v>
      </c>
      <c r="HS251">
        <v>20.318</v>
      </c>
      <c r="HT251">
        <v>5.2122</v>
      </c>
      <c r="HU251">
        <v>11.9798</v>
      </c>
      <c r="HV251">
        <v>4.9631</v>
      </c>
      <c r="HW251">
        <v>3.2744</v>
      </c>
      <c r="HX251">
        <v>9999</v>
      </c>
      <c r="HY251">
        <v>9999</v>
      </c>
      <c r="HZ251">
        <v>9999</v>
      </c>
      <c r="IA251">
        <v>23.4</v>
      </c>
      <c r="IB251">
        <v>1.86371</v>
      </c>
      <c r="IC251">
        <v>1.85981</v>
      </c>
      <c r="ID251">
        <v>1.85816</v>
      </c>
      <c r="IE251">
        <v>1.85946</v>
      </c>
      <c r="IF251">
        <v>1.85959</v>
      </c>
      <c r="IG251">
        <v>1.85806</v>
      </c>
      <c r="IH251">
        <v>1.85715</v>
      </c>
      <c r="II251">
        <v>1.85211</v>
      </c>
      <c r="IJ251">
        <v>0</v>
      </c>
      <c r="IK251">
        <v>0</v>
      </c>
      <c r="IL251">
        <v>0</v>
      </c>
      <c r="IM251">
        <v>0</v>
      </c>
      <c r="IN251" t="s">
        <v>441</v>
      </c>
      <c r="IO251" t="s">
        <v>442</v>
      </c>
      <c r="IP251" t="s">
        <v>443</v>
      </c>
      <c r="IQ251" t="s">
        <v>443</v>
      </c>
      <c r="IR251" t="s">
        <v>443</v>
      </c>
      <c r="IS251" t="s">
        <v>443</v>
      </c>
      <c r="IT251">
        <v>0</v>
      </c>
      <c r="IU251">
        <v>100</v>
      </c>
      <c r="IV251">
        <v>100</v>
      </c>
      <c r="IW251">
        <v>-1.549</v>
      </c>
      <c r="IX251">
        <v>0.2872</v>
      </c>
      <c r="IY251">
        <v>-1.253408397979514</v>
      </c>
      <c r="IZ251">
        <v>-0.001407418860664216</v>
      </c>
      <c r="JA251">
        <v>1.761737584914558E-06</v>
      </c>
      <c r="JB251">
        <v>-4.339940373715102E-10</v>
      </c>
      <c r="JC251">
        <v>0.01386544786166931</v>
      </c>
      <c r="JD251">
        <v>0.003157371658100305</v>
      </c>
      <c r="JE251">
        <v>0.0004353711720169284</v>
      </c>
      <c r="JF251">
        <v>-1.853048844677345E-07</v>
      </c>
      <c r="JG251">
        <v>2</v>
      </c>
      <c r="JH251">
        <v>1968</v>
      </c>
      <c r="JI251">
        <v>1</v>
      </c>
      <c r="JJ251">
        <v>26</v>
      </c>
      <c r="JK251">
        <v>200061.8</v>
      </c>
      <c r="JL251">
        <v>200062</v>
      </c>
      <c r="JM251">
        <v>1.68701</v>
      </c>
      <c r="JN251">
        <v>2.61963</v>
      </c>
      <c r="JO251">
        <v>1.49658</v>
      </c>
      <c r="JP251">
        <v>2.34741</v>
      </c>
      <c r="JQ251">
        <v>1.54907</v>
      </c>
      <c r="JR251">
        <v>2.48169</v>
      </c>
      <c r="JS251">
        <v>34.5549</v>
      </c>
      <c r="JT251">
        <v>13.7993</v>
      </c>
      <c r="JU251">
        <v>18</v>
      </c>
      <c r="JV251">
        <v>483.045</v>
      </c>
      <c r="JW251">
        <v>496.645</v>
      </c>
      <c r="JX251">
        <v>27.478</v>
      </c>
      <c r="JY251">
        <v>28.5742</v>
      </c>
      <c r="JZ251">
        <v>30.0004</v>
      </c>
      <c r="KA251">
        <v>28.7558</v>
      </c>
      <c r="KB251">
        <v>28.7451</v>
      </c>
      <c r="KC251">
        <v>34.0115</v>
      </c>
      <c r="KD251">
        <v>21.2129</v>
      </c>
      <c r="KE251">
        <v>92.5138</v>
      </c>
      <c r="KF251">
        <v>27.451</v>
      </c>
      <c r="KG251">
        <v>694.106</v>
      </c>
      <c r="KH251">
        <v>19.2066</v>
      </c>
      <c r="KI251">
        <v>101.96</v>
      </c>
      <c r="KJ251">
        <v>91.43689999999999</v>
      </c>
    </row>
    <row r="252" spans="1:296">
      <c r="A252">
        <v>234</v>
      </c>
      <c r="B252">
        <v>1758993317.1</v>
      </c>
      <c r="C252">
        <v>6066.5</v>
      </c>
      <c r="D252" t="s">
        <v>913</v>
      </c>
      <c r="E252" t="s">
        <v>914</v>
      </c>
      <c r="F252">
        <v>5</v>
      </c>
      <c r="G252" t="s">
        <v>832</v>
      </c>
      <c r="H252">
        <v>1758993309.6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688.9902882863701</v>
      </c>
      <c r="AJ252">
        <v>659.445393939394</v>
      </c>
      <c r="AK252">
        <v>3.380373144031593</v>
      </c>
      <c r="AL252">
        <v>65.16577899374489</v>
      </c>
      <c r="AM252">
        <f>(AO252 - AN252 + DX252*1E3/(8.314*(DZ252+273.15)) * AQ252/DW252 * AP252) * DW252/(100*DK252) * 1000/(1000 - AO252)</f>
        <v>0</v>
      </c>
      <c r="AN252">
        <v>19.20452800681934</v>
      </c>
      <c r="AO252">
        <v>22.04850787878787</v>
      </c>
      <c r="AP252">
        <v>-0.0003095623798263817</v>
      </c>
      <c r="AQ252">
        <v>105.5135274012171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437</v>
      </c>
      <c r="AX252" t="s">
        <v>437</v>
      </c>
      <c r="AY252">
        <v>0</v>
      </c>
      <c r="AZ252">
        <v>0</v>
      </c>
      <c r="BA252">
        <f>1-AY252/AZ252</f>
        <v>0</v>
      </c>
      <c r="BB252">
        <v>0</v>
      </c>
      <c r="BC252" t="s">
        <v>437</v>
      </c>
      <c r="BD252" t="s">
        <v>437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437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5.36</v>
      </c>
      <c r="DL252">
        <v>0.5</v>
      </c>
      <c r="DM252" t="s">
        <v>438</v>
      </c>
      <c r="DN252">
        <v>2</v>
      </c>
      <c r="DO252" t="b">
        <v>1</v>
      </c>
      <c r="DP252">
        <v>1758993309.6</v>
      </c>
      <c r="DQ252">
        <v>621.742962962963</v>
      </c>
      <c r="DR252">
        <v>660.8262962962964</v>
      </c>
      <c r="DS252">
        <v>22.07677777777778</v>
      </c>
      <c r="DT252">
        <v>19.19966296296296</v>
      </c>
      <c r="DU252">
        <v>623.2942222222222</v>
      </c>
      <c r="DV252">
        <v>21.78933333333334</v>
      </c>
      <c r="DW252">
        <v>500.0257777777778</v>
      </c>
      <c r="DX252">
        <v>90.50139259259258</v>
      </c>
      <c r="DY252">
        <v>0.06785202592592593</v>
      </c>
      <c r="DZ252">
        <v>28.96153703703704</v>
      </c>
      <c r="EA252">
        <v>30.01924814814815</v>
      </c>
      <c r="EB252">
        <v>999.9000000000001</v>
      </c>
      <c r="EC252">
        <v>0</v>
      </c>
      <c r="ED252">
        <v>0</v>
      </c>
      <c r="EE252">
        <v>9987.599259259259</v>
      </c>
      <c r="EF252">
        <v>0</v>
      </c>
      <c r="EG252">
        <v>11.2321</v>
      </c>
      <c r="EH252">
        <v>-39.08317037037037</v>
      </c>
      <c r="EI252">
        <v>635.7788148148147</v>
      </c>
      <c r="EJ252">
        <v>673.7622592592592</v>
      </c>
      <c r="EK252">
        <v>2.877107407407408</v>
      </c>
      <c r="EL252">
        <v>660.8262962962964</v>
      </c>
      <c r="EM252">
        <v>19.19966296296296</v>
      </c>
      <c r="EN252">
        <v>1.997977777777778</v>
      </c>
      <c r="EO252">
        <v>1.737596296296296</v>
      </c>
      <c r="EP252">
        <v>17.42831851851852</v>
      </c>
      <c r="EQ252">
        <v>15.23643703703704</v>
      </c>
      <c r="ER252">
        <v>2000.017037037037</v>
      </c>
      <c r="ES252">
        <v>0.9800037777777775</v>
      </c>
      <c r="ET252">
        <v>0.01999652962962963</v>
      </c>
      <c r="EU252">
        <v>0</v>
      </c>
      <c r="EV252">
        <v>919.3327407407407</v>
      </c>
      <c r="EW252">
        <v>5.00078</v>
      </c>
      <c r="EX252">
        <v>17804.9962962963</v>
      </c>
      <c r="EY252">
        <v>16379.79259259259</v>
      </c>
      <c r="EZ252">
        <v>39.06211111111111</v>
      </c>
      <c r="FA252">
        <v>39.93722222222222</v>
      </c>
      <c r="FB252">
        <v>39.20107407407408</v>
      </c>
      <c r="FC252">
        <v>39.55985185185185</v>
      </c>
      <c r="FD252">
        <v>40.16411111111111</v>
      </c>
      <c r="FE252">
        <v>1955.127037037037</v>
      </c>
      <c r="FF252">
        <v>39.89000000000001</v>
      </c>
      <c r="FG252">
        <v>0</v>
      </c>
      <c r="FH252">
        <v>1758993311.1</v>
      </c>
      <c r="FI252">
        <v>0</v>
      </c>
      <c r="FJ252">
        <v>919.3535384615384</v>
      </c>
      <c r="FK252">
        <v>-2.926974357279878</v>
      </c>
      <c r="FL252">
        <v>-36.33846146591398</v>
      </c>
      <c r="FM252">
        <v>17804.88076923077</v>
      </c>
      <c r="FN252">
        <v>15</v>
      </c>
      <c r="FO252">
        <v>0</v>
      </c>
      <c r="FP252" t="s">
        <v>439</v>
      </c>
      <c r="FQ252">
        <v>1746989605.5</v>
      </c>
      <c r="FR252">
        <v>1746989593.5</v>
      </c>
      <c r="FS252">
        <v>0</v>
      </c>
      <c r="FT252">
        <v>-0.274</v>
      </c>
      <c r="FU252">
        <v>-0.002</v>
      </c>
      <c r="FV252">
        <v>2.549</v>
      </c>
      <c r="FW252">
        <v>0.129</v>
      </c>
      <c r="FX252">
        <v>420</v>
      </c>
      <c r="FY252">
        <v>17</v>
      </c>
      <c r="FZ252">
        <v>0.02</v>
      </c>
      <c r="GA252">
        <v>0.04</v>
      </c>
      <c r="GB252">
        <v>-38.84311750000001</v>
      </c>
      <c r="GC252">
        <v>-4.241510318949259</v>
      </c>
      <c r="GD252">
        <v>0.4154828641998969</v>
      </c>
      <c r="GE252">
        <v>0</v>
      </c>
      <c r="GF252">
        <v>919.469705882353</v>
      </c>
      <c r="GG252">
        <v>-3.019862486014488</v>
      </c>
      <c r="GH252">
        <v>0.3791752295064687</v>
      </c>
      <c r="GI252">
        <v>0</v>
      </c>
      <c r="GJ252">
        <v>2.8898275</v>
      </c>
      <c r="GK252">
        <v>-0.2441549718574192</v>
      </c>
      <c r="GL252">
        <v>0.02361256516666498</v>
      </c>
      <c r="GM252">
        <v>0</v>
      </c>
      <c r="GN252">
        <v>0</v>
      </c>
      <c r="GO252">
        <v>3</v>
      </c>
      <c r="GP252" t="s">
        <v>484</v>
      </c>
      <c r="GQ252">
        <v>3.10186</v>
      </c>
      <c r="GR252">
        <v>2.72615</v>
      </c>
      <c r="GS252">
        <v>0.120503</v>
      </c>
      <c r="GT252">
        <v>0.12533</v>
      </c>
      <c r="GU252">
        <v>0.101646</v>
      </c>
      <c r="GV252">
        <v>0.0934783</v>
      </c>
      <c r="GW252">
        <v>22992.7</v>
      </c>
      <c r="GX252">
        <v>20769.7</v>
      </c>
      <c r="GY252">
        <v>26706</v>
      </c>
      <c r="GZ252">
        <v>23966.6</v>
      </c>
      <c r="HA252">
        <v>38389.8</v>
      </c>
      <c r="HB252">
        <v>32118.4</v>
      </c>
      <c r="HC252">
        <v>46632</v>
      </c>
      <c r="HD252">
        <v>37913</v>
      </c>
      <c r="HE252">
        <v>1.87482</v>
      </c>
      <c r="HF252">
        <v>1.87305</v>
      </c>
      <c r="HG252">
        <v>0.15489</v>
      </c>
      <c r="HH252">
        <v>0</v>
      </c>
      <c r="HI252">
        <v>27.4982</v>
      </c>
      <c r="HJ252">
        <v>999.9</v>
      </c>
      <c r="HK252">
        <v>49.6</v>
      </c>
      <c r="HL252">
        <v>30.4</v>
      </c>
      <c r="HM252">
        <v>23.8924</v>
      </c>
      <c r="HN252">
        <v>61.2656</v>
      </c>
      <c r="HO252">
        <v>22.5</v>
      </c>
      <c r="HP252">
        <v>1</v>
      </c>
      <c r="HQ252">
        <v>0.101717</v>
      </c>
      <c r="HR252">
        <v>0.0386329</v>
      </c>
      <c r="HS252">
        <v>20.3181</v>
      </c>
      <c r="HT252">
        <v>5.2125</v>
      </c>
      <c r="HU252">
        <v>11.98</v>
      </c>
      <c r="HV252">
        <v>4.96315</v>
      </c>
      <c r="HW252">
        <v>3.27425</v>
      </c>
      <c r="HX252">
        <v>9999</v>
      </c>
      <c r="HY252">
        <v>9999</v>
      </c>
      <c r="HZ252">
        <v>9999</v>
      </c>
      <c r="IA252">
        <v>23.4</v>
      </c>
      <c r="IB252">
        <v>1.86371</v>
      </c>
      <c r="IC252">
        <v>1.85977</v>
      </c>
      <c r="ID252">
        <v>1.85813</v>
      </c>
      <c r="IE252">
        <v>1.85945</v>
      </c>
      <c r="IF252">
        <v>1.85959</v>
      </c>
      <c r="IG252">
        <v>1.85806</v>
      </c>
      <c r="IH252">
        <v>1.85715</v>
      </c>
      <c r="II252">
        <v>1.85211</v>
      </c>
      <c r="IJ252">
        <v>0</v>
      </c>
      <c r="IK252">
        <v>0</v>
      </c>
      <c r="IL252">
        <v>0</v>
      </c>
      <c r="IM252">
        <v>0</v>
      </c>
      <c r="IN252" t="s">
        <v>441</v>
      </c>
      <c r="IO252" t="s">
        <v>442</v>
      </c>
      <c r="IP252" t="s">
        <v>443</v>
      </c>
      <c r="IQ252" t="s">
        <v>443</v>
      </c>
      <c r="IR252" t="s">
        <v>443</v>
      </c>
      <c r="IS252" t="s">
        <v>443</v>
      </c>
      <c r="IT252">
        <v>0</v>
      </c>
      <c r="IU252">
        <v>100</v>
      </c>
      <c r="IV252">
        <v>100</v>
      </c>
      <c r="IW252">
        <v>-1.544</v>
      </c>
      <c r="IX252">
        <v>0.2868</v>
      </c>
      <c r="IY252">
        <v>-1.253408397979514</v>
      </c>
      <c r="IZ252">
        <v>-0.001407418860664216</v>
      </c>
      <c r="JA252">
        <v>1.761737584914558E-06</v>
      </c>
      <c r="JB252">
        <v>-4.339940373715102E-10</v>
      </c>
      <c r="JC252">
        <v>0.01386544786166931</v>
      </c>
      <c r="JD252">
        <v>0.003157371658100305</v>
      </c>
      <c r="JE252">
        <v>0.0004353711720169284</v>
      </c>
      <c r="JF252">
        <v>-1.853048844677345E-07</v>
      </c>
      <c r="JG252">
        <v>2</v>
      </c>
      <c r="JH252">
        <v>1968</v>
      </c>
      <c r="JI252">
        <v>1</v>
      </c>
      <c r="JJ252">
        <v>26</v>
      </c>
      <c r="JK252">
        <v>200061.9</v>
      </c>
      <c r="JL252">
        <v>200062.1</v>
      </c>
      <c r="JM252">
        <v>1.72363</v>
      </c>
      <c r="JN252">
        <v>2.62451</v>
      </c>
      <c r="JO252">
        <v>1.49658</v>
      </c>
      <c r="JP252">
        <v>2.34741</v>
      </c>
      <c r="JQ252">
        <v>1.54907</v>
      </c>
      <c r="JR252">
        <v>2.42065</v>
      </c>
      <c r="JS252">
        <v>34.5549</v>
      </c>
      <c r="JT252">
        <v>13.7993</v>
      </c>
      <c r="JU252">
        <v>18</v>
      </c>
      <c r="JV252">
        <v>482.953</v>
      </c>
      <c r="JW252">
        <v>496.705</v>
      </c>
      <c r="JX252">
        <v>27.4593</v>
      </c>
      <c r="JY252">
        <v>28.5786</v>
      </c>
      <c r="JZ252">
        <v>30.0004</v>
      </c>
      <c r="KA252">
        <v>28.7589</v>
      </c>
      <c r="KB252">
        <v>28.7482</v>
      </c>
      <c r="KC252">
        <v>34.6541</v>
      </c>
      <c r="KD252">
        <v>21.2129</v>
      </c>
      <c r="KE252">
        <v>92.5138</v>
      </c>
      <c r="KF252">
        <v>27.4288</v>
      </c>
      <c r="KG252">
        <v>707.468</v>
      </c>
      <c r="KH252">
        <v>19.233</v>
      </c>
      <c r="KI252">
        <v>101.959</v>
      </c>
      <c r="KJ252">
        <v>91.4365</v>
      </c>
    </row>
    <row r="253" spans="1:296">
      <c r="A253">
        <v>235</v>
      </c>
      <c r="B253">
        <v>1758993322.1</v>
      </c>
      <c r="C253">
        <v>6071.5</v>
      </c>
      <c r="D253" t="s">
        <v>915</v>
      </c>
      <c r="E253" t="s">
        <v>916</v>
      </c>
      <c r="F253">
        <v>5</v>
      </c>
      <c r="G253" t="s">
        <v>832</v>
      </c>
      <c r="H253">
        <v>1758993314.314285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705.9483285743109</v>
      </c>
      <c r="AJ253">
        <v>676.4325818181816</v>
      </c>
      <c r="AK253">
        <v>3.398617336168602</v>
      </c>
      <c r="AL253">
        <v>65.16577899374489</v>
      </c>
      <c r="AM253">
        <f>(AO253 - AN253 + DX253*1E3/(8.314*(DZ253+273.15)) * AQ253/DW253 * AP253) * DW253/(100*DK253) * 1000/(1000 - AO253)</f>
        <v>0</v>
      </c>
      <c r="AN253">
        <v>19.20884036594186</v>
      </c>
      <c r="AO253">
        <v>22.02452484848486</v>
      </c>
      <c r="AP253">
        <v>-0.005667001723153333</v>
      </c>
      <c r="AQ253">
        <v>105.5135274012171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437</v>
      </c>
      <c r="AX253" t="s">
        <v>437</v>
      </c>
      <c r="AY253">
        <v>0</v>
      </c>
      <c r="AZ253">
        <v>0</v>
      </c>
      <c r="BA253">
        <f>1-AY253/AZ253</f>
        <v>0</v>
      </c>
      <c r="BB253">
        <v>0</v>
      </c>
      <c r="BC253" t="s">
        <v>437</v>
      </c>
      <c r="BD253" t="s">
        <v>437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437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5.36</v>
      </c>
      <c r="DL253">
        <v>0.5</v>
      </c>
      <c r="DM253" t="s">
        <v>438</v>
      </c>
      <c r="DN253">
        <v>2</v>
      </c>
      <c r="DO253" t="b">
        <v>1</v>
      </c>
      <c r="DP253">
        <v>1758993314.314285</v>
      </c>
      <c r="DQ253">
        <v>637.3585</v>
      </c>
      <c r="DR253">
        <v>676.6259642857142</v>
      </c>
      <c r="DS253">
        <v>22.05826071428572</v>
      </c>
      <c r="DT253">
        <v>19.20359285714286</v>
      </c>
      <c r="DU253">
        <v>638.9050357142856</v>
      </c>
      <c r="DV253">
        <v>21.77122142857143</v>
      </c>
      <c r="DW253">
        <v>499.9679285714284</v>
      </c>
      <c r="DX253">
        <v>90.50137857142859</v>
      </c>
      <c r="DY253">
        <v>0.06805918928571428</v>
      </c>
      <c r="DZ253">
        <v>28.96804642857143</v>
      </c>
      <c r="EA253">
        <v>30.01895357142857</v>
      </c>
      <c r="EB253">
        <v>999.9000000000002</v>
      </c>
      <c r="EC253">
        <v>0</v>
      </c>
      <c r="ED253">
        <v>0</v>
      </c>
      <c r="EE253">
        <v>9986.699642857144</v>
      </c>
      <c r="EF253">
        <v>0</v>
      </c>
      <c r="EG253">
        <v>11.2321</v>
      </c>
      <c r="EH253">
        <v>-39.26734642857143</v>
      </c>
      <c r="EI253">
        <v>651.7344285714286</v>
      </c>
      <c r="EJ253">
        <v>689.8739999999999</v>
      </c>
      <c r="EK253">
        <v>2.8546725</v>
      </c>
      <c r="EL253">
        <v>676.6259642857142</v>
      </c>
      <c r="EM253">
        <v>19.20359285714286</v>
      </c>
      <c r="EN253">
        <v>1.996303214285714</v>
      </c>
      <c r="EO253">
        <v>1.737951071428572</v>
      </c>
      <c r="EP253">
        <v>17.41503571428571</v>
      </c>
      <c r="EQ253">
        <v>15.23961428571428</v>
      </c>
      <c r="ER253">
        <v>2000.005714285714</v>
      </c>
      <c r="ES253">
        <v>0.9800037142857142</v>
      </c>
      <c r="ET253">
        <v>0.01999659285714286</v>
      </c>
      <c r="EU253">
        <v>0</v>
      </c>
      <c r="EV253">
        <v>919.157142857143</v>
      </c>
      <c r="EW253">
        <v>5.00078</v>
      </c>
      <c r="EX253">
        <v>17801.86071428571</v>
      </c>
      <c r="EY253">
        <v>16379.70357142857</v>
      </c>
      <c r="EZ253">
        <v>39.05546428571428</v>
      </c>
      <c r="FA253">
        <v>39.95064285714285</v>
      </c>
      <c r="FB253">
        <v>39.16932142857142</v>
      </c>
      <c r="FC253">
        <v>39.55992857142856</v>
      </c>
      <c r="FD253">
        <v>40.15371428571427</v>
      </c>
      <c r="FE253">
        <v>1955.115714285715</v>
      </c>
      <c r="FF253">
        <v>39.89000000000001</v>
      </c>
      <c r="FG253">
        <v>0</v>
      </c>
      <c r="FH253">
        <v>1758993316.5</v>
      </c>
      <c r="FI253">
        <v>0</v>
      </c>
      <c r="FJ253">
        <v>919.1158799999998</v>
      </c>
      <c r="FK253">
        <v>-2.831384631683779</v>
      </c>
      <c r="FL253">
        <v>-37.87692295328122</v>
      </c>
      <c r="FM253">
        <v>17801.24</v>
      </c>
      <c r="FN253">
        <v>15</v>
      </c>
      <c r="FO253">
        <v>0</v>
      </c>
      <c r="FP253" t="s">
        <v>439</v>
      </c>
      <c r="FQ253">
        <v>1746989605.5</v>
      </c>
      <c r="FR253">
        <v>1746989593.5</v>
      </c>
      <c r="FS253">
        <v>0</v>
      </c>
      <c r="FT253">
        <v>-0.274</v>
      </c>
      <c r="FU253">
        <v>-0.002</v>
      </c>
      <c r="FV253">
        <v>2.549</v>
      </c>
      <c r="FW253">
        <v>0.129</v>
      </c>
      <c r="FX253">
        <v>420</v>
      </c>
      <c r="FY253">
        <v>17</v>
      </c>
      <c r="FZ253">
        <v>0.02</v>
      </c>
      <c r="GA253">
        <v>0.04</v>
      </c>
      <c r="GB253">
        <v>-39.1185756097561</v>
      </c>
      <c r="GC253">
        <v>-2.580508013937282</v>
      </c>
      <c r="GD253">
        <v>0.2847041637709752</v>
      </c>
      <c r="GE253">
        <v>0</v>
      </c>
      <c r="GF253">
        <v>919.2655000000001</v>
      </c>
      <c r="GG253">
        <v>-2.516928953813131</v>
      </c>
      <c r="GH253">
        <v>0.3360075498101442</v>
      </c>
      <c r="GI253">
        <v>0</v>
      </c>
      <c r="GJ253">
        <v>2.867017317073171</v>
      </c>
      <c r="GK253">
        <v>-0.2833415331010498</v>
      </c>
      <c r="GL253">
        <v>0.02800667263910688</v>
      </c>
      <c r="GM253">
        <v>0</v>
      </c>
      <c r="GN253">
        <v>0</v>
      </c>
      <c r="GO253">
        <v>3</v>
      </c>
      <c r="GP253" t="s">
        <v>484</v>
      </c>
      <c r="GQ253">
        <v>3.10209</v>
      </c>
      <c r="GR253">
        <v>2.72649</v>
      </c>
      <c r="GS253">
        <v>0.122626</v>
      </c>
      <c r="GT253">
        <v>0.127377</v>
      </c>
      <c r="GU253">
        <v>0.101564</v>
      </c>
      <c r="GV253">
        <v>0.09349440000000001</v>
      </c>
      <c r="GW253">
        <v>22936.9</v>
      </c>
      <c r="GX253">
        <v>20720.8</v>
      </c>
      <c r="GY253">
        <v>26705.7</v>
      </c>
      <c r="GZ253">
        <v>23966.3</v>
      </c>
      <c r="HA253">
        <v>38392.9</v>
      </c>
      <c r="HB253">
        <v>32117.9</v>
      </c>
      <c r="HC253">
        <v>46631.2</v>
      </c>
      <c r="HD253">
        <v>37912.8</v>
      </c>
      <c r="HE253">
        <v>1.87542</v>
      </c>
      <c r="HF253">
        <v>1.87252</v>
      </c>
      <c r="HG253">
        <v>0.153959</v>
      </c>
      <c r="HH253">
        <v>0</v>
      </c>
      <c r="HI253">
        <v>27.5011</v>
      </c>
      <c r="HJ253">
        <v>999.9</v>
      </c>
      <c r="HK253">
        <v>49.6</v>
      </c>
      <c r="HL253">
        <v>30.4</v>
      </c>
      <c r="HM253">
        <v>23.8935</v>
      </c>
      <c r="HN253">
        <v>60.8856</v>
      </c>
      <c r="HO253">
        <v>22.4359</v>
      </c>
      <c r="HP253">
        <v>1</v>
      </c>
      <c r="HQ253">
        <v>0.102149</v>
      </c>
      <c r="HR253">
        <v>0.0687691</v>
      </c>
      <c r="HS253">
        <v>20.3181</v>
      </c>
      <c r="HT253">
        <v>5.21295</v>
      </c>
      <c r="HU253">
        <v>11.9798</v>
      </c>
      <c r="HV253">
        <v>4.9633</v>
      </c>
      <c r="HW253">
        <v>3.27425</v>
      </c>
      <c r="HX253">
        <v>9999</v>
      </c>
      <c r="HY253">
        <v>9999</v>
      </c>
      <c r="HZ253">
        <v>9999</v>
      </c>
      <c r="IA253">
        <v>23.4</v>
      </c>
      <c r="IB253">
        <v>1.86371</v>
      </c>
      <c r="IC253">
        <v>1.85976</v>
      </c>
      <c r="ID253">
        <v>1.85813</v>
      </c>
      <c r="IE253">
        <v>1.85946</v>
      </c>
      <c r="IF253">
        <v>1.85959</v>
      </c>
      <c r="IG253">
        <v>1.85806</v>
      </c>
      <c r="IH253">
        <v>1.85715</v>
      </c>
      <c r="II253">
        <v>1.85211</v>
      </c>
      <c r="IJ253">
        <v>0</v>
      </c>
      <c r="IK253">
        <v>0</v>
      </c>
      <c r="IL253">
        <v>0</v>
      </c>
      <c r="IM253">
        <v>0</v>
      </c>
      <c r="IN253" t="s">
        <v>441</v>
      </c>
      <c r="IO253" t="s">
        <v>442</v>
      </c>
      <c r="IP253" t="s">
        <v>443</v>
      </c>
      <c r="IQ253" t="s">
        <v>443</v>
      </c>
      <c r="IR253" t="s">
        <v>443</v>
      </c>
      <c r="IS253" t="s">
        <v>443</v>
      </c>
      <c r="IT253">
        <v>0</v>
      </c>
      <c r="IU253">
        <v>100</v>
      </c>
      <c r="IV253">
        <v>100</v>
      </c>
      <c r="IW253">
        <v>-1.538</v>
      </c>
      <c r="IX253">
        <v>0.2863</v>
      </c>
      <c r="IY253">
        <v>-1.253408397979514</v>
      </c>
      <c r="IZ253">
        <v>-0.001407418860664216</v>
      </c>
      <c r="JA253">
        <v>1.761737584914558E-06</v>
      </c>
      <c r="JB253">
        <v>-4.339940373715102E-10</v>
      </c>
      <c r="JC253">
        <v>0.01386544786166931</v>
      </c>
      <c r="JD253">
        <v>0.003157371658100305</v>
      </c>
      <c r="JE253">
        <v>0.0004353711720169284</v>
      </c>
      <c r="JF253">
        <v>-1.853048844677345E-07</v>
      </c>
      <c r="JG253">
        <v>2</v>
      </c>
      <c r="JH253">
        <v>1968</v>
      </c>
      <c r="JI253">
        <v>1</v>
      </c>
      <c r="JJ253">
        <v>26</v>
      </c>
      <c r="JK253">
        <v>200061.9</v>
      </c>
      <c r="JL253">
        <v>200062.1</v>
      </c>
      <c r="JM253">
        <v>1.75293</v>
      </c>
      <c r="JN253">
        <v>2.62573</v>
      </c>
      <c r="JO253">
        <v>1.49658</v>
      </c>
      <c r="JP253">
        <v>2.34741</v>
      </c>
      <c r="JQ253">
        <v>1.54907</v>
      </c>
      <c r="JR253">
        <v>2.34131</v>
      </c>
      <c r="JS253">
        <v>34.5549</v>
      </c>
      <c r="JT253">
        <v>13.7906</v>
      </c>
      <c r="JU253">
        <v>18</v>
      </c>
      <c r="JV253">
        <v>483.324</v>
      </c>
      <c r="JW253">
        <v>496.382</v>
      </c>
      <c r="JX253">
        <v>27.4342</v>
      </c>
      <c r="JY253">
        <v>28.5824</v>
      </c>
      <c r="JZ253">
        <v>30.0005</v>
      </c>
      <c r="KA253">
        <v>28.7619</v>
      </c>
      <c r="KB253">
        <v>28.7512</v>
      </c>
      <c r="KC253">
        <v>35.239</v>
      </c>
      <c r="KD253">
        <v>21.2129</v>
      </c>
      <c r="KE253">
        <v>92.5138</v>
      </c>
      <c r="KF253">
        <v>27.4162</v>
      </c>
      <c r="KG253">
        <v>727.499</v>
      </c>
      <c r="KH253">
        <v>19.2719</v>
      </c>
      <c r="KI253">
        <v>101.958</v>
      </c>
      <c r="KJ253">
        <v>91.43559999999999</v>
      </c>
    </row>
    <row r="254" spans="1:296">
      <c r="A254">
        <v>236</v>
      </c>
      <c r="B254">
        <v>1758993327.1</v>
      </c>
      <c r="C254">
        <v>6076.5</v>
      </c>
      <c r="D254" t="s">
        <v>917</v>
      </c>
      <c r="E254" t="s">
        <v>918</v>
      </c>
      <c r="F254">
        <v>5</v>
      </c>
      <c r="G254" t="s">
        <v>832</v>
      </c>
      <c r="H254">
        <v>1758993319.6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722.408315342115</v>
      </c>
      <c r="AJ254">
        <v>692.9217636363637</v>
      </c>
      <c r="AK254">
        <v>3.283053198124532</v>
      </c>
      <c r="AL254">
        <v>65.16577899374489</v>
      </c>
      <c r="AM254">
        <f>(AO254 - AN254 + DX254*1E3/(8.314*(DZ254+273.15)) * AQ254/DW254 * AP254) * DW254/(100*DK254) * 1000/(1000 - AO254)</f>
        <v>0</v>
      </c>
      <c r="AN254">
        <v>19.21107035251482</v>
      </c>
      <c r="AO254">
        <v>21.99747818181818</v>
      </c>
      <c r="AP254">
        <v>-0.005159385144846622</v>
      </c>
      <c r="AQ254">
        <v>105.5135274012171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437</v>
      </c>
      <c r="AX254" t="s">
        <v>437</v>
      </c>
      <c r="AY254">
        <v>0</v>
      </c>
      <c r="AZ254">
        <v>0</v>
      </c>
      <c r="BA254">
        <f>1-AY254/AZ254</f>
        <v>0</v>
      </c>
      <c r="BB254">
        <v>0</v>
      </c>
      <c r="BC254" t="s">
        <v>437</v>
      </c>
      <c r="BD254" t="s">
        <v>437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437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5.36</v>
      </c>
      <c r="DL254">
        <v>0.5</v>
      </c>
      <c r="DM254" t="s">
        <v>438</v>
      </c>
      <c r="DN254">
        <v>2</v>
      </c>
      <c r="DO254" t="b">
        <v>1</v>
      </c>
      <c r="DP254">
        <v>1758993319.6</v>
      </c>
      <c r="DQ254">
        <v>654.8105185185185</v>
      </c>
      <c r="DR254">
        <v>694.0641851851852</v>
      </c>
      <c r="DS254">
        <v>22.03389259259259</v>
      </c>
      <c r="DT254">
        <v>19.20788888888889</v>
      </c>
      <c r="DU254">
        <v>656.3512962962961</v>
      </c>
      <c r="DV254">
        <v>21.74736296296296</v>
      </c>
      <c r="DW254">
        <v>499.9922222222223</v>
      </c>
      <c r="DX254">
        <v>90.5018925925926</v>
      </c>
      <c r="DY254">
        <v>0.06824221111111112</v>
      </c>
      <c r="DZ254">
        <v>28.9791037037037</v>
      </c>
      <c r="EA254">
        <v>30.01626666666666</v>
      </c>
      <c r="EB254">
        <v>999.9000000000001</v>
      </c>
      <c r="EC254">
        <v>0</v>
      </c>
      <c r="ED254">
        <v>0</v>
      </c>
      <c r="EE254">
        <v>9990.491111111112</v>
      </c>
      <c r="EF254">
        <v>0</v>
      </c>
      <c r="EG254">
        <v>11.2321</v>
      </c>
      <c r="EH254">
        <v>-39.25359259259259</v>
      </c>
      <c r="EI254">
        <v>669.5633703703705</v>
      </c>
      <c r="EJ254">
        <v>707.6567407407407</v>
      </c>
      <c r="EK254">
        <v>2.826008148148148</v>
      </c>
      <c r="EL254">
        <v>694.0641851851852</v>
      </c>
      <c r="EM254">
        <v>19.20788888888889</v>
      </c>
      <c r="EN254">
        <v>1.994108518518519</v>
      </c>
      <c r="EO254">
        <v>1.738348888888889</v>
      </c>
      <c r="EP254">
        <v>17.39762222222222</v>
      </c>
      <c r="EQ254">
        <v>15.24318888888889</v>
      </c>
      <c r="ER254">
        <v>2000.01037037037</v>
      </c>
      <c r="ES254">
        <v>0.9800037777777777</v>
      </c>
      <c r="ET254">
        <v>0.01999652962962963</v>
      </c>
      <c r="EU254">
        <v>0</v>
      </c>
      <c r="EV254">
        <v>918.9134074074076</v>
      </c>
      <c r="EW254">
        <v>5.00078</v>
      </c>
      <c r="EX254">
        <v>17798.3037037037</v>
      </c>
      <c r="EY254">
        <v>16379.74444444444</v>
      </c>
      <c r="EZ254">
        <v>39.07381481481481</v>
      </c>
      <c r="FA254">
        <v>39.95114814814815</v>
      </c>
      <c r="FB254">
        <v>39.14785185185185</v>
      </c>
      <c r="FC254">
        <v>39.56444444444443</v>
      </c>
      <c r="FD254">
        <v>40.12007407407406</v>
      </c>
      <c r="FE254">
        <v>1955.12037037037</v>
      </c>
      <c r="FF254">
        <v>39.89000000000001</v>
      </c>
      <c r="FG254">
        <v>0</v>
      </c>
      <c r="FH254">
        <v>1758993321.3</v>
      </c>
      <c r="FI254">
        <v>0</v>
      </c>
      <c r="FJ254">
        <v>918.90888</v>
      </c>
      <c r="FK254">
        <v>-1.727230795942615</v>
      </c>
      <c r="FL254">
        <v>-44.05384610324928</v>
      </c>
      <c r="FM254">
        <v>17797.912</v>
      </c>
      <c r="FN254">
        <v>15</v>
      </c>
      <c r="FO254">
        <v>0</v>
      </c>
      <c r="FP254" t="s">
        <v>439</v>
      </c>
      <c r="FQ254">
        <v>1746989605.5</v>
      </c>
      <c r="FR254">
        <v>1746989593.5</v>
      </c>
      <c r="FS254">
        <v>0</v>
      </c>
      <c r="FT254">
        <v>-0.274</v>
      </c>
      <c r="FU254">
        <v>-0.002</v>
      </c>
      <c r="FV254">
        <v>2.549</v>
      </c>
      <c r="FW254">
        <v>0.129</v>
      </c>
      <c r="FX254">
        <v>420</v>
      </c>
      <c r="FY254">
        <v>17</v>
      </c>
      <c r="FZ254">
        <v>0.02</v>
      </c>
      <c r="GA254">
        <v>0.04</v>
      </c>
      <c r="GB254">
        <v>-39.21349268292683</v>
      </c>
      <c r="GC254">
        <v>-0.5045142857143725</v>
      </c>
      <c r="GD254">
        <v>0.1522693127488167</v>
      </c>
      <c r="GE254">
        <v>0</v>
      </c>
      <c r="GF254">
        <v>919.1345882352941</v>
      </c>
      <c r="GG254">
        <v>-2.578487403065273</v>
      </c>
      <c r="GH254">
        <v>0.3259317970560534</v>
      </c>
      <c r="GI254">
        <v>0</v>
      </c>
      <c r="GJ254">
        <v>2.846891951219511</v>
      </c>
      <c r="GK254">
        <v>-0.3145519860627137</v>
      </c>
      <c r="GL254">
        <v>0.03109626839972708</v>
      </c>
      <c r="GM254">
        <v>0</v>
      </c>
      <c r="GN254">
        <v>0</v>
      </c>
      <c r="GO254">
        <v>3</v>
      </c>
      <c r="GP254" t="s">
        <v>484</v>
      </c>
      <c r="GQ254">
        <v>3.10197</v>
      </c>
      <c r="GR254">
        <v>2.72652</v>
      </c>
      <c r="GS254">
        <v>0.124666</v>
      </c>
      <c r="GT254">
        <v>0.129332</v>
      </c>
      <c r="GU254">
        <v>0.101478</v>
      </c>
      <c r="GV254">
        <v>0.0935023</v>
      </c>
      <c r="GW254">
        <v>22883.3</v>
      </c>
      <c r="GX254">
        <v>20674.3</v>
      </c>
      <c r="GY254">
        <v>26705.4</v>
      </c>
      <c r="GZ254">
        <v>23966.2</v>
      </c>
      <c r="HA254">
        <v>38396.7</v>
      </c>
      <c r="HB254">
        <v>32117.6</v>
      </c>
      <c r="HC254">
        <v>46630.9</v>
      </c>
      <c r="HD254">
        <v>37912.5</v>
      </c>
      <c r="HE254">
        <v>1.8748</v>
      </c>
      <c r="HF254">
        <v>1.87283</v>
      </c>
      <c r="HG254">
        <v>0.154205</v>
      </c>
      <c r="HH254">
        <v>0</v>
      </c>
      <c r="HI254">
        <v>27.5041</v>
      </c>
      <c r="HJ254">
        <v>999.9</v>
      </c>
      <c r="HK254">
        <v>49.6</v>
      </c>
      <c r="HL254">
        <v>30.4</v>
      </c>
      <c r="HM254">
        <v>23.8907</v>
      </c>
      <c r="HN254">
        <v>60.9856</v>
      </c>
      <c r="HO254">
        <v>22.3317</v>
      </c>
      <c r="HP254">
        <v>1</v>
      </c>
      <c r="HQ254">
        <v>0.102459</v>
      </c>
      <c r="HR254">
        <v>0.0604657</v>
      </c>
      <c r="HS254">
        <v>20.318</v>
      </c>
      <c r="HT254">
        <v>5.21205</v>
      </c>
      <c r="HU254">
        <v>11.98</v>
      </c>
      <c r="HV254">
        <v>4.96335</v>
      </c>
      <c r="HW254">
        <v>3.2743</v>
      </c>
      <c r="HX254">
        <v>9999</v>
      </c>
      <c r="HY254">
        <v>9999</v>
      </c>
      <c r="HZ254">
        <v>9999</v>
      </c>
      <c r="IA254">
        <v>23.4</v>
      </c>
      <c r="IB254">
        <v>1.86371</v>
      </c>
      <c r="IC254">
        <v>1.85977</v>
      </c>
      <c r="ID254">
        <v>1.85812</v>
      </c>
      <c r="IE254">
        <v>1.85944</v>
      </c>
      <c r="IF254">
        <v>1.85959</v>
      </c>
      <c r="IG254">
        <v>1.85806</v>
      </c>
      <c r="IH254">
        <v>1.85715</v>
      </c>
      <c r="II254">
        <v>1.85211</v>
      </c>
      <c r="IJ254">
        <v>0</v>
      </c>
      <c r="IK254">
        <v>0</v>
      </c>
      <c r="IL254">
        <v>0</v>
      </c>
      <c r="IM254">
        <v>0</v>
      </c>
      <c r="IN254" t="s">
        <v>441</v>
      </c>
      <c r="IO254" t="s">
        <v>442</v>
      </c>
      <c r="IP254" t="s">
        <v>443</v>
      </c>
      <c r="IQ254" t="s">
        <v>443</v>
      </c>
      <c r="IR254" t="s">
        <v>443</v>
      </c>
      <c r="IS254" t="s">
        <v>443</v>
      </c>
      <c r="IT254">
        <v>0</v>
      </c>
      <c r="IU254">
        <v>100</v>
      </c>
      <c r="IV254">
        <v>100</v>
      </c>
      <c r="IW254">
        <v>-1.532</v>
      </c>
      <c r="IX254">
        <v>0.2857</v>
      </c>
      <c r="IY254">
        <v>-1.253408397979514</v>
      </c>
      <c r="IZ254">
        <v>-0.001407418860664216</v>
      </c>
      <c r="JA254">
        <v>1.761737584914558E-06</v>
      </c>
      <c r="JB254">
        <v>-4.339940373715102E-10</v>
      </c>
      <c r="JC254">
        <v>0.01386544786166931</v>
      </c>
      <c r="JD254">
        <v>0.003157371658100305</v>
      </c>
      <c r="JE254">
        <v>0.0004353711720169284</v>
      </c>
      <c r="JF254">
        <v>-1.853048844677345E-07</v>
      </c>
      <c r="JG254">
        <v>2</v>
      </c>
      <c r="JH254">
        <v>1968</v>
      </c>
      <c r="JI254">
        <v>1</v>
      </c>
      <c r="JJ254">
        <v>26</v>
      </c>
      <c r="JK254">
        <v>200062</v>
      </c>
      <c r="JL254">
        <v>200062.2</v>
      </c>
      <c r="JM254">
        <v>1.78589</v>
      </c>
      <c r="JN254">
        <v>2.61597</v>
      </c>
      <c r="JO254">
        <v>1.49658</v>
      </c>
      <c r="JP254">
        <v>2.34741</v>
      </c>
      <c r="JQ254">
        <v>1.54907</v>
      </c>
      <c r="JR254">
        <v>2.41333</v>
      </c>
      <c r="JS254">
        <v>34.5549</v>
      </c>
      <c r="JT254">
        <v>13.8081</v>
      </c>
      <c r="JU254">
        <v>18</v>
      </c>
      <c r="JV254">
        <v>482.989</v>
      </c>
      <c r="JW254">
        <v>496.612</v>
      </c>
      <c r="JX254">
        <v>27.4168</v>
      </c>
      <c r="JY254">
        <v>28.5865</v>
      </c>
      <c r="JZ254">
        <v>30.0004</v>
      </c>
      <c r="KA254">
        <v>28.7656</v>
      </c>
      <c r="KB254">
        <v>28.7549</v>
      </c>
      <c r="KC254">
        <v>35.9263</v>
      </c>
      <c r="KD254">
        <v>21.2129</v>
      </c>
      <c r="KE254">
        <v>92.5138</v>
      </c>
      <c r="KF254">
        <v>27.4017</v>
      </c>
      <c r="KG254">
        <v>740.871</v>
      </c>
      <c r="KH254">
        <v>19.3192</v>
      </c>
      <c r="KI254">
        <v>101.957</v>
      </c>
      <c r="KJ254">
        <v>91.43510000000001</v>
      </c>
    </row>
    <row r="255" spans="1:296">
      <c r="A255">
        <v>237</v>
      </c>
      <c r="B255">
        <v>1758993332.1</v>
      </c>
      <c r="C255">
        <v>6081.5</v>
      </c>
      <c r="D255" t="s">
        <v>919</v>
      </c>
      <c r="E255" t="s">
        <v>920</v>
      </c>
      <c r="F255">
        <v>5</v>
      </c>
      <c r="G255" t="s">
        <v>832</v>
      </c>
      <c r="H255">
        <v>1758993324.314285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738.7670499634061</v>
      </c>
      <c r="AJ255">
        <v>709.3620606060605</v>
      </c>
      <c r="AK255">
        <v>3.273740933235134</v>
      </c>
      <c r="AL255">
        <v>65.16577899374489</v>
      </c>
      <c r="AM255">
        <f>(AO255 - AN255 + DX255*1E3/(8.314*(DZ255+273.15)) * AQ255/DW255 * AP255) * DW255/(100*DK255) * 1000/(1000 - AO255)</f>
        <v>0</v>
      </c>
      <c r="AN255">
        <v>19.21610273456343</v>
      </c>
      <c r="AO255">
        <v>21.96431454545455</v>
      </c>
      <c r="AP255">
        <v>-0.006540352856829035</v>
      </c>
      <c r="AQ255">
        <v>105.5135274012171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437</v>
      </c>
      <c r="AX255" t="s">
        <v>437</v>
      </c>
      <c r="AY255">
        <v>0</v>
      </c>
      <c r="AZ255">
        <v>0</v>
      </c>
      <c r="BA255">
        <f>1-AY255/AZ255</f>
        <v>0</v>
      </c>
      <c r="BB255">
        <v>0</v>
      </c>
      <c r="BC255" t="s">
        <v>437</v>
      </c>
      <c r="BD255" t="s">
        <v>437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437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5.36</v>
      </c>
      <c r="DL255">
        <v>0.5</v>
      </c>
      <c r="DM255" t="s">
        <v>438</v>
      </c>
      <c r="DN255">
        <v>2</v>
      </c>
      <c r="DO255" t="b">
        <v>1</v>
      </c>
      <c r="DP255">
        <v>1758993324.314285</v>
      </c>
      <c r="DQ255">
        <v>670.2370357142856</v>
      </c>
      <c r="DR255">
        <v>709.4090357142858</v>
      </c>
      <c r="DS255">
        <v>22.00855000000001</v>
      </c>
      <c r="DT255">
        <v>19.21155714285714</v>
      </c>
      <c r="DU255">
        <v>671.77225</v>
      </c>
      <c r="DV255">
        <v>21.72256071428572</v>
      </c>
      <c r="DW255">
        <v>500.033</v>
      </c>
      <c r="DX255">
        <v>90.50320714285715</v>
      </c>
      <c r="DY255">
        <v>0.06830280357142857</v>
      </c>
      <c r="DZ255">
        <v>28.98557142857143</v>
      </c>
      <c r="EA255">
        <v>30.01545</v>
      </c>
      <c r="EB255">
        <v>999.9000000000002</v>
      </c>
      <c r="EC255">
        <v>0</v>
      </c>
      <c r="ED255">
        <v>0</v>
      </c>
      <c r="EE255">
        <v>9998.793928571429</v>
      </c>
      <c r="EF255">
        <v>0</v>
      </c>
      <c r="EG255">
        <v>11.2321</v>
      </c>
      <c r="EH255">
        <v>-39.171975</v>
      </c>
      <c r="EI255">
        <v>685.3194999999999</v>
      </c>
      <c r="EJ255">
        <v>723.3048214285715</v>
      </c>
      <c r="EK255">
        <v>2.797001071428571</v>
      </c>
      <c r="EL255">
        <v>709.4090357142858</v>
      </c>
      <c r="EM255">
        <v>19.21155714285714</v>
      </c>
      <c r="EN255">
        <v>1.991844285714286</v>
      </c>
      <c r="EO255">
        <v>1.738706428571429</v>
      </c>
      <c r="EP255">
        <v>17.37963571428572</v>
      </c>
      <c r="EQ255">
        <v>15.24638571428571</v>
      </c>
      <c r="ER255">
        <v>2000.027142857143</v>
      </c>
      <c r="ES255">
        <v>0.9800039285714285</v>
      </c>
      <c r="ET255">
        <v>0.019996375</v>
      </c>
      <c r="EU255">
        <v>0</v>
      </c>
      <c r="EV255">
        <v>918.7769285714286</v>
      </c>
      <c r="EW255">
        <v>5.00078</v>
      </c>
      <c r="EX255">
        <v>17794.44642857143</v>
      </c>
      <c r="EY255">
        <v>16379.88571428571</v>
      </c>
      <c r="EZ255">
        <v>39.0555</v>
      </c>
      <c r="FA255">
        <v>39.95739285714285</v>
      </c>
      <c r="FB255">
        <v>39.15814285714286</v>
      </c>
      <c r="FC255">
        <v>39.55989285714286</v>
      </c>
      <c r="FD255">
        <v>40.09785714285714</v>
      </c>
      <c r="FE255">
        <v>1955.137142857143</v>
      </c>
      <c r="FF255">
        <v>39.89000000000001</v>
      </c>
      <c r="FG255">
        <v>0</v>
      </c>
      <c r="FH255">
        <v>1758993326.1</v>
      </c>
      <c r="FI255">
        <v>0</v>
      </c>
      <c r="FJ255">
        <v>918.76352</v>
      </c>
      <c r="FK255">
        <v>-2.426384641069125</v>
      </c>
      <c r="FL255">
        <v>-54.73076916392555</v>
      </c>
      <c r="FM255">
        <v>17793.876</v>
      </c>
      <c r="FN255">
        <v>15</v>
      </c>
      <c r="FO255">
        <v>0</v>
      </c>
      <c r="FP255" t="s">
        <v>439</v>
      </c>
      <c r="FQ255">
        <v>1746989605.5</v>
      </c>
      <c r="FR255">
        <v>1746989593.5</v>
      </c>
      <c r="FS255">
        <v>0</v>
      </c>
      <c r="FT255">
        <v>-0.274</v>
      </c>
      <c r="FU255">
        <v>-0.002</v>
      </c>
      <c r="FV255">
        <v>2.549</v>
      </c>
      <c r="FW255">
        <v>0.129</v>
      </c>
      <c r="FX255">
        <v>420</v>
      </c>
      <c r="FY255">
        <v>17</v>
      </c>
      <c r="FZ255">
        <v>0.02</v>
      </c>
      <c r="GA255">
        <v>0.04</v>
      </c>
      <c r="GB255">
        <v>-39.21074634146342</v>
      </c>
      <c r="GC255">
        <v>1.060701742160242</v>
      </c>
      <c r="GD255">
        <v>0.1449053519480921</v>
      </c>
      <c r="GE255">
        <v>0</v>
      </c>
      <c r="GF255">
        <v>918.8634705882354</v>
      </c>
      <c r="GG255">
        <v>-2.064996191722662</v>
      </c>
      <c r="GH255">
        <v>0.3032842032788403</v>
      </c>
      <c r="GI255">
        <v>0</v>
      </c>
      <c r="GJ255">
        <v>2.812725609756098</v>
      </c>
      <c r="GK255">
        <v>-0.3650301742160271</v>
      </c>
      <c r="GL255">
        <v>0.03619010935148027</v>
      </c>
      <c r="GM255">
        <v>0</v>
      </c>
      <c r="GN255">
        <v>0</v>
      </c>
      <c r="GO255">
        <v>3</v>
      </c>
      <c r="GP255" t="s">
        <v>484</v>
      </c>
      <c r="GQ255">
        <v>3.10199</v>
      </c>
      <c r="GR255">
        <v>2.72608</v>
      </c>
      <c r="GS255">
        <v>0.126677</v>
      </c>
      <c r="GT255">
        <v>0.131327</v>
      </c>
      <c r="GU255">
        <v>0.101373</v>
      </c>
      <c r="GV255">
        <v>0.0935696</v>
      </c>
      <c r="GW255">
        <v>22830.7</v>
      </c>
      <c r="GX255">
        <v>20626.9</v>
      </c>
      <c r="GY255">
        <v>26705.3</v>
      </c>
      <c r="GZ255">
        <v>23966.1</v>
      </c>
      <c r="HA255">
        <v>38401.2</v>
      </c>
      <c r="HB255">
        <v>32115.2</v>
      </c>
      <c r="HC255">
        <v>46630.5</v>
      </c>
      <c r="HD255">
        <v>37912.3</v>
      </c>
      <c r="HE255">
        <v>1.8749</v>
      </c>
      <c r="HF255">
        <v>1.87287</v>
      </c>
      <c r="HG255">
        <v>0.153992</v>
      </c>
      <c r="HH255">
        <v>0</v>
      </c>
      <c r="HI255">
        <v>27.5075</v>
      </c>
      <c r="HJ255">
        <v>999.9</v>
      </c>
      <c r="HK255">
        <v>49.6</v>
      </c>
      <c r="HL255">
        <v>30.4</v>
      </c>
      <c r="HM255">
        <v>23.8918</v>
      </c>
      <c r="HN255">
        <v>60.7556</v>
      </c>
      <c r="HO255">
        <v>22.2756</v>
      </c>
      <c r="HP255">
        <v>1</v>
      </c>
      <c r="HQ255">
        <v>0.102835</v>
      </c>
      <c r="HR255">
        <v>0.0673557</v>
      </c>
      <c r="HS255">
        <v>20.318</v>
      </c>
      <c r="HT255">
        <v>5.2128</v>
      </c>
      <c r="HU255">
        <v>11.98</v>
      </c>
      <c r="HV255">
        <v>4.9637</v>
      </c>
      <c r="HW255">
        <v>3.27445</v>
      </c>
      <c r="HX255">
        <v>9999</v>
      </c>
      <c r="HY255">
        <v>9999</v>
      </c>
      <c r="HZ255">
        <v>9999</v>
      </c>
      <c r="IA255">
        <v>23.4</v>
      </c>
      <c r="IB255">
        <v>1.86371</v>
      </c>
      <c r="IC255">
        <v>1.85976</v>
      </c>
      <c r="ID255">
        <v>1.85811</v>
      </c>
      <c r="IE255">
        <v>1.85947</v>
      </c>
      <c r="IF255">
        <v>1.85959</v>
      </c>
      <c r="IG255">
        <v>1.85806</v>
      </c>
      <c r="IH255">
        <v>1.85715</v>
      </c>
      <c r="II255">
        <v>1.85211</v>
      </c>
      <c r="IJ255">
        <v>0</v>
      </c>
      <c r="IK255">
        <v>0</v>
      </c>
      <c r="IL255">
        <v>0</v>
      </c>
      <c r="IM255">
        <v>0</v>
      </c>
      <c r="IN255" t="s">
        <v>441</v>
      </c>
      <c r="IO255" t="s">
        <v>442</v>
      </c>
      <c r="IP255" t="s">
        <v>443</v>
      </c>
      <c r="IQ255" t="s">
        <v>443</v>
      </c>
      <c r="IR255" t="s">
        <v>443</v>
      </c>
      <c r="IS255" t="s">
        <v>443</v>
      </c>
      <c r="IT255">
        <v>0</v>
      </c>
      <c r="IU255">
        <v>100</v>
      </c>
      <c r="IV255">
        <v>100</v>
      </c>
      <c r="IW255">
        <v>-1.525</v>
      </c>
      <c r="IX255">
        <v>0.285</v>
      </c>
      <c r="IY255">
        <v>-1.253408397979514</v>
      </c>
      <c r="IZ255">
        <v>-0.001407418860664216</v>
      </c>
      <c r="JA255">
        <v>1.761737584914558E-06</v>
      </c>
      <c r="JB255">
        <v>-4.339940373715102E-10</v>
      </c>
      <c r="JC255">
        <v>0.01386544786166931</v>
      </c>
      <c r="JD255">
        <v>0.003157371658100305</v>
      </c>
      <c r="JE255">
        <v>0.0004353711720169284</v>
      </c>
      <c r="JF255">
        <v>-1.853048844677345E-07</v>
      </c>
      <c r="JG255">
        <v>2</v>
      </c>
      <c r="JH255">
        <v>1968</v>
      </c>
      <c r="JI255">
        <v>1</v>
      </c>
      <c r="JJ255">
        <v>26</v>
      </c>
      <c r="JK255">
        <v>200062.1</v>
      </c>
      <c r="JL255">
        <v>200062.3</v>
      </c>
      <c r="JM255">
        <v>1.81763</v>
      </c>
      <c r="JN255">
        <v>2.6123</v>
      </c>
      <c r="JO255">
        <v>1.49658</v>
      </c>
      <c r="JP255">
        <v>2.34741</v>
      </c>
      <c r="JQ255">
        <v>1.54907</v>
      </c>
      <c r="JR255">
        <v>2.45117</v>
      </c>
      <c r="JS255">
        <v>34.5549</v>
      </c>
      <c r="JT255">
        <v>13.8081</v>
      </c>
      <c r="JU255">
        <v>18</v>
      </c>
      <c r="JV255">
        <v>483.071</v>
      </c>
      <c r="JW255">
        <v>496.67</v>
      </c>
      <c r="JX255">
        <v>27.4016</v>
      </c>
      <c r="JY255">
        <v>28.5907</v>
      </c>
      <c r="JZ255">
        <v>30.0004</v>
      </c>
      <c r="KA255">
        <v>28.7688</v>
      </c>
      <c r="KB255">
        <v>28.7579</v>
      </c>
      <c r="KC255">
        <v>36.5485</v>
      </c>
      <c r="KD255">
        <v>20.6471</v>
      </c>
      <c r="KE255">
        <v>92.5138</v>
      </c>
      <c r="KF255">
        <v>27.3833</v>
      </c>
      <c r="KG255">
        <v>760.9059999999999</v>
      </c>
      <c r="KH255">
        <v>19.3828</v>
      </c>
      <c r="KI255">
        <v>101.956</v>
      </c>
      <c r="KJ255">
        <v>91.43470000000001</v>
      </c>
    </row>
    <row r="256" spans="1:296">
      <c r="A256">
        <v>238</v>
      </c>
      <c r="B256">
        <v>1758993337.1</v>
      </c>
      <c r="C256">
        <v>6086.5</v>
      </c>
      <c r="D256" t="s">
        <v>921</v>
      </c>
      <c r="E256" t="s">
        <v>922</v>
      </c>
      <c r="F256">
        <v>5</v>
      </c>
      <c r="G256" t="s">
        <v>832</v>
      </c>
      <c r="H256">
        <v>1758993329.6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755.6617599452416</v>
      </c>
      <c r="AJ256">
        <v>725.9365999999999</v>
      </c>
      <c r="AK256">
        <v>3.3160978229582</v>
      </c>
      <c r="AL256">
        <v>65.16577899374489</v>
      </c>
      <c r="AM256">
        <f>(AO256 - AN256 + DX256*1E3/(8.314*(DZ256+273.15)) * AQ256/DW256 * AP256) * DW256/(100*DK256) * 1000/(1000 - AO256)</f>
        <v>0</v>
      </c>
      <c r="AN256">
        <v>19.26884362906956</v>
      </c>
      <c r="AO256">
        <v>21.94303939393939</v>
      </c>
      <c r="AP256">
        <v>-0.001675360848292956</v>
      </c>
      <c r="AQ256">
        <v>105.5135274012171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437</v>
      </c>
      <c r="AX256" t="s">
        <v>437</v>
      </c>
      <c r="AY256">
        <v>0</v>
      </c>
      <c r="AZ256">
        <v>0</v>
      </c>
      <c r="BA256">
        <f>1-AY256/AZ256</f>
        <v>0</v>
      </c>
      <c r="BB256">
        <v>0</v>
      </c>
      <c r="BC256" t="s">
        <v>437</v>
      </c>
      <c r="BD256" t="s">
        <v>437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437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5.36</v>
      </c>
      <c r="DL256">
        <v>0.5</v>
      </c>
      <c r="DM256" t="s">
        <v>438</v>
      </c>
      <c r="DN256">
        <v>2</v>
      </c>
      <c r="DO256" t="b">
        <v>1</v>
      </c>
      <c r="DP256">
        <v>1758993329.6</v>
      </c>
      <c r="DQ256">
        <v>687.3867777777779</v>
      </c>
      <c r="DR256">
        <v>726.5924074074073</v>
      </c>
      <c r="DS256">
        <v>21.97852222222222</v>
      </c>
      <c r="DT256">
        <v>19.23002592592593</v>
      </c>
      <c r="DU256">
        <v>688.9153333333335</v>
      </c>
      <c r="DV256">
        <v>21.69315555555556</v>
      </c>
      <c r="DW256">
        <v>500.0288148148148</v>
      </c>
      <c r="DX256">
        <v>90.50425555555557</v>
      </c>
      <c r="DY256">
        <v>0.0682495</v>
      </c>
      <c r="DZ256">
        <v>28.97957777777778</v>
      </c>
      <c r="EA256">
        <v>30.02011851851852</v>
      </c>
      <c r="EB256">
        <v>999.9000000000001</v>
      </c>
      <c r="EC256">
        <v>0</v>
      </c>
      <c r="ED256">
        <v>0</v>
      </c>
      <c r="EE256">
        <v>9996.176666666668</v>
      </c>
      <c r="EF256">
        <v>0</v>
      </c>
      <c r="EG256">
        <v>11.2321</v>
      </c>
      <c r="EH256">
        <v>-39.20564074074074</v>
      </c>
      <c r="EI256">
        <v>702.8335555555556</v>
      </c>
      <c r="EJ256">
        <v>740.8389259259259</v>
      </c>
      <c r="EK256">
        <v>2.748493333333334</v>
      </c>
      <c r="EL256">
        <v>726.5924074074073</v>
      </c>
      <c r="EM256">
        <v>19.23002592592593</v>
      </c>
      <c r="EN256">
        <v>1.989148518518518</v>
      </c>
      <c r="EO256">
        <v>1.740397407407407</v>
      </c>
      <c r="EP256">
        <v>17.35820370370371</v>
      </c>
      <c r="EQ256">
        <v>15.26151111111111</v>
      </c>
      <c r="ER256">
        <v>2000.012962962963</v>
      </c>
      <c r="ES256">
        <v>0.9800037777777777</v>
      </c>
      <c r="ET256">
        <v>0.01999652592592593</v>
      </c>
      <c r="EU256">
        <v>0</v>
      </c>
      <c r="EV256">
        <v>918.5466666666667</v>
      </c>
      <c r="EW256">
        <v>5.00078</v>
      </c>
      <c r="EX256">
        <v>17789.07777777777</v>
      </c>
      <c r="EY256">
        <v>16379.76296296296</v>
      </c>
      <c r="EZ256">
        <v>39.05988888888889</v>
      </c>
      <c r="FA256">
        <v>39.95807407407407</v>
      </c>
      <c r="FB256">
        <v>39.17103703703703</v>
      </c>
      <c r="FC256">
        <v>39.56911111111111</v>
      </c>
      <c r="FD256">
        <v>40.07137037037037</v>
      </c>
      <c r="FE256">
        <v>1955.122962962963</v>
      </c>
      <c r="FF256">
        <v>39.89000000000001</v>
      </c>
      <c r="FG256">
        <v>0</v>
      </c>
      <c r="FH256">
        <v>1758993330.9</v>
      </c>
      <c r="FI256">
        <v>0</v>
      </c>
      <c r="FJ256">
        <v>918.5488799999999</v>
      </c>
      <c r="FK256">
        <v>-2.649230779795078</v>
      </c>
      <c r="FL256">
        <v>-64.1153843686738</v>
      </c>
      <c r="FM256">
        <v>17789.032</v>
      </c>
      <c r="FN256">
        <v>15</v>
      </c>
      <c r="FO256">
        <v>0</v>
      </c>
      <c r="FP256" t="s">
        <v>439</v>
      </c>
      <c r="FQ256">
        <v>1746989605.5</v>
      </c>
      <c r="FR256">
        <v>1746989593.5</v>
      </c>
      <c r="FS256">
        <v>0</v>
      </c>
      <c r="FT256">
        <v>-0.274</v>
      </c>
      <c r="FU256">
        <v>-0.002</v>
      </c>
      <c r="FV256">
        <v>2.549</v>
      </c>
      <c r="FW256">
        <v>0.129</v>
      </c>
      <c r="FX256">
        <v>420</v>
      </c>
      <c r="FY256">
        <v>17</v>
      </c>
      <c r="FZ256">
        <v>0.02</v>
      </c>
      <c r="GA256">
        <v>0.04</v>
      </c>
      <c r="GB256">
        <v>-39.23293902439025</v>
      </c>
      <c r="GC256">
        <v>0.1231714285713954</v>
      </c>
      <c r="GD256">
        <v>0.1649415341768385</v>
      </c>
      <c r="GE256">
        <v>1</v>
      </c>
      <c r="GF256">
        <v>918.7047352941177</v>
      </c>
      <c r="GG256">
        <v>-2.483559984877748</v>
      </c>
      <c r="GH256">
        <v>0.3373515628978527</v>
      </c>
      <c r="GI256">
        <v>0</v>
      </c>
      <c r="GJ256">
        <v>2.782027073170732</v>
      </c>
      <c r="GK256">
        <v>-0.4837937979094036</v>
      </c>
      <c r="GL256">
        <v>0.04894443874554697</v>
      </c>
      <c r="GM256">
        <v>0</v>
      </c>
      <c r="GN256">
        <v>1</v>
      </c>
      <c r="GO256">
        <v>3</v>
      </c>
      <c r="GP256" t="s">
        <v>463</v>
      </c>
      <c r="GQ256">
        <v>3.10197</v>
      </c>
      <c r="GR256">
        <v>2.7263</v>
      </c>
      <c r="GS256">
        <v>0.128673</v>
      </c>
      <c r="GT256">
        <v>0.133314</v>
      </c>
      <c r="GU256">
        <v>0.101308</v>
      </c>
      <c r="GV256">
        <v>0.0938392</v>
      </c>
      <c r="GW256">
        <v>22778.4</v>
      </c>
      <c r="GX256">
        <v>20579.6</v>
      </c>
      <c r="GY256">
        <v>26705.2</v>
      </c>
      <c r="GZ256">
        <v>23966</v>
      </c>
      <c r="HA256">
        <v>38404</v>
      </c>
      <c r="HB256">
        <v>32105.7</v>
      </c>
      <c r="HC256">
        <v>46630.2</v>
      </c>
      <c r="HD256">
        <v>37912.2</v>
      </c>
      <c r="HE256">
        <v>1.87472</v>
      </c>
      <c r="HF256">
        <v>1.8733</v>
      </c>
      <c r="HG256">
        <v>0.155121</v>
      </c>
      <c r="HH256">
        <v>0</v>
      </c>
      <c r="HI256">
        <v>27.5117</v>
      </c>
      <c r="HJ256">
        <v>999.9</v>
      </c>
      <c r="HK256">
        <v>49.6</v>
      </c>
      <c r="HL256">
        <v>30.4</v>
      </c>
      <c r="HM256">
        <v>23.8899</v>
      </c>
      <c r="HN256">
        <v>61.2156</v>
      </c>
      <c r="HO256">
        <v>22.3117</v>
      </c>
      <c r="HP256">
        <v>1</v>
      </c>
      <c r="HQ256">
        <v>0.103272</v>
      </c>
      <c r="HR256">
        <v>0.0896868</v>
      </c>
      <c r="HS256">
        <v>20.318</v>
      </c>
      <c r="HT256">
        <v>5.21325</v>
      </c>
      <c r="HU256">
        <v>11.98</v>
      </c>
      <c r="HV256">
        <v>4.9637</v>
      </c>
      <c r="HW256">
        <v>3.27448</v>
      </c>
      <c r="HX256">
        <v>9999</v>
      </c>
      <c r="HY256">
        <v>9999</v>
      </c>
      <c r="HZ256">
        <v>9999</v>
      </c>
      <c r="IA256">
        <v>23.4</v>
      </c>
      <c r="IB256">
        <v>1.86371</v>
      </c>
      <c r="IC256">
        <v>1.85975</v>
      </c>
      <c r="ID256">
        <v>1.8581</v>
      </c>
      <c r="IE256">
        <v>1.85945</v>
      </c>
      <c r="IF256">
        <v>1.85959</v>
      </c>
      <c r="IG256">
        <v>1.85806</v>
      </c>
      <c r="IH256">
        <v>1.85715</v>
      </c>
      <c r="II256">
        <v>1.85211</v>
      </c>
      <c r="IJ256">
        <v>0</v>
      </c>
      <c r="IK256">
        <v>0</v>
      </c>
      <c r="IL256">
        <v>0</v>
      </c>
      <c r="IM256">
        <v>0</v>
      </c>
      <c r="IN256" t="s">
        <v>441</v>
      </c>
      <c r="IO256" t="s">
        <v>442</v>
      </c>
      <c r="IP256" t="s">
        <v>443</v>
      </c>
      <c r="IQ256" t="s">
        <v>443</v>
      </c>
      <c r="IR256" t="s">
        <v>443</v>
      </c>
      <c r="IS256" t="s">
        <v>443</v>
      </c>
      <c r="IT256">
        <v>0</v>
      </c>
      <c r="IU256">
        <v>100</v>
      </c>
      <c r="IV256">
        <v>100</v>
      </c>
      <c r="IW256">
        <v>-1.518</v>
      </c>
      <c r="IX256">
        <v>0.2846</v>
      </c>
      <c r="IY256">
        <v>-1.253408397979514</v>
      </c>
      <c r="IZ256">
        <v>-0.001407418860664216</v>
      </c>
      <c r="JA256">
        <v>1.761737584914558E-06</v>
      </c>
      <c r="JB256">
        <v>-4.339940373715102E-10</v>
      </c>
      <c r="JC256">
        <v>0.01386544786166931</v>
      </c>
      <c r="JD256">
        <v>0.003157371658100305</v>
      </c>
      <c r="JE256">
        <v>0.0004353711720169284</v>
      </c>
      <c r="JF256">
        <v>-1.853048844677345E-07</v>
      </c>
      <c r="JG256">
        <v>2</v>
      </c>
      <c r="JH256">
        <v>1968</v>
      </c>
      <c r="JI256">
        <v>1</v>
      </c>
      <c r="JJ256">
        <v>26</v>
      </c>
      <c r="JK256">
        <v>200062.2</v>
      </c>
      <c r="JL256">
        <v>200062.4</v>
      </c>
      <c r="JM256">
        <v>1.85303</v>
      </c>
      <c r="JN256">
        <v>2.61963</v>
      </c>
      <c r="JO256">
        <v>1.49658</v>
      </c>
      <c r="JP256">
        <v>2.34741</v>
      </c>
      <c r="JQ256">
        <v>1.54907</v>
      </c>
      <c r="JR256">
        <v>2.46094</v>
      </c>
      <c r="JS256">
        <v>34.5549</v>
      </c>
      <c r="JT256">
        <v>13.8081</v>
      </c>
      <c r="JU256">
        <v>18</v>
      </c>
      <c r="JV256">
        <v>482.996</v>
      </c>
      <c r="JW256">
        <v>496.983</v>
      </c>
      <c r="JX256">
        <v>27.3852</v>
      </c>
      <c r="JY256">
        <v>28.5947</v>
      </c>
      <c r="JZ256">
        <v>30.0005</v>
      </c>
      <c r="KA256">
        <v>28.7724</v>
      </c>
      <c r="KB256">
        <v>28.7616</v>
      </c>
      <c r="KC256">
        <v>37.2526</v>
      </c>
      <c r="KD256">
        <v>20.6471</v>
      </c>
      <c r="KE256">
        <v>92.5138</v>
      </c>
      <c r="KF256">
        <v>27.354</v>
      </c>
      <c r="KG256">
        <v>774.304</v>
      </c>
      <c r="KH256">
        <v>19.4382</v>
      </c>
      <c r="KI256">
        <v>101.956</v>
      </c>
      <c r="KJ256">
        <v>91.4344</v>
      </c>
    </row>
    <row r="257" spans="1:296">
      <c r="A257">
        <v>239</v>
      </c>
      <c r="B257">
        <v>1758993342.1</v>
      </c>
      <c r="C257">
        <v>6091.5</v>
      </c>
      <c r="D257" t="s">
        <v>923</v>
      </c>
      <c r="E257" t="s">
        <v>924</v>
      </c>
      <c r="F257">
        <v>5</v>
      </c>
      <c r="G257" t="s">
        <v>832</v>
      </c>
      <c r="H257">
        <v>1758993334.314285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772.7602619132248</v>
      </c>
      <c r="AJ257">
        <v>742.7163333333333</v>
      </c>
      <c r="AK257">
        <v>3.369316429861158</v>
      </c>
      <c r="AL257">
        <v>65.16577899374489</v>
      </c>
      <c r="AM257">
        <f>(AO257 - AN257 + DX257*1E3/(8.314*(DZ257+273.15)) * AQ257/DW257 * AP257) * DW257/(100*DK257) * 1000/(1000 - AO257)</f>
        <v>0</v>
      </c>
      <c r="AN257">
        <v>19.35143647083171</v>
      </c>
      <c r="AO257">
        <v>21.94500060606061</v>
      </c>
      <c r="AP257">
        <v>0.0002093731015129905</v>
      </c>
      <c r="AQ257">
        <v>105.5135274012171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437</v>
      </c>
      <c r="AX257" t="s">
        <v>437</v>
      </c>
      <c r="AY257">
        <v>0</v>
      </c>
      <c r="AZ257">
        <v>0</v>
      </c>
      <c r="BA257">
        <f>1-AY257/AZ257</f>
        <v>0</v>
      </c>
      <c r="BB257">
        <v>0</v>
      </c>
      <c r="BC257" t="s">
        <v>437</v>
      </c>
      <c r="BD257" t="s">
        <v>437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437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5.36</v>
      </c>
      <c r="DL257">
        <v>0.5</v>
      </c>
      <c r="DM257" t="s">
        <v>438</v>
      </c>
      <c r="DN257">
        <v>2</v>
      </c>
      <c r="DO257" t="b">
        <v>1</v>
      </c>
      <c r="DP257">
        <v>1758993334.314285</v>
      </c>
      <c r="DQ257">
        <v>702.6492857142857</v>
      </c>
      <c r="DR257">
        <v>742.1072142857145</v>
      </c>
      <c r="DS257">
        <v>21.95837142857143</v>
      </c>
      <c r="DT257">
        <v>19.27231428571428</v>
      </c>
      <c r="DU257">
        <v>704.1715357142856</v>
      </c>
      <c r="DV257">
        <v>21.67345</v>
      </c>
      <c r="DW257">
        <v>499.9917857142858</v>
      </c>
      <c r="DX257">
        <v>90.50470357142856</v>
      </c>
      <c r="DY257">
        <v>0.06832509642857144</v>
      </c>
      <c r="DZ257">
        <v>28.971775</v>
      </c>
      <c r="EA257">
        <v>30.02780357142857</v>
      </c>
      <c r="EB257">
        <v>999.9000000000002</v>
      </c>
      <c r="EC257">
        <v>0</v>
      </c>
      <c r="ED257">
        <v>0</v>
      </c>
      <c r="EE257">
        <v>9992.137142857144</v>
      </c>
      <c r="EF257">
        <v>0</v>
      </c>
      <c r="EG257">
        <v>11.2321</v>
      </c>
      <c r="EH257">
        <v>-39.45796785714286</v>
      </c>
      <c r="EI257">
        <v>718.4243214285714</v>
      </c>
      <c r="EJ257">
        <v>756.691107142857</v>
      </c>
      <c r="EK257">
        <v>2.6860575</v>
      </c>
      <c r="EL257">
        <v>742.1072142857145</v>
      </c>
      <c r="EM257">
        <v>19.27231428571428</v>
      </c>
      <c r="EN257">
        <v>1.987335714285714</v>
      </c>
      <c r="EO257">
        <v>1.744233571428572</v>
      </c>
      <c r="EP257">
        <v>17.34378571428571</v>
      </c>
      <c r="EQ257">
        <v>15.29575</v>
      </c>
      <c r="ER257">
        <v>1999.999642857143</v>
      </c>
      <c r="ES257">
        <v>0.9800037142857142</v>
      </c>
      <c r="ET257">
        <v>0.01999658571428572</v>
      </c>
      <c r="EU257">
        <v>0</v>
      </c>
      <c r="EV257">
        <v>918.2507857142857</v>
      </c>
      <c r="EW257">
        <v>5.00078</v>
      </c>
      <c r="EX257">
        <v>17784.48571428571</v>
      </c>
      <c r="EY257">
        <v>16379.66071428571</v>
      </c>
      <c r="EZ257">
        <v>39.05110714285714</v>
      </c>
      <c r="FA257">
        <v>39.96399999999999</v>
      </c>
      <c r="FB257">
        <v>39.20735714285714</v>
      </c>
      <c r="FC257">
        <v>39.56439285714286</v>
      </c>
      <c r="FD257">
        <v>40.06653571428571</v>
      </c>
      <c r="FE257">
        <v>1955.109642857142</v>
      </c>
      <c r="FF257">
        <v>39.89000000000001</v>
      </c>
      <c r="FG257">
        <v>0</v>
      </c>
      <c r="FH257">
        <v>1758993336.3</v>
      </c>
      <c r="FI257">
        <v>0</v>
      </c>
      <c r="FJ257">
        <v>918.2423076923078</v>
      </c>
      <c r="FK257">
        <v>-3.852170946636719</v>
      </c>
      <c r="FL257">
        <v>-53.01880343033655</v>
      </c>
      <c r="FM257">
        <v>17784.24615384615</v>
      </c>
      <c r="FN257">
        <v>15</v>
      </c>
      <c r="FO257">
        <v>0</v>
      </c>
      <c r="FP257" t="s">
        <v>439</v>
      </c>
      <c r="FQ257">
        <v>1746989605.5</v>
      </c>
      <c r="FR257">
        <v>1746989593.5</v>
      </c>
      <c r="FS257">
        <v>0</v>
      </c>
      <c r="FT257">
        <v>-0.274</v>
      </c>
      <c r="FU257">
        <v>-0.002</v>
      </c>
      <c r="FV257">
        <v>2.549</v>
      </c>
      <c r="FW257">
        <v>0.129</v>
      </c>
      <c r="FX257">
        <v>420</v>
      </c>
      <c r="FY257">
        <v>17</v>
      </c>
      <c r="FZ257">
        <v>0.02</v>
      </c>
      <c r="GA257">
        <v>0.04</v>
      </c>
      <c r="GB257">
        <v>-39.35202</v>
      </c>
      <c r="GC257">
        <v>-2.896923827392056</v>
      </c>
      <c r="GD257">
        <v>0.3207953040491707</v>
      </c>
      <c r="GE257">
        <v>0</v>
      </c>
      <c r="GF257">
        <v>918.4383823529411</v>
      </c>
      <c r="GG257">
        <v>-3.289702069923005</v>
      </c>
      <c r="GH257">
        <v>0.3855155459370824</v>
      </c>
      <c r="GI257">
        <v>0</v>
      </c>
      <c r="GJ257">
        <v>2.71962725</v>
      </c>
      <c r="GK257">
        <v>-0.767380525328331</v>
      </c>
      <c r="GL257">
        <v>0.07571469546882889</v>
      </c>
      <c r="GM257">
        <v>0</v>
      </c>
      <c r="GN257">
        <v>0</v>
      </c>
      <c r="GO257">
        <v>3</v>
      </c>
      <c r="GP257" t="s">
        <v>484</v>
      </c>
      <c r="GQ257">
        <v>3.102</v>
      </c>
      <c r="GR257">
        <v>2.72677</v>
      </c>
      <c r="GS257">
        <v>0.130676</v>
      </c>
      <c r="GT257">
        <v>0.135315</v>
      </c>
      <c r="GU257">
        <v>0.101312</v>
      </c>
      <c r="GV257">
        <v>0.09403930000000001</v>
      </c>
      <c r="GW257">
        <v>22725.9</v>
      </c>
      <c r="GX257">
        <v>20532.1</v>
      </c>
      <c r="GY257">
        <v>26705.1</v>
      </c>
      <c r="GZ257">
        <v>23966</v>
      </c>
      <c r="HA257">
        <v>38403.9</v>
      </c>
      <c r="HB257">
        <v>32098.9</v>
      </c>
      <c r="HC257">
        <v>46630</v>
      </c>
      <c r="HD257">
        <v>37912.3</v>
      </c>
      <c r="HE257">
        <v>1.87468</v>
      </c>
      <c r="HF257">
        <v>1.87313</v>
      </c>
      <c r="HG257">
        <v>0.15403</v>
      </c>
      <c r="HH257">
        <v>0</v>
      </c>
      <c r="HI257">
        <v>27.5163</v>
      </c>
      <c r="HJ257">
        <v>999.9</v>
      </c>
      <c r="HK257">
        <v>49.7</v>
      </c>
      <c r="HL257">
        <v>30.4</v>
      </c>
      <c r="HM257">
        <v>23.939</v>
      </c>
      <c r="HN257">
        <v>61.1956</v>
      </c>
      <c r="HO257">
        <v>22.5</v>
      </c>
      <c r="HP257">
        <v>1</v>
      </c>
      <c r="HQ257">
        <v>0.103755</v>
      </c>
      <c r="HR257">
        <v>0.151157</v>
      </c>
      <c r="HS257">
        <v>20.318</v>
      </c>
      <c r="HT257">
        <v>5.2125</v>
      </c>
      <c r="HU257">
        <v>11.98</v>
      </c>
      <c r="HV257">
        <v>4.96365</v>
      </c>
      <c r="HW257">
        <v>3.27445</v>
      </c>
      <c r="HX257">
        <v>9999</v>
      </c>
      <c r="HY257">
        <v>9999</v>
      </c>
      <c r="HZ257">
        <v>9999</v>
      </c>
      <c r="IA257">
        <v>23.4</v>
      </c>
      <c r="IB257">
        <v>1.86371</v>
      </c>
      <c r="IC257">
        <v>1.85975</v>
      </c>
      <c r="ID257">
        <v>1.85811</v>
      </c>
      <c r="IE257">
        <v>1.85946</v>
      </c>
      <c r="IF257">
        <v>1.85959</v>
      </c>
      <c r="IG257">
        <v>1.85806</v>
      </c>
      <c r="IH257">
        <v>1.85715</v>
      </c>
      <c r="II257">
        <v>1.85211</v>
      </c>
      <c r="IJ257">
        <v>0</v>
      </c>
      <c r="IK257">
        <v>0</v>
      </c>
      <c r="IL257">
        <v>0</v>
      </c>
      <c r="IM257">
        <v>0</v>
      </c>
      <c r="IN257" t="s">
        <v>441</v>
      </c>
      <c r="IO257" t="s">
        <v>442</v>
      </c>
      <c r="IP257" t="s">
        <v>443</v>
      </c>
      <c r="IQ257" t="s">
        <v>443</v>
      </c>
      <c r="IR257" t="s">
        <v>443</v>
      </c>
      <c r="IS257" t="s">
        <v>443</v>
      </c>
      <c r="IT257">
        <v>0</v>
      </c>
      <c r="IU257">
        <v>100</v>
      </c>
      <c r="IV257">
        <v>100</v>
      </c>
      <c r="IW257">
        <v>-1.511</v>
      </c>
      <c r="IX257">
        <v>0.2846</v>
      </c>
      <c r="IY257">
        <v>-1.253408397979514</v>
      </c>
      <c r="IZ257">
        <v>-0.001407418860664216</v>
      </c>
      <c r="JA257">
        <v>1.761737584914558E-06</v>
      </c>
      <c r="JB257">
        <v>-4.339940373715102E-10</v>
      </c>
      <c r="JC257">
        <v>0.01386544786166931</v>
      </c>
      <c r="JD257">
        <v>0.003157371658100305</v>
      </c>
      <c r="JE257">
        <v>0.0004353711720169284</v>
      </c>
      <c r="JF257">
        <v>-1.853048844677345E-07</v>
      </c>
      <c r="JG257">
        <v>2</v>
      </c>
      <c r="JH257">
        <v>1968</v>
      </c>
      <c r="JI257">
        <v>1</v>
      </c>
      <c r="JJ257">
        <v>26</v>
      </c>
      <c r="JK257">
        <v>200062.3</v>
      </c>
      <c r="JL257">
        <v>200062.5</v>
      </c>
      <c r="JM257">
        <v>1.88477</v>
      </c>
      <c r="JN257">
        <v>2.62329</v>
      </c>
      <c r="JO257">
        <v>1.49658</v>
      </c>
      <c r="JP257">
        <v>2.34741</v>
      </c>
      <c r="JQ257">
        <v>1.54907</v>
      </c>
      <c r="JR257">
        <v>2.38403</v>
      </c>
      <c r="JS257">
        <v>34.5549</v>
      </c>
      <c r="JT257">
        <v>13.7993</v>
      </c>
      <c r="JU257">
        <v>18</v>
      </c>
      <c r="JV257">
        <v>482.995</v>
      </c>
      <c r="JW257">
        <v>496.893</v>
      </c>
      <c r="JX257">
        <v>27.3605</v>
      </c>
      <c r="JY257">
        <v>28.5989</v>
      </c>
      <c r="JZ257">
        <v>30.0005</v>
      </c>
      <c r="KA257">
        <v>28.776</v>
      </c>
      <c r="KB257">
        <v>28.7646</v>
      </c>
      <c r="KC257">
        <v>37.8762</v>
      </c>
      <c r="KD257">
        <v>20.3757</v>
      </c>
      <c r="KE257">
        <v>92.5138</v>
      </c>
      <c r="KF257">
        <v>27.3169</v>
      </c>
      <c r="KG257">
        <v>794.341</v>
      </c>
      <c r="KH257">
        <v>19.4836</v>
      </c>
      <c r="KI257">
        <v>101.955</v>
      </c>
      <c r="KJ257">
        <v>91.4346</v>
      </c>
    </row>
    <row r="258" spans="1:296">
      <c r="A258">
        <v>240</v>
      </c>
      <c r="B258">
        <v>1758993347.1</v>
      </c>
      <c r="C258">
        <v>6096.5</v>
      </c>
      <c r="D258" t="s">
        <v>925</v>
      </c>
      <c r="E258" t="s">
        <v>926</v>
      </c>
      <c r="F258">
        <v>5</v>
      </c>
      <c r="G258" t="s">
        <v>832</v>
      </c>
      <c r="H258">
        <v>1758993339.6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789.9334561058331</v>
      </c>
      <c r="AJ258">
        <v>759.7311333333329</v>
      </c>
      <c r="AK258">
        <v>3.411785990527671</v>
      </c>
      <c r="AL258">
        <v>65.16577899374489</v>
      </c>
      <c r="AM258">
        <f>(AO258 - AN258 + DX258*1E3/(8.314*(DZ258+273.15)) * AQ258/DW258 * AP258) * DW258/(100*DK258) * 1000/(1000 - AO258)</f>
        <v>0</v>
      </c>
      <c r="AN258">
        <v>19.39540417912804</v>
      </c>
      <c r="AO258">
        <v>21.9391</v>
      </c>
      <c r="AP258">
        <v>-0.0001478061715185652</v>
      </c>
      <c r="AQ258">
        <v>105.5135274012171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437</v>
      </c>
      <c r="AX258" t="s">
        <v>437</v>
      </c>
      <c r="AY258">
        <v>0</v>
      </c>
      <c r="AZ258">
        <v>0</v>
      </c>
      <c r="BA258">
        <f>1-AY258/AZ258</f>
        <v>0</v>
      </c>
      <c r="BB258">
        <v>0</v>
      </c>
      <c r="BC258" t="s">
        <v>437</v>
      </c>
      <c r="BD258" t="s">
        <v>437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437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5.36</v>
      </c>
      <c r="DL258">
        <v>0.5</v>
      </c>
      <c r="DM258" t="s">
        <v>438</v>
      </c>
      <c r="DN258">
        <v>2</v>
      </c>
      <c r="DO258" t="b">
        <v>1</v>
      </c>
      <c r="DP258">
        <v>1758993339.6</v>
      </c>
      <c r="DQ258">
        <v>719.9087777777778</v>
      </c>
      <c r="DR258">
        <v>759.7286296296298</v>
      </c>
      <c r="DS258">
        <v>21.94490740740741</v>
      </c>
      <c r="DT258">
        <v>19.33248518518518</v>
      </c>
      <c r="DU258">
        <v>721.4234444444446</v>
      </c>
      <c r="DV258">
        <v>21.66027407407407</v>
      </c>
      <c r="DW258">
        <v>499.9938518518518</v>
      </c>
      <c r="DX258">
        <v>90.50454444444443</v>
      </c>
      <c r="DY258">
        <v>0.06829642962962963</v>
      </c>
      <c r="DZ258">
        <v>28.97251481481481</v>
      </c>
      <c r="EA258">
        <v>30.03047777777778</v>
      </c>
      <c r="EB258">
        <v>999.9000000000001</v>
      </c>
      <c r="EC258">
        <v>0</v>
      </c>
      <c r="ED258">
        <v>0</v>
      </c>
      <c r="EE258">
        <v>10000.52740740741</v>
      </c>
      <c r="EF258">
        <v>0</v>
      </c>
      <c r="EG258">
        <v>11.2321</v>
      </c>
      <c r="EH258">
        <v>-39.81991481481482</v>
      </c>
      <c r="EI258">
        <v>736.0614444444443</v>
      </c>
      <c r="EJ258">
        <v>774.7063333333333</v>
      </c>
      <c r="EK258">
        <v>2.612420370370371</v>
      </c>
      <c r="EL258">
        <v>759.7286296296298</v>
      </c>
      <c r="EM258">
        <v>19.33248518518518</v>
      </c>
      <c r="EN258">
        <v>1.986114444444445</v>
      </c>
      <c r="EO258">
        <v>1.749677037037037</v>
      </c>
      <c r="EP258">
        <v>17.33406296296296</v>
      </c>
      <c r="EQ258">
        <v>15.34428518518519</v>
      </c>
      <c r="ER258">
        <v>1999.96</v>
      </c>
      <c r="ES258">
        <v>0.9800034444444444</v>
      </c>
      <c r="ET258">
        <v>0.01999685925925926</v>
      </c>
      <c r="EU258">
        <v>0</v>
      </c>
      <c r="EV258">
        <v>917.978037037037</v>
      </c>
      <c r="EW258">
        <v>5.00078</v>
      </c>
      <c r="EX258">
        <v>17779.58888888889</v>
      </c>
      <c r="EY258">
        <v>16379.33703703704</v>
      </c>
      <c r="EZ258">
        <v>39.053</v>
      </c>
      <c r="FA258">
        <v>39.965</v>
      </c>
      <c r="FB258">
        <v>39.20118518518517</v>
      </c>
      <c r="FC258">
        <v>39.57144444444445</v>
      </c>
      <c r="FD258">
        <v>40.12692592592593</v>
      </c>
      <c r="FE258">
        <v>1955.07</v>
      </c>
      <c r="FF258">
        <v>39.89000000000001</v>
      </c>
      <c r="FG258">
        <v>0</v>
      </c>
      <c r="FH258">
        <v>1758993341.1</v>
      </c>
      <c r="FI258">
        <v>0</v>
      </c>
      <c r="FJ258">
        <v>917.9753461538462</v>
      </c>
      <c r="FK258">
        <v>-3.726188032374922</v>
      </c>
      <c r="FL258">
        <v>-44.88547010843637</v>
      </c>
      <c r="FM258">
        <v>17780.04230769231</v>
      </c>
      <c r="FN258">
        <v>15</v>
      </c>
      <c r="FO258">
        <v>0</v>
      </c>
      <c r="FP258" t="s">
        <v>439</v>
      </c>
      <c r="FQ258">
        <v>1746989605.5</v>
      </c>
      <c r="FR258">
        <v>1746989593.5</v>
      </c>
      <c r="FS258">
        <v>0</v>
      </c>
      <c r="FT258">
        <v>-0.274</v>
      </c>
      <c r="FU258">
        <v>-0.002</v>
      </c>
      <c r="FV258">
        <v>2.549</v>
      </c>
      <c r="FW258">
        <v>0.129</v>
      </c>
      <c r="FX258">
        <v>420</v>
      </c>
      <c r="FY258">
        <v>17</v>
      </c>
      <c r="FZ258">
        <v>0.02</v>
      </c>
      <c r="GA258">
        <v>0.04</v>
      </c>
      <c r="GB258">
        <v>-39.5937675</v>
      </c>
      <c r="GC258">
        <v>-4.213243902438867</v>
      </c>
      <c r="GD258">
        <v>0.4102609409799451</v>
      </c>
      <c r="GE258">
        <v>0</v>
      </c>
      <c r="GF258">
        <v>918.144088235294</v>
      </c>
      <c r="GG258">
        <v>-3.298013753140753</v>
      </c>
      <c r="GH258">
        <v>0.3832918844498538</v>
      </c>
      <c r="GI258">
        <v>0</v>
      </c>
      <c r="GJ258">
        <v>2.6589015</v>
      </c>
      <c r="GK258">
        <v>-0.8572896810506589</v>
      </c>
      <c r="GL258">
        <v>0.08324230506629425</v>
      </c>
      <c r="GM258">
        <v>0</v>
      </c>
      <c r="GN258">
        <v>0</v>
      </c>
      <c r="GO258">
        <v>3</v>
      </c>
      <c r="GP258" t="s">
        <v>484</v>
      </c>
      <c r="GQ258">
        <v>3.10217</v>
      </c>
      <c r="GR258">
        <v>2.72645</v>
      </c>
      <c r="GS258">
        <v>0.13268</v>
      </c>
      <c r="GT258">
        <v>0.137282</v>
      </c>
      <c r="GU258">
        <v>0.101292</v>
      </c>
      <c r="GV258">
        <v>0.0941823</v>
      </c>
      <c r="GW258">
        <v>22673.3</v>
      </c>
      <c r="GX258">
        <v>20484.9</v>
      </c>
      <c r="GY258">
        <v>26704.8</v>
      </c>
      <c r="GZ258">
        <v>23965.4</v>
      </c>
      <c r="HA258">
        <v>38404.7</v>
      </c>
      <c r="HB258">
        <v>32093.7</v>
      </c>
      <c r="HC258">
        <v>46629.6</v>
      </c>
      <c r="HD258">
        <v>37911.9</v>
      </c>
      <c r="HE258">
        <v>1.87472</v>
      </c>
      <c r="HF258">
        <v>1.8729</v>
      </c>
      <c r="HG258">
        <v>0.153475</v>
      </c>
      <c r="HH258">
        <v>0</v>
      </c>
      <c r="HI258">
        <v>27.521</v>
      </c>
      <c r="HJ258">
        <v>999.9</v>
      </c>
      <c r="HK258">
        <v>49.7</v>
      </c>
      <c r="HL258">
        <v>30.4</v>
      </c>
      <c r="HM258">
        <v>23.9366</v>
      </c>
      <c r="HN258">
        <v>60.6956</v>
      </c>
      <c r="HO258">
        <v>22.3438</v>
      </c>
      <c r="HP258">
        <v>1</v>
      </c>
      <c r="HQ258">
        <v>0.10452</v>
      </c>
      <c r="HR258">
        <v>0.218399</v>
      </c>
      <c r="HS258">
        <v>20.3178</v>
      </c>
      <c r="HT258">
        <v>5.2128</v>
      </c>
      <c r="HU258">
        <v>11.9798</v>
      </c>
      <c r="HV258">
        <v>4.96355</v>
      </c>
      <c r="HW258">
        <v>3.2743</v>
      </c>
      <c r="HX258">
        <v>9999</v>
      </c>
      <c r="HY258">
        <v>9999</v>
      </c>
      <c r="HZ258">
        <v>9999</v>
      </c>
      <c r="IA258">
        <v>23.5</v>
      </c>
      <c r="IB258">
        <v>1.86371</v>
      </c>
      <c r="IC258">
        <v>1.85977</v>
      </c>
      <c r="ID258">
        <v>1.85809</v>
      </c>
      <c r="IE258">
        <v>1.85949</v>
      </c>
      <c r="IF258">
        <v>1.85959</v>
      </c>
      <c r="IG258">
        <v>1.85806</v>
      </c>
      <c r="IH258">
        <v>1.85715</v>
      </c>
      <c r="II258">
        <v>1.85211</v>
      </c>
      <c r="IJ258">
        <v>0</v>
      </c>
      <c r="IK258">
        <v>0</v>
      </c>
      <c r="IL258">
        <v>0</v>
      </c>
      <c r="IM258">
        <v>0</v>
      </c>
      <c r="IN258" t="s">
        <v>441</v>
      </c>
      <c r="IO258" t="s">
        <v>442</v>
      </c>
      <c r="IP258" t="s">
        <v>443</v>
      </c>
      <c r="IQ258" t="s">
        <v>443</v>
      </c>
      <c r="IR258" t="s">
        <v>443</v>
      </c>
      <c r="IS258" t="s">
        <v>443</v>
      </c>
      <c r="IT258">
        <v>0</v>
      </c>
      <c r="IU258">
        <v>100</v>
      </c>
      <c r="IV258">
        <v>100</v>
      </c>
      <c r="IW258">
        <v>-1.503</v>
      </c>
      <c r="IX258">
        <v>0.2845</v>
      </c>
      <c r="IY258">
        <v>-1.253408397979514</v>
      </c>
      <c r="IZ258">
        <v>-0.001407418860664216</v>
      </c>
      <c r="JA258">
        <v>1.761737584914558E-06</v>
      </c>
      <c r="JB258">
        <v>-4.339940373715102E-10</v>
      </c>
      <c r="JC258">
        <v>0.01386544786166931</v>
      </c>
      <c r="JD258">
        <v>0.003157371658100305</v>
      </c>
      <c r="JE258">
        <v>0.0004353711720169284</v>
      </c>
      <c r="JF258">
        <v>-1.853048844677345E-07</v>
      </c>
      <c r="JG258">
        <v>2</v>
      </c>
      <c r="JH258">
        <v>1968</v>
      </c>
      <c r="JI258">
        <v>1</v>
      </c>
      <c r="JJ258">
        <v>26</v>
      </c>
      <c r="JK258">
        <v>200062.4</v>
      </c>
      <c r="JL258">
        <v>200062.6</v>
      </c>
      <c r="JM258">
        <v>1.91895</v>
      </c>
      <c r="JN258">
        <v>2.62085</v>
      </c>
      <c r="JO258">
        <v>1.49658</v>
      </c>
      <c r="JP258">
        <v>2.34741</v>
      </c>
      <c r="JQ258">
        <v>1.54907</v>
      </c>
      <c r="JR258">
        <v>2.36816</v>
      </c>
      <c r="JS258">
        <v>34.5549</v>
      </c>
      <c r="JT258">
        <v>13.7993</v>
      </c>
      <c r="JU258">
        <v>18</v>
      </c>
      <c r="JV258">
        <v>483.052</v>
      </c>
      <c r="JW258">
        <v>496.775</v>
      </c>
      <c r="JX258">
        <v>27.3263</v>
      </c>
      <c r="JY258">
        <v>28.6036</v>
      </c>
      <c r="JZ258">
        <v>30.0007</v>
      </c>
      <c r="KA258">
        <v>28.7797</v>
      </c>
      <c r="KB258">
        <v>28.7683</v>
      </c>
      <c r="KC258">
        <v>38.5724</v>
      </c>
      <c r="KD258">
        <v>20.0949</v>
      </c>
      <c r="KE258">
        <v>92.5138</v>
      </c>
      <c r="KF258">
        <v>27.2917</v>
      </c>
      <c r="KG258">
        <v>807.7140000000001</v>
      </c>
      <c r="KH258">
        <v>19.5381</v>
      </c>
      <c r="KI258">
        <v>101.954</v>
      </c>
      <c r="KJ258">
        <v>91.4331</v>
      </c>
    </row>
    <row r="259" spans="1:296">
      <c r="A259">
        <v>241</v>
      </c>
      <c r="B259">
        <v>1758993352.1</v>
      </c>
      <c r="C259">
        <v>6101.5</v>
      </c>
      <c r="D259" t="s">
        <v>927</v>
      </c>
      <c r="E259" t="s">
        <v>928</v>
      </c>
      <c r="F259">
        <v>5</v>
      </c>
      <c r="G259" t="s">
        <v>832</v>
      </c>
      <c r="H259">
        <v>1758993344.314285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807.1374753465897</v>
      </c>
      <c r="AJ259">
        <v>776.7215818181817</v>
      </c>
      <c r="AK259">
        <v>3.406373143793882</v>
      </c>
      <c r="AL259">
        <v>65.16577899374489</v>
      </c>
      <c r="AM259">
        <f>(AO259 - AN259 + DX259*1E3/(8.314*(DZ259+273.15)) * AQ259/DW259 * AP259) * DW259/(100*DK259) * 1000/(1000 - AO259)</f>
        <v>0</v>
      </c>
      <c r="AN259">
        <v>19.4810560458142</v>
      </c>
      <c r="AO259">
        <v>21.93286787878787</v>
      </c>
      <c r="AP259">
        <v>-2.011921854431279E-06</v>
      </c>
      <c r="AQ259">
        <v>105.5135274012171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437</v>
      </c>
      <c r="AX259" t="s">
        <v>437</v>
      </c>
      <c r="AY259">
        <v>0</v>
      </c>
      <c r="AZ259">
        <v>0</v>
      </c>
      <c r="BA259">
        <f>1-AY259/AZ259</f>
        <v>0</v>
      </c>
      <c r="BB259">
        <v>0</v>
      </c>
      <c r="BC259" t="s">
        <v>437</v>
      </c>
      <c r="BD259" t="s">
        <v>437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437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5.36</v>
      </c>
      <c r="DL259">
        <v>0.5</v>
      </c>
      <c r="DM259" t="s">
        <v>438</v>
      </c>
      <c r="DN259">
        <v>2</v>
      </c>
      <c r="DO259" t="b">
        <v>1</v>
      </c>
      <c r="DP259">
        <v>1758993344.314285</v>
      </c>
      <c r="DQ259">
        <v>735.4589642857144</v>
      </c>
      <c r="DR259">
        <v>775.5615357142857</v>
      </c>
      <c r="DS259">
        <v>21.93909285714286</v>
      </c>
      <c r="DT259">
        <v>19.39652857142857</v>
      </c>
      <c r="DU259">
        <v>736.9663571428573</v>
      </c>
      <c r="DV259">
        <v>21.65460357142857</v>
      </c>
      <c r="DW259">
        <v>500.0099642857143</v>
      </c>
      <c r="DX259">
        <v>90.50494285714285</v>
      </c>
      <c r="DY259">
        <v>0.06826915000000001</v>
      </c>
      <c r="DZ259">
        <v>28.97927142857143</v>
      </c>
      <c r="EA259">
        <v>30.02989642857143</v>
      </c>
      <c r="EB259">
        <v>999.9000000000002</v>
      </c>
      <c r="EC259">
        <v>0</v>
      </c>
      <c r="ED259">
        <v>0</v>
      </c>
      <c r="EE259">
        <v>10002.16071428571</v>
      </c>
      <c r="EF259">
        <v>0</v>
      </c>
      <c r="EG259">
        <v>11.2321</v>
      </c>
      <c r="EH259">
        <v>-40.10259285714285</v>
      </c>
      <c r="EI259">
        <v>751.9561428571429</v>
      </c>
      <c r="EJ259">
        <v>790.9030714285716</v>
      </c>
      <c r="EK259">
        <v>2.542565714285715</v>
      </c>
      <c r="EL259">
        <v>775.5615357142857</v>
      </c>
      <c r="EM259">
        <v>19.39652857142857</v>
      </c>
      <c r="EN259">
        <v>1.9855975</v>
      </c>
      <c r="EO259">
        <v>1.755481785714286</v>
      </c>
      <c r="EP259">
        <v>17.32994642857143</v>
      </c>
      <c r="EQ259">
        <v>15.39588571428571</v>
      </c>
      <c r="ER259">
        <v>1999.974642857142</v>
      </c>
      <c r="ES259">
        <v>0.9800037142857141</v>
      </c>
      <c r="ET259">
        <v>0.01999659642857143</v>
      </c>
      <c r="EU259">
        <v>0</v>
      </c>
      <c r="EV259">
        <v>917.6667142857141</v>
      </c>
      <c r="EW259">
        <v>5.00078</v>
      </c>
      <c r="EX259">
        <v>17775.5</v>
      </c>
      <c r="EY259">
        <v>16379.46428571429</v>
      </c>
      <c r="EZ259">
        <v>39.04889285714285</v>
      </c>
      <c r="FA259">
        <v>39.96849999999999</v>
      </c>
      <c r="FB259">
        <v>39.21403571428571</v>
      </c>
      <c r="FC259">
        <v>39.57107142857142</v>
      </c>
      <c r="FD259">
        <v>40.17817857142857</v>
      </c>
      <c r="FE259">
        <v>1955.084642857143</v>
      </c>
      <c r="FF259">
        <v>39.89000000000001</v>
      </c>
      <c r="FG259">
        <v>0</v>
      </c>
      <c r="FH259">
        <v>1758993346.5</v>
      </c>
      <c r="FI259">
        <v>0</v>
      </c>
      <c r="FJ259">
        <v>917.5708</v>
      </c>
      <c r="FK259">
        <v>-3.598769220057934</v>
      </c>
      <c r="FL259">
        <v>-58.63846151519454</v>
      </c>
      <c r="FM259">
        <v>17775.004</v>
      </c>
      <c r="FN259">
        <v>15</v>
      </c>
      <c r="FO259">
        <v>0</v>
      </c>
      <c r="FP259" t="s">
        <v>439</v>
      </c>
      <c r="FQ259">
        <v>1746989605.5</v>
      </c>
      <c r="FR259">
        <v>1746989593.5</v>
      </c>
      <c r="FS259">
        <v>0</v>
      </c>
      <c r="FT259">
        <v>-0.274</v>
      </c>
      <c r="FU259">
        <v>-0.002</v>
      </c>
      <c r="FV259">
        <v>2.549</v>
      </c>
      <c r="FW259">
        <v>0.129</v>
      </c>
      <c r="FX259">
        <v>420</v>
      </c>
      <c r="FY259">
        <v>17</v>
      </c>
      <c r="FZ259">
        <v>0.02</v>
      </c>
      <c r="GA259">
        <v>0.04</v>
      </c>
      <c r="GB259">
        <v>-39.92483658536585</v>
      </c>
      <c r="GC259">
        <v>-3.555175609756144</v>
      </c>
      <c r="GD259">
        <v>0.3568039577572913</v>
      </c>
      <c r="GE259">
        <v>0</v>
      </c>
      <c r="GF259">
        <v>917.8004411764705</v>
      </c>
      <c r="GG259">
        <v>-4.10834224072568</v>
      </c>
      <c r="GH259">
        <v>0.4402230177572732</v>
      </c>
      <c r="GI259">
        <v>0</v>
      </c>
      <c r="GJ259">
        <v>2.583959024390244</v>
      </c>
      <c r="GK259">
        <v>-0.856351358885015</v>
      </c>
      <c r="GL259">
        <v>0.08546481551920126</v>
      </c>
      <c r="GM259">
        <v>0</v>
      </c>
      <c r="GN259">
        <v>0</v>
      </c>
      <c r="GO259">
        <v>3</v>
      </c>
      <c r="GP259" t="s">
        <v>484</v>
      </c>
      <c r="GQ259">
        <v>3.10194</v>
      </c>
      <c r="GR259">
        <v>2.72612</v>
      </c>
      <c r="GS259">
        <v>0.134662</v>
      </c>
      <c r="GT259">
        <v>0.139255</v>
      </c>
      <c r="GU259">
        <v>0.101279</v>
      </c>
      <c r="GV259">
        <v>0.0945294</v>
      </c>
      <c r="GW259">
        <v>22621</v>
      </c>
      <c r="GX259">
        <v>20438.3</v>
      </c>
      <c r="GY259">
        <v>26704.2</v>
      </c>
      <c r="GZ259">
        <v>23965.7</v>
      </c>
      <c r="HA259">
        <v>38404.7</v>
      </c>
      <c r="HB259">
        <v>32081.4</v>
      </c>
      <c r="HC259">
        <v>46628.6</v>
      </c>
      <c r="HD259">
        <v>37911.8</v>
      </c>
      <c r="HE259">
        <v>1.87427</v>
      </c>
      <c r="HF259">
        <v>1.8734</v>
      </c>
      <c r="HG259">
        <v>0.153635</v>
      </c>
      <c r="HH259">
        <v>0</v>
      </c>
      <c r="HI259">
        <v>27.5263</v>
      </c>
      <c r="HJ259">
        <v>999.9</v>
      </c>
      <c r="HK259">
        <v>49.7</v>
      </c>
      <c r="HL259">
        <v>30.4</v>
      </c>
      <c r="HM259">
        <v>23.9383</v>
      </c>
      <c r="HN259">
        <v>60.9756</v>
      </c>
      <c r="HO259">
        <v>22.4519</v>
      </c>
      <c r="HP259">
        <v>1</v>
      </c>
      <c r="HQ259">
        <v>0.104832</v>
      </c>
      <c r="HR259">
        <v>0.214613</v>
      </c>
      <c r="HS259">
        <v>20.3178</v>
      </c>
      <c r="HT259">
        <v>5.21265</v>
      </c>
      <c r="HU259">
        <v>11.98</v>
      </c>
      <c r="HV259">
        <v>4.9634</v>
      </c>
      <c r="HW259">
        <v>3.27438</v>
      </c>
      <c r="HX259">
        <v>9999</v>
      </c>
      <c r="HY259">
        <v>9999</v>
      </c>
      <c r="HZ259">
        <v>9999</v>
      </c>
      <c r="IA259">
        <v>23.5</v>
      </c>
      <c r="IB259">
        <v>1.86371</v>
      </c>
      <c r="IC259">
        <v>1.85977</v>
      </c>
      <c r="ID259">
        <v>1.8581</v>
      </c>
      <c r="IE259">
        <v>1.85947</v>
      </c>
      <c r="IF259">
        <v>1.85959</v>
      </c>
      <c r="IG259">
        <v>1.85806</v>
      </c>
      <c r="IH259">
        <v>1.85715</v>
      </c>
      <c r="II259">
        <v>1.85212</v>
      </c>
      <c r="IJ259">
        <v>0</v>
      </c>
      <c r="IK259">
        <v>0</v>
      </c>
      <c r="IL259">
        <v>0</v>
      </c>
      <c r="IM259">
        <v>0</v>
      </c>
      <c r="IN259" t="s">
        <v>441</v>
      </c>
      <c r="IO259" t="s">
        <v>442</v>
      </c>
      <c r="IP259" t="s">
        <v>443</v>
      </c>
      <c r="IQ259" t="s">
        <v>443</v>
      </c>
      <c r="IR259" t="s">
        <v>443</v>
      </c>
      <c r="IS259" t="s">
        <v>443</v>
      </c>
      <c r="IT259">
        <v>0</v>
      </c>
      <c r="IU259">
        <v>100</v>
      </c>
      <c r="IV259">
        <v>100</v>
      </c>
      <c r="IW259">
        <v>-1.494</v>
      </c>
      <c r="IX259">
        <v>0.2844</v>
      </c>
      <c r="IY259">
        <v>-1.253408397979514</v>
      </c>
      <c r="IZ259">
        <v>-0.001407418860664216</v>
      </c>
      <c r="JA259">
        <v>1.761737584914558E-06</v>
      </c>
      <c r="JB259">
        <v>-4.339940373715102E-10</v>
      </c>
      <c r="JC259">
        <v>0.01386544786166931</v>
      </c>
      <c r="JD259">
        <v>0.003157371658100305</v>
      </c>
      <c r="JE259">
        <v>0.0004353711720169284</v>
      </c>
      <c r="JF259">
        <v>-1.853048844677345E-07</v>
      </c>
      <c r="JG259">
        <v>2</v>
      </c>
      <c r="JH259">
        <v>1968</v>
      </c>
      <c r="JI259">
        <v>1</v>
      </c>
      <c r="JJ259">
        <v>26</v>
      </c>
      <c r="JK259">
        <v>200062.4</v>
      </c>
      <c r="JL259">
        <v>200062.6</v>
      </c>
      <c r="JM259">
        <v>1.94946</v>
      </c>
      <c r="JN259">
        <v>2.60864</v>
      </c>
      <c r="JO259">
        <v>1.49658</v>
      </c>
      <c r="JP259">
        <v>2.34741</v>
      </c>
      <c r="JQ259">
        <v>1.54907</v>
      </c>
      <c r="JR259">
        <v>2.44141</v>
      </c>
      <c r="JS259">
        <v>34.5549</v>
      </c>
      <c r="JT259">
        <v>13.8081</v>
      </c>
      <c r="JU259">
        <v>18</v>
      </c>
      <c r="JV259">
        <v>482.813</v>
      </c>
      <c r="JW259">
        <v>497.137</v>
      </c>
      <c r="JX259">
        <v>27.2928</v>
      </c>
      <c r="JY259">
        <v>28.6078</v>
      </c>
      <c r="JZ259">
        <v>30.0005</v>
      </c>
      <c r="KA259">
        <v>28.7827</v>
      </c>
      <c r="KB259">
        <v>28.7719</v>
      </c>
      <c r="KC259">
        <v>39.1837</v>
      </c>
      <c r="KD259">
        <v>20.0949</v>
      </c>
      <c r="KE259">
        <v>92.5138</v>
      </c>
      <c r="KF259">
        <v>27.2657</v>
      </c>
      <c r="KG259">
        <v>827.747</v>
      </c>
      <c r="KH259">
        <v>19.583</v>
      </c>
      <c r="KI259">
        <v>101.952</v>
      </c>
      <c r="KJ259">
        <v>91.4333</v>
      </c>
    </row>
    <row r="260" spans="1:296">
      <c r="A260">
        <v>242</v>
      </c>
      <c r="B260">
        <v>1758993357.1</v>
      </c>
      <c r="C260">
        <v>6106.5</v>
      </c>
      <c r="D260" t="s">
        <v>929</v>
      </c>
      <c r="E260" t="s">
        <v>930</v>
      </c>
      <c r="F260">
        <v>5</v>
      </c>
      <c r="G260" t="s">
        <v>832</v>
      </c>
      <c r="H260">
        <v>1758993349.6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824.3490276160024</v>
      </c>
      <c r="AJ260">
        <v>793.8617454545451</v>
      </c>
      <c r="AK260">
        <v>3.430063691788536</v>
      </c>
      <c r="AL260">
        <v>65.16577899374489</v>
      </c>
      <c r="AM260">
        <f>(AO260 - AN260 + DX260*1E3/(8.314*(DZ260+273.15)) * AQ260/DW260 * AP260) * DW260/(100*DK260) * 1000/(1000 - AO260)</f>
        <v>0</v>
      </c>
      <c r="AN260">
        <v>19.5201624455619</v>
      </c>
      <c r="AO260">
        <v>21.93454121212121</v>
      </c>
      <c r="AP260">
        <v>-6.16752261281085E-05</v>
      </c>
      <c r="AQ260">
        <v>105.5135274012171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437</v>
      </c>
      <c r="AX260" t="s">
        <v>437</v>
      </c>
      <c r="AY260">
        <v>0</v>
      </c>
      <c r="AZ260">
        <v>0</v>
      </c>
      <c r="BA260">
        <f>1-AY260/AZ260</f>
        <v>0</v>
      </c>
      <c r="BB260">
        <v>0</v>
      </c>
      <c r="BC260" t="s">
        <v>437</v>
      </c>
      <c r="BD260" t="s">
        <v>437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437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5.36</v>
      </c>
      <c r="DL260">
        <v>0.5</v>
      </c>
      <c r="DM260" t="s">
        <v>438</v>
      </c>
      <c r="DN260">
        <v>2</v>
      </c>
      <c r="DO260" t="b">
        <v>1</v>
      </c>
      <c r="DP260">
        <v>1758993349.6</v>
      </c>
      <c r="DQ260">
        <v>753.0457407407406</v>
      </c>
      <c r="DR260">
        <v>793.3365555555555</v>
      </c>
      <c r="DS260">
        <v>21.93671851851852</v>
      </c>
      <c r="DT260">
        <v>19.45812222222223</v>
      </c>
      <c r="DU260">
        <v>754.5444444444444</v>
      </c>
      <c r="DV260">
        <v>21.65227037037037</v>
      </c>
      <c r="DW260">
        <v>500.0541481481482</v>
      </c>
      <c r="DX260">
        <v>90.50480740740741</v>
      </c>
      <c r="DY260">
        <v>0.06806764444444445</v>
      </c>
      <c r="DZ260">
        <v>28.97984444444444</v>
      </c>
      <c r="EA260">
        <v>30.03053703703704</v>
      </c>
      <c r="EB260">
        <v>999.9000000000001</v>
      </c>
      <c r="EC260">
        <v>0</v>
      </c>
      <c r="ED260">
        <v>0</v>
      </c>
      <c r="EE260">
        <v>10009.90296296296</v>
      </c>
      <c r="EF260">
        <v>0</v>
      </c>
      <c r="EG260">
        <v>11.2321</v>
      </c>
      <c r="EH260">
        <v>-40.2906962962963</v>
      </c>
      <c r="EI260">
        <v>769.9357037037038</v>
      </c>
      <c r="EJ260">
        <v>809.0804074074075</v>
      </c>
      <c r="EK260">
        <v>2.478597407407408</v>
      </c>
      <c r="EL260">
        <v>793.3365555555555</v>
      </c>
      <c r="EM260">
        <v>19.45812222222223</v>
      </c>
      <c r="EN260">
        <v>1.985379629629629</v>
      </c>
      <c r="EO260">
        <v>1.761053703703704</v>
      </c>
      <c r="EP260">
        <v>17.3282037037037</v>
      </c>
      <c r="EQ260">
        <v>15.44527037037037</v>
      </c>
      <c r="ER260">
        <v>1999.982962962963</v>
      </c>
      <c r="ES260">
        <v>0.9800038888888888</v>
      </c>
      <c r="ET260">
        <v>0.01999642222222222</v>
      </c>
      <c r="EU260">
        <v>0</v>
      </c>
      <c r="EV260">
        <v>917.3950740740742</v>
      </c>
      <c r="EW260">
        <v>5.00078</v>
      </c>
      <c r="EX260">
        <v>17770.31111111111</v>
      </c>
      <c r="EY260">
        <v>16379.52592592593</v>
      </c>
      <c r="EZ260">
        <v>39.05529629629629</v>
      </c>
      <c r="FA260">
        <v>39.96966666666667</v>
      </c>
      <c r="FB260">
        <v>39.23588888888889</v>
      </c>
      <c r="FC260">
        <v>39.58062962962963</v>
      </c>
      <c r="FD260">
        <v>40.18485185185185</v>
      </c>
      <c r="FE260">
        <v>1955.092962962963</v>
      </c>
      <c r="FF260">
        <v>39.89000000000001</v>
      </c>
      <c r="FG260">
        <v>0</v>
      </c>
      <c r="FH260">
        <v>1758993351.3</v>
      </c>
      <c r="FI260">
        <v>0</v>
      </c>
      <c r="FJ260">
        <v>917.31368</v>
      </c>
      <c r="FK260">
        <v>-3.965307689396796</v>
      </c>
      <c r="FL260">
        <v>-65.76153860630291</v>
      </c>
      <c r="FM260">
        <v>17770.152</v>
      </c>
      <c r="FN260">
        <v>15</v>
      </c>
      <c r="FO260">
        <v>0</v>
      </c>
      <c r="FP260" t="s">
        <v>439</v>
      </c>
      <c r="FQ260">
        <v>1746989605.5</v>
      </c>
      <c r="FR260">
        <v>1746989593.5</v>
      </c>
      <c r="FS260">
        <v>0</v>
      </c>
      <c r="FT260">
        <v>-0.274</v>
      </c>
      <c r="FU260">
        <v>-0.002</v>
      </c>
      <c r="FV260">
        <v>2.549</v>
      </c>
      <c r="FW260">
        <v>0.129</v>
      </c>
      <c r="FX260">
        <v>420</v>
      </c>
      <c r="FY260">
        <v>17</v>
      </c>
      <c r="FZ260">
        <v>0.02</v>
      </c>
      <c r="GA260">
        <v>0.04</v>
      </c>
      <c r="GB260">
        <v>-40.12690731707317</v>
      </c>
      <c r="GC260">
        <v>-2.672862020906008</v>
      </c>
      <c r="GD260">
        <v>0.2799116972174321</v>
      </c>
      <c r="GE260">
        <v>0</v>
      </c>
      <c r="GF260">
        <v>917.5895294117647</v>
      </c>
      <c r="GG260">
        <v>-3.607700532006096</v>
      </c>
      <c r="GH260">
        <v>0.3995536653415809</v>
      </c>
      <c r="GI260">
        <v>0</v>
      </c>
      <c r="GJ260">
        <v>2.527255365853658</v>
      </c>
      <c r="GK260">
        <v>-0.7823485714285668</v>
      </c>
      <c r="GL260">
        <v>0.07819313849560575</v>
      </c>
      <c r="GM260">
        <v>0</v>
      </c>
      <c r="GN260">
        <v>0</v>
      </c>
      <c r="GO260">
        <v>3</v>
      </c>
      <c r="GP260" t="s">
        <v>484</v>
      </c>
      <c r="GQ260">
        <v>3.10212</v>
      </c>
      <c r="GR260">
        <v>2.72617</v>
      </c>
      <c r="GS260">
        <v>0.136629</v>
      </c>
      <c r="GT260">
        <v>0.141163</v>
      </c>
      <c r="GU260">
        <v>0.101274</v>
      </c>
      <c r="GV260">
        <v>0.0945805</v>
      </c>
      <c r="GW260">
        <v>22569.6</v>
      </c>
      <c r="GX260">
        <v>20392.6</v>
      </c>
      <c r="GY260">
        <v>26704.2</v>
      </c>
      <c r="GZ260">
        <v>23965.3</v>
      </c>
      <c r="HA260">
        <v>38405.2</v>
      </c>
      <c r="HB260">
        <v>32079.6</v>
      </c>
      <c r="HC260">
        <v>46628.7</v>
      </c>
      <c r="HD260">
        <v>37911.6</v>
      </c>
      <c r="HE260">
        <v>1.87462</v>
      </c>
      <c r="HF260">
        <v>1.87318</v>
      </c>
      <c r="HG260">
        <v>0.154413</v>
      </c>
      <c r="HH260">
        <v>0</v>
      </c>
      <c r="HI260">
        <v>27.5322</v>
      </c>
      <c r="HJ260">
        <v>999.9</v>
      </c>
      <c r="HK260">
        <v>49.7</v>
      </c>
      <c r="HL260">
        <v>30.4</v>
      </c>
      <c r="HM260">
        <v>23.9402</v>
      </c>
      <c r="HN260">
        <v>61.0456</v>
      </c>
      <c r="HO260">
        <v>22.2196</v>
      </c>
      <c r="HP260">
        <v>1</v>
      </c>
      <c r="HQ260">
        <v>0.105274</v>
      </c>
      <c r="HR260">
        <v>0.236441</v>
      </c>
      <c r="HS260">
        <v>20.3177</v>
      </c>
      <c r="HT260">
        <v>5.21235</v>
      </c>
      <c r="HU260">
        <v>11.9797</v>
      </c>
      <c r="HV260">
        <v>4.9635</v>
      </c>
      <c r="HW260">
        <v>3.27433</v>
      </c>
      <c r="HX260">
        <v>9999</v>
      </c>
      <c r="HY260">
        <v>9999</v>
      </c>
      <c r="HZ260">
        <v>9999</v>
      </c>
      <c r="IA260">
        <v>23.5</v>
      </c>
      <c r="IB260">
        <v>1.8637</v>
      </c>
      <c r="IC260">
        <v>1.85976</v>
      </c>
      <c r="ID260">
        <v>1.85808</v>
      </c>
      <c r="IE260">
        <v>1.85945</v>
      </c>
      <c r="IF260">
        <v>1.85959</v>
      </c>
      <c r="IG260">
        <v>1.85806</v>
      </c>
      <c r="IH260">
        <v>1.85715</v>
      </c>
      <c r="II260">
        <v>1.85211</v>
      </c>
      <c r="IJ260">
        <v>0</v>
      </c>
      <c r="IK260">
        <v>0</v>
      </c>
      <c r="IL260">
        <v>0</v>
      </c>
      <c r="IM260">
        <v>0</v>
      </c>
      <c r="IN260" t="s">
        <v>441</v>
      </c>
      <c r="IO260" t="s">
        <v>442</v>
      </c>
      <c r="IP260" t="s">
        <v>443</v>
      </c>
      <c r="IQ260" t="s">
        <v>443</v>
      </c>
      <c r="IR260" t="s">
        <v>443</v>
      </c>
      <c r="IS260" t="s">
        <v>443</v>
      </c>
      <c r="IT260">
        <v>0</v>
      </c>
      <c r="IU260">
        <v>100</v>
      </c>
      <c r="IV260">
        <v>100</v>
      </c>
      <c r="IW260">
        <v>-1.485</v>
      </c>
      <c r="IX260">
        <v>0.2844</v>
      </c>
      <c r="IY260">
        <v>-1.253408397979514</v>
      </c>
      <c r="IZ260">
        <v>-0.001407418860664216</v>
      </c>
      <c r="JA260">
        <v>1.761737584914558E-06</v>
      </c>
      <c r="JB260">
        <v>-4.339940373715102E-10</v>
      </c>
      <c r="JC260">
        <v>0.01386544786166931</v>
      </c>
      <c r="JD260">
        <v>0.003157371658100305</v>
      </c>
      <c r="JE260">
        <v>0.0004353711720169284</v>
      </c>
      <c r="JF260">
        <v>-1.853048844677345E-07</v>
      </c>
      <c r="JG260">
        <v>2</v>
      </c>
      <c r="JH260">
        <v>1968</v>
      </c>
      <c r="JI260">
        <v>1</v>
      </c>
      <c r="JJ260">
        <v>26</v>
      </c>
      <c r="JK260">
        <v>200062.5</v>
      </c>
      <c r="JL260">
        <v>200062.7</v>
      </c>
      <c r="JM260">
        <v>1.98364</v>
      </c>
      <c r="JN260">
        <v>2.6123</v>
      </c>
      <c r="JO260">
        <v>1.49658</v>
      </c>
      <c r="JP260">
        <v>2.34741</v>
      </c>
      <c r="JQ260">
        <v>1.54907</v>
      </c>
      <c r="JR260">
        <v>2.46948</v>
      </c>
      <c r="JS260">
        <v>34.5549</v>
      </c>
      <c r="JT260">
        <v>13.8081</v>
      </c>
      <c r="JU260">
        <v>18</v>
      </c>
      <c r="JV260">
        <v>483.049</v>
      </c>
      <c r="JW260">
        <v>497.014</v>
      </c>
      <c r="JX260">
        <v>27.2678</v>
      </c>
      <c r="JY260">
        <v>28.6124</v>
      </c>
      <c r="JZ260">
        <v>30.0006</v>
      </c>
      <c r="KA260">
        <v>28.787</v>
      </c>
      <c r="KB260">
        <v>28.775</v>
      </c>
      <c r="KC260">
        <v>39.8717</v>
      </c>
      <c r="KD260">
        <v>19.8109</v>
      </c>
      <c r="KE260">
        <v>92.5138</v>
      </c>
      <c r="KF260">
        <v>27.2239</v>
      </c>
      <c r="KG260">
        <v>841.12</v>
      </c>
      <c r="KH260">
        <v>19.6399</v>
      </c>
      <c r="KI260">
        <v>101.952</v>
      </c>
      <c r="KJ260">
        <v>91.4324</v>
      </c>
    </row>
    <row r="261" spans="1:296">
      <c r="A261">
        <v>243</v>
      </c>
      <c r="B261">
        <v>1758993362.1</v>
      </c>
      <c r="C261">
        <v>6111.5</v>
      </c>
      <c r="D261" t="s">
        <v>931</v>
      </c>
      <c r="E261" t="s">
        <v>932</v>
      </c>
      <c r="F261">
        <v>5</v>
      </c>
      <c r="G261" t="s">
        <v>832</v>
      </c>
      <c r="H261">
        <v>1758993354.314285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841.5216515994641</v>
      </c>
      <c r="AJ261">
        <v>810.7411575757574</v>
      </c>
      <c r="AK261">
        <v>3.3810598508046</v>
      </c>
      <c r="AL261">
        <v>65.16577899374489</v>
      </c>
      <c r="AM261">
        <f>(AO261 - AN261 + DX261*1E3/(8.314*(DZ261+273.15)) * AQ261/DW261 * AP261) * DW261/(100*DK261) * 1000/(1000 - AO261)</f>
        <v>0</v>
      </c>
      <c r="AN261">
        <v>19.53976100944226</v>
      </c>
      <c r="AO261">
        <v>21.90859575757575</v>
      </c>
      <c r="AP261">
        <v>-0.006072578243443105</v>
      </c>
      <c r="AQ261">
        <v>105.5135274012171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437</v>
      </c>
      <c r="AX261" t="s">
        <v>437</v>
      </c>
      <c r="AY261">
        <v>0</v>
      </c>
      <c r="AZ261">
        <v>0</v>
      </c>
      <c r="BA261">
        <f>1-AY261/AZ261</f>
        <v>0</v>
      </c>
      <c r="BB261">
        <v>0</v>
      </c>
      <c r="BC261" t="s">
        <v>437</v>
      </c>
      <c r="BD261" t="s">
        <v>437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437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5.36</v>
      </c>
      <c r="DL261">
        <v>0.5</v>
      </c>
      <c r="DM261" t="s">
        <v>438</v>
      </c>
      <c r="DN261">
        <v>2</v>
      </c>
      <c r="DO261" t="b">
        <v>1</v>
      </c>
      <c r="DP261">
        <v>1758993354.314285</v>
      </c>
      <c r="DQ261">
        <v>768.7378214285715</v>
      </c>
      <c r="DR261">
        <v>809.1917142857144</v>
      </c>
      <c r="DS261">
        <v>21.93023571428571</v>
      </c>
      <c r="DT261">
        <v>19.50344642857143</v>
      </c>
      <c r="DU261">
        <v>770.2283214285716</v>
      </c>
      <c r="DV261">
        <v>21.64591785714286</v>
      </c>
      <c r="DW261">
        <v>499.9986071428572</v>
      </c>
      <c r="DX261">
        <v>90.50456785714285</v>
      </c>
      <c r="DY261">
        <v>0.06808461785714287</v>
      </c>
      <c r="DZ261">
        <v>28.97034285714286</v>
      </c>
      <c r="EA261">
        <v>30.03906785714286</v>
      </c>
      <c r="EB261">
        <v>999.9000000000002</v>
      </c>
      <c r="EC261">
        <v>0</v>
      </c>
      <c r="ED261">
        <v>0</v>
      </c>
      <c r="EE261">
        <v>9999.799285714285</v>
      </c>
      <c r="EF261">
        <v>0</v>
      </c>
      <c r="EG261">
        <v>11.2321</v>
      </c>
      <c r="EH261">
        <v>-40.45382142857142</v>
      </c>
      <c r="EI261">
        <v>785.9743571428571</v>
      </c>
      <c r="EJ261">
        <v>825.2881428571428</v>
      </c>
      <c r="EK261">
        <v>2.426786071428572</v>
      </c>
      <c r="EL261">
        <v>809.1917142857144</v>
      </c>
      <c r="EM261">
        <v>19.50344642857143</v>
      </c>
      <c r="EN261">
        <v>1.984787142857143</v>
      </c>
      <c r="EO261">
        <v>1.765151071428571</v>
      </c>
      <c r="EP261">
        <v>17.32347857142857</v>
      </c>
      <c r="EQ261">
        <v>15.48153214285714</v>
      </c>
      <c r="ER261">
        <v>1999.998214285714</v>
      </c>
      <c r="ES261">
        <v>0.9800041428571428</v>
      </c>
      <c r="ET261">
        <v>0.01999616071428572</v>
      </c>
      <c r="EU261">
        <v>0</v>
      </c>
      <c r="EV261">
        <v>917.0966428571429</v>
      </c>
      <c r="EW261">
        <v>5.00078</v>
      </c>
      <c r="EX261">
        <v>17765.63214285714</v>
      </c>
      <c r="EY261">
        <v>16379.65357142857</v>
      </c>
      <c r="EZ261">
        <v>39.04664285714285</v>
      </c>
      <c r="FA261">
        <v>39.96849999999999</v>
      </c>
      <c r="FB261">
        <v>39.25867857142857</v>
      </c>
      <c r="FC261">
        <v>39.56657142857142</v>
      </c>
      <c r="FD261">
        <v>40.14260714285713</v>
      </c>
      <c r="FE261">
        <v>1955.108214285714</v>
      </c>
      <c r="FF261">
        <v>39.89000000000001</v>
      </c>
      <c r="FG261">
        <v>0</v>
      </c>
      <c r="FH261">
        <v>1758993356.1</v>
      </c>
      <c r="FI261">
        <v>0</v>
      </c>
      <c r="FJ261">
        <v>917.0247599999999</v>
      </c>
      <c r="FK261">
        <v>-3.003384610407014</v>
      </c>
      <c r="FL261">
        <v>-57.161538580029</v>
      </c>
      <c r="FM261">
        <v>17765.34</v>
      </c>
      <c r="FN261">
        <v>15</v>
      </c>
      <c r="FO261">
        <v>0</v>
      </c>
      <c r="FP261" t="s">
        <v>439</v>
      </c>
      <c r="FQ261">
        <v>1746989605.5</v>
      </c>
      <c r="FR261">
        <v>1746989593.5</v>
      </c>
      <c r="FS261">
        <v>0</v>
      </c>
      <c r="FT261">
        <v>-0.274</v>
      </c>
      <c r="FU261">
        <v>-0.002</v>
      </c>
      <c r="FV261">
        <v>2.549</v>
      </c>
      <c r="FW261">
        <v>0.129</v>
      </c>
      <c r="FX261">
        <v>420</v>
      </c>
      <c r="FY261">
        <v>17</v>
      </c>
      <c r="FZ261">
        <v>0.02</v>
      </c>
      <c r="GA261">
        <v>0.04</v>
      </c>
      <c r="GB261">
        <v>-40.3253</v>
      </c>
      <c r="GC261">
        <v>-1.972802090592368</v>
      </c>
      <c r="GD261">
        <v>0.214432911789531</v>
      </c>
      <c r="GE261">
        <v>0</v>
      </c>
      <c r="GF261">
        <v>917.268</v>
      </c>
      <c r="GG261">
        <v>-3.622704346691301</v>
      </c>
      <c r="GH261">
        <v>0.4127882237262355</v>
      </c>
      <c r="GI261">
        <v>0</v>
      </c>
      <c r="GJ261">
        <v>2.471898780487805</v>
      </c>
      <c r="GK261">
        <v>-0.6895091289198583</v>
      </c>
      <c r="GL261">
        <v>0.06993938177381204</v>
      </c>
      <c r="GM261">
        <v>0</v>
      </c>
      <c r="GN261">
        <v>0</v>
      </c>
      <c r="GO261">
        <v>3</v>
      </c>
      <c r="GP261" t="s">
        <v>484</v>
      </c>
      <c r="GQ261">
        <v>3.10193</v>
      </c>
      <c r="GR261">
        <v>2.72636</v>
      </c>
      <c r="GS261">
        <v>0.13856</v>
      </c>
      <c r="GT261">
        <v>0.143071</v>
      </c>
      <c r="GU261">
        <v>0.101184</v>
      </c>
      <c r="GV261">
        <v>0.0946896</v>
      </c>
      <c r="GW261">
        <v>22518.9</v>
      </c>
      <c r="GX261">
        <v>20347.3</v>
      </c>
      <c r="GY261">
        <v>26704</v>
      </c>
      <c r="GZ261">
        <v>23965.3</v>
      </c>
      <c r="HA261">
        <v>38409.1</v>
      </c>
      <c r="HB261">
        <v>32075.7</v>
      </c>
      <c r="HC261">
        <v>46628.3</v>
      </c>
      <c r="HD261">
        <v>37911.4</v>
      </c>
      <c r="HE261">
        <v>1.8739</v>
      </c>
      <c r="HF261">
        <v>1.8736</v>
      </c>
      <c r="HG261">
        <v>0.1546</v>
      </c>
      <c r="HH261">
        <v>0</v>
      </c>
      <c r="HI261">
        <v>27.5393</v>
      </c>
      <c r="HJ261">
        <v>999.9</v>
      </c>
      <c r="HK261">
        <v>49.7</v>
      </c>
      <c r="HL261">
        <v>30.4</v>
      </c>
      <c r="HM261">
        <v>23.937</v>
      </c>
      <c r="HN261">
        <v>61.2056</v>
      </c>
      <c r="HO261">
        <v>22.4199</v>
      </c>
      <c r="HP261">
        <v>1</v>
      </c>
      <c r="HQ261">
        <v>0.105894</v>
      </c>
      <c r="HR261">
        <v>0.304886</v>
      </c>
      <c r="HS261">
        <v>20.3175</v>
      </c>
      <c r="HT261">
        <v>5.2119</v>
      </c>
      <c r="HU261">
        <v>11.98</v>
      </c>
      <c r="HV261">
        <v>4.9636</v>
      </c>
      <c r="HW261">
        <v>3.27433</v>
      </c>
      <c r="HX261">
        <v>9999</v>
      </c>
      <c r="HY261">
        <v>9999</v>
      </c>
      <c r="HZ261">
        <v>9999</v>
      </c>
      <c r="IA261">
        <v>23.5</v>
      </c>
      <c r="IB261">
        <v>1.86371</v>
      </c>
      <c r="IC261">
        <v>1.85975</v>
      </c>
      <c r="ID261">
        <v>1.85807</v>
      </c>
      <c r="IE261">
        <v>1.85946</v>
      </c>
      <c r="IF261">
        <v>1.85959</v>
      </c>
      <c r="IG261">
        <v>1.85806</v>
      </c>
      <c r="IH261">
        <v>1.85715</v>
      </c>
      <c r="II261">
        <v>1.85211</v>
      </c>
      <c r="IJ261">
        <v>0</v>
      </c>
      <c r="IK261">
        <v>0</v>
      </c>
      <c r="IL261">
        <v>0</v>
      </c>
      <c r="IM261">
        <v>0</v>
      </c>
      <c r="IN261" t="s">
        <v>441</v>
      </c>
      <c r="IO261" t="s">
        <v>442</v>
      </c>
      <c r="IP261" t="s">
        <v>443</v>
      </c>
      <c r="IQ261" t="s">
        <v>443</v>
      </c>
      <c r="IR261" t="s">
        <v>443</v>
      </c>
      <c r="IS261" t="s">
        <v>443</v>
      </c>
      <c r="IT261">
        <v>0</v>
      </c>
      <c r="IU261">
        <v>100</v>
      </c>
      <c r="IV261">
        <v>100</v>
      </c>
      <c r="IW261">
        <v>-1.476</v>
      </c>
      <c r="IX261">
        <v>0.2837</v>
      </c>
      <c r="IY261">
        <v>-1.253408397979514</v>
      </c>
      <c r="IZ261">
        <v>-0.001407418860664216</v>
      </c>
      <c r="JA261">
        <v>1.761737584914558E-06</v>
      </c>
      <c r="JB261">
        <v>-4.339940373715102E-10</v>
      </c>
      <c r="JC261">
        <v>0.01386544786166931</v>
      </c>
      <c r="JD261">
        <v>0.003157371658100305</v>
      </c>
      <c r="JE261">
        <v>0.0004353711720169284</v>
      </c>
      <c r="JF261">
        <v>-1.853048844677345E-07</v>
      </c>
      <c r="JG261">
        <v>2</v>
      </c>
      <c r="JH261">
        <v>1968</v>
      </c>
      <c r="JI261">
        <v>1</v>
      </c>
      <c r="JJ261">
        <v>26</v>
      </c>
      <c r="JK261">
        <v>200062.6</v>
      </c>
      <c r="JL261">
        <v>200062.8</v>
      </c>
      <c r="JM261">
        <v>2.01416</v>
      </c>
      <c r="JN261">
        <v>2.62085</v>
      </c>
      <c r="JO261">
        <v>1.49658</v>
      </c>
      <c r="JP261">
        <v>2.34741</v>
      </c>
      <c r="JQ261">
        <v>1.54907</v>
      </c>
      <c r="JR261">
        <v>2.41333</v>
      </c>
      <c r="JS261">
        <v>34.5777</v>
      </c>
      <c r="JT261">
        <v>13.7906</v>
      </c>
      <c r="JU261">
        <v>18</v>
      </c>
      <c r="JV261">
        <v>482.651</v>
      </c>
      <c r="JW261">
        <v>497.327</v>
      </c>
      <c r="JX261">
        <v>27.2303</v>
      </c>
      <c r="JY261">
        <v>28.6167</v>
      </c>
      <c r="JZ261">
        <v>30.0006</v>
      </c>
      <c r="KA261">
        <v>28.7901</v>
      </c>
      <c r="KB261">
        <v>28.7787</v>
      </c>
      <c r="KC261">
        <v>40.4817</v>
      </c>
      <c r="KD261">
        <v>19.5311</v>
      </c>
      <c r="KE261">
        <v>92.5138</v>
      </c>
      <c r="KF261">
        <v>27.1706</v>
      </c>
      <c r="KG261">
        <v>854.477</v>
      </c>
      <c r="KH261">
        <v>19.7217</v>
      </c>
      <c r="KI261">
        <v>101.951</v>
      </c>
      <c r="KJ261">
        <v>91.432</v>
      </c>
    </row>
    <row r="262" spans="1:296">
      <c r="A262">
        <v>244</v>
      </c>
      <c r="B262">
        <v>1758993367.1</v>
      </c>
      <c r="C262">
        <v>6116.5</v>
      </c>
      <c r="D262" t="s">
        <v>933</v>
      </c>
      <c r="E262" t="s">
        <v>934</v>
      </c>
      <c r="F262">
        <v>5</v>
      </c>
      <c r="G262" t="s">
        <v>832</v>
      </c>
      <c r="H262">
        <v>1758993359.6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858.5730926972459</v>
      </c>
      <c r="AJ262">
        <v>827.8105636363638</v>
      </c>
      <c r="AK262">
        <v>3.406663826902368</v>
      </c>
      <c r="AL262">
        <v>65.16577899374489</v>
      </c>
      <c r="AM262">
        <f>(AO262 - AN262 + DX262*1E3/(8.314*(DZ262+273.15)) * AQ262/DW262 * AP262) * DW262/(100*DK262) * 1000/(1000 - AO262)</f>
        <v>0</v>
      </c>
      <c r="AN262">
        <v>19.62285379121789</v>
      </c>
      <c r="AO262">
        <v>21.88965878787879</v>
      </c>
      <c r="AP262">
        <v>-0.001218127134819884</v>
      </c>
      <c r="AQ262">
        <v>105.5135274012171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437</v>
      </c>
      <c r="AX262" t="s">
        <v>437</v>
      </c>
      <c r="AY262">
        <v>0</v>
      </c>
      <c r="AZ262">
        <v>0</v>
      </c>
      <c r="BA262">
        <f>1-AY262/AZ262</f>
        <v>0</v>
      </c>
      <c r="BB262">
        <v>0</v>
      </c>
      <c r="BC262" t="s">
        <v>437</v>
      </c>
      <c r="BD262" t="s">
        <v>437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437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5.36</v>
      </c>
      <c r="DL262">
        <v>0.5</v>
      </c>
      <c r="DM262" t="s">
        <v>438</v>
      </c>
      <c r="DN262">
        <v>2</v>
      </c>
      <c r="DO262" t="b">
        <v>1</v>
      </c>
      <c r="DP262">
        <v>1758993359.6</v>
      </c>
      <c r="DQ262">
        <v>786.3615185185186</v>
      </c>
      <c r="DR262">
        <v>826.9047037037038</v>
      </c>
      <c r="DS262">
        <v>21.91712222222222</v>
      </c>
      <c r="DT262">
        <v>19.5551037037037</v>
      </c>
      <c r="DU262">
        <v>787.8424444444443</v>
      </c>
      <c r="DV262">
        <v>21.63308148148148</v>
      </c>
      <c r="DW262">
        <v>499.9883333333334</v>
      </c>
      <c r="DX262">
        <v>90.50453333333334</v>
      </c>
      <c r="DY262">
        <v>0.06813863333333334</v>
      </c>
      <c r="DZ262">
        <v>28.96054444444444</v>
      </c>
      <c r="EA262">
        <v>30.05049629629629</v>
      </c>
      <c r="EB262">
        <v>999.9000000000001</v>
      </c>
      <c r="EC262">
        <v>0</v>
      </c>
      <c r="ED262">
        <v>0</v>
      </c>
      <c r="EE262">
        <v>10001.23185185185</v>
      </c>
      <c r="EF262">
        <v>0</v>
      </c>
      <c r="EG262">
        <v>11.2321</v>
      </c>
      <c r="EH262">
        <v>-40.54312962962964</v>
      </c>
      <c r="EI262">
        <v>803.9823703703704</v>
      </c>
      <c r="EJ262">
        <v>843.3979629629628</v>
      </c>
      <c r="EK262">
        <v>2.362029259259259</v>
      </c>
      <c r="EL262">
        <v>826.9047037037038</v>
      </c>
      <c r="EM262">
        <v>19.5551037037037</v>
      </c>
      <c r="EN262">
        <v>1.983600370370371</v>
      </c>
      <c r="EO262">
        <v>1.769824814814815</v>
      </c>
      <c r="EP262">
        <v>17.31401111111111</v>
      </c>
      <c r="EQ262">
        <v>15.52275925925926</v>
      </c>
      <c r="ER262">
        <v>1999.990370370371</v>
      </c>
      <c r="ES262">
        <v>0.9800042222222222</v>
      </c>
      <c r="ET262">
        <v>0.01999607037037037</v>
      </c>
      <c r="EU262">
        <v>0</v>
      </c>
      <c r="EV262">
        <v>916.8251111111114</v>
      </c>
      <c r="EW262">
        <v>5.00078</v>
      </c>
      <c r="EX262">
        <v>17760.73333333333</v>
      </c>
      <c r="EY262">
        <v>16379.59259259259</v>
      </c>
      <c r="EZ262">
        <v>39.04603703703703</v>
      </c>
      <c r="FA262">
        <v>39.96966666666667</v>
      </c>
      <c r="FB262">
        <v>39.31</v>
      </c>
      <c r="FC262">
        <v>39.56214814814815</v>
      </c>
      <c r="FD262">
        <v>40.10170370370371</v>
      </c>
      <c r="FE262">
        <v>1955.100370370371</v>
      </c>
      <c r="FF262">
        <v>39.89000000000001</v>
      </c>
      <c r="FG262">
        <v>0</v>
      </c>
      <c r="FH262">
        <v>1758993360.9</v>
      </c>
      <c r="FI262">
        <v>0</v>
      </c>
      <c r="FJ262">
        <v>916.7898000000001</v>
      </c>
      <c r="FK262">
        <v>-3.511461539413899</v>
      </c>
      <c r="FL262">
        <v>-53.99999995902476</v>
      </c>
      <c r="FM262">
        <v>17760.848</v>
      </c>
      <c r="FN262">
        <v>15</v>
      </c>
      <c r="FO262">
        <v>0</v>
      </c>
      <c r="FP262" t="s">
        <v>439</v>
      </c>
      <c r="FQ262">
        <v>1746989605.5</v>
      </c>
      <c r="FR262">
        <v>1746989593.5</v>
      </c>
      <c r="FS262">
        <v>0</v>
      </c>
      <c r="FT262">
        <v>-0.274</v>
      </c>
      <c r="FU262">
        <v>-0.002</v>
      </c>
      <c r="FV262">
        <v>2.549</v>
      </c>
      <c r="FW262">
        <v>0.129</v>
      </c>
      <c r="FX262">
        <v>420</v>
      </c>
      <c r="FY262">
        <v>17</v>
      </c>
      <c r="FZ262">
        <v>0.02</v>
      </c>
      <c r="GA262">
        <v>0.04</v>
      </c>
      <c r="GB262">
        <v>-40.480345</v>
      </c>
      <c r="GC262">
        <v>-1.313365103189329</v>
      </c>
      <c r="GD262">
        <v>0.1602065509740477</v>
      </c>
      <c r="GE262">
        <v>0</v>
      </c>
      <c r="GF262">
        <v>916.9555882352943</v>
      </c>
      <c r="GG262">
        <v>-3.040611153896235</v>
      </c>
      <c r="GH262">
        <v>0.3701812844958602</v>
      </c>
      <c r="GI262">
        <v>0</v>
      </c>
      <c r="GJ262">
        <v>2.39963775</v>
      </c>
      <c r="GK262">
        <v>-0.7020174484052595</v>
      </c>
      <c r="GL262">
        <v>0.07039124908280504</v>
      </c>
      <c r="GM262">
        <v>0</v>
      </c>
      <c r="GN262">
        <v>0</v>
      </c>
      <c r="GO262">
        <v>3</v>
      </c>
      <c r="GP262" t="s">
        <v>484</v>
      </c>
      <c r="GQ262">
        <v>3.10228</v>
      </c>
      <c r="GR262">
        <v>2.72622</v>
      </c>
      <c r="GS262">
        <v>0.140479</v>
      </c>
      <c r="GT262">
        <v>0.144941</v>
      </c>
      <c r="GU262">
        <v>0.101132</v>
      </c>
      <c r="GV262">
        <v>0.0950415</v>
      </c>
      <c r="GW262">
        <v>22468.6</v>
      </c>
      <c r="GX262">
        <v>20302.6</v>
      </c>
      <c r="GY262">
        <v>26703.7</v>
      </c>
      <c r="GZ262">
        <v>23964.9</v>
      </c>
      <c r="HA262">
        <v>38411.2</v>
      </c>
      <c r="HB262">
        <v>32063.1</v>
      </c>
      <c r="HC262">
        <v>46627.8</v>
      </c>
      <c r="HD262">
        <v>37911</v>
      </c>
      <c r="HE262">
        <v>1.87477</v>
      </c>
      <c r="HF262">
        <v>1.87328</v>
      </c>
      <c r="HG262">
        <v>0.15451</v>
      </c>
      <c r="HH262">
        <v>0</v>
      </c>
      <c r="HI262">
        <v>27.5451</v>
      </c>
      <c r="HJ262">
        <v>999.9</v>
      </c>
      <c r="HK262">
        <v>49.7</v>
      </c>
      <c r="HL262">
        <v>30.4</v>
      </c>
      <c r="HM262">
        <v>23.9374</v>
      </c>
      <c r="HN262">
        <v>60.6756</v>
      </c>
      <c r="HO262">
        <v>22.3397</v>
      </c>
      <c r="HP262">
        <v>1</v>
      </c>
      <c r="HQ262">
        <v>0.10642</v>
      </c>
      <c r="HR262">
        <v>0.391819</v>
      </c>
      <c r="HS262">
        <v>20.3171</v>
      </c>
      <c r="HT262">
        <v>5.21265</v>
      </c>
      <c r="HU262">
        <v>11.98</v>
      </c>
      <c r="HV262">
        <v>4.9636</v>
      </c>
      <c r="HW262">
        <v>3.2745</v>
      </c>
      <c r="HX262">
        <v>9999</v>
      </c>
      <c r="HY262">
        <v>9999</v>
      </c>
      <c r="HZ262">
        <v>9999</v>
      </c>
      <c r="IA262">
        <v>23.5</v>
      </c>
      <c r="IB262">
        <v>1.86371</v>
      </c>
      <c r="IC262">
        <v>1.85977</v>
      </c>
      <c r="ID262">
        <v>1.85807</v>
      </c>
      <c r="IE262">
        <v>1.85947</v>
      </c>
      <c r="IF262">
        <v>1.85959</v>
      </c>
      <c r="IG262">
        <v>1.85806</v>
      </c>
      <c r="IH262">
        <v>1.85715</v>
      </c>
      <c r="II262">
        <v>1.85211</v>
      </c>
      <c r="IJ262">
        <v>0</v>
      </c>
      <c r="IK262">
        <v>0</v>
      </c>
      <c r="IL262">
        <v>0</v>
      </c>
      <c r="IM262">
        <v>0</v>
      </c>
      <c r="IN262" t="s">
        <v>441</v>
      </c>
      <c r="IO262" t="s">
        <v>442</v>
      </c>
      <c r="IP262" t="s">
        <v>443</v>
      </c>
      <c r="IQ262" t="s">
        <v>443</v>
      </c>
      <c r="IR262" t="s">
        <v>443</v>
      </c>
      <c r="IS262" t="s">
        <v>443</v>
      </c>
      <c r="IT262">
        <v>0</v>
      </c>
      <c r="IU262">
        <v>100</v>
      </c>
      <c r="IV262">
        <v>100</v>
      </c>
      <c r="IW262">
        <v>-1.466</v>
      </c>
      <c r="IX262">
        <v>0.2835</v>
      </c>
      <c r="IY262">
        <v>-1.253408397979514</v>
      </c>
      <c r="IZ262">
        <v>-0.001407418860664216</v>
      </c>
      <c r="JA262">
        <v>1.761737584914558E-06</v>
      </c>
      <c r="JB262">
        <v>-4.339940373715102E-10</v>
      </c>
      <c r="JC262">
        <v>0.01386544786166931</v>
      </c>
      <c r="JD262">
        <v>0.003157371658100305</v>
      </c>
      <c r="JE262">
        <v>0.0004353711720169284</v>
      </c>
      <c r="JF262">
        <v>-1.853048844677345E-07</v>
      </c>
      <c r="JG262">
        <v>2</v>
      </c>
      <c r="JH262">
        <v>1968</v>
      </c>
      <c r="JI262">
        <v>1</v>
      </c>
      <c r="JJ262">
        <v>26</v>
      </c>
      <c r="JK262">
        <v>200062.7</v>
      </c>
      <c r="JL262">
        <v>200062.9</v>
      </c>
      <c r="JM262">
        <v>2.04834</v>
      </c>
      <c r="JN262">
        <v>2.61841</v>
      </c>
      <c r="JO262">
        <v>1.49658</v>
      </c>
      <c r="JP262">
        <v>2.34741</v>
      </c>
      <c r="JQ262">
        <v>1.54907</v>
      </c>
      <c r="JR262">
        <v>2.35474</v>
      </c>
      <c r="JS262">
        <v>34.5549</v>
      </c>
      <c r="JT262">
        <v>13.7818</v>
      </c>
      <c r="JU262">
        <v>18</v>
      </c>
      <c r="JV262">
        <v>483.192</v>
      </c>
      <c r="JW262">
        <v>497.137</v>
      </c>
      <c r="JX262">
        <v>27.18</v>
      </c>
      <c r="JY262">
        <v>28.621</v>
      </c>
      <c r="JZ262">
        <v>30.0007</v>
      </c>
      <c r="KA262">
        <v>28.7944</v>
      </c>
      <c r="KB262">
        <v>28.7817</v>
      </c>
      <c r="KC262">
        <v>41.17</v>
      </c>
      <c r="KD262">
        <v>19.2532</v>
      </c>
      <c r="KE262">
        <v>92.5138</v>
      </c>
      <c r="KF262">
        <v>27.1119</v>
      </c>
      <c r="KG262">
        <v>874.5119999999999</v>
      </c>
      <c r="KH262">
        <v>19.7881</v>
      </c>
      <c r="KI262">
        <v>101.95</v>
      </c>
      <c r="KJ262">
        <v>91.431</v>
      </c>
    </row>
    <row r="263" spans="1:296">
      <c r="A263">
        <v>245</v>
      </c>
      <c r="B263">
        <v>1758993371.6</v>
      </c>
      <c r="C263">
        <v>6121</v>
      </c>
      <c r="D263" t="s">
        <v>935</v>
      </c>
      <c r="E263" t="s">
        <v>936</v>
      </c>
      <c r="F263">
        <v>5</v>
      </c>
      <c r="G263" t="s">
        <v>832</v>
      </c>
      <c r="H263">
        <v>1758993364.044444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873.8865552292657</v>
      </c>
      <c r="AJ263">
        <v>843.0970363636355</v>
      </c>
      <c r="AK263">
        <v>3.404873373819804</v>
      </c>
      <c r="AL263">
        <v>65.16577899374489</v>
      </c>
      <c r="AM263">
        <f>(AO263 - AN263 + DX263*1E3/(8.314*(DZ263+273.15)) * AQ263/DW263 * AP263) * DW263/(100*DK263) * 1000/(1000 - AO263)</f>
        <v>0</v>
      </c>
      <c r="AN263">
        <v>19.68408331841222</v>
      </c>
      <c r="AO263">
        <v>21.88641515151515</v>
      </c>
      <c r="AP263">
        <v>-0.0003006109430544811</v>
      </c>
      <c r="AQ263">
        <v>105.5135274012171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437</v>
      </c>
      <c r="AX263" t="s">
        <v>437</v>
      </c>
      <c r="AY263">
        <v>0</v>
      </c>
      <c r="AZ263">
        <v>0</v>
      </c>
      <c r="BA263">
        <f>1-AY263/AZ263</f>
        <v>0</v>
      </c>
      <c r="BB263">
        <v>0</v>
      </c>
      <c r="BC263" t="s">
        <v>437</v>
      </c>
      <c r="BD263" t="s">
        <v>437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437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5.36</v>
      </c>
      <c r="DL263">
        <v>0.5</v>
      </c>
      <c r="DM263" t="s">
        <v>438</v>
      </c>
      <c r="DN263">
        <v>2</v>
      </c>
      <c r="DO263" t="b">
        <v>1</v>
      </c>
      <c r="DP263">
        <v>1758993364.044444</v>
      </c>
      <c r="DQ263">
        <v>801.1456296296296</v>
      </c>
      <c r="DR263">
        <v>841.7755185185187</v>
      </c>
      <c r="DS263">
        <v>21.90306666666666</v>
      </c>
      <c r="DT263">
        <v>19.60351111111111</v>
      </c>
      <c r="DU263">
        <v>802.6180740740739</v>
      </c>
      <c r="DV263">
        <v>21.61933333333333</v>
      </c>
      <c r="DW263">
        <v>500.0545185185185</v>
      </c>
      <c r="DX263">
        <v>90.50478888888891</v>
      </c>
      <c r="DY263">
        <v>0.06801687407407407</v>
      </c>
      <c r="DZ263">
        <v>28.95770740740741</v>
      </c>
      <c r="EA263">
        <v>30.05854074074074</v>
      </c>
      <c r="EB263">
        <v>999.9000000000001</v>
      </c>
      <c r="EC263">
        <v>0</v>
      </c>
      <c r="ED263">
        <v>0</v>
      </c>
      <c r="EE263">
        <v>10003.68925925926</v>
      </c>
      <c r="EF263">
        <v>0</v>
      </c>
      <c r="EG263">
        <v>11.2321</v>
      </c>
      <c r="EH263">
        <v>-40.62997407407407</v>
      </c>
      <c r="EI263">
        <v>819.086037037037</v>
      </c>
      <c r="EJ263">
        <v>858.6081851851852</v>
      </c>
      <c r="EK263">
        <v>2.29956037037037</v>
      </c>
      <c r="EL263">
        <v>841.7755185185187</v>
      </c>
      <c r="EM263">
        <v>19.60351111111111</v>
      </c>
      <c r="EN263">
        <v>1.982334444444444</v>
      </c>
      <c r="EO263">
        <v>1.774211851851852</v>
      </c>
      <c r="EP263">
        <v>17.30391481481482</v>
      </c>
      <c r="EQ263">
        <v>15.56134814814815</v>
      </c>
      <c r="ER263">
        <v>1999.977777777778</v>
      </c>
      <c r="ES263">
        <v>0.9800042222222222</v>
      </c>
      <c r="ET263">
        <v>0.01999606666666667</v>
      </c>
      <c r="EU263">
        <v>0</v>
      </c>
      <c r="EV263">
        <v>916.6216666666669</v>
      </c>
      <c r="EW263">
        <v>5.00078</v>
      </c>
      <c r="EX263">
        <v>17756.53333333333</v>
      </c>
      <c r="EY263">
        <v>16379.49259259259</v>
      </c>
      <c r="EZ263">
        <v>39.04137037037037</v>
      </c>
      <c r="FA263">
        <v>39.97433333333333</v>
      </c>
      <c r="FB263">
        <v>39.30307407407408</v>
      </c>
      <c r="FC263">
        <v>39.55981481481481</v>
      </c>
      <c r="FD263">
        <v>40.11325925925926</v>
      </c>
      <c r="FE263">
        <v>1955.087777777778</v>
      </c>
      <c r="FF263">
        <v>39.89000000000001</v>
      </c>
      <c r="FG263">
        <v>0</v>
      </c>
      <c r="FH263">
        <v>1758993365.7</v>
      </c>
      <c r="FI263">
        <v>0</v>
      </c>
      <c r="FJ263">
        <v>916.55492</v>
      </c>
      <c r="FK263">
        <v>-2.567076935584499</v>
      </c>
      <c r="FL263">
        <v>-55.95384615811476</v>
      </c>
      <c r="FM263">
        <v>17756.288</v>
      </c>
      <c r="FN263">
        <v>15</v>
      </c>
      <c r="FO263">
        <v>0</v>
      </c>
      <c r="FP263" t="s">
        <v>439</v>
      </c>
      <c r="FQ263">
        <v>1746989605.5</v>
      </c>
      <c r="FR263">
        <v>1746989593.5</v>
      </c>
      <c r="FS263">
        <v>0</v>
      </c>
      <c r="FT263">
        <v>-0.274</v>
      </c>
      <c r="FU263">
        <v>-0.002</v>
      </c>
      <c r="FV263">
        <v>2.549</v>
      </c>
      <c r="FW263">
        <v>0.129</v>
      </c>
      <c r="FX263">
        <v>420</v>
      </c>
      <c r="FY263">
        <v>17</v>
      </c>
      <c r="FZ263">
        <v>0.02</v>
      </c>
      <c r="GA263">
        <v>0.04</v>
      </c>
      <c r="GB263">
        <v>-40.5697575</v>
      </c>
      <c r="GC263">
        <v>-0.9444821763601783</v>
      </c>
      <c r="GD263">
        <v>0.1328828034162063</v>
      </c>
      <c r="GE263">
        <v>0</v>
      </c>
      <c r="GF263">
        <v>916.7169411764706</v>
      </c>
      <c r="GG263">
        <v>-2.742582127633284</v>
      </c>
      <c r="GH263">
        <v>0.3928636899647736</v>
      </c>
      <c r="GI263">
        <v>0</v>
      </c>
      <c r="GJ263">
        <v>2.33189825</v>
      </c>
      <c r="GK263">
        <v>-0.8452112195121947</v>
      </c>
      <c r="GL263">
        <v>0.08393145196788571</v>
      </c>
      <c r="GM263">
        <v>0</v>
      </c>
      <c r="GN263">
        <v>0</v>
      </c>
      <c r="GO263">
        <v>3</v>
      </c>
      <c r="GP263" t="s">
        <v>484</v>
      </c>
      <c r="GQ263">
        <v>3.1021</v>
      </c>
      <c r="GR263">
        <v>2.72586</v>
      </c>
      <c r="GS263">
        <v>0.142194</v>
      </c>
      <c r="GT263">
        <v>0.146651</v>
      </c>
      <c r="GU263">
        <v>0.101119</v>
      </c>
      <c r="GV263">
        <v>0.09518939999999999</v>
      </c>
      <c r="GW263">
        <v>22423.3</v>
      </c>
      <c r="GX263">
        <v>20261.9</v>
      </c>
      <c r="GY263">
        <v>26703.2</v>
      </c>
      <c r="GZ263">
        <v>23964.7</v>
      </c>
      <c r="HA263">
        <v>38411.3</v>
      </c>
      <c r="HB263">
        <v>32057.7</v>
      </c>
      <c r="HC263">
        <v>46627.1</v>
      </c>
      <c r="HD263">
        <v>37910.7</v>
      </c>
      <c r="HE263">
        <v>1.8743</v>
      </c>
      <c r="HF263">
        <v>1.87348</v>
      </c>
      <c r="HG263">
        <v>0.154089</v>
      </c>
      <c r="HH263">
        <v>0</v>
      </c>
      <c r="HI263">
        <v>27.5515</v>
      </c>
      <c r="HJ263">
        <v>999.9</v>
      </c>
      <c r="HK263">
        <v>49.7</v>
      </c>
      <c r="HL263">
        <v>30.4</v>
      </c>
      <c r="HM263">
        <v>23.9369</v>
      </c>
      <c r="HN263">
        <v>60.8756</v>
      </c>
      <c r="HO263">
        <v>22.2236</v>
      </c>
      <c r="HP263">
        <v>1</v>
      </c>
      <c r="HQ263">
        <v>0.0412424</v>
      </c>
      <c r="HR263">
        <v>0.555379</v>
      </c>
      <c r="HS263">
        <v>20.317</v>
      </c>
      <c r="HT263">
        <v>5.21265</v>
      </c>
      <c r="HU263">
        <v>11.98</v>
      </c>
      <c r="HV263">
        <v>4.96365</v>
      </c>
      <c r="HW263">
        <v>3.2745</v>
      </c>
      <c r="HX263">
        <v>9999</v>
      </c>
      <c r="HY263">
        <v>9999</v>
      </c>
      <c r="HZ263">
        <v>9999</v>
      </c>
      <c r="IA263">
        <v>23.5</v>
      </c>
      <c r="IB263">
        <v>1.8637</v>
      </c>
      <c r="IC263">
        <v>1.85977</v>
      </c>
      <c r="ID263">
        <v>1.85807</v>
      </c>
      <c r="IE263">
        <v>1.85947</v>
      </c>
      <c r="IF263">
        <v>1.85959</v>
      </c>
      <c r="IG263">
        <v>1.85806</v>
      </c>
      <c r="IH263">
        <v>1.85715</v>
      </c>
      <c r="II263">
        <v>1.85211</v>
      </c>
      <c r="IJ263">
        <v>0</v>
      </c>
      <c r="IK263">
        <v>0</v>
      </c>
      <c r="IL263">
        <v>0</v>
      </c>
      <c r="IM263">
        <v>0</v>
      </c>
      <c r="IN263" t="s">
        <v>441</v>
      </c>
      <c r="IO263" t="s">
        <v>442</v>
      </c>
      <c r="IP263" t="s">
        <v>443</v>
      </c>
      <c r="IQ263" t="s">
        <v>443</v>
      </c>
      <c r="IR263" t="s">
        <v>443</v>
      </c>
      <c r="IS263" t="s">
        <v>443</v>
      </c>
      <c r="IT263">
        <v>0</v>
      </c>
      <c r="IU263">
        <v>100</v>
      </c>
      <c r="IV263">
        <v>100</v>
      </c>
      <c r="IW263">
        <v>-1.457</v>
      </c>
      <c r="IX263">
        <v>0.2834</v>
      </c>
      <c r="IY263">
        <v>-1.253408397979514</v>
      </c>
      <c r="IZ263">
        <v>-0.001407418860664216</v>
      </c>
      <c r="JA263">
        <v>1.761737584914558E-06</v>
      </c>
      <c r="JB263">
        <v>-4.339940373715102E-10</v>
      </c>
      <c r="JC263">
        <v>0.01386544786166931</v>
      </c>
      <c r="JD263">
        <v>0.003157371658100305</v>
      </c>
      <c r="JE263">
        <v>0.0004353711720169284</v>
      </c>
      <c r="JF263">
        <v>-1.853048844677345E-07</v>
      </c>
      <c r="JG263">
        <v>2</v>
      </c>
      <c r="JH263">
        <v>1968</v>
      </c>
      <c r="JI263">
        <v>1</v>
      </c>
      <c r="JJ263">
        <v>26</v>
      </c>
      <c r="JK263">
        <v>200062.8</v>
      </c>
      <c r="JL263">
        <v>200063</v>
      </c>
      <c r="JM263">
        <v>2.07642</v>
      </c>
      <c r="JN263">
        <v>2.62085</v>
      </c>
      <c r="JO263">
        <v>1.49658</v>
      </c>
      <c r="JP263">
        <v>2.34741</v>
      </c>
      <c r="JQ263">
        <v>1.54907</v>
      </c>
      <c r="JR263">
        <v>2.4585</v>
      </c>
      <c r="JS263">
        <v>34.5549</v>
      </c>
      <c r="JT263">
        <v>13.7993</v>
      </c>
      <c r="JU263">
        <v>18</v>
      </c>
      <c r="JV263">
        <v>482.937</v>
      </c>
      <c r="JW263">
        <v>497.302</v>
      </c>
      <c r="JX263">
        <v>27.1265</v>
      </c>
      <c r="JY263">
        <v>28.6253</v>
      </c>
      <c r="JZ263">
        <v>30.0005</v>
      </c>
      <c r="KA263">
        <v>28.7972</v>
      </c>
      <c r="KB263">
        <v>28.7856</v>
      </c>
      <c r="KC263">
        <v>41.7271</v>
      </c>
      <c r="KD263">
        <v>18.9418</v>
      </c>
      <c r="KE263">
        <v>92.5138</v>
      </c>
      <c r="KF263">
        <v>27.1119</v>
      </c>
      <c r="KG263">
        <v>887.869</v>
      </c>
      <c r="KH263">
        <v>19.8551</v>
      </c>
      <c r="KI263">
        <v>101.948</v>
      </c>
      <c r="KJ263">
        <v>91.4303</v>
      </c>
    </row>
    <row r="264" spans="1:296">
      <c r="A264">
        <v>246</v>
      </c>
      <c r="B264">
        <v>1758993376.6</v>
      </c>
      <c r="C264">
        <v>6126</v>
      </c>
      <c r="D264" t="s">
        <v>937</v>
      </c>
      <c r="E264" t="s">
        <v>938</v>
      </c>
      <c r="F264">
        <v>5</v>
      </c>
      <c r="G264" t="s">
        <v>832</v>
      </c>
      <c r="H264">
        <v>1758993369.062963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891.1809873413058</v>
      </c>
      <c r="AJ264">
        <v>860.253690909091</v>
      </c>
      <c r="AK264">
        <v>3.427202109484886</v>
      </c>
      <c r="AL264">
        <v>65.16577899374489</v>
      </c>
      <c r="AM264">
        <f>(AO264 - AN264 + DX264*1E3/(8.314*(DZ264+273.15)) * AQ264/DW264 * AP264) * DW264/(100*DK264) * 1000/(1000 - AO264)</f>
        <v>0</v>
      </c>
      <c r="AN264">
        <v>19.75768053943502</v>
      </c>
      <c r="AO264">
        <v>21.87527515151514</v>
      </c>
      <c r="AP264">
        <v>-0.0002804647659243237</v>
      </c>
      <c r="AQ264">
        <v>105.5135274012171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437</v>
      </c>
      <c r="AX264" t="s">
        <v>437</v>
      </c>
      <c r="AY264">
        <v>0</v>
      </c>
      <c r="AZ264">
        <v>0</v>
      </c>
      <c r="BA264">
        <f>1-AY264/AZ264</f>
        <v>0</v>
      </c>
      <c r="BB264">
        <v>0</v>
      </c>
      <c r="BC264" t="s">
        <v>437</v>
      </c>
      <c r="BD264" t="s">
        <v>437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437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5.36</v>
      </c>
      <c r="DL264">
        <v>0.5</v>
      </c>
      <c r="DM264" t="s">
        <v>438</v>
      </c>
      <c r="DN264">
        <v>2</v>
      </c>
      <c r="DO264" t="b">
        <v>1</v>
      </c>
      <c r="DP264">
        <v>1758993369.062963</v>
      </c>
      <c r="DQ264">
        <v>817.8933333333334</v>
      </c>
      <c r="DR264">
        <v>858.5892222222222</v>
      </c>
      <c r="DS264">
        <v>21.88812962962963</v>
      </c>
      <c r="DT264">
        <v>19.67442962962963</v>
      </c>
      <c r="DU264">
        <v>819.3558888888888</v>
      </c>
      <c r="DV264">
        <v>21.60471481481481</v>
      </c>
      <c r="DW264">
        <v>500.0651851851852</v>
      </c>
      <c r="DX264">
        <v>90.50502962962965</v>
      </c>
      <c r="DY264">
        <v>0.06787875185185184</v>
      </c>
      <c r="DZ264">
        <v>28.95295555555555</v>
      </c>
      <c r="EA264">
        <v>30.06697777777778</v>
      </c>
      <c r="EB264">
        <v>999.9000000000001</v>
      </c>
      <c r="EC264">
        <v>0</v>
      </c>
      <c r="ED264">
        <v>0</v>
      </c>
      <c r="EE264">
        <v>10002.06703703704</v>
      </c>
      <c r="EF264">
        <v>0</v>
      </c>
      <c r="EG264">
        <v>11.2321</v>
      </c>
      <c r="EH264">
        <v>-40.69591111111112</v>
      </c>
      <c r="EI264">
        <v>836.1960740740741</v>
      </c>
      <c r="EJ264">
        <v>875.8214444444444</v>
      </c>
      <c r="EK264">
        <v>2.213704814814815</v>
      </c>
      <c r="EL264">
        <v>858.5892222222222</v>
      </c>
      <c r="EM264">
        <v>19.67442962962963</v>
      </c>
      <c r="EN264">
        <v>1.980987777777778</v>
      </c>
      <c r="EO264">
        <v>1.780634444444444</v>
      </c>
      <c r="EP264">
        <v>17.29316666666666</v>
      </c>
      <c r="EQ264">
        <v>15.61773703703703</v>
      </c>
      <c r="ER264">
        <v>1999.977407407407</v>
      </c>
      <c r="ES264">
        <v>0.9800043333333333</v>
      </c>
      <c r="ET264">
        <v>0.01999595925925926</v>
      </c>
      <c r="EU264">
        <v>0</v>
      </c>
      <c r="EV264">
        <v>916.3224074074075</v>
      </c>
      <c r="EW264">
        <v>5.00078</v>
      </c>
      <c r="EX264">
        <v>17751.93333333333</v>
      </c>
      <c r="EY264">
        <v>16379.48888888889</v>
      </c>
      <c r="EZ264">
        <v>39.0482962962963</v>
      </c>
      <c r="FA264">
        <v>39.98825925925926</v>
      </c>
      <c r="FB264">
        <v>39.32625925925926</v>
      </c>
      <c r="FC264">
        <v>39.55518518518517</v>
      </c>
      <c r="FD264">
        <v>40.10855555555555</v>
      </c>
      <c r="FE264">
        <v>1955.087407407408</v>
      </c>
      <c r="FF264">
        <v>39.89000000000001</v>
      </c>
      <c r="FG264">
        <v>0</v>
      </c>
      <c r="FH264">
        <v>1758993370.5</v>
      </c>
      <c r="FI264">
        <v>0</v>
      </c>
      <c r="FJ264">
        <v>916.28372</v>
      </c>
      <c r="FK264">
        <v>-3.221769238451041</v>
      </c>
      <c r="FL264">
        <v>-55.3769230373012</v>
      </c>
      <c r="FM264">
        <v>17751.9</v>
      </c>
      <c r="FN264">
        <v>15</v>
      </c>
      <c r="FO264">
        <v>0</v>
      </c>
      <c r="FP264" t="s">
        <v>439</v>
      </c>
      <c r="FQ264">
        <v>1746989605.5</v>
      </c>
      <c r="FR264">
        <v>1746989593.5</v>
      </c>
      <c r="FS264">
        <v>0</v>
      </c>
      <c r="FT264">
        <v>-0.274</v>
      </c>
      <c r="FU264">
        <v>-0.002</v>
      </c>
      <c r="FV264">
        <v>2.549</v>
      </c>
      <c r="FW264">
        <v>0.129</v>
      </c>
      <c r="FX264">
        <v>420</v>
      </c>
      <c r="FY264">
        <v>17</v>
      </c>
      <c r="FZ264">
        <v>0.02</v>
      </c>
      <c r="GA264">
        <v>0.04</v>
      </c>
      <c r="GB264">
        <v>-40.64511463414635</v>
      </c>
      <c r="GC264">
        <v>-1.0792745644599</v>
      </c>
      <c r="GD264">
        <v>0.1416609100788868</v>
      </c>
      <c r="GE264">
        <v>0</v>
      </c>
      <c r="GF264">
        <v>916.4432941176472</v>
      </c>
      <c r="GG264">
        <v>-3.136073336528288</v>
      </c>
      <c r="GH264">
        <v>0.4254303377973229</v>
      </c>
      <c r="GI264">
        <v>0</v>
      </c>
      <c r="GJ264">
        <v>2.272898780487805</v>
      </c>
      <c r="GK264">
        <v>-0.998063832752606</v>
      </c>
      <c r="GL264">
        <v>0.09915373439691645</v>
      </c>
      <c r="GM264">
        <v>0</v>
      </c>
      <c r="GN264">
        <v>0</v>
      </c>
      <c r="GO264">
        <v>3</v>
      </c>
      <c r="GP264" t="s">
        <v>484</v>
      </c>
      <c r="GQ264">
        <v>3.10203</v>
      </c>
      <c r="GR264">
        <v>2.72591</v>
      </c>
      <c r="GS264">
        <v>0.144086</v>
      </c>
      <c r="GT264">
        <v>0.148504</v>
      </c>
      <c r="GU264">
        <v>0.101087</v>
      </c>
      <c r="GV264">
        <v>0.09552380000000001</v>
      </c>
      <c r="GW264">
        <v>22373.5</v>
      </c>
      <c r="GX264">
        <v>20217.8</v>
      </c>
      <c r="GY264">
        <v>26702.8</v>
      </c>
      <c r="GZ264">
        <v>23964.7</v>
      </c>
      <c r="HA264">
        <v>38412.5</v>
      </c>
      <c r="HB264">
        <v>32045.7</v>
      </c>
      <c r="HC264">
        <v>46626.5</v>
      </c>
      <c r="HD264">
        <v>37910.4</v>
      </c>
      <c r="HE264">
        <v>1.87367</v>
      </c>
      <c r="HF264">
        <v>1.87372</v>
      </c>
      <c r="HG264">
        <v>0.155102</v>
      </c>
      <c r="HH264">
        <v>0</v>
      </c>
      <c r="HI264">
        <v>27.5574</v>
      </c>
      <c r="HJ264">
        <v>999.9</v>
      </c>
      <c r="HK264">
        <v>49.7</v>
      </c>
      <c r="HL264">
        <v>30.4</v>
      </c>
      <c r="HM264">
        <v>23.9383</v>
      </c>
      <c r="HN264">
        <v>60.8856</v>
      </c>
      <c r="HO264">
        <v>22.3798</v>
      </c>
      <c r="HP264">
        <v>1</v>
      </c>
      <c r="HQ264">
        <v>0.107099</v>
      </c>
      <c r="HR264">
        <v>0.580531</v>
      </c>
      <c r="HS264">
        <v>20.3163</v>
      </c>
      <c r="HT264">
        <v>5.2125</v>
      </c>
      <c r="HU264">
        <v>11.9798</v>
      </c>
      <c r="HV264">
        <v>4.9636</v>
      </c>
      <c r="HW264">
        <v>3.2746</v>
      </c>
      <c r="HX264">
        <v>9999</v>
      </c>
      <c r="HY264">
        <v>9999</v>
      </c>
      <c r="HZ264">
        <v>9999</v>
      </c>
      <c r="IA264">
        <v>23.5</v>
      </c>
      <c r="IB264">
        <v>1.86371</v>
      </c>
      <c r="IC264">
        <v>1.85978</v>
      </c>
      <c r="ID264">
        <v>1.85808</v>
      </c>
      <c r="IE264">
        <v>1.85948</v>
      </c>
      <c r="IF264">
        <v>1.85959</v>
      </c>
      <c r="IG264">
        <v>1.85806</v>
      </c>
      <c r="IH264">
        <v>1.85715</v>
      </c>
      <c r="II264">
        <v>1.85211</v>
      </c>
      <c r="IJ264">
        <v>0</v>
      </c>
      <c r="IK264">
        <v>0</v>
      </c>
      <c r="IL264">
        <v>0</v>
      </c>
      <c r="IM264">
        <v>0</v>
      </c>
      <c r="IN264" t="s">
        <v>441</v>
      </c>
      <c r="IO264" t="s">
        <v>442</v>
      </c>
      <c r="IP264" t="s">
        <v>443</v>
      </c>
      <c r="IQ264" t="s">
        <v>443</v>
      </c>
      <c r="IR264" t="s">
        <v>443</v>
      </c>
      <c r="IS264" t="s">
        <v>443</v>
      </c>
      <c r="IT264">
        <v>0</v>
      </c>
      <c r="IU264">
        <v>100</v>
      </c>
      <c r="IV264">
        <v>100</v>
      </c>
      <c r="IW264">
        <v>-1.447</v>
      </c>
      <c r="IX264">
        <v>0.2832</v>
      </c>
      <c r="IY264">
        <v>-1.253408397979514</v>
      </c>
      <c r="IZ264">
        <v>-0.001407418860664216</v>
      </c>
      <c r="JA264">
        <v>1.761737584914558E-06</v>
      </c>
      <c r="JB264">
        <v>-4.339940373715102E-10</v>
      </c>
      <c r="JC264">
        <v>0.01386544786166931</v>
      </c>
      <c r="JD264">
        <v>0.003157371658100305</v>
      </c>
      <c r="JE264">
        <v>0.0004353711720169284</v>
      </c>
      <c r="JF264">
        <v>-1.853048844677345E-07</v>
      </c>
      <c r="JG264">
        <v>2</v>
      </c>
      <c r="JH264">
        <v>1968</v>
      </c>
      <c r="JI264">
        <v>1</v>
      </c>
      <c r="JJ264">
        <v>26</v>
      </c>
      <c r="JK264">
        <v>200062.9</v>
      </c>
      <c r="JL264">
        <v>200063.1</v>
      </c>
      <c r="JM264">
        <v>2.10693</v>
      </c>
      <c r="JN264">
        <v>2.62085</v>
      </c>
      <c r="JO264">
        <v>1.49658</v>
      </c>
      <c r="JP264">
        <v>2.34741</v>
      </c>
      <c r="JQ264">
        <v>1.54907</v>
      </c>
      <c r="JR264">
        <v>2.38525</v>
      </c>
      <c r="JS264">
        <v>34.5549</v>
      </c>
      <c r="JT264">
        <v>13.7818</v>
      </c>
      <c r="JU264">
        <v>18</v>
      </c>
      <c r="JV264">
        <v>482.604</v>
      </c>
      <c r="JW264">
        <v>497.495</v>
      </c>
      <c r="JX264">
        <v>27.0625</v>
      </c>
      <c r="JY264">
        <v>28.6302</v>
      </c>
      <c r="JZ264">
        <v>30.0004</v>
      </c>
      <c r="KA264">
        <v>28.8014</v>
      </c>
      <c r="KB264">
        <v>28.7888</v>
      </c>
      <c r="KC264">
        <v>42.3939</v>
      </c>
      <c r="KD264">
        <v>18.6698</v>
      </c>
      <c r="KE264">
        <v>92.5138</v>
      </c>
      <c r="KF264">
        <v>27.0455</v>
      </c>
      <c r="KG264">
        <v>907.907</v>
      </c>
      <c r="KH264">
        <v>19.9225</v>
      </c>
      <c r="KI264">
        <v>101.947</v>
      </c>
      <c r="KJ264">
        <v>91.4297</v>
      </c>
    </row>
    <row r="265" spans="1:296">
      <c r="A265">
        <v>247</v>
      </c>
      <c r="B265">
        <v>1758993381.6</v>
      </c>
      <c r="C265">
        <v>6131</v>
      </c>
      <c r="D265" t="s">
        <v>939</v>
      </c>
      <c r="E265" t="s">
        <v>940</v>
      </c>
      <c r="F265">
        <v>5</v>
      </c>
      <c r="G265" t="s">
        <v>832</v>
      </c>
      <c r="H265">
        <v>1758993374.081481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908.4732013132215</v>
      </c>
      <c r="AJ265">
        <v>877.4530060606056</v>
      </c>
      <c r="AK265">
        <v>3.432019283421887</v>
      </c>
      <c r="AL265">
        <v>65.16577899374489</v>
      </c>
      <c r="AM265">
        <f>(AO265 - AN265 + DX265*1E3/(8.314*(DZ265+273.15)) * AQ265/DW265 * AP265) * DW265/(100*DK265) * 1000/(1000 - AO265)</f>
        <v>0</v>
      </c>
      <c r="AN265">
        <v>19.83427889288543</v>
      </c>
      <c r="AO265">
        <v>21.87554727272726</v>
      </c>
      <c r="AP265">
        <v>-6.166898284866327E-05</v>
      </c>
      <c r="AQ265">
        <v>105.5135274012171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437</v>
      </c>
      <c r="AX265" t="s">
        <v>437</v>
      </c>
      <c r="AY265">
        <v>0</v>
      </c>
      <c r="AZ265">
        <v>0</v>
      </c>
      <c r="BA265">
        <f>1-AY265/AZ265</f>
        <v>0</v>
      </c>
      <c r="BB265">
        <v>0</v>
      </c>
      <c r="BC265" t="s">
        <v>437</v>
      </c>
      <c r="BD265" t="s">
        <v>437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437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5.36</v>
      </c>
      <c r="DL265">
        <v>0.5</v>
      </c>
      <c r="DM265" t="s">
        <v>438</v>
      </c>
      <c r="DN265">
        <v>2</v>
      </c>
      <c r="DO265" t="b">
        <v>1</v>
      </c>
      <c r="DP265">
        <v>1758993374.081481</v>
      </c>
      <c r="DQ265">
        <v>834.6906666666667</v>
      </c>
      <c r="DR265">
        <v>875.4465925925925</v>
      </c>
      <c r="DS265">
        <v>21.88161481481481</v>
      </c>
      <c r="DT265">
        <v>19.75122592592593</v>
      </c>
      <c r="DU265">
        <v>836.1428148148148</v>
      </c>
      <c r="DV265">
        <v>21.59832962962963</v>
      </c>
      <c r="DW265">
        <v>500.0524074074074</v>
      </c>
      <c r="DX265">
        <v>90.50519629629629</v>
      </c>
      <c r="DY265">
        <v>0.06777901111111111</v>
      </c>
      <c r="DZ265">
        <v>28.94745925925926</v>
      </c>
      <c r="EA265">
        <v>30.0724</v>
      </c>
      <c r="EB265">
        <v>999.9000000000001</v>
      </c>
      <c r="EC265">
        <v>0</v>
      </c>
      <c r="ED265">
        <v>0</v>
      </c>
      <c r="EE265">
        <v>10002.24703703704</v>
      </c>
      <c r="EF265">
        <v>0</v>
      </c>
      <c r="EG265">
        <v>11.2321</v>
      </c>
      <c r="EH265">
        <v>-40.75588148148148</v>
      </c>
      <c r="EI265">
        <v>853.3635555555556</v>
      </c>
      <c r="EJ265">
        <v>893.0870000000001</v>
      </c>
      <c r="EK265">
        <v>2.130382962962963</v>
      </c>
      <c r="EL265">
        <v>875.4465925925925</v>
      </c>
      <c r="EM265">
        <v>19.75122592592593</v>
      </c>
      <c r="EN265">
        <v>1.980401481481481</v>
      </c>
      <c r="EO265">
        <v>1.787588888888889</v>
      </c>
      <c r="EP265">
        <v>17.28848518518518</v>
      </c>
      <c r="EQ265">
        <v>15.67860740740741</v>
      </c>
      <c r="ER265">
        <v>2000.002592592593</v>
      </c>
      <c r="ES265">
        <v>0.9800046666666665</v>
      </c>
      <c r="ET265">
        <v>0.01999562962962963</v>
      </c>
      <c r="EU265">
        <v>0</v>
      </c>
      <c r="EV265">
        <v>916.0098518518519</v>
      </c>
      <c r="EW265">
        <v>5.00078</v>
      </c>
      <c r="EX265">
        <v>17747.81481481481</v>
      </c>
      <c r="EY265">
        <v>16379.6925925926</v>
      </c>
      <c r="EZ265">
        <v>39.07374074074074</v>
      </c>
      <c r="FA265">
        <v>39.99992592592593</v>
      </c>
      <c r="FB265">
        <v>39.32625925925926</v>
      </c>
      <c r="FC265">
        <v>39.55285185185185</v>
      </c>
      <c r="FD265">
        <v>40.11085185185185</v>
      </c>
      <c r="FE265">
        <v>1955.112592592593</v>
      </c>
      <c r="FF265">
        <v>39.89000000000001</v>
      </c>
      <c r="FG265">
        <v>0</v>
      </c>
      <c r="FH265">
        <v>1758993375.9</v>
      </c>
      <c r="FI265">
        <v>0</v>
      </c>
      <c r="FJ265">
        <v>915.9645769230769</v>
      </c>
      <c r="FK265">
        <v>-3.897470088240515</v>
      </c>
      <c r="FL265">
        <v>-45.87008548384501</v>
      </c>
      <c r="FM265">
        <v>17747.66538461539</v>
      </c>
      <c r="FN265">
        <v>15</v>
      </c>
      <c r="FO265">
        <v>0</v>
      </c>
      <c r="FP265" t="s">
        <v>439</v>
      </c>
      <c r="FQ265">
        <v>1746989605.5</v>
      </c>
      <c r="FR265">
        <v>1746989593.5</v>
      </c>
      <c r="FS265">
        <v>0</v>
      </c>
      <c r="FT265">
        <v>-0.274</v>
      </c>
      <c r="FU265">
        <v>-0.002</v>
      </c>
      <c r="FV265">
        <v>2.549</v>
      </c>
      <c r="FW265">
        <v>0.129</v>
      </c>
      <c r="FX265">
        <v>420</v>
      </c>
      <c r="FY265">
        <v>17</v>
      </c>
      <c r="FZ265">
        <v>0.02</v>
      </c>
      <c r="GA265">
        <v>0.04</v>
      </c>
      <c r="GB265">
        <v>-40.7190925</v>
      </c>
      <c r="GC265">
        <v>-0.8208619136959789</v>
      </c>
      <c r="GD265">
        <v>0.1143377089754294</v>
      </c>
      <c r="GE265">
        <v>0</v>
      </c>
      <c r="GF265">
        <v>916.1450294117648</v>
      </c>
      <c r="GG265">
        <v>-3.584094733874783</v>
      </c>
      <c r="GH265">
        <v>0.4540697980353818</v>
      </c>
      <c r="GI265">
        <v>0</v>
      </c>
      <c r="GJ265">
        <v>2.176031</v>
      </c>
      <c r="GK265">
        <v>-1.00396480300188</v>
      </c>
      <c r="GL265">
        <v>0.09714989317544306</v>
      </c>
      <c r="GM265">
        <v>0</v>
      </c>
      <c r="GN265">
        <v>0</v>
      </c>
      <c r="GO265">
        <v>3</v>
      </c>
      <c r="GP265" t="s">
        <v>484</v>
      </c>
      <c r="GQ265">
        <v>3.1021</v>
      </c>
      <c r="GR265">
        <v>2.72612</v>
      </c>
      <c r="GS265">
        <v>0.145957</v>
      </c>
      <c r="GT265">
        <v>0.150318</v>
      </c>
      <c r="GU265">
        <v>0.101081</v>
      </c>
      <c r="GV265">
        <v>0.0957262</v>
      </c>
      <c r="GW265">
        <v>22324.4</v>
      </c>
      <c r="GX265">
        <v>20174.5</v>
      </c>
      <c r="GY265">
        <v>26702.6</v>
      </c>
      <c r="GZ265">
        <v>23964.4</v>
      </c>
      <c r="HA265">
        <v>38412.6</v>
      </c>
      <c r="HB265">
        <v>32038.4</v>
      </c>
      <c r="HC265">
        <v>46626</v>
      </c>
      <c r="HD265">
        <v>37910</v>
      </c>
      <c r="HE265">
        <v>1.87388</v>
      </c>
      <c r="HF265">
        <v>1.87385</v>
      </c>
      <c r="HG265">
        <v>0.153173</v>
      </c>
      <c r="HH265">
        <v>0</v>
      </c>
      <c r="HI265">
        <v>27.5633</v>
      </c>
      <c r="HJ265">
        <v>999.9</v>
      </c>
      <c r="HK265">
        <v>49.7</v>
      </c>
      <c r="HL265">
        <v>30.4</v>
      </c>
      <c r="HM265">
        <v>23.937</v>
      </c>
      <c r="HN265">
        <v>61.1956</v>
      </c>
      <c r="HO265">
        <v>22.2957</v>
      </c>
      <c r="HP265">
        <v>1</v>
      </c>
      <c r="HQ265">
        <v>0.0423298</v>
      </c>
      <c r="HR265">
        <v>0.760719</v>
      </c>
      <c r="HS265">
        <v>20.3156</v>
      </c>
      <c r="HT265">
        <v>5.2134</v>
      </c>
      <c r="HU265">
        <v>11.98</v>
      </c>
      <c r="HV265">
        <v>4.96365</v>
      </c>
      <c r="HW265">
        <v>3.27433</v>
      </c>
      <c r="HX265">
        <v>9999</v>
      </c>
      <c r="HY265">
        <v>9999</v>
      </c>
      <c r="HZ265">
        <v>9999</v>
      </c>
      <c r="IA265">
        <v>23.5</v>
      </c>
      <c r="IB265">
        <v>1.86371</v>
      </c>
      <c r="IC265">
        <v>1.85976</v>
      </c>
      <c r="ID265">
        <v>1.85808</v>
      </c>
      <c r="IE265">
        <v>1.85948</v>
      </c>
      <c r="IF265">
        <v>1.85959</v>
      </c>
      <c r="IG265">
        <v>1.85806</v>
      </c>
      <c r="IH265">
        <v>1.85715</v>
      </c>
      <c r="II265">
        <v>1.85211</v>
      </c>
      <c r="IJ265">
        <v>0</v>
      </c>
      <c r="IK265">
        <v>0</v>
      </c>
      <c r="IL265">
        <v>0</v>
      </c>
      <c r="IM265">
        <v>0</v>
      </c>
      <c r="IN265" t="s">
        <v>441</v>
      </c>
      <c r="IO265" t="s">
        <v>442</v>
      </c>
      <c r="IP265" t="s">
        <v>443</v>
      </c>
      <c r="IQ265" t="s">
        <v>443</v>
      </c>
      <c r="IR265" t="s">
        <v>443</v>
      </c>
      <c r="IS265" t="s">
        <v>443</v>
      </c>
      <c r="IT265">
        <v>0</v>
      </c>
      <c r="IU265">
        <v>100</v>
      </c>
      <c r="IV265">
        <v>100</v>
      </c>
      <c r="IW265">
        <v>-1.436</v>
      </c>
      <c r="IX265">
        <v>0.2832</v>
      </c>
      <c r="IY265">
        <v>-1.253408397979514</v>
      </c>
      <c r="IZ265">
        <v>-0.001407418860664216</v>
      </c>
      <c r="JA265">
        <v>1.761737584914558E-06</v>
      </c>
      <c r="JB265">
        <v>-4.339940373715102E-10</v>
      </c>
      <c r="JC265">
        <v>0.01386544786166931</v>
      </c>
      <c r="JD265">
        <v>0.003157371658100305</v>
      </c>
      <c r="JE265">
        <v>0.0004353711720169284</v>
      </c>
      <c r="JF265">
        <v>-1.853048844677345E-07</v>
      </c>
      <c r="JG265">
        <v>2</v>
      </c>
      <c r="JH265">
        <v>1968</v>
      </c>
      <c r="JI265">
        <v>1</v>
      </c>
      <c r="JJ265">
        <v>26</v>
      </c>
      <c r="JK265">
        <v>200062.9</v>
      </c>
      <c r="JL265">
        <v>200063.1</v>
      </c>
      <c r="JM265">
        <v>2.13989</v>
      </c>
      <c r="JN265">
        <v>2.61597</v>
      </c>
      <c r="JO265">
        <v>1.49658</v>
      </c>
      <c r="JP265">
        <v>2.34741</v>
      </c>
      <c r="JQ265">
        <v>1.54907</v>
      </c>
      <c r="JR265">
        <v>2.34131</v>
      </c>
      <c r="JS265">
        <v>34.5777</v>
      </c>
      <c r="JT265">
        <v>13.7906</v>
      </c>
      <c r="JU265">
        <v>18</v>
      </c>
      <c r="JV265">
        <v>482.75</v>
      </c>
      <c r="JW265">
        <v>497.609</v>
      </c>
      <c r="JX265">
        <v>26.986</v>
      </c>
      <c r="JY265">
        <v>28.635</v>
      </c>
      <c r="JZ265">
        <v>30.0006</v>
      </c>
      <c r="KA265">
        <v>28.8051</v>
      </c>
      <c r="KB265">
        <v>28.7924</v>
      </c>
      <c r="KC265">
        <v>43.0032</v>
      </c>
      <c r="KD265">
        <v>18.3992</v>
      </c>
      <c r="KE265">
        <v>92.5138</v>
      </c>
      <c r="KF265">
        <v>26.9656</v>
      </c>
      <c r="KG265">
        <v>921.268</v>
      </c>
      <c r="KH265">
        <v>19.9983</v>
      </c>
      <c r="KI265">
        <v>101.946</v>
      </c>
      <c r="KJ265">
        <v>91.4288</v>
      </c>
    </row>
    <row r="266" spans="1:296">
      <c r="A266">
        <v>248</v>
      </c>
      <c r="B266">
        <v>1758993386.6</v>
      </c>
      <c r="C266">
        <v>6136</v>
      </c>
      <c r="D266" t="s">
        <v>941</v>
      </c>
      <c r="E266" t="s">
        <v>942</v>
      </c>
      <c r="F266">
        <v>5</v>
      </c>
      <c r="G266" t="s">
        <v>832</v>
      </c>
      <c r="H266">
        <v>1758993379.1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925.4725932192194</v>
      </c>
      <c r="AJ266">
        <v>894.552236363636</v>
      </c>
      <c r="AK266">
        <v>3.424771602356931</v>
      </c>
      <c r="AL266">
        <v>65.16577899374489</v>
      </c>
      <c r="AM266">
        <f>(AO266 - AN266 + DX266*1E3/(8.314*(DZ266+273.15)) * AQ266/DW266 * AP266) * DW266/(100*DK266) * 1000/(1000 - AO266)</f>
        <v>0</v>
      </c>
      <c r="AN266">
        <v>19.90697992672078</v>
      </c>
      <c r="AO266">
        <v>21.86508909090908</v>
      </c>
      <c r="AP266">
        <v>-0.0001725060250674027</v>
      </c>
      <c r="AQ266">
        <v>105.5135274012171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437</v>
      </c>
      <c r="AX266" t="s">
        <v>437</v>
      </c>
      <c r="AY266">
        <v>0</v>
      </c>
      <c r="AZ266">
        <v>0</v>
      </c>
      <c r="BA266">
        <f>1-AY266/AZ266</f>
        <v>0</v>
      </c>
      <c r="BB266">
        <v>0</v>
      </c>
      <c r="BC266" t="s">
        <v>437</v>
      </c>
      <c r="BD266" t="s">
        <v>437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437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5.36</v>
      </c>
      <c r="DL266">
        <v>0.5</v>
      </c>
      <c r="DM266" t="s">
        <v>438</v>
      </c>
      <c r="DN266">
        <v>2</v>
      </c>
      <c r="DO266" t="b">
        <v>1</v>
      </c>
      <c r="DP266">
        <v>1758993379.1</v>
      </c>
      <c r="DQ266">
        <v>851.520185185185</v>
      </c>
      <c r="DR266">
        <v>892.2634814814816</v>
      </c>
      <c r="DS266">
        <v>21.87494074074074</v>
      </c>
      <c r="DT266">
        <v>19.82472222222222</v>
      </c>
      <c r="DU266">
        <v>852.9615185185185</v>
      </c>
      <c r="DV266">
        <v>21.5917962962963</v>
      </c>
      <c r="DW266">
        <v>499.9902962962963</v>
      </c>
      <c r="DX266">
        <v>90.5050925925926</v>
      </c>
      <c r="DY266">
        <v>0.06784062222222223</v>
      </c>
      <c r="DZ266">
        <v>28.93953703703704</v>
      </c>
      <c r="EA266">
        <v>30.06896666666666</v>
      </c>
      <c r="EB266">
        <v>999.9000000000001</v>
      </c>
      <c r="EC266">
        <v>0</v>
      </c>
      <c r="ED266">
        <v>0</v>
      </c>
      <c r="EE266">
        <v>10003.77185185185</v>
      </c>
      <c r="EF266">
        <v>0</v>
      </c>
      <c r="EG266">
        <v>11.2321</v>
      </c>
      <c r="EH266">
        <v>-40.74321481481482</v>
      </c>
      <c r="EI266">
        <v>870.5635555555556</v>
      </c>
      <c r="EJ266">
        <v>910.3109259259259</v>
      </c>
      <c r="EK266">
        <v>2.050214074074074</v>
      </c>
      <c r="EL266">
        <v>892.2634814814816</v>
      </c>
      <c r="EM266">
        <v>19.82472222222222</v>
      </c>
      <c r="EN266">
        <v>1.979794814814815</v>
      </c>
      <c r="EO266">
        <v>1.794238518518518</v>
      </c>
      <c r="EP266">
        <v>17.28364444444444</v>
      </c>
      <c r="EQ266">
        <v>15.73661111111111</v>
      </c>
      <c r="ER266">
        <v>1999.995185185185</v>
      </c>
      <c r="ES266">
        <v>0.9800046666666665</v>
      </c>
      <c r="ET266">
        <v>0.01999562962962963</v>
      </c>
      <c r="EU266">
        <v>0</v>
      </c>
      <c r="EV266">
        <v>915.7672962962963</v>
      </c>
      <c r="EW266">
        <v>5.00078</v>
      </c>
      <c r="EX266">
        <v>17743.86666666667</v>
      </c>
      <c r="EY266">
        <v>16379.62592592593</v>
      </c>
      <c r="EZ266">
        <v>39.0807037037037</v>
      </c>
      <c r="FA266">
        <v>40.00688888888889</v>
      </c>
      <c r="FB266">
        <v>39.33781481481481</v>
      </c>
      <c r="FC266">
        <v>39.56688888888889</v>
      </c>
      <c r="FD266">
        <v>40.10392592592593</v>
      </c>
      <c r="FE266">
        <v>1955.105185185185</v>
      </c>
      <c r="FF266">
        <v>39.89000000000001</v>
      </c>
      <c r="FG266">
        <v>0</v>
      </c>
      <c r="FH266">
        <v>1758993380.7</v>
      </c>
      <c r="FI266">
        <v>0</v>
      </c>
      <c r="FJ266">
        <v>915.7593461538462</v>
      </c>
      <c r="FK266">
        <v>-1.511350429183459</v>
      </c>
      <c r="FL266">
        <v>-46.66666669975675</v>
      </c>
      <c r="FM266">
        <v>17743.82307692308</v>
      </c>
      <c r="FN266">
        <v>15</v>
      </c>
      <c r="FO266">
        <v>0</v>
      </c>
      <c r="FP266" t="s">
        <v>439</v>
      </c>
      <c r="FQ266">
        <v>1746989605.5</v>
      </c>
      <c r="FR266">
        <v>1746989593.5</v>
      </c>
      <c r="FS266">
        <v>0</v>
      </c>
      <c r="FT266">
        <v>-0.274</v>
      </c>
      <c r="FU266">
        <v>-0.002</v>
      </c>
      <c r="FV266">
        <v>2.549</v>
      </c>
      <c r="FW266">
        <v>0.129</v>
      </c>
      <c r="FX266">
        <v>420</v>
      </c>
      <c r="FY266">
        <v>17</v>
      </c>
      <c r="FZ266">
        <v>0.02</v>
      </c>
      <c r="GA266">
        <v>0.04</v>
      </c>
      <c r="GB266">
        <v>-40.729415</v>
      </c>
      <c r="GC266">
        <v>0.1009058161352031</v>
      </c>
      <c r="GD266">
        <v>0.1136213878413742</v>
      </c>
      <c r="GE266">
        <v>1</v>
      </c>
      <c r="GF266">
        <v>915.9263235294118</v>
      </c>
      <c r="GG266">
        <v>-2.857035910432677</v>
      </c>
      <c r="GH266">
        <v>0.4216618885670107</v>
      </c>
      <c r="GI266">
        <v>0</v>
      </c>
      <c r="GJ266">
        <v>2.09393775</v>
      </c>
      <c r="GK266">
        <v>-0.9616904690431554</v>
      </c>
      <c r="GL266">
        <v>0.09288197207982558</v>
      </c>
      <c r="GM266">
        <v>0</v>
      </c>
      <c r="GN266">
        <v>1</v>
      </c>
      <c r="GO266">
        <v>3</v>
      </c>
      <c r="GP266" t="s">
        <v>463</v>
      </c>
      <c r="GQ266">
        <v>3.10247</v>
      </c>
      <c r="GR266">
        <v>2.7259</v>
      </c>
      <c r="GS266">
        <v>0.147814</v>
      </c>
      <c r="GT266">
        <v>0.152106</v>
      </c>
      <c r="GU266">
        <v>0.101051</v>
      </c>
      <c r="GV266">
        <v>0.09603109999999999</v>
      </c>
      <c r="GW266">
        <v>22275.6</v>
      </c>
      <c r="GX266">
        <v>20131.9</v>
      </c>
      <c r="GY266">
        <v>26702.3</v>
      </c>
      <c r="GZ266">
        <v>23964.2</v>
      </c>
      <c r="HA266">
        <v>38414</v>
      </c>
      <c r="HB266">
        <v>32027.5</v>
      </c>
      <c r="HC266">
        <v>46625.8</v>
      </c>
      <c r="HD266">
        <v>37909.8</v>
      </c>
      <c r="HE266">
        <v>1.87423</v>
      </c>
      <c r="HF266">
        <v>1.87353</v>
      </c>
      <c r="HG266">
        <v>0.153005</v>
      </c>
      <c r="HH266">
        <v>0</v>
      </c>
      <c r="HI266">
        <v>27.5674</v>
      </c>
      <c r="HJ266">
        <v>999.9</v>
      </c>
      <c r="HK266">
        <v>49.7</v>
      </c>
      <c r="HL266">
        <v>30.4</v>
      </c>
      <c r="HM266">
        <v>23.9392</v>
      </c>
      <c r="HN266">
        <v>60.9656</v>
      </c>
      <c r="HO266">
        <v>22.0633</v>
      </c>
      <c r="HP266">
        <v>1</v>
      </c>
      <c r="HQ266">
        <v>0.108199</v>
      </c>
      <c r="HR266">
        <v>0.734616</v>
      </c>
      <c r="HS266">
        <v>20.3154</v>
      </c>
      <c r="HT266">
        <v>5.21175</v>
      </c>
      <c r="HU266">
        <v>11.9798</v>
      </c>
      <c r="HV266">
        <v>4.9634</v>
      </c>
      <c r="HW266">
        <v>3.27433</v>
      </c>
      <c r="HX266">
        <v>9999</v>
      </c>
      <c r="HY266">
        <v>9999</v>
      </c>
      <c r="HZ266">
        <v>9999</v>
      </c>
      <c r="IA266">
        <v>23.5</v>
      </c>
      <c r="IB266">
        <v>1.86371</v>
      </c>
      <c r="IC266">
        <v>1.85975</v>
      </c>
      <c r="ID266">
        <v>1.85808</v>
      </c>
      <c r="IE266">
        <v>1.85947</v>
      </c>
      <c r="IF266">
        <v>1.85959</v>
      </c>
      <c r="IG266">
        <v>1.85806</v>
      </c>
      <c r="IH266">
        <v>1.85715</v>
      </c>
      <c r="II266">
        <v>1.85211</v>
      </c>
      <c r="IJ266">
        <v>0</v>
      </c>
      <c r="IK266">
        <v>0</v>
      </c>
      <c r="IL266">
        <v>0</v>
      </c>
      <c r="IM266">
        <v>0</v>
      </c>
      <c r="IN266" t="s">
        <v>441</v>
      </c>
      <c r="IO266" t="s">
        <v>442</v>
      </c>
      <c r="IP266" t="s">
        <v>443</v>
      </c>
      <c r="IQ266" t="s">
        <v>443</v>
      </c>
      <c r="IR266" t="s">
        <v>443</v>
      </c>
      <c r="IS266" t="s">
        <v>443</v>
      </c>
      <c r="IT266">
        <v>0</v>
      </c>
      <c r="IU266">
        <v>100</v>
      </c>
      <c r="IV266">
        <v>100</v>
      </c>
      <c r="IW266">
        <v>-1.425</v>
      </c>
      <c r="IX266">
        <v>0.2829</v>
      </c>
      <c r="IY266">
        <v>-1.253408397979514</v>
      </c>
      <c r="IZ266">
        <v>-0.001407418860664216</v>
      </c>
      <c r="JA266">
        <v>1.761737584914558E-06</v>
      </c>
      <c r="JB266">
        <v>-4.339940373715102E-10</v>
      </c>
      <c r="JC266">
        <v>0.01386544786166931</v>
      </c>
      <c r="JD266">
        <v>0.003157371658100305</v>
      </c>
      <c r="JE266">
        <v>0.0004353711720169284</v>
      </c>
      <c r="JF266">
        <v>-1.853048844677345E-07</v>
      </c>
      <c r="JG266">
        <v>2</v>
      </c>
      <c r="JH266">
        <v>1968</v>
      </c>
      <c r="JI266">
        <v>1</v>
      </c>
      <c r="JJ266">
        <v>26</v>
      </c>
      <c r="JK266">
        <v>200063</v>
      </c>
      <c r="JL266">
        <v>200063.2</v>
      </c>
      <c r="JM266">
        <v>2.17041</v>
      </c>
      <c r="JN266">
        <v>2.60498</v>
      </c>
      <c r="JO266">
        <v>1.49658</v>
      </c>
      <c r="JP266">
        <v>2.34741</v>
      </c>
      <c r="JQ266">
        <v>1.54907</v>
      </c>
      <c r="JR266">
        <v>2.43408</v>
      </c>
      <c r="JS266">
        <v>34.5777</v>
      </c>
      <c r="JT266">
        <v>13.7993</v>
      </c>
      <c r="JU266">
        <v>18</v>
      </c>
      <c r="JV266">
        <v>482.98</v>
      </c>
      <c r="JW266">
        <v>497.424</v>
      </c>
      <c r="JX266">
        <v>26.9081</v>
      </c>
      <c r="JY266">
        <v>28.6393</v>
      </c>
      <c r="JZ266">
        <v>30.0005</v>
      </c>
      <c r="KA266">
        <v>28.8088</v>
      </c>
      <c r="KB266">
        <v>28.7961</v>
      </c>
      <c r="KC266">
        <v>43.6817</v>
      </c>
      <c r="KD266">
        <v>18.1158</v>
      </c>
      <c r="KE266">
        <v>92.5138</v>
      </c>
      <c r="KF266">
        <v>26.8956</v>
      </c>
      <c r="KG266">
        <v>941.338</v>
      </c>
      <c r="KH266">
        <v>20.0758</v>
      </c>
      <c r="KI266">
        <v>101.945</v>
      </c>
      <c r="KJ266">
        <v>91.4281</v>
      </c>
    </row>
    <row r="267" spans="1:296">
      <c r="A267">
        <v>249</v>
      </c>
      <c r="B267">
        <v>1758993391.6</v>
      </c>
      <c r="C267">
        <v>6141</v>
      </c>
      <c r="D267" t="s">
        <v>943</v>
      </c>
      <c r="E267" t="s">
        <v>944</v>
      </c>
      <c r="F267">
        <v>5</v>
      </c>
      <c r="G267" t="s">
        <v>832</v>
      </c>
      <c r="H267">
        <v>1758993383.814285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942.4348452961917</v>
      </c>
      <c r="AJ267">
        <v>911.7738848484846</v>
      </c>
      <c r="AK267">
        <v>3.4458878971044</v>
      </c>
      <c r="AL267">
        <v>65.16577899374489</v>
      </c>
      <c r="AM267">
        <f>(AO267 - AN267 + DX267*1E3/(8.314*(DZ267+273.15)) * AQ267/DW267 * AP267) * DW267/(100*DK267) * 1000/(1000 - AO267)</f>
        <v>0</v>
      </c>
      <c r="AN267">
        <v>19.9868566549936</v>
      </c>
      <c r="AO267">
        <v>21.86673393939394</v>
      </c>
      <c r="AP267">
        <v>1.272771544214179E-05</v>
      </c>
      <c r="AQ267">
        <v>105.5135274012171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437</v>
      </c>
      <c r="AX267" t="s">
        <v>437</v>
      </c>
      <c r="AY267">
        <v>0</v>
      </c>
      <c r="AZ267">
        <v>0</v>
      </c>
      <c r="BA267">
        <f>1-AY267/AZ267</f>
        <v>0</v>
      </c>
      <c r="BB267">
        <v>0</v>
      </c>
      <c r="BC267" t="s">
        <v>437</v>
      </c>
      <c r="BD267" t="s">
        <v>437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437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5.36</v>
      </c>
      <c r="DL267">
        <v>0.5</v>
      </c>
      <c r="DM267" t="s">
        <v>438</v>
      </c>
      <c r="DN267">
        <v>2</v>
      </c>
      <c r="DO267" t="b">
        <v>1</v>
      </c>
      <c r="DP267">
        <v>1758993383.814285</v>
      </c>
      <c r="DQ267">
        <v>867.3477500000001</v>
      </c>
      <c r="DR267">
        <v>907.9922142857141</v>
      </c>
      <c r="DS267">
        <v>21.87094642857143</v>
      </c>
      <c r="DT267">
        <v>19.89866428571429</v>
      </c>
      <c r="DU267">
        <v>868.7785357142857</v>
      </c>
      <c r="DV267">
        <v>21.5879</v>
      </c>
      <c r="DW267">
        <v>500.0211785714287</v>
      </c>
      <c r="DX267">
        <v>90.50519642857144</v>
      </c>
      <c r="DY267">
        <v>0.06781903214285714</v>
      </c>
      <c r="DZ267">
        <v>28.92997857142857</v>
      </c>
      <c r="EA267">
        <v>30.06372857142857</v>
      </c>
      <c r="EB267">
        <v>999.9000000000002</v>
      </c>
      <c r="EC267">
        <v>0</v>
      </c>
      <c r="ED267">
        <v>0</v>
      </c>
      <c r="EE267">
        <v>10004.0175</v>
      </c>
      <c r="EF267">
        <v>0</v>
      </c>
      <c r="EG267">
        <v>11.2321</v>
      </c>
      <c r="EH267">
        <v>-40.64446071428571</v>
      </c>
      <c r="EI267">
        <v>886.7415357142858</v>
      </c>
      <c r="EJ267">
        <v>926.4277857142855</v>
      </c>
      <c r="EK267">
        <v>1.972287857142857</v>
      </c>
      <c r="EL267">
        <v>907.9922142857141</v>
      </c>
      <c r="EM267">
        <v>19.89866428571429</v>
      </c>
      <c r="EN267">
        <v>1.979436071428571</v>
      </c>
      <c r="EO267">
        <v>1.800932857142857</v>
      </c>
      <c r="EP267">
        <v>17.28078214285714</v>
      </c>
      <c r="EQ267">
        <v>15.79480357142857</v>
      </c>
      <c r="ER267">
        <v>1999.994642857143</v>
      </c>
      <c r="ES267">
        <v>0.9800047857142855</v>
      </c>
      <c r="ET267">
        <v>0.01999551071428572</v>
      </c>
      <c r="EU267">
        <v>0</v>
      </c>
      <c r="EV267">
        <v>915.5514642857141</v>
      </c>
      <c r="EW267">
        <v>5.00078</v>
      </c>
      <c r="EX267">
        <v>17740.44642857143</v>
      </c>
      <c r="EY267">
        <v>16379.62857142857</v>
      </c>
      <c r="EZ267">
        <v>39.07782142857143</v>
      </c>
      <c r="FA267">
        <v>40.00664285714286</v>
      </c>
      <c r="FB267">
        <v>39.34807142857143</v>
      </c>
      <c r="FC267">
        <v>39.58242857142857</v>
      </c>
      <c r="FD267">
        <v>40.11585714285713</v>
      </c>
      <c r="FE267">
        <v>1955.104642857143</v>
      </c>
      <c r="FF267">
        <v>39.89000000000001</v>
      </c>
      <c r="FG267">
        <v>0</v>
      </c>
      <c r="FH267">
        <v>1758993385.5</v>
      </c>
      <c r="FI267">
        <v>0</v>
      </c>
      <c r="FJ267">
        <v>915.5312307692309</v>
      </c>
      <c r="FK267">
        <v>-2.390564098869344</v>
      </c>
      <c r="FL267">
        <v>-45.72991445939073</v>
      </c>
      <c r="FM267">
        <v>17740.33846153846</v>
      </c>
      <c r="FN267">
        <v>15</v>
      </c>
      <c r="FO267">
        <v>0</v>
      </c>
      <c r="FP267" t="s">
        <v>439</v>
      </c>
      <c r="FQ267">
        <v>1746989605.5</v>
      </c>
      <c r="FR267">
        <v>1746989593.5</v>
      </c>
      <c r="FS267">
        <v>0</v>
      </c>
      <c r="FT267">
        <v>-0.274</v>
      </c>
      <c r="FU267">
        <v>-0.002</v>
      </c>
      <c r="FV267">
        <v>2.549</v>
      </c>
      <c r="FW267">
        <v>0.129</v>
      </c>
      <c r="FX267">
        <v>420</v>
      </c>
      <c r="FY267">
        <v>17</v>
      </c>
      <c r="FZ267">
        <v>0.02</v>
      </c>
      <c r="GA267">
        <v>0.04</v>
      </c>
      <c r="GB267">
        <v>-40.69715</v>
      </c>
      <c r="GC267">
        <v>1.403948217636127</v>
      </c>
      <c r="GD267">
        <v>0.1533373503097009</v>
      </c>
      <c r="GE267">
        <v>0</v>
      </c>
      <c r="GF267">
        <v>915.7030588235293</v>
      </c>
      <c r="GG267">
        <v>-2.760519477362533</v>
      </c>
      <c r="GH267">
        <v>0.4105205405175847</v>
      </c>
      <c r="GI267">
        <v>0</v>
      </c>
      <c r="GJ267">
        <v>2.02933375</v>
      </c>
      <c r="GK267">
        <v>-0.996740150093812</v>
      </c>
      <c r="GL267">
        <v>0.09618423271741318</v>
      </c>
      <c r="GM267">
        <v>0</v>
      </c>
      <c r="GN267">
        <v>0</v>
      </c>
      <c r="GO267">
        <v>3</v>
      </c>
      <c r="GP267" t="s">
        <v>484</v>
      </c>
      <c r="GQ267">
        <v>3.10216</v>
      </c>
      <c r="GR267">
        <v>2.72596</v>
      </c>
      <c r="GS267">
        <v>0.149654</v>
      </c>
      <c r="GT267">
        <v>0.153929</v>
      </c>
      <c r="GU267">
        <v>0.101053</v>
      </c>
      <c r="GV267">
        <v>0.0962474</v>
      </c>
      <c r="GW267">
        <v>22227.5</v>
      </c>
      <c r="GX267">
        <v>20088.5</v>
      </c>
      <c r="GY267">
        <v>26702.3</v>
      </c>
      <c r="GZ267">
        <v>23964.1</v>
      </c>
      <c r="HA267">
        <v>38413.9</v>
      </c>
      <c r="HB267">
        <v>32019.6</v>
      </c>
      <c r="HC267">
        <v>46625.5</v>
      </c>
      <c r="HD267">
        <v>37909.4</v>
      </c>
      <c r="HE267">
        <v>1.87355</v>
      </c>
      <c r="HF267">
        <v>1.874</v>
      </c>
      <c r="HG267">
        <v>0.152223</v>
      </c>
      <c r="HH267">
        <v>0</v>
      </c>
      <c r="HI267">
        <v>27.5705</v>
      </c>
      <c r="HJ267">
        <v>999.9</v>
      </c>
      <c r="HK267">
        <v>49.7</v>
      </c>
      <c r="HL267">
        <v>30.4</v>
      </c>
      <c r="HM267">
        <v>23.9376</v>
      </c>
      <c r="HN267">
        <v>61.4256</v>
      </c>
      <c r="HO267">
        <v>22.1514</v>
      </c>
      <c r="HP267">
        <v>1</v>
      </c>
      <c r="HQ267">
        <v>0.108511</v>
      </c>
      <c r="HR267">
        <v>0.735389</v>
      </c>
      <c r="HS267">
        <v>20.3154</v>
      </c>
      <c r="HT267">
        <v>5.21205</v>
      </c>
      <c r="HU267">
        <v>11.98</v>
      </c>
      <c r="HV267">
        <v>4.9635</v>
      </c>
      <c r="HW267">
        <v>3.27435</v>
      </c>
      <c r="HX267">
        <v>9999</v>
      </c>
      <c r="HY267">
        <v>9999</v>
      </c>
      <c r="HZ267">
        <v>9999</v>
      </c>
      <c r="IA267">
        <v>23.5</v>
      </c>
      <c r="IB267">
        <v>1.86371</v>
      </c>
      <c r="IC267">
        <v>1.85975</v>
      </c>
      <c r="ID267">
        <v>1.85806</v>
      </c>
      <c r="IE267">
        <v>1.85946</v>
      </c>
      <c r="IF267">
        <v>1.85959</v>
      </c>
      <c r="IG267">
        <v>1.85806</v>
      </c>
      <c r="IH267">
        <v>1.85715</v>
      </c>
      <c r="II267">
        <v>1.85211</v>
      </c>
      <c r="IJ267">
        <v>0</v>
      </c>
      <c r="IK267">
        <v>0</v>
      </c>
      <c r="IL267">
        <v>0</v>
      </c>
      <c r="IM267">
        <v>0</v>
      </c>
      <c r="IN267" t="s">
        <v>441</v>
      </c>
      <c r="IO267" t="s">
        <v>442</v>
      </c>
      <c r="IP267" t="s">
        <v>443</v>
      </c>
      <c r="IQ267" t="s">
        <v>443</v>
      </c>
      <c r="IR267" t="s">
        <v>443</v>
      </c>
      <c r="IS267" t="s">
        <v>443</v>
      </c>
      <c r="IT267">
        <v>0</v>
      </c>
      <c r="IU267">
        <v>100</v>
      </c>
      <c r="IV267">
        <v>100</v>
      </c>
      <c r="IW267">
        <v>-1.413</v>
      </c>
      <c r="IX267">
        <v>0.283</v>
      </c>
      <c r="IY267">
        <v>-1.253408397979514</v>
      </c>
      <c r="IZ267">
        <v>-0.001407418860664216</v>
      </c>
      <c r="JA267">
        <v>1.761737584914558E-06</v>
      </c>
      <c r="JB267">
        <v>-4.339940373715102E-10</v>
      </c>
      <c r="JC267">
        <v>0.01386544786166931</v>
      </c>
      <c r="JD267">
        <v>0.003157371658100305</v>
      </c>
      <c r="JE267">
        <v>0.0004353711720169284</v>
      </c>
      <c r="JF267">
        <v>-1.853048844677345E-07</v>
      </c>
      <c r="JG267">
        <v>2</v>
      </c>
      <c r="JH267">
        <v>1968</v>
      </c>
      <c r="JI267">
        <v>1</v>
      </c>
      <c r="JJ267">
        <v>26</v>
      </c>
      <c r="JK267">
        <v>200063.1</v>
      </c>
      <c r="JL267">
        <v>200063.3</v>
      </c>
      <c r="JM267">
        <v>2.20459</v>
      </c>
      <c r="JN267">
        <v>2.6123</v>
      </c>
      <c r="JO267">
        <v>1.49658</v>
      </c>
      <c r="JP267">
        <v>2.34741</v>
      </c>
      <c r="JQ267">
        <v>1.54907</v>
      </c>
      <c r="JR267">
        <v>2.4585</v>
      </c>
      <c r="JS267">
        <v>34.5777</v>
      </c>
      <c r="JT267">
        <v>13.7993</v>
      </c>
      <c r="JU267">
        <v>18</v>
      </c>
      <c r="JV267">
        <v>482.616</v>
      </c>
      <c r="JW267">
        <v>497.774</v>
      </c>
      <c r="JX267">
        <v>26.8433</v>
      </c>
      <c r="JY267">
        <v>28.6448</v>
      </c>
      <c r="JZ267">
        <v>30.0005</v>
      </c>
      <c r="KA267">
        <v>28.8125</v>
      </c>
      <c r="KB267">
        <v>28.8002</v>
      </c>
      <c r="KC267">
        <v>44.2903</v>
      </c>
      <c r="KD267">
        <v>17.8316</v>
      </c>
      <c r="KE267">
        <v>92.5138</v>
      </c>
      <c r="KF267">
        <v>26.8386</v>
      </c>
      <c r="KG267">
        <v>954.826</v>
      </c>
      <c r="KH267">
        <v>20.1494</v>
      </c>
      <c r="KI267">
        <v>101.945</v>
      </c>
      <c r="KJ267">
        <v>91.4273</v>
      </c>
    </row>
    <row r="268" spans="1:296">
      <c r="A268">
        <v>250</v>
      </c>
      <c r="B268">
        <v>1758993396.6</v>
      </c>
      <c r="C268">
        <v>6146</v>
      </c>
      <c r="D268" t="s">
        <v>945</v>
      </c>
      <c r="E268" t="s">
        <v>946</v>
      </c>
      <c r="F268">
        <v>5</v>
      </c>
      <c r="G268" t="s">
        <v>832</v>
      </c>
      <c r="H268">
        <v>1758993389.1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959.8475528708857</v>
      </c>
      <c r="AJ268">
        <v>928.9573575757576</v>
      </c>
      <c r="AK268">
        <v>3.440588018896935</v>
      </c>
      <c r="AL268">
        <v>65.16577899374489</v>
      </c>
      <c r="AM268">
        <f>(AO268 - AN268 + DX268*1E3/(8.314*(DZ268+273.15)) * AQ268/DW268 * AP268) * DW268/(100*DK268) * 1000/(1000 - AO268)</f>
        <v>0</v>
      </c>
      <c r="AN268">
        <v>20.04524547715411</v>
      </c>
      <c r="AO268">
        <v>21.85844242424242</v>
      </c>
      <c r="AP268">
        <v>-0.0001083938263057583</v>
      </c>
      <c r="AQ268">
        <v>105.5135274012171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437</v>
      </c>
      <c r="AX268" t="s">
        <v>437</v>
      </c>
      <c r="AY268">
        <v>0</v>
      </c>
      <c r="AZ268">
        <v>0</v>
      </c>
      <c r="BA268">
        <f>1-AY268/AZ268</f>
        <v>0</v>
      </c>
      <c r="BB268">
        <v>0</v>
      </c>
      <c r="BC268" t="s">
        <v>437</v>
      </c>
      <c r="BD268" t="s">
        <v>437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437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5.36</v>
      </c>
      <c r="DL268">
        <v>0.5</v>
      </c>
      <c r="DM268" t="s">
        <v>438</v>
      </c>
      <c r="DN268">
        <v>2</v>
      </c>
      <c r="DO268" t="b">
        <v>1</v>
      </c>
      <c r="DP268">
        <v>1758993389.1</v>
      </c>
      <c r="DQ268">
        <v>885.0941481481481</v>
      </c>
      <c r="DR268">
        <v>925.6564444444442</v>
      </c>
      <c r="DS268">
        <v>21.86587407407407</v>
      </c>
      <c r="DT268">
        <v>19.97327777777777</v>
      </c>
      <c r="DU268">
        <v>886.5127777777778</v>
      </c>
      <c r="DV268">
        <v>21.58293703703703</v>
      </c>
      <c r="DW268">
        <v>499.9815185185186</v>
      </c>
      <c r="DX268">
        <v>90.50541851851852</v>
      </c>
      <c r="DY268">
        <v>0.06795668518518518</v>
      </c>
      <c r="DZ268">
        <v>28.91919629629629</v>
      </c>
      <c r="EA268">
        <v>30.05497777777778</v>
      </c>
      <c r="EB268">
        <v>999.9000000000001</v>
      </c>
      <c r="EC268">
        <v>0</v>
      </c>
      <c r="ED268">
        <v>0</v>
      </c>
      <c r="EE268">
        <v>9996.897037037039</v>
      </c>
      <c r="EF268">
        <v>0</v>
      </c>
      <c r="EG268">
        <v>11.2321</v>
      </c>
      <c r="EH268">
        <v>-40.5623074074074</v>
      </c>
      <c r="EI268">
        <v>904.8800740740741</v>
      </c>
      <c r="EJ268">
        <v>944.5224444444445</v>
      </c>
      <c r="EK268">
        <v>1.892596666666667</v>
      </c>
      <c r="EL268">
        <v>925.6564444444442</v>
      </c>
      <c r="EM268">
        <v>19.97327777777777</v>
      </c>
      <c r="EN268">
        <v>1.978981481481481</v>
      </c>
      <c r="EO268">
        <v>1.807691481481481</v>
      </c>
      <c r="EP268">
        <v>17.27714814814815</v>
      </c>
      <c r="EQ268">
        <v>15.85337777777778</v>
      </c>
      <c r="ER268">
        <v>1999.978888888889</v>
      </c>
      <c r="ES268">
        <v>0.9800047777777776</v>
      </c>
      <c r="ET268">
        <v>0.01999551851851852</v>
      </c>
      <c r="EU268">
        <v>0</v>
      </c>
      <c r="EV268">
        <v>915.4198518518518</v>
      </c>
      <c r="EW268">
        <v>5.00078</v>
      </c>
      <c r="EX268">
        <v>17736.58148148148</v>
      </c>
      <c r="EY268">
        <v>16379.5</v>
      </c>
      <c r="EZ268">
        <v>39.07599999999999</v>
      </c>
      <c r="FA268">
        <v>40.01377777777777</v>
      </c>
      <c r="FB268">
        <v>39.3587037037037</v>
      </c>
      <c r="FC268">
        <v>39.60177777777778</v>
      </c>
      <c r="FD268">
        <v>40.12248148148148</v>
      </c>
      <c r="FE268">
        <v>1955.088888888889</v>
      </c>
      <c r="FF268">
        <v>39.89000000000001</v>
      </c>
      <c r="FG268">
        <v>0</v>
      </c>
      <c r="FH268">
        <v>1758993390.9</v>
      </c>
      <c r="FI268">
        <v>0</v>
      </c>
      <c r="FJ268">
        <v>915.3824000000001</v>
      </c>
      <c r="FK268">
        <v>-2.395153841253665</v>
      </c>
      <c r="FL268">
        <v>-37.94615376187448</v>
      </c>
      <c r="FM268">
        <v>17736.168</v>
      </c>
      <c r="FN268">
        <v>15</v>
      </c>
      <c r="FO268">
        <v>0</v>
      </c>
      <c r="FP268" t="s">
        <v>439</v>
      </c>
      <c r="FQ268">
        <v>1746989605.5</v>
      </c>
      <c r="FR268">
        <v>1746989593.5</v>
      </c>
      <c r="FS268">
        <v>0</v>
      </c>
      <c r="FT268">
        <v>-0.274</v>
      </c>
      <c r="FU268">
        <v>-0.002</v>
      </c>
      <c r="FV268">
        <v>2.549</v>
      </c>
      <c r="FW268">
        <v>0.129</v>
      </c>
      <c r="FX268">
        <v>420</v>
      </c>
      <c r="FY268">
        <v>17</v>
      </c>
      <c r="FZ268">
        <v>0.02</v>
      </c>
      <c r="GA268">
        <v>0.04</v>
      </c>
      <c r="GB268">
        <v>-40.624445</v>
      </c>
      <c r="GC268">
        <v>1.056806003752427</v>
      </c>
      <c r="GD268">
        <v>0.1403431739522799</v>
      </c>
      <c r="GE268">
        <v>0</v>
      </c>
      <c r="GF268">
        <v>915.4784411764707</v>
      </c>
      <c r="GG268">
        <v>-1.795492742233993</v>
      </c>
      <c r="GH268">
        <v>0.3462263957702025</v>
      </c>
      <c r="GI268">
        <v>0</v>
      </c>
      <c r="GJ268">
        <v>1.93485575</v>
      </c>
      <c r="GK268">
        <v>-0.9153213883677297</v>
      </c>
      <c r="GL268">
        <v>0.08833107108734445</v>
      </c>
      <c r="GM268">
        <v>0</v>
      </c>
      <c r="GN268">
        <v>0</v>
      </c>
      <c r="GO268">
        <v>3</v>
      </c>
      <c r="GP268" t="s">
        <v>484</v>
      </c>
      <c r="GQ268">
        <v>3.10225</v>
      </c>
      <c r="GR268">
        <v>2.72601</v>
      </c>
      <c r="GS268">
        <v>0.151481</v>
      </c>
      <c r="GT268">
        <v>0.155695</v>
      </c>
      <c r="GU268">
        <v>0.101026</v>
      </c>
      <c r="GV268">
        <v>0.0964735</v>
      </c>
      <c r="GW268">
        <v>22179.4</v>
      </c>
      <c r="GX268">
        <v>20046.2</v>
      </c>
      <c r="GY268">
        <v>26701.9</v>
      </c>
      <c r="GZ268">
        <v>23963.6</v>
      </c>
      <c r="HA268">
        <v>38414.9</v>
      </c>
      <c r="HB268">
        <v>32011.5</v>
      </c>
      <c r="HC268">
        <v>46625.1</v>
      </c>
      <c r="HD268">
        <v>37909.1</v>
      </c>
      <c r="HE268">
        <v>1.8736</v>
      </c>
      <c r="HF268">
        <v>1.874</v>
      </c>
      <c r="HG268">
        <v>0.151262</v>
      </c>
      <c r="HH268">
        <v>0</v>
      </c>
      <c r="HI268">
        <v>27.5734</v>
      </c>
      <c r="HJ268">
        <v>999.9</v>
      </c>
      <c r="HK268">
        <v>49.7</v>
      </c>
      <c r="HL268">
        <v>30.4</v>
      </c>
      <c r="HM268">
        <v>23.9405</v>
      </c>
      <c r="HN268">
        <v>61.2856</v>
      </c>
      <c r="HO268">
        <v>22.3798</v>
      </c>
      <c r="HP268">
        <v>1</v>
      </c>
      <c r="HQ268">
        <v>0.0434705</v>
      </c>
      <c r="HR268">
        <v>0.821754</v>
      </c>
      <c r="HS268">
        <v>20.3152</v>
      </c>
      <c r="HT268">
        <v>5.2119</v>
      </c>
      <c r="HU268">
        <v>11.98</v>
      </c>
      <c r="HV268">
        <v>4.96335</v>
      </c>
      <c r="HW268">
        <v>3.27438</v>
      </c>
      <c r="HX268">
        <v>9999</v>
      </c>
      <c r="HY268">
        <v>9999</v>
      </c>
      <c r="HZ268">
        <v>9999</v>
      </c>
      <c r="IA268">
        <v>23.5</v>
      </c>
      <c r="IB268">
        <v>1.8637</v>
      </c>
      <c r="IC268">
        <v>1.85977</v>
      </c>
      <c r="ID268">
        <v>1.85808</v>
      </c>
      <c r="IE268">
        <v>1.85947</v>
      </c>
      <c r="IF268">
        <v>1.85959</v>
      </c>
      <c r="IG268">
        <v>1.85806</v>
      </c>
      <c r="IH268">
        <v>1.85715</v>
      </c>
      <c r="II268">
        <v>1.85211</v>
      </c>
      <c r="IJ268">
        <v>0</v>
      </c>
      <c r="IK268">
        <v>0</v>
      </c>
      <c r="IL268">
        <v>0</v>
      </c>
      <c r="IM268">
        <v>0</v>
      </c>
      <c r="IN268" t="s">
        <v>441</v>
      </c>
      <c r="IO268" t="s">
        <v>442</v>
      </c>
      <c r="IP268" t="s">
        <v>443</v>
      </c>
      <c r="IQ268" t="s">
        <v>443</v>
      </c>
      <c r="IR268" t="s">
        <v>443</v>
      </c>
      <c r="IS268" t="s">
        <v>443</v>
      </c>
      <c r="IT268">
        <v>0</v>
      </c>
      <c r="IU268">
        <v>100</v>
      </c>
      <c r="IV268">
        <v>100</v>
      </c>
      <c r="IW268">
        <v>-1.401</v>
      </c>
      <c r="IX268">
        <v>0.2828</v>
      </c>
      <c r="IY268">
        <v>-1.253408397979514</v>
      </c>
      <c r="IZ268">
        <v>-0.001407418860664216</v>
      </c>
      <c r="JA268">
        <v>1.761737584914558E-06</v>
      </c>
      <c r="JB268">
        <v>-4.339940373715102E-10</v>
      </c>
      <c r="JC268">
        <v>0.01386544786166931</v>
      </c>
      <c r="JD268">
        <v>0.003157371658100305</v>
      </c>
      <c r="JE268">
        <v>0.0004353711720169284</v>
      </c>
      <c r="JF268">
        <v>-1.853048844677345E-07</v>
      </c>
      <c r="JG268">
        <v>2</v>
      </c>
      <c r="JH268">
        <v>1968</v>
      </c>
      <c r="JI268">
        <v>1</v>
      </c>
      <c r="JJ268">
        <v>26</v>
      </c>
      <c r="JK268">
        <v>200063.2</v>
      </c>
      <c r="JL268">
        <v>200063.4</v>
      </c>
      <c r="JM268">
        <v>2.23511</v>
      </c>
      <c r="JN268">
        <v>2.61597</v>
      </c>
      <c r="JO268">
        <v>1.49658</v>
      </c>
      <c r="JP268">
        <v>2.34741</v>
      </c>
      <c r="JQ268">
        <v>1.54907</v>
      </c>
      <c r="JR268">
        <v>2.41699</v>
      </c>
      <c r="JS268">
        <v>34.5777</v>
      </c>
      <c r="JT268">
        <v>13.7818</v>
      </c>
      <c r="JU268">
        <v>18</v>
      </c>
      <c r="JV268">
        <v>482.678</v>
      </c>
      <c r="JW268">
        <v>497.802</v>
      </c>
      <c r="JX268">
        <v>26.7852</v>
      </c>
      <c r="JY268">
        <v>28.6497</v>
      </c>
      <c r="JZ268">
        <v>30.0006</v>
      </c>
      <c r="KA268">
        <v>28.8168</v>
      </c>
      <c r="KB268">
        <v>28.8034</v>
      </c>
      <c r="KC268">
        <v>44.96</v>
      </c>
      <c r="KD268">
        <v>17.5282</v>
      </c>
      <c r="KE268">
        <v>92.5138</v>
      </c>
      <c r="KF268">
        <v>26.7814</v>
      </c>
      <c r="KG268">
        <v>974.876</v>
      </c>
      <c r="KH268">
        <v>20.2311</v>
      </c>
      <c r="KI268">
        <v>101.944</v>
      </c>
      <c r="KJ268">
        <v>91.4263</v>
      </c>
    </row>
    <row r="269" spans="1:296">
      <c r="A269">
        <v>251</v>
      </c>
      <c r="B269">
        <v>1758993401.6</v>
      </c>
      <c r="C269">
        <v>6151</v>
      </c>
      <c r="D269" t="s">
        <v>947</v>
      </c>
      <c r="E269" t="s">
        <v>948</v>
      </c>
      <c r="F269">
        <v>5</v>
      </c>
      <c r="G269" t="s">
        <v>832</v>
      </c>
      <c r="H269">
        <v>1758993393.814285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977.0609285206126</v>
      </c>
      <c r="AJ269">
        <v>946.4001818181814</v>
      </c>
      <c r="AK269">
        <v>3.488417903978788</v>
      </c>
      <c r="AL269">
        <v>65.16577899374489</v>
      </c>
      <c r="AM269">
        <f>(AO269 - AN269 + DX269*1E3/(8.314*(DZ269+273.15)) * AQ269/DW269 * AP269) * DW269/(100*DK269) * 1000/(1000 - AO269)</f>
        <v>0</v>
      </c>
      <c r="AN269">
        <v>20.13347572550488</v>
      </c>
      <c r="AO269">
        <v>21.85490545454545</v>
      </c>
      <c r="AP269">
        <v>-2.709051321812701E-05</v>
      </c>
      <c r="AQ269">
        <v>105.5135274012171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437</v>
      </c>
      <c r="AX269" t="s">
        <v>437</v>
      </c>
      <c r="AY269">
        <v>0</v>
      </c>
      <c r="AZ269">
        <v>0</v>
      </c>
      <c r="BA269">
        <f>1-AY269/AZ269</f>
        <v>0</v>
      </c>
      <c r="BB269">
        <v>0</v>
      </c>
      <c r="BC269" t="s">
        <v>437</v>
      </c>
      <c r="BD269" t="s">
        <v>437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437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5.36</v>
      </c>
      <c r="DL269">
        <v>0.5</v>
      </c>
      <c r="DM269" t="s">
        <v>438</v>
      </c>
      <c r="DN269">
        <v>2</v>
      </c>
      <c r="DO269" t="b">
        <v>1</v>
      </c>
      <c r="DP269">
        <v>1758993393.814285</v>
      </c>
      <c r="DQ269">
        <v>901.0003571428572</v>
      </c>
      <c r="DR269">
        <v>941.5000000000001</v>
      </c>
      <c r="DS269">
        <v>21.86165</v>
      </c>
      <c r="DT269">
        <v>20.04461428571429</v>
      </c>
      <c r="DU269">
        <v>902.4078214285713</v>
      </c>
      <c r="DV269">
        <v>21.5788</v>
      </c>
      <c r="DW269">
        <v>499.9559285714286</v>
      </c>
      <c r="DX269">
        <v>90.50588214285713</v>
      </c>
      <c r="DY269">
        <v>0.06803260357142857</v>
      </c>
      <c r="DZ269">
        <v>28.90849285714285</v>
      </c>
      <c r="EA269">
        <v>30.04614285714286</v>
      </c>
      <c r="EB269">
        <v>999.9000000000002</v>
      </c>
      <c r="EC269">
        <v>0</v>
      </c>
      <c r="ED269">
        <v>0</v>
      </c>
      <c r="EE269">
        <v>9995.625</v>
      </c>
      <c r="EF269">
        <v>0</v>
      </c>
      <c r="EG269">
        <v>11.2321</v>
      </c>
      <c r="EH269">
        <v>-40.4997</v>
      </c>
      <c r="EI269">
        <v>921.1378214285714</v>
      </c>
      <c r="EJ269">
        <v>960.7589285714287</v>
      </c>
      <c r="EK269">
        <v>1.817037142857143</v>
      </c>
      <c r="EL269">
        <v>941.5000000000001</v>
      </c>
      <c r="EM269">
        <v>20.04461428571429</v>
      </c>
      <c r="EN269">
        <v>1.978609642857143</v>
      </c>
      <c r="EO269">
        <v>1.814157142857143</v>
      </c>
      <c r="EP269">
        <v>17.274175</v>
      </c>
      <c r="EQ269">
        <v>15.90922142857143</v>
      </c>
      <c r="ER269">
        <v>1999.986428571429</v>
      </c>
      <c r="ES269">
        <v>0.9800049999999997</v>
      </c>
      <c r="ET269">
        <v>0.0199953</v>
      </c>
      <c r="EU269">
        <v>0</v>
      </c>
      <c r="EV269">
        <v>915.2816071428571</v>
      </c>
      <c r="EW269">
        <v>5.00078</v>
      </c>
      <c r="EX269">
        <v>17733.35357142857</v>
      </c>
      <c r="EY269">
        <v>16379.56428571429</v>
      </c>
      <c r="EZ269">
        <v>39.06653571428571</v>
      </c>
      <c r="FA269">
        <v>40.01328571428571</v>
      </c>
      <c r="FB269">
        <v>39.37264285714286</v>
      </c>
      <c r="FC269">
        <v>39.60257142857143</v>
      </c>
      <c r="FD269">
        <v>40.13814285714285</v>
      </c>
      <c r="FE269">
        <v>1955.096428571429</v>
      </c>
      <c r="FF269">
        <v>39.89000000000001</v>
      </c>
      <c r="FG269">
        <v>0</v>
      </c>
      <c r="FH269">
        <v>1758993395.7</v>
      </c>
      <c r="FI269">
        <v>0</v>
      </c>
      <c r="FJ269">
        <v>915.2029200000001</v>
      </c>
      <c r="FK269">
        <v>-0.8634615277630743</v>
      </c>
      <c r="FL269">
        <v>-40.19230769233511</v>
      </c>
      <c r="FM269">
        <v>17733.012</v>
      </c>
      <c r="FN269">
        <v>15</v>
      </c>
      <c r="FO269">
        <v>0</v>
      </c>
      <c r="FP269" t="s">
        <v>439</v>
      </c>
      <c r="FQ269">
        <v>1746989605.5</v>
      </c>
      <c r="FR269">
        <v>1746989593.5</v>
      </c>
      <c r="FS269">
        <v>0</v>
      </c>
      <c r="FT269">
        <v>-0.274</v>
      </c>
      <c r="FU269">
        <v>-0.002</v>
      </c>
      <c r="FV269">
        <v>2.549</v>
      </c>
      <c r="FW269">
        <v>0.129</v>
      </c>
      <c r="FX269">
        <v>420</v>
      </c>
      <c r="FY269">
        <v>17</v>
      </c>
      <c r="FZ269">
        <v>0.02</v>
      </c>
      <c r="GA269">
        <v>0.04</v>
      </c>
      <c r="GB269">
        <v>-40.5483512195122</v>
      </c>
      <c r="GC269">
        <v>0.6855721254354472</v>
      </c>
      <c r="GD269">
        <v>0.1122254375797939</v>
      </c>
      <c r="GE269">
        <v>0</v>
      </c>
      <c r="GF269">
        <v>915.3510588235293</v>
      </c>
      <c r="GG269">
        <v>-1.568556146713398</v>
      </c>
      <c r="GH269">
        <v>0.3427771477365066</v>
      </c>
      <c r="GI269">
        <v>0</v>
      </c>
      <c r="GJ269">
        <v>1.868473658536585</v>
      </c>
      <c r="GK269">
        <v>-0.9361078745644602</v>
      </c>
      <c r="GL269">
        <v>0.09258119589288409</v>
      </c>
      <c r="GM269">
        <v>0</v>
      </c>
      <c r="GN269">
        <v>0</v>
      </c>
      <c r="GO269">
        <v>3</v>
      </c>
      <c r="GP269" t="s">
        <v>484</v>
      </c>
      <c r="GQ269">
        <v>3.10222</v>
      </c>
      <c r="GR269">
        <v>2.72642</v>
      </c>
      <c r="GS269">
        <v>0.153309</v>
      </c>
      <c r="GT269">
        <v>0.157491</v>
      </c>
      <c r="GU269">
        <v>0.101015</v>
      </c>
      <c r="GV269">
        <v>0.0968044</v>
      </c>
      <c r="GW269">
        <v>22131.4</v>
      </c>
      <c r="GX269">
        <v>20003.4</v>
      </c>
      <c r="GY269">
        <v>26701.6</v>
      </c>
      <c r="GZ269">
        <v>23963.5</v>
      </c>
      <c r="HA269">
        <v>38415.3</v>
      </c>
      <c r="HB269">
        <v>31999.5</v>
      </c>
      <c r="HC269">
        <v>46624.7</v>
      </c>
      <c r="HD269">
        <v>37908.6</v>
      </c>
      <c r="HE269">
        <v>1.87348</v>
      </c>
      <c r="HF269">
        <v>1.87418</v>
      </c>
      <c r="HG269">
        <v>0.150058</v>
      </c>
      <c r="HH269">
        <v>0</v>
      </c>
      <c r="HI269">
        <v>27.5752</v>
      </c>
      <c r="HJ269">
        <v>999.9</v>
      </c>
      <c r="HK269">
        <v>49.8</v>
      </c>
      <c r="HL269">
        <v>30.4</v>
      </c>
      <c r="HM269">
        <v>23.9862</v>
      </c>
      <c r="HN269">
        <v>60.8456</v>
      </c>
      <c r="HO269">
        <v>22.3478</v>
      </c>
      <c r="HP269">
        <v>1</v>
      </c>
      <c r="HQ269">
        <v>0.109296</v>
      </c>
      <c r="HR269">
        <v>0.756149</v>
      </c>
      <c r="HS269">
        <v>20.3151</v>
      </c>
      <c r="HT269">
        <v>5.2119</v>
      </c>
      <c r="HU269">
        <v>11.98</v>
      </c>
      <c r="HV269">
        <v>4.9635</v>
      </c>
      <c r="HW269">
        <v>3.27443</v>
      </c>
      <c r="HX269">
        <v>9999</v>
      </c>
      <c r="HY269">
        <v>9999</v>
      </c>
      <c r="HZ269">
        <v>9999</v>
      </c>
      <c r="IA269">
        <v>23.5</v>
      </c>
      <c r="IB269">
        <v>1.86371</v>
      </c>
      <c r="IC269">
        <v>1.85975</v>
      </c>
      <c r="ID269">
        <v>1.85806</v>
      </c>
      <c r="IE269">
        <v>1.85947</v>
      </c>
      <c r="IF269">
        <v>1.85959</v>
      </c>
      <c r="IG269">
        <v>1.85806</v>
      </c>
      <c r="IH269">
        <v>1.85715</v>
      </c>
      <c r="II269">
        <v>1.85211</v>
      </c>
      <c r="IJ269">
        <v>0</v>
      </c>
      <c r="IK269">
        <v>0</v>
      </c>
      <c r="IL269">
        <v>0</v>
      </c>
      <c r="IM269">
        <v>0</v>
      </c>
      <c r="IN269" t="s">
        <v>441</v>
      </c>
      <c r="IO269" t="s">
        <v>442</v>
      </c>
      <c r="IP269" t="s">
        <v>443</v>
      </c>
      <c r="IQ269" t="s">
        <v>443</v>
      </c>
      <c r="IR269" t="s">
        <v>443</v>
      </c>
      <c r="IS269" t="s">
        <v>443</v>
      </c>
      <c r="IT269">
        <v>0</v>
      </c>
      <c r="IU269">
        <v>100</v>
      </c>
      <c r="IV269">
        <v>100</v>
      </c>
      <c r="IW269">
        <v>-1.389</v>
      </c>
      <c r="IX269">
        <v>0.2827</v>
      </c>
      <c r="IY269">
        <v>-1.253408397979514</v>
      </c>
      <c r="IZ269">
        <v>-0.001407418860664216</v>
      </c>
      <c r="JA269">
        <v>1.761737584914558E-06</v>
      </c>
      <c r="JB269">
        <v>-4.339940373715102E-10</v>
      </c>
      <c r="JC269">
        <v>0.01386544786166931</v>
      </c>
      <c r="JD269">
        <v>0.003157371658100305</v>
      </c>
      <c r="JE269">
        <v>0.0004353711720169284</v>
      </c>
      <c r="JF269">
        <v>-1.853048844677345E-07</v>
      </c>
      <c r="JG269">
        <v>2</v>
      </c>
      <c r="JH269">
        <v>1968</v>
      </c>
      <c r="JI269">
        <v>1</v>
      </c>
      <c r="JJ269">
        <v>26</v>
      </c>
      <c r="JK269">
        <v>200063.3</v>
      </c>
      <c r="JL269">
        <v>200063.5</v>
      </c>
      <c r="JM269">
        <v>2.26807</v>
      </c>
      <c r="JN269">
        <v>2.61963</v>
      </c>
      <c r="JO269">
        <v>1.49658</v>
      </c>
      <c r="JP269">
        <v>2.34741</v>
      </c>
      <c r="JQ269">
        <v>1.54907</v>
      </c>
      <c r="JR269">
        <v>2.32422</v>
      </c>
      <c r="JS269">
        <v>34.5777</v>
      </c>
      <c r="JT269">
        <v>13.7818</v>
      </c>
      <c r="JU269">
        <v>18</v>
      </c>
      <c r="JV269">
        <v>482.637</v>
      </c>
      <c r="JW269">
        <v>497.952</v>
      </c>
      <c r="JX269">
        <v>26.7356</v>
      </c>
      <c r="JY269">
        <v>28.6546</v>
      </c>
      <c r="JZ269">
        <v>30.0006</v>
      </c>
      <c r="KA269">
        <v>28.821</v>
      </c>
      <c r="KB269">
        <v>28.8075</v>
      </c>
      <c r="KC269">
        <v>45.5646</v>
      </c>
      <c r="KD269">
        <v>17.2524</v>
      </c>
      <c r="KE269">
        <v>92.5138</v>
      </c>
      <c r="KF269">
        <v>26.7338</v>
      </c>
      <c r="KG269">
        <v>988.439</v>
      </c>
      <c r="KH269">
        <v>20.3039</v>
      </c>
      <c r="KI269">
        <v>101.943</v>
      </c>
      <c r="KJ269">
        <v>91.42529999999999</v>
      </c>
    </row>
    <row r="270" spans="1:296">
      <c r="A270">
        <v>252</v>
      </c>
      <c r="B270">
        <v>1758993406.6</v>
      </c>
      <c r="C270">
        <v>6156</v>
      </c>
      <c r="D270" t="s">
        <v>949</v>
      </c>
      <c r="E270" t="s">
        <v>950</v>
      </c>
      <c r="F270">
        <v>5</v>
      </c>
      <c r="G270" t="s">
        <v>832</v>
      </c>
      <c r="H270">
        <v>1758993399.1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994.366258356306</v>
      </c>
      <c r="AJ270">
        <v>963.786696969697</v>
      </c>
      <c r="AK270">
        <v>3.475343691883701</v>
      </c>
      <c r="AL270">
        <v>65.16577899374489</v>
      </c>
      <c r="AM270">
        <f>(AO270 - AN270 + DX270*1E3/(8.314*(DZ270+273.15)) * AQ270/DW270 * AP270) * DW270/(100*DK270) * 1000/(1000 - AO270)</f>
        <v>0</v>
      </c>
      <c r="AN270">
        <v>20.21446864298641</v>
      </c>
      <c r="AO270">
        <v>21.86113818181818</v>
      </c>
      <c r="AP270">
        <v>5.064072551873715E-05</v>
      </c>
      <c r="AQ270">
        <v>105.5135274012171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437</v>
      </c>
      <c r="AX270" t="s">
        <v>437</v>
      </c>
      <c r="AY270">
        <v>0</v>
      </c>
      <c r="AZ270">
        <v>0</v>
      </c>
      <c r="BA270">
        <f>1-AY270/AZ270</f>
        <v>0</v>
      </c>
      <c r="BB270">
        <v>0</v>
      </c>
      <c r="BC270" t="s">
        <v>437</v>
      </c>
      <c r="BD270" t="s">
        <v>437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437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5.36</v>
      </c>
      <c r="DL270">
        <v>0.5</v>
      </c>
      <c r="DM270" t="s">
        <v>438</v>
      </c>
      <c r="DN270">
        <v>2</v>
      </c>
      <c r="DO270" t="b">
        <v>1</v>
      </c>
      <c r="DP270">
        <v>1758993399.1</v>
      </c>
      <c r="DQ270">
        <v>918.9144074074075</v>
      </c>
      <c r="DR270">
        <v>959.3340370370369</v>
      </c>
      <c r="DS270">
        <v>21.85903703703704</v>
      </c>
      <c r="DT270">
        <v>20.12453333333333</v>
      </c>
      <c r="DU270">
        <v>920.3089629629629</v>
      </c>
      <c r="DV270">
        <v>21.57622962962963</v>
      </c>
      <c r="DW270">
        <v>499.9514074074075</v>
      </c>
      <c r="DX270">
        <v>90.5059962962963</v>
      </c>
      <c r="DY270">
        <v>0.0682536148148148</v>
      </c>
      <c r="DZ270">
        <v>28.89314444444445</v>
      </c>
      <c r="EA270">
        <v>30.03247407407407</v>
      </c>
      <c r="EB270">
        <v>999.9000000000001</v>
      </c>
      <c r="EC270">
        <v>0</v>
      </c>
      <c r="ED270">
        <v>0</v>
      </c>
      <c r="EE270">
        <v>9993.934074074075</v>
      </c>
      <c r="EF270">
        <v>0</v>
      </c>
      <c r="EG270">
        <v>11.2321</v>
      </c>
      <c r="EH270">
        <v>-40.41972592592592</v>
      </c>
      <c r="EI270">
        <v>939.4497407407407</v>
      </c>
      <c r="EJ270">
        <v>979.0378518518519</v>
      </c>
      <c r="EK270">
        <v>1.734502222222222</v>
      </c>
      <c r="EL270">
        <v>959.3340370370369</v>
      </c>
      <c r="EM270">
        <v>20.12453333333333</v>
      </c>
      <c r="EN270">
        <v>1.978374814814815</v>
      </c>
      <c r="EO270">
        <v>1.821392222222222</v>
      </c>
      <c r="EP270">
        <v>17.2723</v>
      </c>
      <c r="EQ270">
        <v>15.9715037037037</v>
      </c>
      <c r="ER270">
        <v>1999.994444444444</v>
      </c>
      <c r="ES270">
        <v>0.9800052222222221</v>
      </c>
      <c r="ET270">
        <v>0.01999508148148148</v>
      </c>
      <c r="EU270">
        <v>0</v>
      </c>
      <c r="EV270">
        <v>915.089925925926</v>
      </c>
      <c r="EW270">
        <v>5.00078</v>
      </c>
      <c r="EX270">
        <v>17730.1037037037</v>
      </c>
      <c r="EY270">
        <v>16379.61111111111</v>
      </c>
      <c r="EZ270">
        <v>39.05977777777778</v>
      </c>
      <c r="FA270">
        <v>40.01837037037036</v>
      </c>
      <c r="FB270">
        <v>39.39111111111111</v>
      </c>
      <c r="FC270">
        <v>39.60170370370371</v>
      </c>
      <c r="FD270">
        <v>40.15022222222223</v>
      </c>
      <c r="FE270">
        <v>1955.104444444444</v>
      </c>
      <c r="FF270">
        <v>39.89000000000001</v>
      </c>
      <c r="FG270">
        <v>0</v>
      </c>
      <c r="FH270">
        <v>1758993400.5</v>
      </c>
      <c r="FI270">
        <v>0</v>
      </c>
      <c r="FJ270">
        <v>915.0568</v>
      </c>
      <c r="FK270">
        <v>-2.902461524770416</v>
      </c>
      <c r="FL270">
        <v>-35.06923071165044</v>
      </c>
      <c r="FM270">
        <v>17730.076</v>
      </c>
      <c r="FN270">
        <v>15</v>
      </c>
      <c r="FO270">
        <v>0</v>
      </c>
      <c r="FP270" t="s">
        <v>439</v>
      </c>
      <c r="FQ270">
        <v>1746989605.5</v>
      </c>
      <c r="FR270">
        <v>1746989593.5</v>
      </c>
      <c r="FS270">
        <v>0</v>
      </c>
      <c r="FT270">
        <v>-0.274</v>
      </c>
      <c r="FU270">
        <v>-0.002</v>
      </c>
      <c r="FV270">
        <v>2.549</v>
      </c>
      <c r="FW270">
        <v>0.129</v>
      </c>
      <c r="FX270">
        <v>420</v>
      </c>
      <c r="FY270">
        <v>17</v>
      </c>
      <c r="FZ270">
        <v>0.02</v>
      </c>
      <c r="GA270">
        <v>0.04</v>
      </c>
      <c r="GB270">
        <v>-40.441605</v>
      </c>
      <c r="GC270">
        <v>0.9458138836772929</v>
      </c>
      <c r="GD270">
        <v>0.1409144828433192</v>
      </c>
      <c r="GE270">
        <v>0</v>
      </c>
      <c r="GF270">
        <v>915.1566470588235</v>
      </c>
      <c r="GG270">
        <v>-2.312818940505977</v>
      </c>
      <c r="GH270">
        <v>0.3722892520570921</v>
      </c>
      <c r="GI270">
        <v>0</v>
      </c>
      <c r="GJ270">
        <v>1.7757795</v>
      </c>
      <c r="GK270">
        <v>-0.9462274671669806</v>
      </c>
      <c r="GL270">
        <v>0.0914479152564453</v>
      </c>
      <c r="GM270">
        <v>0</v>
      </c>
      <c r="GN270">
        <v>0</v>
      </c>
      <c r="GO270">
        <v>3</v>
      </c>
      <c r="GP270" t="s">
        <v>484</v>
      </c>
      <c r="GQ270">
        <v>3.10214</v>
      </c>
      <c r="GR270">
        <v>2.72648</v>
      </c>
      <c r="GS270">
        <v>0.155119</v>
      </c>
      <c r="GT270">
        <v>0.159235</v>
      </c>
      <c r="GU270">
        <v>0.101032</v>
      </c>
      <c r="GV270">
        <v>0.0970014</v>
      </c>
      <c r="GW270">
        <v>22084</v>
      </c>
      <c r="GX270">
        <v>19961.6</v>
      </c>
      <c r="GY270">
        <v>26701.5</v>
      </c>
      <c r="GZ270">
        <v>23963</v>
      </c>
      <c r="HA270">
        <v>38414.5</v>
      </c>
      <c r="HB270">
        <v>31992.5</v>
      </c>
      <c r="HC270">
        <v>46624.3</v>
      </c>
      <c r="HD270">
        <v>37908.3</v>
      </c>
      <c r="HE270">
        <v>1.87283</v>
      </c>
      <c r="HF270">
        <v>1.8745</v>
      </c>
      <c r="HG270">
        <v>0.149783</v>
      </c>
      <c r="HH270">
        <v>0</v>
      </c>
      <c r="HI270">
        <v>27.5765</v>
      </c>
      <c r="HJ270">
        <v>999.9</v>
      </c>
      <c r="HK270">
        <v>49.8</v>
      </c>
      <c r="HL270">
        <v>30.4</v>
      </c>
      <c r="HM270">
        <v>23.9857</v>
      </c>
      <c r="HN270">
        <v>61.2456</v>
      </c>
      <c r="HO270">
        <v>22.1795</v>
      </c>
      <c r="HP270">
        <v>1</v>
      </c>
      <c r="HQ270">
        <v>0.109451</v>
      </c>
      <c r="HR270">
        <v>0.6971619999999999</v>
      </c>
      <c r="HS270">
        <v>20.3156</v>
      </c>
      <c r="HT270">
        <v>5.21235</v>
      </c>
      <c r="HU270">
        <v>11.98</v>
      </c>
      <c r="HV270">
        <v>4.9636</v>
      </c>
      <c r="HW270">
        <v>3.27443</v>
      </c>
      <c r="HX270">
        <v>9999</v>
      </c>
      <c r="HY270">
        <v>9999</v>
      </c>
      <c r="HZ270">
        <v>9999</v>
      </c>
      <c r="IA270">
        <v>23.5</v>
      </c>
      <c r="IB270">
        <v>1.86371</v>
      </c>
      <c r="IC270">
        <v>1.85976</v>
      </c>
      <c r="ID270">
        <v>1.85806</v>
      </c>
      <c r="IE270">
        <v>1.85949</v>
      </c>
      <c r="IF270">
        <v>1.85959</v>
      </c>
      <c r="IG270">
        <v>1.85806</v>
      </c>
      <c r="IH270">
        <v>1.85715</v>
      </c>
      <c r="II270">
        <v>1.85211</v>
      </c>
      <c r="IJ270">
        <v>0</v>
      </c>
      <c r="IK270">
        <v>0</v>
      </c>
      <c r="IL270">
        <v>0</v>
      </c>
      <c r="IM270">
        <v>0</v>
      </c>
      <c r="IN270" t="s">
        <v>441</v>
      </c>
      <c r="IO270" t="s">
        <v>442</v>
      </c>
      <c r="IP270" t="s">
        <v>443</v>
      </c>
      <c r="IQ270" t="s">
        <v>443</v>
      </c>
      <c r="IR270" t="s">
        <v>443</v>
      </c>
      <c r="IS270" t="s">
        <v>443</v>
      </c>
      <c r="IT270">
        <v>0</v>
      </c>
      <c r="IU270">
        <v>100</v>
      </c>
      <c r="IV270">
        <v>100</v>
      </c>
      <c r="IW270">
        <v>-1.376</v>
      </c>
      <c r="IX270">
        <v>0.2828</v>
      </c>
      <c r="IY270">
        <v>-1.253408397979514</v>
      </c>
      <c r="IZ270">
        <v>-0.001407418860664216</v>
      </c>
      <c r="JA270">
        <v>1.761737584914558E-06</v>
      </c>
      <c r="JB270">
        <v>-4.339940373715102E-10</v>
      </c>
      <c r="JC270">
        <v>0.01386544786166931</v>
      </c>
      <c r="JD270">
        <v>0.003157371658100305</v>
      </c>
      <c r="JE270">
        <v>0.0004353711720169284</v>
      </c>
      <c r="JF270">
        <v>-1.853048844677345E-07</v>
      </c>
      <c r="JG270">
        <v>2</v>
      </c>
      <c r="JH270">
        <v>1968</v>
      </c>
      <c r="JI270">
        <v>1</v>
      </c>
      <c r="JJ270">
        <v>26</v>
      </c>
      <c r="JK270">
        <v>200063.4</v>
      </c>
      <c r="JL270">
        <v>200063.6</v>
      </c>
      <c r="JM270">
        <v>2.29736</v>
      </c>
      <c r="JN270">
        <v>2.60864</v>
      </c>
      <c r="JO270">
        <v>1.49658</v>
      </c>
      <c r="JP270">
        <v>2.34741</v>
      </c>
      <c r="JQ270">
        <v>1.54907</v>
      </c>
      <c r="JR270">
        <v>2.4353</v>
      </c>
      <c r="JS270">
        <v>34.5777</v>
      </c>
      <c r="JT270">
        <v>13.7906</v>
      </c>
      <c r="JU270">
        <v>18</v>
      </c>
      <c r="JV270">
        <v>482.283</v>
      </c>
      <c r="JW270">
        <v>498.202</v>
      </c>
      <c r="JX270">
        <v>26.7014</v>
      </c>
      <c r="JY270">
        <v>28.6595</v>
      </c>
      <c r="JZ270">
        <v>30.0003</v>
      </c>
      <c r="KA270">
        <v>28.8241</v>
      </c>
      <c r="KB270">
        <v>28.8113</v>
      </c>
      <c r="KC270">
        <v>46.2296</v>
      </c>
      <c r="KD270">
        <v>16.9702</v>
      </c>
      <c r="KE270">
        <v>92.5138</v>
      </c>
      <c r="KF270">
        <v>26.7081</v>
      </c>
      <c r="KG270">
        <v>1008.49</v>
      </c>
      <c r="KH270">
        <v>20.3754</v>
      </c>
      <c r="KI270">
        <v>101.942</v>
      </c>
      <c r="KJ270">
        <v>91.4242</v>
      </c>
    </row>
    <row r="271" spans="1:296">
      <c r="A271">
        <v>253</v>
      </c>
      <c r="B271">
        <v>1758993411.6</v>
      </c>
      <c r="C271">
        <v>6161</v>
      </c>
      <c r="D271" t="s">
        <v>951</v>
      </c>
      <c r="E271" t="s">
        <v>952</v>
      </c>
      <c r="F271">
        <v>5</v>
      </c>
      <c r="G271" t="s">
        <v>832</v>
      </c>
      <c r="H271">
        <v>1758993403.814285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1011.7100972066</v>
      </c>
      <c r="AJ271">
        <v>981.1380424242421</v>
      </c>
      <c r="AK271">
        <v>3.466664962760396</v>
      </c>
      <c r="AL271">
        <v>65.16577899374489</v>
      </c>
      <c r="AM271">
        <f>(AO271 - AN271 + DX271*1E3/(8.314*(DZ271+273.15)) * AQ271/DW271 * AP271) * DW271/(100*DK271) * 1000/(1000 - AO271)</f>
        <v>0</v>
      </c>
      <c r="AN271">
        <v>20.27296485327942</v>
      </c>
      <c r="AO271">
        <v>21.85605030303029</v>
      </c>
      <c r="AP271">
        <v>-4.098959029829855E-05</v>
      </c>
      <c r="AQ271">
        <v>105.5135274012171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437</v>
      </c>
      <c r="AX271" t="s">
        <v>437</v>
      </c>
      <c r="AY271">
        <v>0</v>
      </c>
      <c r="AZ271">
        <v>0</v>
      </c>
      <c r="BA271">
        <f>1-AY271/AZ271</f>
        <v>0</v>
      </c>
      <c r="BB271">
        <v>0</v>
      </c>
      <c r="BC271" t="s">
        <v>437</v>
      </c>
      <c r="BD271" t="s">
        <v>437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437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5.36</v>
      </c>
      <c r="DL271">
        <v>0.5</v>
      </c>
      <c r="DM271" t="s">
        <v>438</v>
      </c>
      <c r="DN271">
        <v>2</v>
      </c>
      <c r="DO271" t="b">
        <v>1</v>
      </c>
      <c r="DP271">
        <v>1758993403.814285</v>
      </c>
      <c r="DQ271">
        <v>934.9380714285714</v>
      </c>
      <c r="DR271">
        <v>975.2396428571427</v>
      </c>
      <c r="DS271">
        <v>21.85772499999999</v>
      </c>
      <c r="DT271">
        <v>20.19521785714286</v>
      </c>
      <c r="DU271">
        <v>936.3208214285714</v>
      </c>
      <c r="DV271">
        <v>21.57494285714285</v>
      </c>
      <c r="DW271">
        <v>500.0439285714286</v>
      </c>
      <c r="DX271">
        <v>90.50578571428571</v>
      </c>
      <c r="DY271">
        <v>0.06807849642857143</v>
      </c>
      <c r="DZ271">
        <v>28.87620714285714</v>
      </c>
      <c r="EA271">
        <v>30.02356071428571</v>
      </c>
      <c r="EB271">
        <v>999.9000000000002</v>
      </c>
      <c r="EC271">
        <v>0</v>
      </c>
      <c r="ED271">
        <v>0</v>
      </c>
      <c r="EE271">
        <v>10017.33821428572</v>
      </c>
      <c r="EF271">
        <v>0</v>
      </c>
      <c r="EG271">
        <v>11.23405</v>
      </c>
      <c r="EH271">
        <v>-40.30166428571429</v>
      </c>
      <c r="EI271">
        <v>955.83025</v>
      </c>
      <c r="EJ271">
        <v>995.3420357142857</v>
      </c>
      <c r="EK271">
        <v>1.662513928571429</v>
      </c>
      <c r="EL271">
        <v>975.2396428571427</v>
      </c>
      <c r="EM271">
        <v>20.19521785714286</v>
      </c>
      <c r="EN271">
        <v>1.978251071428571</v>
      </c>
      <c r="EO271">
        <v>1.827784285714286</v>
      </c>
      <c r="EP271">
        <v>17.27132142857143</v>
      </c>
      <c r="EQ271">
        <v>16.02637142857143</v>
      </c>
      <c r="ER271">
        <v>2000.001428571429</v>
      </c>
      <c r="ES271">
        <v>0.9800054285714285</v>
      </c>
      <c r="ET271">
        <v>0.01999487857142858</v>
      </c>
      <c r="EU271">
        <v>0</v>
      </c>
      <c r="EV271">
        <v>914.8941785714288</v>
      </c>
      <c r="EW271">
        <v>5.00078</v>
      </c>
      <c r="EX271">
        <v>17727.14285714286</v>
      </c>
      <c r="EY271">
        <v>16379.66428571429</v>
      </c>
      <c r="EZ271">
        <v>39.05764285714286</v>
      </c>
      <c r="FA271">
        <v>40.01771428571429</v>
      </c>
      <c r="FB271">
        <v>39.39267857142856</v>
      </c>
      <c r="FC271">
        <v>39.61371428571429</v>
      </c>
      <c r="FD271">
        <v>40.14482142857143</v>
      </c>
      <c r="FE271">
        <v>1955.111428571429</v>
      </c>
      <c r="FF271">
        <v>39.89000000000001</v>
      </c>
      <c r="FG271">
        <v>0</v>
      </c>
      <c r="FH271">
        <v>1758993405.9</v>
      </c>
      <c r="FI271">
        <v>0</v>
      </c>
      <c r="FJ271">
        <v>914.821076923077</v>
      </c>
      <c r="FK271">
        <v>-2.857709397053202</v>
      </c>
      <c r="FL271">
        <v>-35.96239320117663</v>
      </c>
      <c r="FM271">
        <v>17726.91923076923</v>
      </c>
      <c r="FN271">
        <v>15</v>
      </c>
      <c r="FO271">
        <v>0</v>
      </c>
      <c r="FP271" t="s">
        <v>439</v>
      </c>
      <c r="FQ271">
        <v>1746989605.5</v>
      </c>
      <c r="FR271">
        <v>1746989593.5</v>
      </c>
      <c r="FS271">
        <v>0</v>
      </c>
      <c r="FT271">
        <v>-0.274</v>
      </c>
      <c r="FU271">
        <v>-0.002</v>
      </c>
      <c r="FV271">
        <v>2.549</v>
      </c>
      <c r="FW271">
        <v>0.129</v>
      </c>
      <c r="FX271">
        <v>420</v>
      </c>
      <c r="FY271">
        <v>17</v>
      </c>
      <c r="FZ271">
        <v>0.02</v>
      </c>
      <c r="GA271">
        <v>0.04</v>
      </c>
      <c r="GB271">
        <v>-40.3862487804878</v>
      </c>
      <c r="GC271">
        <v>1.564572125435493</v>
      </c>
      <c r="GD271">
        <v>0.1697909060191551</v>
      </c>
      <c r="GE271">
        <v>0</v>
      </c>
      <c r="GF271">
        <v>914.9717647058825</v>
      </c>
      <c r="GG271">
        <v>-2.704079448106006</v>
      </c>
      <c r="GH271">
        <v>0.3711696978966299</v>
      </c>
      <c r="GI271">
        <v>0</v>
      </c>
      <c r="GJ271">
        <v>1.713605365853659</v>
      </c>
      <c r="GK271">
        <v>-0.9250726829268261</v>
      </c>
      <c r="GL271">
        <v>0.09172685603218436</v>
      </c>
      <c r="GM271">
        <v>0</v>
      </c>
      <c r="GN271">
        <v>0</v>
      </c>
      <c r="GO271">
        <v>3</v>
      </c>
      <c r="GP271" t="s">
        <v>484</v>
      </c>
      <c r="GQ271">
        <v>3.10265</v>
      </c>
      <c r="GR271">
        <v>2.7258</v>
      </c>
      <c r="GS271">
        <v>0.1569</v>
      </c>
      <c r="GT271">
        <v>0.160982</v>
      </c>
      <c r="GU271">
        <v>0.101013</v>
      </c>
      <c r="GV271">
        <v>0.0972382</v>
      </c>
      <c r="GW271">
        <v>22037.2</v>
      </c>
      <c r="GX271">
        <v>19920.2</v>
      </c>
      <c r="GY271">
        <v>26701.2</v>
      </c>
      <c r="GZ271">
        <v>23963.1</v>
      </c>
      <c r="HA271">
        <v>38415.1</v>
      </c>
      <c r="HB271">
        <v>31984</v>
      </c>
      <c r="HC271">
        <v>46623.8</v>
      </c>
      <c r="HD271">
        <v>37908.1</v>
      </c>
      <c r="HE271">
        <v>1.87402</v>
      </c>
      <c r="HF271">
        <v>1.8737</v>
      </c>
      <c r="HG271">
        <v>0.149496</v>
      </c>
      <c r="HH271">
        <v>0</v>
      </c>
      <c r="HI271">
        <v>27.5789</v>
      </c>
      <c r="HJ271">
        <v>999.9</v>
      </c>
      <c r="HK271">
        <v>49.8</v>
      </c>
      <c r="HL271">
        <v>30.4</v>
      </c>
      <c r="HM271">
        <v>23.9892</v>
      </c>
      <c r="HN271">
        <v>60.8356</v>
      </c>
      <c r="HO271">
        <v>22.0072</v>
      </c>
      <c r="HP271">
        <v>1</v>
      </c>
      <c r="HQ271">
        <v>0.109627</v>
      </c>
      <c r="HR271">
        <v>0.667089</v>
      </c>
      <c r="HS271">
        <v>20.3158</v>
      </c>
      <c r="HT271">
        <v>5.2125</v>
      </c>
      <c r="HU271">
        <v>11.98</v>
      </c>
      <c r="HV271">
        <v>4.96365</v>
      </c>
      <c r="HW271">
        <v>3.27435</v>
      </c>
      <c r="HX271">
        <v>9999</v>
      </c>
      <c r="HY271">
        <v>9999</v>
      </c>
      <c r="HZ271">
        <v>9999</v>
      </c>
      <c r="IA271">
        <v>23.5</v>
      </c>
      <c r="IB271">
        <v>1.86371</v>
      </c>
      <c r="IC271">
        <v>1.85976</v>
      </c>
      <c r="ID271">
        <v>1.85806</v>
      </c>
      <c r="IE271">
        <v>1.85949</v>
      </c>
      <c r="IF271">
        <v>1.85959</v>
      </c>
      <c r="IG271">
        <v>1.85806</v>
      </c>
      <c r="IH271">
        <v>1.85716</v>
      </c>
      <c r="II271">
        <v>1.85211</v>
      </c>
      <c r="IJ271">
        <v>0</v>
      </c>
      <c r="IK271">
        <v>0</v>
      </c>
      <c r="IL271">
        <v>0</v>
      </c>
      <c r="IM271">
        <v>0</v>
      </c>
      <c r="IN271" t="s">
        <v>441</v>
      </c>
      <c r="IO271" t="s">
        <v>442</v>
      </c>
      <c r="IP271" t="s">
        <v>443</v>
      </c>
      <c r="IQ271" t="s">
        <v>443</v>
      </c>
      <c r="IR271" t="s">
        <v>443</v>
      </c>
      <c r="IS271" t="s">
        <v>443</v>
      </c>
      <c r="IT271">
        <v>0</v>
      </c>
      <c r="IU271">
        <v>100</v>
      </c>
      <c r="IV271">
        <v>100</v>
      </c>
      <c r="IW271">
        <v>-1.363</v>
      </c>
      <c r="IX271">
        <v>0.2827</v>
      </c>
      <c r="IY271">
        <v>-1.253408397979514</v>
      </c>
      <c r="IZ271">
        <v>-0.001407418860664216</v>
      </c>
      <c r="JA271">
        <v>1.761737584914558E-06</v>
      </c>
      <c r="JB271">
        <v>-4.339940373715102E-10</v>
      </c>
      <c r="JC271">
        <v>0.01386544786166931</v>
      </c>
      <c r="JD271">
        <v>0.003157371658100305</v>
      </c>
      <c r="JE271">
        <v>0.0004353711720169284</v>
      </c>
      <c r="JF271">
        <v>-1.853048844677345E-07</v>
      </c>
      <c r="JG271">
        <v>2</v>
      </c>
      <c r="JH271">
        <v>1968</v>
      </c>
      <c r="JI271">
        <v>1</v>
      </c>
      <c r="JJ271">
        <v>26</v>
      </c>
      <c r="JK271">
        <v>200063.4</v>
      </c>
      <c r="JL271">
        <v>200063.6</v>
      </c>
      <c r="JM271">
        <v>2.33154</v>
      </c>
      <c r="JN271">
        <v>2.60498</v>
      </c>
      <c r="JO271">
        <v>1.49658</v>
      </c>
      <c r="JP271">
        <v>2.34741</v>
      </c>
      <c r="JQ271">
        <v>1.54907</v>
      </c>
      <c r="JR271">
        <v>2.46338</v>
      </c>
      <c r="JS271">
        <v>34.5777</v>
      </c>
      <c r="JT271">
        <v>13.7993</v>
      </c>
      <c r="JU271">
        <v>18</v>
      </c>
      <c r="JV271">
        <v>483.012</v>
      </c>
      <c r="JW271">
        <v>497.699</v>
      </c>
      <c r="JX271">
        <v>26.6823</v>
      </c>
      <c r="JY271">
        <v>28.6644</v>
      </c>
      <c r="JZ271">
        <v>30.0004</v>
      </c>
      <c r="KA271">
        <v>28.8284</v>
      </c>
      <c r="KB271">
        <v>28.8148</v>
      </c>
      <c r="KC271">
        <v>46.8228</v>
      </c>
      <c r="KD271">
        <v>16.6846</v>
      </c>
      <c r="KE271">
        <v>92.8839</v>
      </c>
      <c r="KF271">
        <v>26.6887</v>
      </c>
      <c r="KG271">
        <v>1021.85</v>
      </c>
      <c r="KH271">
        <v>20.4567</v>
      </c>
      <c r="KI271">
        <v>101.941</v>
      </c>
      <c r="KJ271">
        <v>91.42400000000001</v>
      </c>
    </row>
    <row r="272" spans="1:296">
      <c r="A272">
        <v>254</v>
      </c>
      <c r="B272">
        <v>1758993416.6</v>
      </c>
      <c r="C272">
        <v>6166</v>
      </c>
      <c r="D272" t="s">
        <v>953</v>
      </c>
      <c r="E272" t="s">
        <v>954</v>
      </c>
      <c r="F272">
        <v>5</v>
      </c>
      <c r="G272" t="s">
        <v>832</v>
      </c>
      <c r="H272">
        <v>1758993409.1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1028.894116520243</v>
      </c>
      <c r="AJ272">
        <v>998.4173575757574</v>
      </c>
      <c r="AK272">
        <v>3.452622555882926</v>
      </c>
      <c r="AL272">
        <v>65.16577899374489</v>
      </c>
      <c r="AM272">
        <f>(AO272 - AN272 + DX272*1E3/(8.314*(DZ272+273.15)) * AQ272/DW272 * AP272) * DW272/(100*DK272) * 1000/(1000 - AO272)</f>
        <v>0</v>
      </c>
      <c r="AN272">
        <v>20.34811672062706</v>
      </c>
      <c r="AO272">
        <v>21.85887696969697</v>
      </c>
      <c r="AP272">
        <v>3.207964153292176E-05</v>
      </c>
      <c r="AQ272">
        <v>105.5135274012171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437</v>
      </c>
      <c r="AX272" t="s">
        <v>437</v>
      </c>
      <c r="AY272">
        <v>0</v>
      </c>
      <c r="AZ272">
        <v>0</v>
      </c>
      <c r="BA272">
        <f>1-AY272/AZ272</f>
        <v>0</v>
      </c>
      <c r="BB272">
        <v>0</v>
      </c>
      <c r="BC272" t="s">
        <v>437</v>
      </c>
      <c r="BD272" t="s">
        <v>437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437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5.36</v>
      </c>
      <c r="DL272">
        <v>0.5</v>
      </c>
      <c r="DM272" t="s">
        <v>438</v>
      </c>
      <c r="DN272">
        <v>2</v>
      </c>
      <c r="DO272" t="b">
        <v>1</v>
      </c>
      <c r="DP272">
        <v>1758993409.1</v>
      </c>
      <c r="DQ272">
        <v>952.8977407407408</v>
      </c>
      <c r="DR272">
        <v>993.0381851851852</v>
      </c>
      <c r="DS272">
        <v>21.8580962962963</v>
      </c>
      <c r="DT272">
        <v>20.27193333333334</v>
      </c>
      <c r="DU272">
        <v>954.2668888888888</v>
      </c>
      <c r="DV272">
        <v>21.5752962962963</v>
      </c>
      <c r="DW272">
        <v>500.1026296296296</v>
      </c>
      <c r="DX272">
        <v>90.50576296296298</v>
      </c>
      <c r="DY272">
        <v>0.06804617777777777</v>
      </c>
      <c r="DZ272">
        <v>28.85675925925926</v>
      </c>
      <c r="EA272">
        <v>30.01842962962963</v>
      </c>
      <c r="EB272">
        <v>999.9000000000001</v>
      </c>
      <c r="EC272">
        <v>0</v>
      </c>
      <c r="ED272">
        <v>0</v>
      </c>
      <c r="EE272">
        <v>10001.93851851852</v>
      </c>
      <c r="EF272">
        <v>0</v>
      </c>
      <c r="EG272">
        <v>11.63348518518519</v>
      </c>
      <c r="EH272">
        <v>-40.14074444444445</v>
      </c>
      <c r="EI272">
        <v>974.1916296296297</v>
      </c>
      <c r="EJ272">
        <v>1013.586518518519</v>
      </c>
      <c r="EK272">
        <v>1.586157777777777</v>
      </c>
      <c r="EL272">
        <v>993.0381851851852</v>
      </c>
      <c r="EM272">
        <v>20.27193333333334</v>
      </c>
      <c r="EN272">
        <v>1.978282962962963</v>
      </c>
      <c r="EO272">
        <v>1.834727407407408</v>
      </c>
      <c r="EP272">
        <v>17.27158518518518</v>
      </c>
      <c r="EQ272">
        <v>16.08577777777778</v>
      </c>
      <c r="ER272">
        <v>1999.997407407407</v>
      </c>
      <c r="ES272">
        <v>0.9800055555555554</v>
      </c>
      <c r="ET272">
        <v>0.01999474444444445</v>
      </c>
      <c r="EU272">
        <v>0</v>
      </c>
      <c r="EV272">
        <v>914.6825555555556</v>
      </c>
      <c r="EW272">
        <v>5.00078</v>
      </c>
      <c r="EX272">
        <v>17723.84074074074</v>
      </c>
      <c r="EY272">
        <v>16379.63703703704</v>
      </c>
      <c r="EZ272">
        <v>39.08307407407407</v>
      </c>
      <c r="FA272">
        <v>40.02985185185185</v>
      </c>
      <c r="FB272">
        <v>39.3887037037037</v>
      </c>
      <c r="FC272">
        <v>39.62485185185184</v>
      </c>
      <c r="FD272">
        <v>40.14555555555555</v>
      </c>
      <c r="FE272">
        <v>1955.107407407407</v>
      </c>
      <c r="FF272">
        <v>39.89000000000001</v>
      </c>
      <c r="FG272">
        <v>0</v>
      </c>
      <c r="FH272">
        <v>1758993410.7</v>
      </c>
      <c r="FI272">
        <v>0</v>
      </c>
      <c r="FJ272">
        <v>914.6809615384615</v>
      </c>
      <c r="FK272">
        <v>-0.8931623901950908</v>
      </c>
      <c r="FL272">
        <v>-38.48205132440566</v>
      </c>
      <c r="FM272">
        <v>17723.96923076923</v>
      </c>
      <c r="FN272">
        <v>15</v>
      </c>
      <c r="FO272">
        <v>0</v>
      </c>
      <c r="FP272" t="s">
        <v>439</v>
      </c>
      <c r="FQ272">
        <v>1746989605.5</v>
      </c>
      <c r="FR272">
        <v>1746989593.5</v>
      </c>
      <c r="FS272">
        <v>0</v>
      </c>
      <c r="FT272">
        <v>-0.274</v>
      </c>
      <c r="FU272">
        <v>-0.002</v>
      </c>
      <c r="FV272">
        <v>2.549</v>
      </c>
      <c r="FW272">
        <v>0.129</v>
      </c>
      <c r="FX272">
        <v>420</v>
      </c>
      <c r="FY272">
        <v>17</v>
      </c>
      <c r="FZ272">
        <v>0.02</v>
      </c>
      <c r="GA272">
        <v>0.04</v>
      </c>
      <c r="GB272">
        <v>-40.24742195121951</v>
      </c>
      <c r="GC272">
        <v>1.584068989547066</v>
      </c>
      <c r="GD272">
        <v>0.1733779904339774</v>
      </c>
      <c r="GE272">
        <v>0</v>
      </c>
      <c r="GF272">
        <v>914.8038235294118</v>
      </c>
      <c r="GG272">
        <v>-2.444858666554572</v>
      </c>
      <c r="GH272">
        <v>0.3292925099260884</v>
      </c>
      <c r="GI272">
        <v>0</v>
      </c>
      <c r="GJ272">
        <v>1.637460975609756</v>
      </c>
      <c r="GK272">
        <v>-0.8654015331010442</v>
      </c>
      <c r="GL272">
        <v>0.08574547212122682</v>
      </c>
      <c r="GM272">
        <v>0</v>
      </c>
      <c r="GN272">
        <v>0</v>
      </c>
      <c r="GO272">
        <v>3</v>
      </c>
      <c r="GP272" t="s">
        <v>484</v>
      </c>
      <c r="GQ272">
        <v>3.10207</v>
      </c>
      <c r="GR272">
        <v>2.72569</v>
      </c>
      <c r="GS272">
        <v>0.158666</v>
      </c>
      <c r="GT272">
        <v>0.162672</v>
      </c>
      <c r="GU272">
        <v>0.101026</v>
      </c>
      <c r="GV272">
        <v>0.09746249999999999</v>
      </c>
      <c r="GW272">
        <v>21990.7</v>
      </c>
      <c r="GX272">
        <v>19879.9</v>
      </c>
      <c r="GY272">
        <v>26700.8</v>
      </c>
      <c r="GZ272">
        <v>23962.9</v>
      </c>
      <c r="HA272">
        <v>38414.6</v>
      </c>
      <c r="HB272">
        <v>31976</v>
      </c>
      <c r="HC272">
        <v>46623.6</v>
      </c>
      <c r="HD272">
        <v>37907.8</v>
      </c>
      <c r="HE272">
        <v>1.87293</v>
      </c>
      <c r="HF272">
        <v>1.87477</v>
      </c>
      <c r="HG272">
        <v>0.148736</v>
      </c>
      <c r="HH272">
        <v>0</v>
      </c>
      <c r="HI272">
        <v>27.5789</v>
      </c>
      <c r="HJ272">
        <v>999.9</v>
      </c>
      <c r="HK272">
        <v>49.8</v>
      </c>
      <c r="HL272">
        <v>30.4</v>
      </c>
      <c r="HM272">
        <v>23.9869</v>
      </c>
      <c r="HN272">
        <v>61.3856</v>
      </c>
      <c r="HO272">
        <v>22.2997</v>
      </c>
      <c r="HP272">
        <v>1</v>
      </c>
      <c r="HQ272">
        <v>0.110086</v>
      </c>
      <c r="HR272">
        <v>0.665986</v>
      </c>
      <c r="HS272">
        <v>20.3152</v>
      </c>
      <c r="HT272">
        <v>5.2095</v>
      </c>
      <c r="HU272">
        <v>11.98</v>
      </c>
      <c r="HV272">
        <v>4.96305</v>
      </c>
      <c r="HW272">
        <v>3.27395</v>
      </c>
      <c r="HX272">
        <v>9999</v>
      </c>
      <c r="HY272">
        <v>9999</v>
      </c>
      <c r="HZ272">
        <v>9999</v>
      </c>
      <c r="IA272">
        <v>23.5</v>
      </c>
      <c r="IB272">
        <v>1.86369</v>
      </c>
      <c r="IC272">
        <v>1.85975</v>
      </c>
      <c r="ID272">
        <v>1.85806</v>
      </c>
      <c r="IE272">
        <v>1.85945</v>
      </c>
      <c r="IF272">
        <v>1.85959</v>
      </c>
      <c r="IG272">
        <v>1.85806</v>
      </c>
      <c r="IH272">
        <v>1.85715</v>
      </c>
      <c r="II272">
        <v>1.85211</v>
      </c>
      <c r="IJ272">
        <v>0</v>
      </c>
      <c r="IK272">
        <v>0</v>
      </c>
      <c r="IL272">
        <v>0</v>
      </c>
      <c r="IM272">
        <v>0</v>
      </c>
      <c r="IN272" t="s">
        <v>441</v>
      </c>
      <c r="IO272" t="s">
        <v>442</v>
      </c>
      <c r="IP272" t="s">
        <v>443</v>
      </c>
      <c r="IQ272" t="s">
        <v>443</v>
      </c>
      <c r="IR272" t="s">
        <v>443</v>
      </c>
      <c r="IS272" t="s">
        <v>443</v>
      </c>
      <c r="IT272">
        <v>0</v>
      </c>
      <c r="IU272">
        <v>100</v>
      </c>
      <c r="IV272">
        <v>100</v>
      </c>
      <c r="IW272">
        <v>-1.349</v>
      </c>
      <c r="IX272">
        <v>0.2828</v>
      </c>
      <c r="IY272">
        <v>-1.253408397979514</v>
      </c>
      <c r="IZ272">
        <v>-0.001407418860664216</v>
      </c>
      <c r="JA272">
        <v>1.761737584914558E-06</v>
      </c>
      <c r="JB272">
        <v>-4.339940373715102E-10</v>
      </c>
      <c r="JC272">
        <v>0.01386544786166931</v>
      </c>
      <c r="JD272">
        <v>0.003157371658100305</v>
      </c>
      <c r="JE272">
        <v>0.0004353711720169284</v>
      </c>
      <c r="JF272">
        <v>-1.853048844677345E-07</v>
      </c>
      <c r="JG272">
        <v>2</v>
      </c>
      <c r="JH272">
        <v>1968</v>
      </c>
      <c r="JI272">
        <v>1</v>
      </c>
      <c r="JJ272">
        <v>26</v>
      </c>
      <c r="JK272">
        <v>200063.5</v>
      </c>
      <c r="JL272">
        <v>200063.7</v>
      </c>
      <c r="JM272">
        <v>2.36084</v>
      </c>
      <c r="JN272">
        <v>2.61353</v>
      </c>
      <c r="JO272">
        <v>1.49658</v>
      </c>
      <c r="JP272">
        <v>2.34741</v>
      </c>
      <c r="JQ272">
        <v>1.54907</v>
      </c>
      <c r="JR272">
        <v>2.41943</v>
      </c>
      <c r="JS272">
        <v>34.5777</v>
      </c>
      <c r="JT272">
        <v>13.7818</v>
      </c>
      <c r="JU272">
        <v>18</v>
      </c>
      <c r="JV272">
        <v>482.401</v>
      </c>
      <c r="JW272">
        <v>498.446</v>
      </c>
      <c r="JX272">
        <v>26.666</v>
      </c>
      <c r="JY272">
        <v>28.6693</v>
      </c>
      <c r="JZ272">
        <v>30.0004</v>
      </c>
      <c r="KA272">
        <v>28.8321</v>
      </c>
      <c r="KB272">
        <v>28.8187</v>
      </c>
      <c r="KC272">
        <v>47.4889</v>
      </c>
      <c r="KD272">
        <v>16.3685</v>
      </c>
      <c r="KE272">
        <v>92.8839</v>
      </c>
      <c r="KF272">
        <v>26.6685</v>
      </c>
      <c r="KG272">
        <v>1041.9</v>
      </c>
      <c r="KH272">
        <v>20.4418</v>
      </c>
      <c r="KI272">
        <v>101.94</v>
      </c>
      <c r="KJ272">
        <v>91.4233</v>
      </c>
    </row>
    <row r="273" spans="1:296">
      <c r="A273">
        <v>255</v>
      </c>
      <c r="B273">
        <v>1758993421.6</v>
      </c>
      <c r="C273">
        <v>6171</v>
      </c>
      <c r="D273" t="s">
        <v>955</v>
      </c>
      <c r="E273" t="s">
        <v>956</v>
      </c>
      <c r="F273">
        <v>5</v>
      </c>
      <c r="G273" t="s">
        <v>832</v>
      </c>
      <c r="H273">
        <v>1758993413.814285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1045.893116549031</v>
      </c>
      <c r="AJ273">
        <v>1015.62006060606</v>
      </c>
      <c r="AK273">
        <v>3.436338607045532</v>
      </c>
      <c r="AL273">
        <v>65.16577899374489</v>
      </c>
      <c r="AM273">
        <f>(AO273 - AN273 + DX273*1E3/(8.314*(DZ273+273.15)) * AQ273/DW273 * AP273) * DW273/(100*DK273) * 1000/(1000 - AO273)</f>
        <v>0</v>
      </c>
      <c r="AN273">
        <v>20.42102003284296</v>
      </c>
      <c r="AO273">
        <v>21.86152242424241</v>
      </c>
      <c r="AP273">
        <v>2.386993419437851E-05</v>
      </c>
      <c r="AQ273">
        <v>105.5135274012171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437</v>
      </c>
      <c r="AX273" t="s">
        <v>437</v>
      </c>
      <c r="AY273">
        <v>0</v>
      </c>
      <c r="AZ273">
        <v>0</v>
      </c>
      <c r="BA273">
        <f>1-AY273/AZ273</f>
        <v>0</v>
      </c>
      <c r="BB273">
        <v>0</v>
      </c>
      <c r="BC273" t="s">
        <v>437</v>
      </c>
      <c r="BD273" t="s">
        <v>437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437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5.36</v>
      </c>
      <c r="DL273">
        <v>0.5</v>
      </c>
      <c r="DM273" t="s">
        <v>438</v>
      </c>
      <c r="DN273">
        <v>2</v>
      </c>
      <c r="DO273" t="b">
        <v>1</v>
      </c>
      <c r="DP273">
        <v>1758993413.814285</v>
      </c>
      <c r="DQ273">
        <v>968.8455</v>
      </c>
      <c r="DR273">
        <v>1008.857607142857</v>
      </c>
      <c r="DS273">
        <v>21.85850357142857</v>
      </c>
      <c r="DT273">
        <v>20.33573928571429</v>
      </c>
      <c r="DU273">
        <v>970.2022857142856</v>
      </c>
      <c r="DV273">
        <v>21.57569642857143</v>
      </c>
      <c r="DW273">
        <v>499.9794642857143</v>
      </c>
      <c r="DX273">
        <v>90.50583571428571</v>
      </c>
      <c r="DY273">
        <v>0.06814781428571429</v>
      </c>
      <c r="DZ273">
        <v>28.84324642857143</v>
      </c>
      <c r="EA273">
        <v>30.01095</v>
      </c>
      <c r="EB273">
        <v>999.9000000000002</v>
      </c>
      <c r="EC273">
        <v>0</v>
      </c>
      <c r="ED273">
        <v>0</v>
      </c>
      <c r="EE273">
        <v>9995.59607142857</v>
      </c>
      <c r="EF273">
        <v>0</v>
      </c>
      <c r="EG273">
        <v>11.86320357142857</v>
      </c>
      <c r="EH273">
        <v>-40.01191428571428</v>
      </c>
      <c r="EI273">
        <v>990.4966071428572</v>
      </c>
      <c r="EJ273">
        <v>1029.800357142857</v>
      </c>
      <c r="EK273">
        <v>1.522763571428571</v>
      </c>
      <c r="EL273">
        <v>1008.857607142857</v>
      </c>
      <c r="EM273">
        <v>20.33573928571429</v>
      </c>
      <c r="EN273">
        <v>1.978321785714286</v>
      </c>
      <c r="EO273">
        <v>1.840503571428571</v>
      </c>
      <c r="EP273">
        <v>17.27189642857143</v>
      </c>
      <c r="EQ273">
        <v>16.13501428571429</v>
      </c>
      <c r="ER273">
        <v>1999.980714285715</v>
      </c>
      <c r="ES273">
        <v>0.9800055357142856</v>
      </c>
      <c r="ET273">
        <v>0.01999476071428572</v>
      </c>
      <c r="EU273">
        <v>0</v>
      </c>
      <c r="EV273">
        <v>914.5226428571428</v>
      </c>
      <c r="EW273">
        <v>5.00078</v>
      </c>
      <c r="EX273">
        <v>17721.02142857142</v>
      </c>
      <c r="EY273">
        <v>16379.5</v>
      </c>
      <c r="EZ273">
        <v>39.10246428571428</v>
      </c>
      <c r="FA273">
        <v>40.03542857142856</v>
      </c>
      <c r="FB273">
        <v>39.37692857142856</v>
      </c>
      <c r="FC273">
        <v>39.63596428571428</v>
      </c>
      <c r="FD273">
        <v>40.13810714285713</v>
      </c>
      <c r="FE273">
        <v>1955.090714285714</v>
      </c>
      <c r="FF273">
        <v>39.89000000000001</v>
      </c>
      <c r="FG273">
        <v>0</v>
      </c>
      <c r="FH273">
        <v>1758993415.5</v>
      </c>
      <c r="FI273">
        <v>0</v>
      </c>
      <c r="FJ273">
        <v>914.5284615384614</v>
      </c>
      <c r="FK273">
        <v>-1.756102568888604</v>
      </c>
      <c r="FL273">
        <v>-33.45982906018968</v>
      </c>
      <c r="FM273">
        <v>17721.09615384615</v>
      </c>
      <c r="FN273">
        <v>15</v>
      </c>
      <c r="FO273">
        <v>0</v>
      </c>
      <c r="FP273" t="s">
        <v>439</v>
      </c>
      <c r="FQ273">
        <v>1746989605.5</v>
      </c>
      <c r="FR273">
        <v>1746989593.5</v>
      </c>
      <c r="FS273">
        <v>0</v>
      </c>
      <c r="FT273">
        <v>-0.274</v>
      </c>
      <c r="FU273">
        <v>-0.002</v>
      </c>
      <c r="FV273">
        <v>2.549</v>
      </c>
      <c r="FW273">
        <v>0.129</v>
      </c>
      <c r="FX273">
        <v>420</v>
      </c>
      <c r="FY273">
        <v>17</v>
      </c>
      <c r="FZ273">
        <v>0.02</v>
      </c>
      <c r="GA273">
        <v>0.04</v>
      </c>
      <c r="GB273">
        <v>-40.0925243902439</v>
      </c>
      <c r="GC273">
        <v>1.960735191637555</v>
      </c>
      <c r="GD273">
        <v>0.211828346038966</v>
      </c>
      <c r="GE273">
        <v>0</v>
      </c>
      <c r="GF273">
        <v>914.6134999999999</v>
      </c>
      <c r="GG273">
        <v>-1.63145912963737</v>
      </c>
      <c r="GH273">
        <v>0.2788113688710773</v>
      </c>
      <c r="GI273">
        <v>0</v>
      </c>
      <c r="GJ273">
        <v>1.565405365853659</v>
      </c>
      <c r="GK273">
        <v>-0.8056448780487802</v>
      </c>
      <c r="GL273">
        <v>0.07965118393919159</v>
      </c>
      <c r="GM273">
        <v>0</v>
      </c>
      <c r="GN273">
        <v>0</v>
      </c>
      <c r="GO273">
        <v>3</v>
      </c>
      <c r="GP273" t="s">
        <v>484</v>
      </c>
      <c r="GQ273">
        <v>3.1022</v>
      </c>
      <c r="GR273">
        <v>2.72726</v>
      </c>
      <c r="GS273">
        <v>0.1604</v>
      </c>
      <c r="GT273">
        <v>0.164408</v>
      </c>
      <c r="GU273">
        <v>0.101035</v>
      </c>
      <c r="GV273">
        <v>0.09776849999999999</v>
      </c>
      <c r="GW273">
        <v>21945.2</v>
      </c>
      <c r="GX273">
        <v>19838.5</v>
      </c>
      <c r="GY273">
        <v>26700.6</v>
      </c>
      <c r="GZ273">
        <v>23962.6</v>
      </c>
      <c r="HA273">
        <v>38414.1</v>
      </c>
      <c r="HB273">
        <v>31964.9</v>
      </c>
      <c r="HC273">
        <v>46623.1</v>
      </c>
      <c r="HD273">
        <v>37907.4</v>
      </c>
      <c r="HE273">
        <v>1.87283</v>
      </c>
      <c r="HF273">
        <v>1.8746</v>
      </c>
      <c r="HG273">
        <v>0.148024</v>
      </c>
      <c r="HH273">
        <v>0</v>
      </c>
      <c r="HI273">
        <v>27.5789</v>
      </c>
      <c r="HJ273">
        <v>999.9</v>
      </c>
      <c r="HK273">
        <v>49.8</v>
      </c>
      <c r="HL273">
        <v>30.4</v>
      </c>
      <c r="HM273">
        <v>23.9871</v>
      </c>
      <c r="HN273">
        <v>61.1856</v>
      </c>
      <c r="HO273">
        <v>22.3838</v>
      </c>
      <c r="HP273">
        <v>1</v>
      </c>
      <c r="HQ273">
        <v>0.110363</v>
      </c>
      <c r="HR273">
        <v>0.648875</v>
      </c>
      <c r="HS273">
        <v>20.3157</v>
      </c>
      <c r="HT273">
        <v>5.211</v>
      </c>
      <c r="HU273">
        <v>11.98</v>
      </c>
      <c r="HV273">
        <v>4.96325</v>
      </c>
      <c r="HW273">
        <v>3.2744</v>
      </c>
      <c r="HX273">
        <v>9999</v>
      </c>
      <c r="HY273">
        <v>9999</v>
      </c>
      <c r="HZ273">
        <v>9999</v>
      </c>
      <c r="IA273">
        <v>23.5</v>
      </c>
      <c r="IB273">
        <v>1.8637</v>
      </c>
      <c r="IC273">
        <v>1.85974</v>
      </c>
      <c r="ID273">
        <v>1.85807</v>
      </c>
      <c r="IE273">
        <v>1.85945</v>
      </c>
      <c r="IF273">
        <v>1.85959</v>
      </c>
      <c r="IG273">
        <v>1.85807</v>
      </c>
      <c r="IH273">
        <v>1.85715</v>
      </c>
      <c r="II273">
        <v>1.85211</v>
      </c>
      <c r="IJ273">
        <v>0</v>
      </c>
      <c r="IK273">
        <v>0</v>
      </c>
      <c r="IL273">
        <v>0</v>
      </c>
      <c r="IM273">
        <v>0</v>
      </c>
      <c r="IN273" t="s">
        <v>441</v>
      </c>
      <c r="IO273" t="s">
        <v>442</v>
      </c>
      <c r="IP273" t="s">
        <v>443</v>
      </c>
      <c r="IQ273" t="s">
        <v>443</v>
      </c>
      <c r="IR273" t="s">
        <v>443</v>
      </c>
      <c r="IS273" t="s">
        <v>443</v>
      </c>
      <c r="IT273">
        <v>0</v>
      </c>
      <c r="IU273">
        <v>100</v>
      </c>
      <c r="IV273">
        <v>100</v>
      </c>
      <c r="IW273">
        <v>-1.336</v>
      </c>
      <c r="IX273">
        <v>0.2829</v>
      </c>
      <c r="IY273">
        <v>-1.253408397979514</v>
      </c>
      <c r="IZ273">
        <v>-0.001407418860664216</v>
      </c>
      <c r="JA273">
        <v>1.761737584914558E-06</v>
      </c>
      <c r="JB273">
        <v>-4.339940373715102E-10</v>
      </c>
      <c r="JC273">
        <v>0.01386544786166931</v>
      </c>
      <c r="JD273">
        <v>0.003157371658100305</v>
      </c>
      <c r="JE273">
        <v>0.0004353711720169284</v>
      </c>
      <c r="JF273">
        <v>-1.853048844677345E-07</v>
      </c>
      <c r="JG273">
        <v>2</v>
      </c>
      <c r="JH273">
        <v>1968</v>
      </c>
      <c r="JI273">
        <v>1</v>
      </c>
      <c r="JJ273">
        <v>26</v>
      </c>
      <c r="JK273">
        <v>200063.6</v>
      </c>
      <c r="JL273">
        <v>200063.8</v>
      </c>
      <c r="JM273">
        <v>2.3938</v>
      </c>
      <c r="JN273">
        <v>2.61353</v>
      </c>
      <c r="JO273">
        <v>1.49658</v>
      </c>
      <c r="JP273">
        <v>2.34741</v>
      </c>
      <c r="JQ273">
        <v>1.54907</v>
      </c>
      <c r="JR273">
        <v>2.33276</v>
      </c>
      <c r="JS273">
        <v>34.5777</v>
      </c>
      <c r="JT273">
        <v>13.7818</v>
      </c>
      <c r="JU273">
        <v>18</v>
      </c>
      <c r="JV273">
        <v>482.375</v>
      </c>
      <c r="JW273">
        <v>498.366</v>
      </c>
      <c r="JX273">
        <v>26.6533</v>
      </c>
      <c r="JY273">
        <v>28.6743</v>
      </c>
      <c r="JZ273">
        <v>30.0004</v>
      </c>
      <c r="KA273">
        <v>28.8365</v>
      </c>
      <c r="KB273">
        <v>28.823</v>
      </c>
      <c r="KC273">
        <v>48.0741</v>
      </c>
      <c r="KD273">
        <v>16.3685</v>
      </c>
      <c r="KE273">
        <v>92.8839</v>
      </c>
      <c r="KF273">
        <v>26.6562</v>
      </c>
      <c r="KG273">
        <v>1055.26</v>
      </c>
      <c r="KH273">
        <v>20.4679</v>
      </c>
      <c r="KI273">
        <v>101.939</v>
      </c>
      <c r="KJ273">
        <v>91.42230000000001</v>
      </c>
    </row>
    <row r="274" spans="1:296">
      <c r="A274">
        <v>256</v>
      </c>
      <c r="B274">
        <v>1758993426.6</v>
      </c>
      <c r="C274">
        <v>6176</v>
      </c>
      <c r="D274" t="s">
        <v>957</v>
      </c>
      <c r="E274" t="s">
        <v>958</v>
      </c>
      <c r="F274">
        <v>5</v>
      </c>
      <c r="G274" t="s">
        <v>832</v>
      </c>
      <c r="H274">
        <v>1758993419.1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1063.395578963994</v>
      </c>
      <c r="AJ274">
        <v>1033.01</v>
      </c>
      <c r="AK274">
        <v>3.471753617499731</v>
      </c>
      <c r="AL274">
        <v>65.16577899374489</v>
      </c>
      <c r="AM274">
        <f>(AO274 - AN274 + DX274*1E3/(8.314*(DZ274+273.15)) * AQ274/DW274 * AP274) * DW274/(100*DK274) * 1000/(1000 - AO274)</f>
        <v>0</v>
      </c>
      <c r="AN274">
        <v>20.48580323577342</v>
      </c>
      <c r="AO274">
        <v>21.87207515151515</v>
      </c>
      <c r="AP274">
        <v>5.022818143777113E-05</v>
      </c>
      <c r="AQ274">
        <v>105.5135274012171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437</v>
      </c>
      <c r="AX274" t="s">
        <v>437</v>
      </c>
      <c r="AY274">
        <v>0</v>
      </c>
      <c r="AZ274">
        <v>0</v>
      </c>
      <c r="BA274">
        <f>1-AY274/AZ274</f>
        <v>0</v>
      </c>
      <c r="BB274">
        <v>0</v>
      </c>
      <c r="BC274" t="s">
        <v>437</v>
      </c>
      <c r="BD274" t="s">
        <v>437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437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5.36</v>
      </c>
      <c r="DL274">
        <v>0.5</v>
      </c>
      <c r="DM274" t="s">
        <v>438</v>
      </c>
      <c r="DN274">
        <v>2</v>
      </c>
      <c r="DO274" t="b">
        <v>1</v>
      </c>
      <c r="DP274">
        <v>1758993419.1</v>
      </c>
      <c r="DQ274">
        <v>986.7262962962964</v>
      </c>
      <c r="DR274">
        <v>1026.610740740741</v>
      </c>
      <c r="DS274">
        <v>21.8621</v>
      </c>
      <c r="DT274">
        <v>20.41160740740741</v>
      </c>
      <c r="DU274">
        <v>988.068037037037</v>
      </c>
      <c r="DV274">
        <v>21.57920740740741</v>
      </c>
      <c r="DW274">
        <v>499.9578888888889</v>
      </c>
      <c r="DX274">
        <v>90.5059814814815</v>
      </c>
      <c r="DY274">
        <v>0.06844597777777778</v>
      </c>
      <c r="DZ274">
        <v>28.82855925925926</v>
      </c>
      <c r="EA274">
        <v>29.9985</v>
      </c>
      <c r="EB274">
        <v>999.9000000000001</v>
      </c>
      <c r="EC274">
        <v>0</v>
      </c>
      <c r="ED274">
        <v>0</v>
      </c>
      <c r="EE274">
        <v>9983.725555555557</v>
      </c>
      <c r="EF274">
        <v>0</v>
      </c>
      <c r="EG274">
        <v>11.88455555555555</v>
      </c>
      <c r="EH274">
        <v>-39.88504814814814</v>
      </c>
      <c r="EI274">
        <v>1008.78037037037</v>
      </c>
      <c r="EJ274">
        <v>1048.003333333334</v>
      </c>
      <c r="EK274">
        <v>1.450484444444445</v>
      </c>
      <c r="EL274">
        <v>1026.610740740741</v>
      </c>
      <c r="EM274">
        <v>20.41160740740741</v>
      </c>
      <c r="EN274">
        <v>1.97865</v>
      </c>
      <c r="EO274">
        <v>1.847372222222222</v>
      </c>
      <c r="EP274">
        <v>17.27451481481481</v>
      </c>
      <c r="EQ274">
        <v>16.19342962962963</v>
      </c>
      <c r="ER274">
        <v>1999.994814814815</v>
      </c>
      <c r="ES274">
        <v>0.980005888888889</v>
      </c>
      <c r="ET274">
        <v>0.01999441481481481</v>
      </c>
      <c r="EU274">
        <v>0</v>
      </c>
      <c r="EV274">
        <v>914.337851851852</v>
      </c>
      <c r="EW274">
        <v>5.00078</v>
      </c>
      <c r="EX274">
        <v>17718.48148148148</v>
      </c>
      <c r="EY274">
        <v>16379.62222222222</v>
      </c>
      <c r="EZ274">
        <v>39.10407407407407</v>
      </c>
      <c r="FA274">
        <v>40.05051851851851</v>
      </c>
      <c r="FB274">
        <v>39.40244444444444</v>
      </c>
      <c r="FC274">
        <v>39.64555555555555</v>
      </c>
      <c r="FD274">
        <v>40.15718518518518</v>
      </c>
      <c r="FE274">
        <v>1955.104814814815</v>
      </c>
      <c r="FF274">
        <v>39.89000000000001</v>
      </c>
      <c r="FG274">
        <v>0</v>
      </c>
      <c r="FH274">
        <v>1758993420.9</v>
      </c>
      <c r="FI274">
        <v>0</v>
      </c>
      <c r="FJ274">
        <v>914.3609600000001</v>
      </c>
      <c r="FK274">
        <v>-2.68961538220555</v>
      </c>
      <c r="FL274">
        <v>-23.3769229876954</v>
      </c>
      <c r="FM274">
        <v>17718.364</v>
      </c>
      <c r="FN274">
        <v>15</v>
      </c>
      <c r="FO274">
        <v>0</v>
      </c>
      <c r="FP274" t="s">
        <v>439</v>
      </c>
      <c r="FQ274">
        <v>1746989605.5</v>
      </c>
      <c r="FR274">
        <v>1746989593.5</v>
      </c>
      <c r="FS274">
        <v>0</v>
      </c>
      <c r="FT274">
        <v>-0.274</v>
      </c>
      <c r="FU274">
        <v>-0.002</v>
      </c>
      <c r="FV274">
        <v>2.549</v>
      </c>
      <c r="FW274">
        <v>0.129</v>
      </c>
      <c r="FX274">
        <v>420</v>
      </c>
      <c r="FY274">
        <v>17</v>
      </c>
      <c r="FZ274">
        <v>0.02</v>
      </c>
      <c r="GA274">
        <v>0.04</v>
      </c>
      <c r="GB274">
        <v>-39.97023249999999</v>
      </c>
      <c r="GC274">
        <v>1.443758724202646</v>
      </c>
      <c r="GD274">
        <v>0.1759786455617558</v>
      </c>
      <c r="GE274">
        <v>0</v>
      </c>
      <c r="GF274">
        <v>914.4345000000002</v>
      </c>
      <c r="GG274">
        <v>-2.086524067478287</v>
      </c>
      <c r="GH274">
        <v>0.331061239225682</v>
      </c>
      <c r="GI274">
        <v>0</v>
      </c>
      <c r="GJ274">
        <v>1.4887385</v>
      </c>
      <c r="GK274">
        <v>-0.8194581613508497</v>
      </c>
      <c r="GL274">
        <v>0.07930474003960926</v>
      </c>
      <c r="GM274">
        <v>0</v>
      </c>
      <c r="GN274">
        <v>0</v>
      </c>
      <c r="GO274">
        <v>3</v>
      </c>
      <c r="GP274" t="s">
        <v>484</v>
      </c>
      <c r="GQ274">
        <v>3.10246</v>
      </c>
      <c r="GR274">
        <v>2.72658</v>
      </c>
      <c r="GS274">
        <v>0.162138</v>
      </c>
      <c r="GT274">
        <v>0.166079</v>
      </c>
      <c r="GU274">
        <v>0.10107</v>
      </c>
      <c r="GV274">
        <v>0.0978754</v>
      </c>
      <c r="GW274">
        <v>21899.6</v>
      </c>
      <c r="GX274">
        <v>19798.7</v>
      </c>
      <c r="GY274">
        <v>26700.4</v>
      </c>
      <c r="GZ274">
        <v>23962.5</v>
      </c>
      <c r="HA274">
        <v>38412.6</v>
      </c>
      <c r="HB274">
        <v>31961</v>
      </c>
      <c r="HC274">
        <v>46622.8</v>
      </c>
      <c r="HD274">
        <v>37907.2</v>
      </c>
      <c r="HE274">
        <v>1.87328</v>
      </c>
      <c r="HF274">
        <v>1.87425</v>
      </c>
      <c r="HG274">
        <v>0.147469</v>
      </c>
      <c r="HH274">
        <v>0</v>
      </c>
      <c r="HI274">
        <v>27.5765</v>
      </c>
      <c r="HJ274">
        <v>999.9</v>
      </c>
      <c r="HK274">
        <v>49.8</v>
      </c>
      <c r="HL274">
        <v>30.4</v>
      </c>
      <c r="HM274">
        <v>23.9872</v>
      </c>
      <c r="HN274">
        <v>61.0456</v>
      </c>
      <c r="HO274">
        <v>22.2316</v>
      </c>
      <c r="HP274">
        <v>1</v>
      </c>
      <c r="HQ274">
        <v>0.110742</v>
      </c>
      <c r="HR274">
        <v>-0.9004</v>
      </c>
      <c r="HS274">
        <v>20.3133</v>
      </c>
      <c r="HT274">
        <v>5.21145</v>
      </c>
      <c r="HU274">
        <v>11.98</v>
      </c>
      <c r="HV274">
        <v>4.9635</v>
      </c>
      <c r="HW274">
        <v>3.2743</v>
      </c>
      <c r="HX274">
        <v>9999</v>
      </c>
      <c r="HY274">
        <v>9999</v>
      </c>
      <c r="HZ274">
        <v>9999</v>
      </c>
      <c r="IA274">
        <v>23.5</v>
      </c>
      <c r="IB274">
        <v>1.8637</v>
      </c>
      <c r="IC274">
        <v>1.85974</v>
      </c>
      <c r="ID274">
        <v>1.85808</v>
      </c>
      <c r="IE274">
        <v>1.85944</v>
      </c>
      <c r="IF274">
        <v>1.85959</v>
      </c>
      <c r="IG274">
        <v>1.85806</v>
      </c>
      <c r="IH274">
        <v>1.85715</v>
      </c>
      <c r="II274">
        <v>1.85211</v>
      </c>
      <c r="IJ274">
        <v>0</v>
      </c>
      <c r="IK274">
        <v>0</v>
      </c>
      <c r="IL274">
        <v>0</v>
      </c>
      <c r="IM274">
        <v>0</v>
      </c>
      <c r="IN274" t="s">
        <v>441</v>
      </c>
      <c r="IO274" t="s">
        <v>442</v>
      </c>
      <c r="IP274" t="s">
        <v>443</v>
      </c>
      <c r="IQ274" t="s">
        <v>443</v>
      </c>
      <c r="IR274" t="s">
        <v>443</v>
      </c>
      <c r="IS274" t="s">
        <v>443</v>
      </c>
      <c r="IT274">
        <v>0</v>
      </c>
      <c r="IU274">
        <v>100</v>
      </c>
      <c r="IV274">
        <v>100</v>
      </c>
      <c r="IW274">
        <v>-1.32</v>
      </c>
      <c r="IX274">
        <v>0.2831</v>
      </c>
      <c r="IY274">
        <v>-1.253408397979514</v>
      </c>
      <c r="IZ274">
        <v>-0.001407418860664216</v>
      </c>
      <c r="JA274">
        <v>1.761737584914558E-06</v>
      </c>
      <c r="JB274">
        <v>-4.339940373715102E-10</v>
      </c>
      <c r="JC274">
        <v>0.01386544786166931</v>
      </c>
      <c r="JD274">
        <v>0.003157371658100305</v>
      </c>
      <c r="JE274">
        <v>0.0004353711720169284</v>
      </c>
      <c r="JF274">
        <v>-1.853048844677345E-07</v>
      </c>
      <c r="JG274">
        <v>2</v>
      </c>
      <c r="JH274">
        <v>1968</v>
      </c>
      <c r="JI274">
        <v>1</v>
      </c>
      <c r="JJ274">
        <v>26</v>
      </c>
      <c r="JK274">
        <v>200063.7</v>
      </c>
      <c r="JL274">
        <v>200063.9</v>
      </c>
      <c r="JM274">
        <v>2.42188</v>
      </c>
      <c r="JN274">
        <v>2.60742</v>
      </c>
      <c r="JO274">
        <v>1.49658</v>
      </c>
      <c r="JP274">
        <v>2.34741</v>
      </c>
      <c r="JQ274">
        <v>1.54907</v>
      </c>
      <c r="JR274">
        <v>2.41821</v>
      </c>
      <c r="JS274">
        <v>34.5777</v>
      </c>
      <c r="JT274">
        <v>13.7906</v>
      </c>
      <c r="JU274">
        <v>18</v>
      </c>
      <c r="JV274">
        <v>482.666</v>
      </c>
      <c r="JW274">
        <v>498.165</v>
      </c>
      <c r="JX274">
        <v>26.8802</v>
      </c>
      <c r="JY274">
        <v>28.68</v>
      </c>
      <c r="JZ274">
        <v>30.0004</v>
      </c>
      <c r="KA274">
        <v>28.8403</v>
      </c>
      <c r="KB274">
        <v>28.8267</v>
      </c>
      <c r="KC274">
        <v>48.7278</v>
      </c>
      <c r="KD274">
        <v>16.3685</v>
      </c>
      <c r="KE274">
        <v>92.8839</v>
      </c>
      <c r="KF274">
        <v>27.0695</v>
      </c>
      <c r="KG274">
        <v>1075.31</v>
      </c>
      <c r="KH274">
        <v>20.4965</v>
      </c>
      <c r="KI274">
        <v>101.939</v>
      </c>
      <c r="KJ274">
        <v>91.4217</v>
      </c>
    </row>
    <row r="275" spans="1:296">
      <c r="A275">
        <v>257</v>
      </c>
      <c r="B275">
        <v>1758993431.6</v>
      </c>
      <c r="C275">
        <v>6181</v>
      </c>
      <c r="D275" t="s">
        <v>959</v>
      </c>
      <c r="E275" t="s">
        <v>960</v>
      </c>
      <c r="F275">
        <v>5</v>
      </c>
      <c r="G275" t="s">
        <v>832</v>
      </c>
      <c r="H275">
        <v>1758993423.814285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1080.390839860883</v>
      </c>
      <c r="AJ275">
        <v>1050.282303030303</v>
      </c>
      <c r="AK275">
        <v>3.463304935690181</v>
      </c>
      <c r="AL275">
        <v>65.16577899374489</v>
      </c>
      <c r="AM275">
        <f>(AO275 - AN275 + DX275*1E3/(8.314*(DZ275+273.15)) * AQ275/DW275 * AP275) * DW275/(100*DK275) * 1000/(1000 - AO275)</f>
        <v>0</v>
      </c>
      <c r="AN275">
        <v>20.50246881286815</v>
      </c>
      <c r="AO275">
        <v>21.86942727272727</v>
      </c>
      <c r="AP275">
        <v>-3.894114524974654E-05</v>
      </c>
      <c r="AQ275">
        <v>105.5135274012171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437</v>
      </c>
      <c r="AX275" t="s">
        <v>437</v>
      </c>
      <c r="AY275">
        <v>0</v>
      </c>
      <c r="AZ275">
        <v>0</v>
      </c>
      <c r="BA275">
        <f>1-AY275/AZ275</f>
        <v>0</v>
      </c>
      <c r="BB275">
        <v>0</v>
      </c>
      <c r="BC275" t="s">
        <v>437</v>
      </c>
      <c r="BD275" t="s">
        <v>437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437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5.36</v>
      </c>
      <c r="DL275">
        <v>0.5</v>
      </c>
      <c r="DM275" t="s">
        <v>438</v>
      </c>
      <c r="DN275">
        <v>2</v>
      </c>
      <c r="DO275" t="b">
        <v>1</v>
      </c>
      <c r="DP275">
        <v>1758993423.814285</v>
      </c>
      <c r="DQ275">
        <v>1002.655607142857</v>
      </c>
      <c r="DR275">
        <v>1042.422142857143</v>
      </c>
      <c r="DS275">
        <v>21.86683571428572</v>
      </c>
      <c r="DT275">
        <v>20.46146785714286</v>
      </c>
      <c r="DU275">
        <v>1003.983607142857</v>
      </c>
      <c r="DV275">
        <v>21.58385000000001</v>
      </c>
      <c r="DW275">
        <v>499.9569642857144</v>
      </c>
      <c r="DX275">
        <v>90.50627142857145</v>
      </c>
      <c r="DY275">
        <v>0.06849410714285714</v>
      </c>
      <c r="DZ275">
        <v>28.81844285714286</v>
      </c>
      <c r="EA275">
        <v>29.99067857142857</v>
      </c>
      <c r="EB275">
        <v>999.9000000000002</v>
      </c>
      <c r="EC275">
        <v>0</v>
      </c>
      <c r="ED275">
        <v>0</v>
      </c>
      <c r="EE275">
        <v>9991.938928571428</v>
      </c>
      <c r="EF275">
        <v>0</v>
      </c>
      <c r="EG275">
        <v>11.546625</v>
      </c>
      <c r="EH275">
        <v>-39.76783214285714</v>
      </c>
      <c r="EI275">
        <v>1025.069857142857</v>
      </c>
      <c r="EJ275">
        <v>1064.198571428571</v>
      </c>
      <c r="EK275">
        <v>1.40537</v>
      </c>
      <c r="EL275">
        <v>1042.422142857143</v>
      </c>
      <c r="EM275">
        <v>20.46146785714286</v>
      </c>
      <c r="EN275">
        <v>1.979085714285714</v>
      </c>
      <c r="EO275">
        <v>1.851889642857143</v>
      </c>
      <c r="EP275">
        <v>17.27799285714286</v>
      </c>
      <c r="EQ275">
        <v>16.23176785714286</v>
      </c>
      <c r="ER275">
        <v>1999.9975</v>
      </c>
      <c r="ES275">
        <v>0.9800060714285713</v>
      </c>
      <c r="ET275">
        <v>0.01999423214285714</v>
      </c>
      <c r="EU275">
        <v>0</v>
      </c>
      <c r="EV275">
        <v>914.1892142857141</v>
      </c>
      <c r="EW275">
        <v>5.00078</v>
      </c>
      <c r="EX275">
        <v>17715.825</v>
      </c>
      <c r="EY275">
        <v>16379.63214285714</v>
      </c>
      <c r="EZ275">
        <v>39.09589285714286</v>
      </c>
      <c r="FA275">
        <v>40.05535714285713</v>
      </c>
      <c r="FB275">
        <v>39.43714285714285</v>
      </c>
      <c r="FC275">
        <v>39.63799999999999</v>
      </c>
      <c r="FD275">
        <v>40.17614285714285</v>
      </c>
      <c r="FE275">
        <v>1955.1075</v>
      </c>
      <c r="FF275">
        <v>39.89000000000001</v>
      </c>
      <c r="FG275">
        <v>0</v>
      </c>
      <c r="FH275">
        <v>1758993425.7</v>
      </c>
      <c r="FI275">
        <v>0</v>
      </c>
      <c r="FJ275">
        <v>914.15236</v>
      </c>
      <c r="FK275">
        <v>-1.983307697833857</v>
      </c>
      <c r="FL275">
        <v>-40.13846152866</v>
      </c>
      <c r="FM275">
        <v>17715.46</v>
      </c>
      <c r="FN275">
        <v>15</v>
      </c>
      <c r="FO275">
        <v>0</v>
      </c>
      <c r="FP275" t="s">
        <v>439</v>
      </c>
      <c r="FQ275">
        <v>1746989605.5</v>
      </c>
      <c r="FR275">
        <v>1746989593.5</v>
      </c>
      <c r="FS275">
        <v>0</v>
      </c>
      <c r="FT275">
        <v>-0.274</v>
      </c>
      <c r="FU275">
        <v>-0.002</v>
      </c>
      <c r="FV275">
        <v>2.549</v>
      </c>
      <c r="FW275">
        <v>0.129</v>
      </c>
      <c r="FX275">
        <v>420</v>
      </c>
      <c r="FY275">
        <v>17</v>
      </c>
      <c r="FZ275">
        <v>0.02</v>
      </c>
      <c r="GA275">
        <v>0.04</v>
      </c>
      <c r="GB275">
        <v>-39.8586025</v>
      </c>
      <c r="GC275">
        <v>1.379051031895039</v>
      </c>
      <c r="GD275">
        <v>0.1691109997715999</v>
      </c>
      <c r="GE275">
        <v>0</v>
      </c>
      <c r="GF275">
        <v>914.3313823529412</v>
      </c>
      <c r="GG275">
        <v>-1.935477464461433</v>
      </c>
      <c r="GH275">
        <v>0.3257982066452871</v>
      </c>
      <c r="GI275">
        <v>0</v>
      </c>
      <c r="GJ275">
        <v>1.4430025</v>
      </c>
      <c r="GK275">
        <v>-0.6530618386491597</v>
      </c>
      <c r="GL275">
        <v>0.06476431350481529</v>
      </c>
      <c r="GM275">
        <v>0</v>
      </c>
      <c r="GN275">
        <v>0</v>
      </c>
      <c r="GO275">
        <v>3</v>
      </c>
      <c r="GP275" t="s">
        <v>484</v>
      </c>
      <c r="GQ275">
        <v>3.1023</v>
      </c>
      <c r="GR275">
        <v>2.72605</v>
      </c>
      <c r="GS275">
        <v>0.163857</v>
      </c>
      <c r="GT275">
        <v>0.167749</v>
      </c>
      <c r="GU275">
        <v>0.101048</v>
      </c>
      <c r="GV275">
        <v>0.0979149</v>
      </c>
      <c r="GW275">
        <v>21854.5</v>
      </c>
      <c r="GX275">
        <v>19758.8</v>
      </c>
      <c r="GY275">
        <v>26700.2</v>
      </c>
      <c r="GZ275">
        <v>23962.1</v>
      </c>
      <c r="HA275">
        <v>38413.2</v>
      </c>
      <c r="HB275">
        <v>31959.4</v>
      </c>
      <c r="HC275">
        <v>46622.1</v>
      </c>
      <c r="HD275">
        <v>37906.6</v>
      </c>
      <c r="HE275">
        <v>1.8731</v>
      </c>
      <c r="HF275">
        <v>1.87433</v>
      </c>
      <c r="HG275">
        <v>0.147846</v>
      </c>
      <c r="HH275">
        <v>0</v>
      </c>
      <c r="HI275">
        <v>27.5755</v>
      </c>
      <c r="HJ275">
        <v>999.9</v>
      </c>
      <c r="HK275">
        <v>49.8</v>
      </c>
      <c r="HL275">
        <v>30.4</v>
      </c>
      <c r="HM275">
        <v>23.9861</v>
      </c>
      <c r="HN275">
        <v>60.6956</v>
      </c>
      <c r="HO275">
        <v>22.1074</v>
      </c>
      <c r="HP275">
        <v>1</v>
      </c>
      <c r="HQ275">
        <v>0.110442</v>
      </c>
      <c r="HR275">
        <v>-0.200681</v>
      </c>
      <c r="HS275">
        <v>20.3174</v>
      </c>
      <c r="HT275">
        <v>5.2116</v>
      </c>
      <c r="HU275">
        <v>11.98</v>
      </c>
      <c r="HV275">
        <v>4.9636</v>
      </c>
      <c r="HW275">
        <v>3.2744</v>
      </c>
      <c r="HX275">
        <v>9999</v>
      </c>
      <c r="HY275">
        <v>9999</v>
      </c>
      <c r="HZ275">
        <v>9999</v>
      </c>
      <c r="IA275">
        <v>23.5</v>
      </c>
      <c r="IB275">
        <v>1.8637</v>
      </c>
      <c r="IC275">
        <v>1.85975</v>
      </c>
      <c r="ID275">
        <v>1.85809</v>
      </c>
      <c r="IE275">
        <v>1.85945</v>
      </c>
      <c r="IF275">
        <v>1.85959</v>
      </c>
      <c r="IG275">
        <v>1.85806</v>
      </c>
      <c r="IH275">
        <v>1.85715</v>
      </c>
      <c r="II275">
        <v>1.85211</v>
      </c>
      <c r="IJ275">
        <v>0</v>
      </c>
      <c r="IK275">
        <v>0</v>
      </c>
      <c r="IL275">
        <v>0</v>
      </c>
      <c r="IM275">
        <v>0</v>
      </c>
      <c r="IN275" t="s">
        <v>441</v>
      </c>
      <c r="IO275" t="s">
        <v>442</v>
      </c>
      <c r="IP275" t="s">
        <v>443</v>
      </c>
      <c r="IQ275" t="s">
        <v>443</v>
      </c>
      <c r="IR275" t="s">
        <v>443</v>
      </c>
      <c r="IS275" t="s">
        <v>443</v>
      </c>
      <c r="IT275">
        <v>0</v>
      </c>
      <c r="IU275">
        <v>100</v>
      </c>
      <c r="IV275">
        <v>100</v>
      </c>
      <c r="IW275">
        <v>-1.31</v>
      </c>
      <c r="IX275">
        <v>0.283</v>
      </c>
      <c r="IY275">
        <v>-1.253408397979514</v>
      </c>
      <c r="IZ275">
        <v>-0.001407418860664216</v>
      </c>
      <c r="JA275">
        <v>1.761737584914558E-06</v>
      </c>
      <c r="JB275">
        <v>-4.339940373715102E-10</v>
      </c>
      <c r="JC275">
        <v>0.01386544786166931</v>
      </c>
      <c r="JD275">
        <v>0.003157371658100305</v>
      </c>
      <c r="JE275">
        <v>0.0004353711720169284</v>
      </c>
      <c r="JF275">
        <v>-1.853048844677345E-07</v>
      </c>
      <c r="JG275">
        <v>2</v>
      </c>
      <c r="JH275">
        <v>1968</v>
      </c>
      <c r="JI275">
        <v>1</v>
      </c>
      <c r="JJ275">
        <v>26</v>
      </c>
      <c r="JK275">
        <v>200063.8</v>
      </c>
      <c r="JL275">
        <v>200064</v>
      </c>
      <c r="JM275">
        <v>2.45483</v>
      </c>
      <c r="JN275">
        <v>2.60376</v>
      </c>
      <c r="JO275">
        <v>1.49658</v>
      </c>
      <c r="JP275">
        <v>2.34741</v>
      </c>
      <c r="JQ275">
        <v>1.54907</v>
      </c>
      <c r="JR275">
        <v>2.47192</v>
      </c>
      <c r="JS275">
        <v>34.5777</v>
      </c>
      <c r="JT275">
        <v>13.7993</v>
      </c>
      <c r="JU275">
        <v>18</v>
      </c>
      <c r="JV275">
        <v>482.604</v>
      </c>
      <c r="JW275">
        <v>498.251</v>
      </c>
      <c r="JX275">
        <v>27.0945</v>
      </c>
      <c r="JY275">
        <v>28.6853</v>
      </c>
      <c r="JZ275">
        <v>30</v>
      </c>
      <c r="KA275">
        <v>28.8456</v>
      </c>
      <c r="KB275">
        <v>28.8309</v>
      </c>
      <c r="KC275">
        <v>49.3132</v>
      </c>
      <c r="KD275">
        <v>16.3685</v>
      </c>
      <c r="KE275">
        <v>93.2615</v>
      </c>
      <c r="KF275">
        <v>27.081</v>
      </c>
      <c r="KG275">
        <v>1088.71</v>
      </c>
      <c r="KH275">
        <v>20.541</v>
      </c>
      <c r="KI275">
        <v>101.937</v>
      </c>
      <c r="KJ275">
        <v>91.4204</v>
      </c>
    </row>
    <row r="276" spans="1:296">
      <c r="A276">
        <v>258</v>
      </c>
      <c r="B276">
        <v>1758993436.6</v>
      </c>
      <c r="C276">
        <v>6186</v>
      </c>
      <c r="D276" t="s">
        <v>961</v>
      </c>
      <c r="E276" t="s">
        <v>962</v>
      </c>
      <c r="F276">
        <v>5</v>
      </c>
      <c r="G276" t="s">
        <v>832</v>
      </c>
      <c r="H276">
        <v>1758993429.1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1097.61778007037</v>
      </c>
      <c r="AJ276">
        <v>1067.614363636363</v>
      </c>
      <c r="AK276">
        <v>3.457046112272661</v>
      </c>
      <c r="AL276">
        <v>65.16577899374489</v>
      </c>
      <c r="AM276">
        <f>(AO276 - AN276 + DX276*1E3/(8.314*(DZ276+273.15)) * AQ276/DW276 * AP276) * DW276/(100*DK276) * 1000/(1000 - AO276)</f>
        <v>0</v>
      </c>
      <c r="AN276">
        <v>20.51193878003501</v>
      </c>
      <c r="AO276">
        <v>21.85203575757575</v>
      </c>
      <c r="AP276">
        <v>-9.311410388982966E-05</v>
      </c>
      <c r="AQ276">
        <v>105.5135274012171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437</v>
      </c>
      <c r="AX276" t="s">
        <v>437</v>
      </c>
      <c r="AY276">
        <v>0</v>
      </c>
      <c r="AZ276">
        <v>0</v>
      </c>
      <c r="BA276">
        <f>1-AY276/AZ276</f>
        <v>0</v>
      </c>
      <c r="BB276">
        <v>0</v>
      </c>
      <c r="BC276" t="s">
        <v>437</v>
      </c>
      <c r="BD276" t="s">
        <v>437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437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5.36</v>
      </c>
      <c r="DL276">
        <v>0.5</v>
      </c>
      <c r="DM276" t="s">
        <v>438</v>
      </c>
      <c r="DN276">
        <v>2</v>
      </c>
      <c r="DO276" t="b">
        <v>1</v>
      </c>
      <c r="DP276">
        <v>1758993429.1</v>
      </c>
      <c r="DQ276">
        <v>1020.565037037037</v>
      </c>
      <c r="DR276">
        <v>1060.205555555556</v>
      </c>
      <c r="DS276">
        <v>21.86675555555556</v>
      </c>
      <c r="DT276">
        <v>20.49801851851852</v>
      </c>
      <c r="DU276">
        <v>1021.877925925926</v>
      </c>
      <c r="DV276">
        <v>21.58377037037037</v>
      </c>
      <c r="DW276">
        <v>500.08</v>
      </c>
      <c r="DX276">
        <v>90.50632592592594</v>
      </c>
      <c r="DY276">
        <v>0.06826391851851851</v>
      </c>
      <c r="DZ276">
        <v>28.81479999999999</v>
      </c>
      <c r="EA276">
        <v>29.98855555555555</v>
      </c>
      <c r="EB276">
        <v>999.9000000000001</v>
      </c>
      <c r="EC276">
        <v>0</v>
      </c>
      <c r="ED276">
        <v>0</v>
      </c>
      <c r="EE276">
        <v>9995.924814814816</v>
      </c>
      <c r="EF276">
        <v>0</v>
      </c>
      <c r="EG276">
        <v>11.23648518518519</v>
      </c>
      <c r="EH276">
        <v>-39.64225925925926</v>
      </c>
      <c r="EI276">
        <v>1043.378518518519</v>
      </c>
      <c r="EJ276">
        <v>1082.392962962963</v>
      </c>
      <c r="EK276">
        <v>1.368733333333333</v>
      </c>
      <c r="EL276">
        <v>1060.205555555556</v>
      </c>
      <c r="EM276">
        <v>20.49801851851852</v>
      </c>
      <c r="EN276">
        <v>1.979079259259259</v>
      </c>
      <c r="EO276">
        <v>1.855198888888889</v>
      </c>
      <c r="EP276">
        <v>17.27794074074074</v>
      </c>
      <c r="EQ276">
        <v>16.2598037037037</v>
      </c>
      <c r="ER276">
        <v>2000.005185185185</v>
      </c>
      <c r="ES276">
        <v>0.9800063333333333</v>
      </c>
      <c r="ET276">
        <v>0.01999396666666667</v>
      </c>
      <c r="EU276">
        <v>0</v>
      </c>
      <c r="EV276">
        <v>914.0413703703705</v>
      </c>
      <c r="EW276">
        <v>5.00078</v>
      </c>
      <c r="EX276">
        <v>17712.32962962963</v>
      </c>
      <c r="EY276">
        <v>16379.7037037037</v>
      </c>
      <c r="EZ276">
        <v>39.12022222222222</v>
      </c>
      <c r="FA276">
        <v>40.069</v>
      </c>
      <c r="FB276">
        <v>39.44414814814814</v>
      </c>
      <c r="FC276">
        <v>39.65477777777777</v>
      </c>
      <c r="FD276">
        <v>40.17811111111111</v>
      </c>
      <c r="FE276">
        <v>1955.115185185186</v>
      </c>
      <c r="FF276">
        <v>39.89000000000001</v>
      </c>
      <c r="FG276">
        <v>0</v>
      </c>
      <c r="FH276">
        <v>1758993430.5</v>
      </c>
      <c r="FI276">
        <v>0</v>
      </c>
      <c r="FJ276">
        <v>914.01848</v>
      </c>
      <c r="FK276">
        <v>-2.072923072369449</v>
      </c>
      <c r="FL276">
        <v>-51.02307686866337</v>
      </c>
      <c r="FM276">
        <v>17712.228</v>
      </c>
      <c r="FN276">
        <v>15</v>
      </c>
      <c r="FO276">
        <v>0</v>
      </c>
      <c r="FP276" t="s">
        <v>439</v>
      </c>
      <c r="FQ276">
        <v>1746989605.5</v>
      </c>
      <c r="FR276">
        <v>1746989593.5</v>
      </c>
      <c r="FS276">
        <v>0</v>
      </c>
      <c r="FT276">
        <v>-0.274</v>
      </c>
      <c r="FU276">
        <v>-0.002</v>
      </c>
      <c r="FV276">
        <v>2.549</v>
      </c>
      <c r="FW276">
        <v>0.129</v>
      </c>
      <c r="FX276">
        <v>420</v>
      </c>
      <c r="FY276">
        <v>17</v>
      </c>
      <c r="FZ276">
        <v>0.02</v>
      </c>
      <c r="GA276">
        <v>0.04</v>
      </c>
      <c r="GB276">
        <v>-39.69786</v>
      </c>
      <c r="GC276">
        <v>1.546473545966254</v>
      </c>
      <c r="GD276">
        <v>0.178837174267544</v>
      </c>
      <c r="GE276">
        <v>0</v>
      </c>
      <c r="GF276">
        <v>914.1547352941177</v>
      </c>
      <c r="GG276">
        <v>-2.245026739524502</v>
      </c>
      <c r="GH276">
        <v>0.3389793771988097</v>
      </c>
      <c r="GI276">
        <v>0</v>
      </c>
      <c r="GJ276">
        <v>1.3903865</v>
      </c>
      <c r="GK276">
        <v>-0.3933881425891184</v>
      </c>
      <c r="GL276">
        <v>0.04070455334173317</v>
      </c>
      <c r="GM276">
        <v>0</v>
      </c>
      <c r="GN276">
        <v>0</v>
      </c>
      <c r="GO276">
        <v>3</v>
      </c>
      <c r="GP276" t="s">
        <v>484</v>
      </c>
      <c r="GQ276">
        <v>3.1025</v>
      </c>
      <c r="GR276">
        <v>2.72582</v>
      </c>
      <c r="GS276">
        <v>0.165553</v>
      </c>
      <c r="GT276">
        <v>0.169401</v>
      </c>
      <c r="GU276">
        <v>0.100989</v>
      </c>
      <c r="GV276">
        <v>0.0979476</v>
      </c>
      <c r="GW276">
        <v>21809.9</v>
      </c>
      <c r="GX276">
        <v>19719.4</v>
      </c>
      <c r="GY276">
        <v>26699.8</v>
      </c>
      <c r="GZ276">
        <v>23961.9</v>
      </c>
      <c r="HA276">
        <v>38415.4</v>
      </c>
      <c r="HB276">
        <v>31958.1</v>
      </c>
      <c r="HC276">
        <v>46621.5</v>
      </c>
      <c r="HD276">
        <v>37906.3</v>
      </c>
      <c r="HE276">
        <v>1.87335</v>
      </c>
      <c r="HF276">
        <v>1.87433</v>
      </c>
      <c r="HG276">
        <v>0.148453</v>
      </c>
      <c r="HH276">
        <v>0</v>
      </c>
      <c r="HI276">
        <v>27.5742</v>
      </c>
      <c r="HJ276">
        <v>999.9</v>
      </c>
      <c r="HK276">
        <v>49.8</v>
      </c>
      <c r="HL276">
        <v>30.4</v>
      </c>
      <c r="HM276">
        <v>23.986</v>
      </c>
      <c r="HN276">
        <v>60.5556</v>
      </c>
      <c r="HO276">
        <v>21.9712</v>
      </c>
      <c r="HP276">
        <v>1</v>
      </c>
      <c r="HQ276">
        <v>0.110645</v>
      </c>
      <c r="HR276">
        <v>0.0725953</v>
      </c>
      <c r="HS276">
        <v>20.3181</v>
      </c>
      <c r="HT276">
        <v>5.2107</v>
      </c>
      <c r="HU276">
        <v>11.9798</v>
      </c>
      <c r="HV276">
        <v>4.9636</v>
      </c>
      <c r="HW276">
        <v>3.27433</v>
      </c>
      <c r="HX276">
        <v>9999</v>
      </c>
      <c r="HY276">
        <v>9999</v>
      </c>
      <c r="HZ276">
        <v>9999</v>
      </c>
      <c r="IA276">
        <v>23.5</v>
      </c>
      <c r="IB276">
        <v>1.86371</v>
      </c>
      <c r="IC276">
        <v>1.85975</v>
      </c>
      <c r="ID276">
        <v>1.85808</v>
      </c>
      <c r="IE276">
        <v>1.85947</v>
      </c>
      <c r="IF276">
        <v>1.85959</v>
      </c>
      <c r="IG276">
        <v>1.85806</v>
      </c>
      <c r="IH276">
        <v>1.85715</v>
      </c>
      <c r="II276">
        <v>1.85211</v>
      </c>
      <c r="IJ276">
        <v>0</v>
      </c>
      <c r="IK276">
        <v>0</v>
      </c>
      <c r="IL276">
        <v>0</v>
      </c>
      <c r="IM276">
        <v>0</v>
      </c>
      <c r="IN276" t="s">
        <v>441</v>
      </c>
      <c r="IO276" t="s">
        <v>442</v>
      </c>
      <c r="IP276" t="s">
        <v>443</v>
      </c>
      <c r="IQ276" t="s">
        <v>443</v>
      </c>
      <c r="IR276" t="s">
        <v>443</v>
      </c>
      <c r="IS276" t="s">
        <v>443</v>
      </c>
      <c r="IT276">
        <v>0</v>
      </c>
      <c r="IU276">
        <v>100</v>
      </c>
      <c r="IV276">
        <v>100</v>
      </c>
      <c r="IW276">
        <v>-1.29</v>
      </c>
      <c r="IX276">
        <v>0.2826</v>
      </c>
      <c r="IY276">
        <v>-1.253408397979514</v>
      </c>
      <c r="IZ276">
        <v>-0.001407418860664216</v>
      </c>
      <c r="JA276">
        <v>1.761737584914558E-06</v>
      </c>
      <c r="JB276">
        <v>-4.339940373715102E-10</v>
      </c>
      <c r="JC276">
        <v>0.01386544786166931</v>
      </c>
      <c r="JD276">
        <v>0.003157371658100305</v>
      </c>
      <c r="JE276">
        <v>0.0004353711720169284</v>
      </c>
      <c r="JF276">
        <v>-1.853048844677345E-07</v>
      </c>
      <c r="JG276">
        <v>2</v>
      </c>
      <c r="JH276">
        <v>1968</v>
      </c>
      <c r="JI276">
        <v>1</v>
      </c>
      <c r="JJ276">
        <v>26</v>
      </c>
      <c r="JK276">
        <v>200063.9</v>
      </c>
      <c r="JL276">
        <v>200064.1</v>
      </c>
      <c r="JM276">
        <v>2.48413</v>
      </c>
      <c r="JN276">
        <v>2.6123</v>
      </c>
      <c r="JO276">
        <v>1.49658</v>
      </c>
      <c r="JP276">
        <v>2.34741</v>
      </c>
      <c r="JQ276">
        <v>1.54907</v>
      </c>
      <c r="JR276">
        <v>2.44385</v>
      </c>
      <c r="JS276">
        <v>34.5777</v>
      </c>
      <c r="JT276">
        <v>13.7818</v>
      </c>
      <c r="JU276">
        <v>18</v>
      </c>
      <c r="JV276">
        <v>482.777</v>
      </c>
      <c r="JW276">
        <v>498.286</v>
      </c>
      <c r="JX276">
        <v>27.1296</v>
      </c>
      <c r="JY276">
        <v>28.6912</v>
      </c>
      <c r="JZ276">
        <v>30.0002</v>
      </c>
      <c r="KA276">
        <v>28.8492</v>
      </c>
      <c r="KB276">
        <v>28.835</v>
      </c>
      <c r="KC276">
        <v>49.9635</v>
      </c>
      <c r="KD276">
        <v>16.3685</v>
      </c>
      <c r="KE276">
        <v>93.2615</v>
      </c>
      <c r="KF276">
        <v>27.0884</v>
      </c>
      <c r="KG276">
        <v>1108.79</v>
      </c>
      <c r="KH276">
        <v>20.5951</v>
      </c>
      <c r="KI276">
        <v>101.936</v>
      </c>
      <c r="KJ276">
        <v>91.4196</v>
      </c>
    </row>
    <row r="277" spans="1:296">
      <c r="A277">
        <v>259</v>
      </c>
      <c r="B277">
        <v>1758993441.6</v>
      </c>
      <c r="C277">
        <v>6191</v>
      </c>
      <c r="D277" t="s">
        <v>963</v>
      </c>
      <c r="E277" t="s">
        <v>964</v>
      </c>
      <c r="F277">
        <v>5</v>
      </c>
      <c r="G277" t="s">
        <v>832</v>
      </c>
      <c r="H277">
        <v>1758993433.814285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1114.789939300221</v>
      </c>
      <c r="AJ277">
        <v>1084.767151515151</v>
      </c>
      <c r="AK277">
        <v>3.440355374928696</v>
      </c>
      <c r="AL277">
        <v>65.16577899374489</v>
      </c>
      <c r="AM277">
        <f>(AO277 - AN277 + DX277*1E3/(8.314*(DZ277+273.15)) * AQ277/DW277 * AP277) * DW277/(100*DK277) * 1000/(1000 - AO277)</f>
        <v>0</v>
      </c>
      <c r="AN277">
        <v>20.5221133423276</v>
      </c>
      <c r="AO277">
        <v>21.82339575757575</v>
      </c>
      <c r="AP277">
        <v>-0.005653399168317748</v>
      </c>
      <c r="AQ277">
        <v>105.5135274012171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437</v>
      </c>
      <c r="AX277" t="s">
        <v>437</v>
      </c>
      <c r="AY277">
        <v>0</v>
      </c>
      <c r="AZ277">
        <v>0</v>
      </c>
      <c r="BA277">
        <f>1-AY277/AZ277</f>
        <v>0</v>
      </c>
      <c r="BB277">
        <v>0</v>
      </c>
      <c r="BC277" t="s">
        <v>437</v>
      </c>
      <c r="BD277" t="s">
        <v>437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437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5.36</v>
      </c>
      <c r="DL277">
        <v>0.5</v>
      </c>
      <c r="DM277" t="s">
        <v>438</v>
      </c>
      <c r="DN277">
        <v>2</v>
      </c>
      <c r="DO277" t="b">
        <v>1</v>
      </c>
      <c r="DP277">
        <v>1758993433.814285</v>
      </c>
      <c r="DQ277">
        <v>1036.492857142857</v>
      </c>
      <c r="DR277">
        <v>1076.031428571429</v>
      </c>
      <c r="DS277">
        <v>21.85588214285714</v>
      </c>
      <c r="DT277">
        <v>20.51026071428571</v>
      </c>
      <c r="DU277">
        <v>1037.793214285714</v>
      </c>
      <c r="DV277">
        <v>21.57313214285715</v>
      </c>
      <c r="DW277">
        <v>500.0807857142858</v>
      </c>
      <c r="DX277">
        <v>90.50604285714287</v>
      </c>
      <c r="DY277">
        <v>0.06796497142857143</v>
      </c>
      <c r="DZ277">
        <v>28.81935357142858</v>
      </c>
      <c r="EA277">
        <v>29.996225</v>
      </c>
      <c r="EB277">
        <v>999.9000000000002</v>
      </c>
      <c r="EC277">
        <v>0</v>
      </c>
      <c r="ED277">
        <v>0</v>
      </c>
      <c r="EE277">
        <v>9987.232142857143</v>
      </c>
      <c r="EF277">
        <v>0</v>
      </c>
      <c r="EG277">
        <v>11.24180714285714</v>
      </c>
      <c r="EH277">
        <v>-39.53954285714286</v>
      </c>
      <c r="EI277">
        <v>1059.650714285714</v>
      </c>
      <c r="EJ277">
        <v>1098.563214285714</v>
      </c>
      <c r="EK277">
        <v>1.345621428571429</v>
      </c>
      <c r="EL277">
        <v>1076.031428571429</v>
      </c>
      <c r="EM277">
        <v>20.51026071428571</v>
      </c>
      <c r="EN277">
        <v>1.978089285714286</v>
      </c>
      <c r="EO277">
        <v>1.856301785714286</v>
      </c>
      <c r="EP277">
        <v>17.27003214285714</v>
      </c>
      <c r="EQ277">
        <v>16.269125</v>
      </c>
      <c r="ER277">
        <v>2000.0025</v>
      </c>
      <c r="ES277">
        <v>0.9800063928571427</v>
      </c>
      <c r="ET277">
        <v>0.0199939</v>
      </c>
      <c r="EU277">
        <v>0</v>
      </c>
      <c r="EV277">
        <v>913.8866071428571</v>
      </c>
      <c r="EW277">
        <v>5.00078</v>
      </c>
      <c r="EX277">
        <v>17708.525</v>
      </c>
      <c r="EY277">
        <v>16379.68214285714</v>
      </c>
      <c r="EZ277">
        <v>39.13821428571428</v>
      </c>
      <c r="FA277">
        <v>40.07774999999999</v>
      </c>
      <c r="FB277">
        <v>39.43053571428571</v>
      </c>
      <c r="FC277">
        <v>39.66489285714285</v>
      </c>
      <c r="FD277">
        <v>40.15821428571428</v>
      </c>
      <c r="FE277">
        <v>1955.1125</v>
      </c>
      <c r="FF277">
        <v>39.89000000000001</v>
      </c>
      <c r="FG277">
        <v>0</v>
      </c>
      <c r="FH277">
        <v>1758993435.9</v>
      </c>
      <c r="FI277">
        <v>0</v>
      </c>
      <c r="FJ277">
        <v>913.8584615384615</v>
      </c>
      <c r="FK277">
        <v>-2.768615383366327</v>
      </c>
      <c r="FL277">
        <v>-46.18803427450713</v>
      </c>
      <c r="FM277">
        <v>17708.16153846154</v>
      </c>
      <c r="FN277">
        <v>15</v>
      </c>
      <c r="FO277">
        <v>0</v>
      </c>
      <c r="FP277" t="s">
        <v>439</v>
      </c>
      <c r="FQ277">
        <v>1746989605.5</v>
      </c>
      <c r="FR277">
        <v>1746989593.5</v>
      </c>
      <c r="FS277">
        <v>0</v>
      </c>
      <c r="FT277">
        <v>-0.274</v>
      </c>
      <c r="FU277">
        <v>-0.002</v>
      </c>
      <c r="FV277">
        <v>2.549</v>
      </c>
      <c r="FW277">
        <v>0.129</v>
      </c>
      <c r="FX277">
        <v>420</v>
      </c>
      <c r="FY277">
        <v>17</v>
      </c>
      <c r="FZ277">
        <v>0.02</v>
      </c>
      <c r="GA277">
        <v>0.04</v>
      </c>
      <c r="GB277">
        <v>-39.61631</v>
      </c>
      <c r="GC277">
        <v>1.502053283302138</v>
      </c>
      <c r="GD277">
        <v>0.1741600381832757</v>
      </c>
      <c r="GE277">
        <v>0</v>
      </c>
      <c r="GF277">
        <v>913.9357941176469</v>
      </c>
      <c r="GG277">
        <v>-2.184155844523223</v>
      </c>
      <c r="GH277">
        <v>0.3327311915762524</v>
      </c>
      <c r="GI277">
        <v>0</v>
      </c>
      <c r="GJ277">
        <v>1.3562775</v>
      </c>
      <c r="GK277">
        <v>-0.2891790619136988</v>
      </c>
      <c r="GL277">
        <v>0.02827712916386667</v>
      </c>
      <c r="GM277">
        <v>0</v>
      </c>
      <c r="GN277">
        <v>0</v>
      </c>
      <c r="GO277">
        <v>3</v>
      </c>
      <c r="GP277" t="s">
        <v>484</v>
      </c>
      <c r="GQ277">
        <v>3.10196</v>
      </c>
      <c r="GR277">
        <v>2.72637</v>
      </c>
      <c r="GS277">
        <v>0.167229</v>
      </c>
      <c r="GT277">
        <v>0.171065</v>
      </c>
      <c r="GU277">
        <v>0.100893</v>
      </c>
      <c r="GV277">
        <v>0.0979729</v>
      </c>
      <c r="GW277">
        <v>21765.9</v>
      </c>
      <c r="GX277">
        <v>19679.6</v>
      </c>
      <c r="GY277">
        <v>26699.7</v>
      </c>
      <c r="GZ277">
        <v>23961.6</v>
      </c>
      <c r="HA277">
        <v>38419.5</v>
      </c>
      <c r="HB277">
        <v>31957</v>
      </c>
      <c r="HC277">
        <v>46621.2</v>
      </c>
      <c r="HD277">
        <v>37905.9</v>
      </c>
      <c r="HE277">
        <v>1.87237</v>
      </c>
      <c r="HF277">
        <v>1.87493</v>
      </c>
      <c r="HG277">
        <v>0.149906</v>
      </c>
      <c r="HH277">
        <v>0</v>
      </c>
      <c r="HI277">
        <v>27.5732</v>
      </c>
      <c r="HJ277">
        <v>999.9</v>
      </c>
      <c r="HK277">
        <v>49.8</v>
      </c>
      <c r="HL277">
        <v>30.4</v>
      </c>
      <c r="HM277">
        <v>23.9849</v>
      </c>
      <c r="HN277">
        <v>60.9556</v>
      </c>
      <c r="HO277">
        <v>22.3518</v>
      </c>
      <c r="HP277">
        <v>1</v>
      </c>
      <c r="HQ277">
        <v>0.111583</v>
      </c>
      <c r="HR277">
        <v>0.219823</v>
      </c>
      <c r="HS277">
        <v>20.3176</v>
      </c>
      <c r="HT277">
        <v>5.2107</v>
      </c>
      <c r="HU277">
        <v>11.98</v>
      </c>
      <c r="HV277">
        <v>4.9635</v>
      </c>
      <c r="HW277">
        <v>3.27428</v>
      </c>
      <c r="HX277">
        <v>9999</v>
      </c>
      <c r="HY277">
        <v>9999</v>
      </c>
      <c r="HZ277">
        <v>9999</v>
      </c>
      <c r="IA277">
        <v>23.5</v>
      </c>
      <c r="IB277">
        <v>1.86371</v>
      </c>
      <c r="IC277">
        <v>1.85975</v>
      </c>
      <c r="ID277">
        <v>1.85808</v>
      </c>
      <c r="IE277">
        <v>1.85947</v>
      </c>
      <c r="IF277">
        <v>1.85959</v>
      </c>
      <c r="IG277">
        <v>1.85806</v>
      </c>
      <c r="IH277">
        <v>1.85715</v>
      </c>
      <c r="II277">
        <v>1.85211</v>
      </c>
      <c r="IJ277">
        <v>0</v>
      </c>
      <c r="IK277">
        <v>0</v>
      </c>
      <c r="IL277">
        <v>0</v>
      </c>
      <c r="IM277">
        <v>0</v>
      </c>
      <c r="IN277" t="s">
        <v>441</v>
      </c>
      <c r="IO277" t="s">
        <v>442</v>
      </c>
      <c r="IP277" t="s">
        <v>443</v>
      </c>
      <c r="IQ277" t="s">
        <v>443</v>
      </c>
      <c r="IR277" t="s">
        <v>443</v>
      </c>
      <c r="IS277" t="s">
        <v>443</v>
      </c>
      <c r="IT277">
        <v>0</v>
      </c>
      <c r="IU277">
        <v>100</v>
      </c>
      <c r="IV277">
        <v>100</v>
      </c>
      <c r="IW277">
        <v>-1.28</v>
      </c>
      <c r="IX277">
        <v>0.2819</v>
      </c>
      <c r="IY277">
        <v>-1.253408397979514</v>
      </c>
      <c r="IZ277">
        <v>-0.001407418860664216</v>
      </c>
      <c r="JA277">
        <v>1.761737584914558E-06</v>
      </c>
      <c r="JB277">
        <v>-4.339940373715102E-10</v>
      </c>
      <c r="JC277">
        <v>0.01386544786166931</v>
      </c>
      <c r="JD277">
        <v>0.003157371658100305</v>
      </c>
      <c r="JE277">
        <v>0.0004353711720169284</v>
      </c>
      <c r="JF277">
        <v>-1.853048844677345E-07</v>
      </c>
      <c r="JG277">
        <v>2</v>
      </c>
      <c r="JH277">
        <v>1968</v>
      </c>
      <c r="JI277">
        <v>1</v>
      </c>
      <c r="JJ277">
        <v>26</v>
      </c>
      <c r="JK277">
        <v>200063.9</v>
      </c>
      <c r="JL277">
        <v>200064.1</v>
      </c>
      <c r="JM277">
        <v>2.51587</v>
      </c>
      <c r="JN277">
        <v>2.61353</v>
      </c>
      <c r="JO277">
        <v>1.49658</v>
      </c>
      <c r="JP277">
        <v>2.34741</v>
      </c>
      <c r="JQ277">
        <v>1.54907</v>
      </c>
      <c r="JR277">
        <v>2.37305</v>
      </c>
      <c r="JS277">
        <v>34.5777</v>
      </c>
      <c r="JT277">
        <v>13.773</v>
      </c>
      <c r="JU277">
        <v>18</v>
      </c>
      <c r="JV277">
        <v>482.243</v>
      </c>
      <c r="JW277">
        <v>498.712</v>
      </c>
      <c r="JX277">
        <v>27.126</v>
      </c>
      <c r="JY277">
        <v>28.6963</v>
      </c>
      <c r="JZ277">
        <v>30.0007</v>
      </c>
      <c r="KA277">
        <v>28.8536</v>
      </c>
      <c r="KB277">
        <v>28.8382</v>
      </c>
      <c r="KC277">
        <v>50.537</v>
      </c>
      <c r="KD277">
        <v>16.0755</v>
      </c>
      <c r="KE277">
        <v>93.642</v>
      </c>
      <c r="KF277">
        <v>27.0933</v>
      </c>
      <c r="KG277">
        <v>1122.17</v>
      </c>
      <c r="KH277">
        <v>20.6605</v>
      </c>
      <c r="KI277">
        <v>101.935</v>
      </c>
      <c r="KJ277">
        <v>91.41849999999999</v>
      </c>
    </row>
    <row r="278" spans="1:296">
      <c r="A278">
        <v>260</v>
      </c>
      <c r="B278">
        <v>1758993446.6</v>
      </c>
      <c r="C278">
        <v>6196</v>
      </c>
      <c r="D278" t="s">
        <v>965</v>
      </c>
      <c r="E278" t="s">
        <v>966</v>
      </c>
      <c r="F278">
        <v>5</v>
      </c>
      <c r="G278" t="s">
        <v>832</v>
      </c>
      <c r="H278">
        <v>1758993439.1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1132.059331518265</v>
      </c>
      <c r="AJ278">
        <v>1102.156363636364</v>
      </c>
      <c r="AK278">
        <v>3.476555780745135</v>
      </c>
      <c r="AL278">
        <v>65.16577899374489</v>
      </c>
      <c r="AM278">
        <f>(AO278 - AN278 + DX278*1E3/(8.314*(DZ278+273.15)) * AQ278/DW278 * AP278) * DW278/(100*DK278) * 1000/(1000 - AO278)</f>
        <v>0</v>
      </c>
      <c r="AN278">
        <v>20.53344247591675</v>
      </c>
      <c r="AO278">
        <v>21.79306303030302</v>
      </c>
      <c r="AP278">
        <v>-0.006059975647286479</v>
      </c>
      <c r="AQ278">
        <v>105.5135274012171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437</v>
      </c>
      <c r="AX278" t="s">
        <v>437</v>
      </c>
      <c r="AY278">
        <v>0</v>
      </c>
      <c r="AZ278">
        <v>0</v>
      </c>
      <c r="BA278">
        <f>1-AY278/AZ278</f>
        <v>0</v>
      </c>
      <c r="BB278">
        <v>0</v>
      </c>
      <c r="BC278" t="s">
        <v>437</v>
      </c>
      <c r="BD278" t="s">
        <v>437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437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5.36</v>
      </c>
      <c r="DL278">
        <v>0.5</v>
      </c>
      <c r="DM278" t="s">
        <v>438</v>
      </c>
      <c r="DN278">
        <v>2</v>
      </c>
      <c r="DO278" t="b">
        <v>1</v>
      </c>
      <c r="DP278">
        <v>1758993439.1</v>
      </c>
      <c r="DQ278">
        <v>1054.382962962963</v>
      </c>
      <c r="DR278">
        <v>1093.826296296296</v>
      </c>
      <c r="DS278">
        <v>21.8328962962963</v>
      </c>
      <c r="DT278">
        <v>20.52146666666667</v>
      </c>
      <c r="DU278">
        <v>1055.67</v>
      </c>
      <c r="DV278">
        <v>21.55063333333333</v>
      </c>
      <c r="DW278">
        <v>500.0345925925926</v>
      </c>
      <c r="DX278">
        <v>90.50571851851853</v>
      </c>
      <c r="DY278">
        <v>0.06786381111111112</v>
      </c>
      <c r="DZ278">
        <v>28.82697777777778</v>
      </c>
      <c r="EA278">
        <v>30.00724814814814</v>
      </c>
      <c r="EB278">
        <v>999.9000000000001</v>
      </c>
      <c r="EC278">
        <v>0</v>
      </c>
      <c r="ED278">
        <v>0</v>
      </c>
      <c r="EE278">
        <v>9997.940740740742</v>
      </c>
      <c r="EF278">
        <v>0</v>
      </c>
      <c r="EG278">
        <v>11.2483</v>
      </c>
      <c r="EH278">
        <v>-39.4430037037037</v>
      </c>
      <c r="EI278">
        <v>1077.915925925926</v>
      </c>
      <c r="EJ278">
        <v>1116.742222222222</v>
      </c>
      <c r="EK278">
        <v>1.311426296296297</v>
      </c>
      <c r="EL278">
        <v>1093.826296296296</v>
      </c>
      <c r="EM278">
        <v>20.52146666666667</v>
      </c>
      <c r="EN278">
        <v>1.976001111111111</v>
      </c>
      <c r="EO278">
        <v>1.85731</v>
      </c>
      <c r="EP278">
        <v>17.25333703703703</v>
      </c>
      <c r="EQ278">
        <v>16.27764444444444</v>
      </c>
      <c r="ER278">
        <v>1999.997037037037</v>
      </c>
      <c r="ES278">
        <v>0.9800064444444445</v>
      </c>
      <c r="ET278">
        <v>0.01999385555555555</v>
      </c>
      <c r="EU278">
        <v>0</v>
      </c>
      <c r="EV278">
        <v>913.6691111111111</v>
      </c>
      <c r="EW278">
        <v>5.00078</v>
      </c>
      <c r="EX278">
        <v>17704.72962962963</v>
      </c>
      <c r="EY278">
        <v>16379.64074074074</v>
      </c>
      <c r="EZ278">
        <v>39.15955555555556</v>
      </c>
      <c r="FA278">
        <v>40.09</v>
      </c>
      <c r="FB278">
        <v>39.41174074074074</v>
      </c>
      <c r="FC278">
        <v>39.69192592592591</v>
      </c>
      <c r="FD278">
        <v>40.15481481481481</v>
      </c>
      <c r="FE278">
        <v>1955.107037037037</v>
      </c>
      <c r="FF278">
        <v>39.89000000000001</v>
      </c>
      <c r="FG278">
        <v>0</v>
      </c>
      <c r="FH278">
        <v>1758993440.7</v>
      </c>
      <c r="FI278">
        <v>0</v>
      </c>
      <c r="FJ278">
        <v>913.6378461538461</v>
      </c>
      <c r="FK278">
        <v>-2.709128206291346</v>
      </c>
      <c r="FL278">
        <v>-41.42905998906015</v>
      </c>
      <c r="FM278">
        <v>17704.68461538462</v>
      </c>
      <c r="FN278">
        <v>15</v>
      </c>
      <c r="FO278">
        <v>0</v>
      </c>
      <c r="FP278" t="s">
        <v>439</v>
      </c>
      <c r="FQ278">
        <v>1746989605.5</v>
      </c>
      <c r="FR278">
        <v>1746989593.5</v>
      </c>
      <c r="FS278">
        <v>0</v>
      </c>
      <c r="FT278">
        <v>-0.274</v>
      </c>
      <c r="FU278">
        <v>-0.002</v>
      </c>
      <c r="FV278">
        <v>2.549</v>
      </c>
      <c r="FW278">
        <v>0.129</v>
      </c>
      <c r="FX278">
        <v>420</v>
      </c>
      <c r="FY278">
        <v>17</v>
      </c>
      <c r="FZ278">
        <v>0.02</v>
      </c>
      <c r="GA278">
        <v>0.04</v>
      </c>
      <c r="GB278">
        <v>-39.51488048780488</v>
      </c>
      <c r="GC278">
        <v>0.8754020905923512</v>
      </c>
      <c r="GD278">
        <v>0.1197756606642897</v>
      </c>
      <c r="GE278">
        <v>0</v>
      </c>
      <c r="GF278">
        <v>913.7645588235295</v>
      </c>
      <c r="GG278">
        <v>-2.423697477855477</v>
      </c>
      <c r="GH278">
        <v>0.3445251797488393</v>
      </c>
      <c r="GI278">
        <v>0</v>
      </c>
      <c r="GJ278">
        <v>1.332586097560976</v>
      </c>
      <c r="GK278">
        <v>-0.3705896864111499</v>
      </c>
      <c r="GL278">
        <v>0.03702768350500175</v>
      </c>
      <c r="GM278">
        <v>0</v>
      </c>
      <c r="GN278">
        <v>0</v>
      </c>
      <c r="GO278">
        <v>3</v>
      </c>
      <c r="GP278" t="s">
        <v>484</v>
      </c>
      <c r="GQ278">
        <v>3.10258</v>
      </c>
      <c r="GR278">
        <v>2.72594</v>
      </c>
      <c r="GS278">
        <v>0.16891</v>
      </c>
      <c r="GT278">
        <v>0.172659</v>
      </c>
      <c r="GU278">
        <v>0.100799</v>
      </c>
      <c r="GV278">
        <v>0.0980678</v>
      </c>
      <c r="GW278">
        <v>21721.8</v>
      </c>
      <c r="GX278">
        <v>19641.5</v>
      </c>
      <c r="GY278">
        <v>26699.4</v>
      </c>
      <c r="GZ278">
        <v>23961.3</v>
      </c>
      <c r="HA278">
        <v>38423.7</v>
      </c>
      <c r="HB278">
        <v>31953.4</v>
      </c>
      <c r="HC278">
        <v>46621</v>
      </c>
      <c r="HD278">
        <v>37905.4</v>
      </c>
      <c r="HE278">
        <v>1.87342</v>
      </c>
      <c r="HF278">
        <v>1.87398</v>
      </c>
      <c r="HG278">
        <v>0.150312</v>
      </c>
      <c r="HH278">
        <v>0</v>
      </c>
      <c r="HI278">
        <v>27.5736</v>
      </c>
      <c r="HJ278">
        <v>999.9</v>
      </c>
      <c r="HK278">
        <v>49.8</v>
      </c>
      <c r="HL278">
        <v>30.4</v>
      </c>
      <c r="HM278">
        <v>23.9861</v>
      </c>
      <c r="HN278">
        <v>61.1756</v>
      </c>
      <c r="HO278">
        <v>22.0873</v>
      </c>
      <c r="HP278">
        <v>1</v>
      </c>
      <c r="HQ278">
        <v>0.11232</v>
      </c>
      <c r="HR278">
        <v>0.262105</v>
      </c>
      <c r="HS278">
        <v>20.3175</v>
      </c>
      <c r="HT278">
        <v>5.21055</v>
      </c>
      <c r="HU278">
        <v>11.98</v>
      </c>
      <c r="HV278">
        <v>4.9634</v>
      </c>
      <c r="HW278">
        <v>3.2744</v>
      </c>
      <c r="HX278">
        <v>9999</v>
      </c>
      <c r="HY278">
        <v>9999</v>
      </c>
      <c r="HZ278">
        <v>9999</v>
      </c>
      <c r="IA278">
        <v>23.5</v>
      </c>
      <c r="IB278">
        <v>1.8637</v>
      </c>
      <c r="IC278">
        <v>1.85975</v>
      </c>
      <c r="ID278">
        <v>1.85809</v>
      </c>
      <c r="IE278">
        <v>1.85946</v>
      </c>
      <c r="IF278">
        <v>1.85959</v>
      </c>
      <c r="IG278">
        <v>1.85806</v>
      </c>
      <c r="IH278">
        <v>1.85715</v>
      </c>
      <c r="II278">
        <v>1.85211</v>
      </c>
      <c r="IJ278">
        <v>0</v>
      </c>
      <c r="IK278">
        <v>0</v>
      </c>
      <c r="IL278">
        <v>0</v>
      </c>
      <c r="IM278">
        <v>0</v>
      </c>
      <c r="IN278" t="s">
        <v>441</v>
      </c>
      <c r="IO278" t="s">
        <v>442</v>
      </c>
      <c r="IP278" t="s">
        <v>443</v>
      </c>
      <c r="IQ278" t="s">
        <v>443</v>
      </c>
      <c r="IR278" t="s">
        <v>443</v>
      </c>
      <c r="IS278" t="s">
        <v>443</v>
      </c>
      <c r="IT278">
        <v>0</v>
      </c>
      <c r="IU278">
        <v>100</v>
      </c>
      <c r="IV278">
        <v>100</v>
      </c>
      <c r="IW278">
        <v>-1.26</v>
      </c>
      <c r="IX278">
        <v>0.2814</v>
      </c>
      <c r="IY278">
        <v>-1.253408397979514</v>
      </c>
      <c r="IZ278">
        <v>-0.001407418860664216</v>
      </c>
      <c r="JA278">
        <v>1.761737584914558E-06</v>
      </c>
      <c r="JB278">
        <v>-4.339940373715102E-10</v>
      </c>
      <c r="JC278">
        <v>0.01386544786166931</v>
      </c>
      <c r="JD278">
        <v>0.003157371658100305</v>
      </c>
      <c r="JE278">
        <v>0.0004353711720169284</v>
      </c>
      <c r="JF278">
        <v>-1.853048844677345E-07</v>
      </c>
      <c r="JG278">
        <v>2</v>
      </c>
      <c r="JH278">
        <v>1968</v>
      </c>
      <c r="JI278">
        <v>1</v>
      </c>
      <c r="JJ278">
        <v>26</v>
      </c>
      <c r="JK278">
        <v>200064</v>
      </c>
      <c r="JL278">
        <v>200064.2</v>
      </c>
      <c r="JM278">
        <v>2.54395</v>
      </c>
      <c r="JN278">
        <v>2.6062</v>
      </c>
      <c r="JO278">
        <v>1.49658</v>
      </c>
      <c r="JP278">
        <v>2.34741</v>
      </c>
      <c r="JQ278">
        <v>1.54907</v>
      </c>
      <c r="JR278">
        <v>2.36938</v>
      </c>
      <c r="JS278">
        <v>34.5777</v>
      </c>
      <c r="JT278">
        <v>13.7818</v>
      </c>
      <c r="JU278">
        <v>18</v>
      </c>
      <c r="JV278">
        <v>482.884</v>
      </c>
      <c r="JW278">
        <v>498.115</v>
      </c>
      <c r="JX278">
        <v>27.1148</v>
      </c>
      <c r="JY278">
        <v>28.7018</v>
      </c>
      <c r="JZ278">
        <v>30.0008</v>
      </c>
      <c r="KA278">
        <v>28.8576</v>
      </c>
      <c r="KB278">
        <v>28.8424</v>
      </c>
      <c r="KC278">
        <v>51.1883</v>
      </c>
      <c r="KD278">
        <v>15.7812</v>
      </c>
      <c r="KE278">
        <v>93.642</v>
      </c>
      <c r="KF278">
        <v>27.0972</v>
      </c>
      <c r="KG278">
        <v>1142.2</v>
      </c>
      <c r="KH278">
        <v>20.7362</v>
      </c>
      <c r="KI278">
        <v>101.935</v>
      </c>
      <c r="KJ278">
        <v>91.4174</v>
      </c>
    </row>
    <row r="279" spans="1:296">
      <c r="A279">
        <v>261</v>
      </c>
      <c r="B279">
        <v>1758993451.6</v>
      </c>
      <c r="C279">
        <v>6201</v>
      </c>
      <c r="D279" t="s">
        <v>967</v>
      </c>
      <c r="E279" t="s">
        <v>968</v>
      </c>
      <c r="F279">
        <v>5</v>
      </c>
      <c r="G279" t="s">
        <v>832</v>
      </c>
      <c r="H279">
        <v>1758993443.814285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1148.838657419168</v>
      </c>
      <c r="AJ279">
        <v>1119.360848484848</v>
      </c>
      <c r="AK279">
        <v>3.44136605794214</v>
      </c>
      <c r="AL279">
        <v>65.16577899374489</v>
      </c>
      <c r="AM279">
        <f>(AO279 - AN279 + DX279*1E3/(8.314*(DZ279+273.15)) * AQ279/DW279 * AP279) * DW279/(100*DK279) * 1000/(1000 - AO279)</f>
        <v>0</v>
      </c>
      <c r="AN279">
        <v>20.61170267462573</v>
      </c>
      <c r="AO279">
        <v>21.78121757575757</v>
      </c>
      <c r="AP279">
        <v>-0.0003527583816429274</v>
      </c>
      <c r="AQ279">
        <v>105.5135274012171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437</v>
      </c>
      <c r="AX279" t="s">
        <v>437</v>
      </c>
      <c r="AY279">
        <v>0</v>
      </c>
      <c r="AZ279">
        <v>0</v>
      </c>
      <c r="BA279">
        <f>1-AY279/AZ279</f>
        <v>0</v>
      </c>
      <c r="BB279">
        <v>0</v>
      </c>
      <c r="BC279" t="s">
        <v>437</v>
      </c>
      <c r="BD279" t="s">
        <v>437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437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5.36</v>
      </c>
      <c r="DL279">
        <v>0.5</v>
      </c>
      <c r="DM279" t="s">
        <v>438</v>
      </c>
      <c r="DN279">
        <v>2</v>
      </c>
      <c r="DO279" t="b">
        <v>1</v>
      </c>
      <c r="DP279">
        <v>1758993443.814285</v>
      </c>
      <c r="DQ279">
        <v>1070.321071428571</v>
      </c>
      <c r="DR279">
        <v>1109.595357142857</v>
      </c>
      <c r="DS279">
        <v>21.80906428571429</v>
      </c>
      <c r="DT279">
        <v>20.55010714285715</v>
      </c>
      <c r="DU279">
        <v>1071.594285714286</v>
      </c>
      <c r="DV279">
        <v>21.52730714285714</v>
      </c>
      <c r="DW279">
        <v>500.0225714285714</v>
      </c>
      <c r="DX279">
        <v>90.50601428571429</v>
      </c>
      <c r="DY279">
        <v>0.06779333571428571</v>
      </c>
      <c r="DZ279">
        <v>28.83029642857143</v>
      </c>
      <c r="EA279">
        <v>30.01874999999999</v>
      </c>
      <c r="EB279">
        <v>999.9000000000002</v>
      </c>
      <c r="EC279">
        <v>0</v>
      </c>
      <c r="ED279">
        <v>0</v>
      </c>
      <c r="EE279">
        <v>10003.99607142857</v>
      </c>
      <c r="EF279">
        <v>0</v>
      </c>
      <c r="EG279">
        <v>11.25016428571429</v>
      </c>
      <c r="EH279">
        <v>-39.27405714285715</v>
      </c>
      <c r="EI279">
        <v>1094.183928571429</v>
      </c>
      <c r="EJ279">
        <v>1132.875714285714</v>
      </c>
      <c r="EK279">
        <v>1.258956428571429</v>
      </c>
      <c r="EL279">
        <v>1109.595357142857</v>
      </c>
      <c r="EM279">
        <v>20.55010714285715</v>
      </c>
      <c r="EN279">
        <v>1.973851071428571</v>
      </c>
      <c r="EO279">
        <v>1.859908571428571</v>
      </c>
      <c r="EP279">
        <v>17.23612142857143</v>
      </c>
      <c r="EQ279">
        <v>16.29956071428571</v>
      </c>
      <c r="ER279">
        <v>1999.996785714286</v>
      </c>
      <c r="ES279">
        <v>0.9800065000000001</v>
      </c>
      <c r="ET279">
        <v>0.01999379642857143</v>
      </c>
      <c r="EU279">
        <v>0</v>
      </c>
      <c r="EV279">
        <v>913.4501785714285</v>
      </c>
      <c r="EW279">
        <v>5.00078</v>
      </c>
      <c r="EX279">
        <v>17701.74285714286</v>
      </c>
      <c r="EY279">
        <v>16379.63214285714</v>
      </c>
      <c r="EZ279">
        <v>39.15610714285714</v>
      </c>
      <c r="FA279">
        <v>40.08899999999999</v>
      </c>
      <c r="FB279">
        <v>39.43049999999999</v>
      </c>
      <c r="FC279">
        <v>39.68507142857142</v>
      </c>
      <c r="FD279">
        <v>40.16482142857142</v>
      </c>
      <c r="FE279">
        <v>1955.106785714286</v>
      </c>
      <c r="FF279">
        <v>39.89000000000001</v>
      </c>
      <c r="FG279">
        <v>0</v>
      </c>
      <c r="FH279">
        <v>1758993445.5</v>
      </c>
      <c r="FI279">
        <v>0</v>
      </c>
      <c r="FJ279">
        <v>913.4491538461539</v>
      </c>
      <c r="FK279">
        <v>-1.873299142550084</v>
      </c>
      <c r="FL279">
        <v>-32.54358978884779</v>
      </c>
      <c r="FM279">
        <v>17701.63461538462</v>
      </c>
      <c r="FN279">
        <v>15</v>
      </c>
      <c r="FO279">
        <v>0</v>
      </c>
      <c r="FP279" t="s">
        <v>439</v>
      </c>
      <c r="FQ279">
        <v>1746989605.5</v>
      </c>
      <c r="FR279">
        <v>1746989593.5</v>
      </c>
      <c r="FS279">
        <v>0</v>
      </c>
      <c r="FT279">
        <v>-0.274</v>
      </c>
      <c r="FU279">
        <v>-0.002</v>
      </c>
      <c r="FV279">
        <v>2.549</v>
      </c>
      <c r="FW279">
        <v>0.129</v>
      </c>
      <c r="FX279">
        <v>420</v>
      </c>
      <c r="FY279">
        <v>17</v>
      </c>
      <c r="FZ279">
        <v>0.02</v>
      </c>
      <c r="GA279">
        <v>0.04</v>
      </c>
      <c r="GB279">
        <v>-39.34001707317073</v>
      </c>
      <c r="GC279">
        <v>1.955151219512232</v>
      </c>
      <c r="GD279">
        <v>0.2474465982324261</v>
      </c>
      <c r="GE279">
        <v>0</v>
      </c>
      <c r="GF279">
        <v>913.5772647058824</v>
      </c>
      <c r="GG279">
        <v>-2.239893046198064</v>
      </c>
      <c r="GH279">
        <v>0.3099426236108821</v>
      </c>
      <c r="GI279">
        <v>0</v>
      </c>
      <c r="GJ279">
        <v>1.289560731707317</v>
      </c>
      <c r="GK279">
        <v>-0.5923097560975604</v>
      </c>
      <c r="GL279">
        <v>0.06071588177293158</v>
      </c>
      <c r="GM279">
        <v>0</v>
      </c>
      <c r="GN279">
        <v>0</v>
      </c>
      <c r="GO279">
        <v>3</v>
      </c>
      <c r="GP279" t="s">
        <v>484</v>
      </c>
      <c r="GQ279">
        <v>3.10251</v>
      </c>
      <c r="GR279">
        <v>2.72562</v>
      </c>
      <c r="GS279">
        <v>0.170555</v>
      </c>
      <c r="GT279">
        <v>0.174299</v>
      </c>
      <c r="GU279">
        <v>0.100769</v>
      </c>
      <c r="GV279">
        <v>0.09843730000000001</v>
      </c>
      <c r="GW279">
        <v>21678.5</v>
      </c>
      <c r="GX279">
        <v>19602.4</v>
      </c>
      <c r="GY279">
        <v>26699.1</v>
      </c>
      <c r="GZ279">
        <v>23961.1</v>
      </c>
      <c r="HA279">
        <v>38424.6</v>
      </c>
      <c r="HB279">
        <v>31939.9</v>
      </c>
      <c r="HC279">
        <v>46620.3</v>
      </c>
      <c r="HD279">
        <v>37904.8</v>
      </c>
      <c r="HE279">
        <v>1.87272</v>
      </c>
      <c r="HF279">
        <v>1.87458</v>
      </c>
      <c r="HG279">
        <v>0.150893</v>
      </c>
      <c r="HH279">
        <v>0</v>
      </c>
      <c r="HI279">
        <v>27.5742</v>
      </c>
      <c r="HJ279">
        <v>999.9</v>
      </c>
      <c r="HK279">
        <v>49.8</v>
      </c>
      <c r="HL279">
        <v>30.4</v>
      </c>
      <c r="HM279">
        <v>23.9879</v>
      </c>
      <c r="HN279">
        <v>60.9456</v>
      </c>
      <c r="HO279">
        <v>22.0152</v>
      </c>
      <c r="HP279">
        <v>1</v>
      </c>
      <c r="HQ279">
        <v>0.113183</v>
      </c>
      <c r="HR279">
        <v>0.364148</v>
      </c>
      <c r="HS279">
        <v>20.3172</v>
      </c>
      <c r="HT279">
        <v>5.21025</v>
      </c>
      <c r="HU279">
        <v>11.98</v>
      </c>
      <c r="HV279">
        <v>4.9634</v>
      </c>
      <c r="HW279">
        <v>3.27433</v>
      </c>
      <c r="HX279">
        <v>9999</v>
      </c>
      <c r="HY279">
        <v>9999</v>
      </c>
      <c r="HZ279">
        <v>9999</v>
      </c>
      <c r="IA279">
        <v>23.5</v>
      </c>
      <c r="IB279">
        <v>1.86371</v>
      </c>
      <c r="IC279">
        <v>1.85978</v>
      </c>
      <c r="ID279">
        <v>1.85808</v>
      </c>
      <c r="IE279">
        <v>1.85949</v>
      </c>
      <c r="IF279">
        <v>1.85959</v>
      </c>
      <c r="IG279">
        <v>1.85806</v>
      </c>
      <c r="IH279">
        <v>1.85715</v>
      </c>
      <c r="II279">
        <v>1.85211</v>
      </c>
      <c r="IJ279">
        <v>0</v>
      </c>
      <c r="IK279">
        <v>0</v>
      </c>
      <c r="IL279">
        <v>0</v>
      </c>
      <c r="IM279">
        <v>0</v>
      </c>
      <c r="IN279" t="s">
        <v>441</v>
      </c>
      <c r="IO279" t="s">
        <v>442</v>
      </c>
      <c r="IP279" t="s">
        <v>443</v>
      </c>
      <c r="IQ279" t="s">
        <v>443</v>
      </c>
      <c r="IR279" t="s">
        <v>443</v>
      </c>
      <c r="IS279" t="s">
        <v>443</v>
      </c>
      <c r="IT279">
        <v>0</v>
      </c>
      <c r="IU279">
        <v>100</v>
      </c>
      <c r="IV279">
        <v>100</v>
      </c>
      <c r="IW279">
        <v>-1.25</v>
      </c>
      <c r="IX279">
        <v>0.2811</v>
      </c>
      <c r="IY279">
        <v>-1.253408397979514</v>
      </c>
      <c r="IZ279">
        <v>-0.001407418860664216</v>
      </c>
      <c r="JA279">
        <v>1.761737584914558E-06</v>
      </c>
      <c r="JB279">
        <v>-4.339940373715102E-10</v>
      </c>
      <c r="JC279">
        <v>0.01386544786166931</v>
      </c>
      <c r="JD279">
        <v>0.003157371658100305</v>
      </c>
      <c r="JE279">
        <v>0.0004353711720169284</v>
      </c>
      <c r="JF279">
        <v>-1.853048844677345E-07</v>
      </c>
      <c r="JG279">
        <v>2</v>
      </c>
      <c r="JH279">
        <v>1968</v>
      </c>
      <c r="JI279">
        <v>1</v>
      </c>
      <c r="JJ279">
        <v>26</v>
      </c>
      <c r="JK279">
        <v>200064.1</v>
      </c>
      <c r="JL279">
        <v>200064.3</v>
      </c>
      <c r="JM279">
        <v>2.5769</v>
      </c>
      <c r="JN279">
        <v>2.59888</v>
      </c>
      <c r="JO279">
        <v>1.49658</v>
      </c>
      <c r="JP279">
        <v>2.34741</v>
      </c>
      <c r="JQ279">
        <v>1.54907</v>
      </c>
      <c r="JR279">
        <v>2.46826</v>
      </c>
      <c r="JS279">
        <v>34.6006</v>
      </c>
      <c r="JT279">
        <v>13.7906</v>
      </c>
      <c r="JU279">
        <v>18</v>
      </c>
      <c r="JV279">
        <v>482.515</v>
      </c>
      <c r="JW279">
        <v>498.555</v>
      </c>
      <c r="JX279">
        <v>27.0941</v>
      </c>
      <c r="JY279">
        <v>28.7074</v>
      </c>
      <c r="JZ279">
        <v>30.0008</v>
      </c>
      <c r="KA279">
        <v>28.8628</v>
      </c>
      <c r="KB279">
        <v>28.8472</v>
      </c>
      <c r="KC279">
        <v>51.7584</v>
      </c>
      <c r="KD279">
        <v>15.5031</v>
      </c>
      <c r="KE279">
        <v>94.0227</v>
      </c>
      <c r="KF279">
        <v>27.0754</v>
      </c>
      <c r="KG279">
        <v>1155.58</v>
      </c>
      <c r="KH279">
        <v>20.7951</v>
      </c>
      <c r="KI279">
        <v>101.933</v>
      </c>
      <c r="KJ279">
        <v>91.4161</v>
      </c>
    </row>
    <row r="280" spans="1:296">
      <c r="A280">
        <v>262</v>
      </c>
      <c r="B280">
        <v>1758993456.6</v>
      </c>
      <c r="C280">
        <v>6206</v>
      </c>
      <c r="D280" t="s">
        <v>969</v>
      </c>
      <c r="E280" t="s">
        <v>970</v>
      </c>
      <c r="F280">
        <v>5</v>
      </c>
      <c r="G280" t="s">
        <v>832</v>
      </c>
      <c r="H280">
        <v>1758993449.1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1166.382497752787</v>
      </c>
      <c r="AJ280">
        <v>1136.680484848485</v>
      </c>
      <c r="AK280">
        <v>3.465265990622876</v>
      </c>
      <c r="AL280">
        <v>65.16577899374489</v>
      </c>
      <c r="AM280">
        <f>(AO280 - AN280 + DX280*1E3/(8.314*(DZ280+273.15)) * AQ280/DW280 * AP280) * DW280/(100*DK280) * 1000/(1000 - AO280)</f>
        <v>0</v>
      </c>
      <c r="AN280">
        <v>20.71590247519746</v>
      </c>
      <c r="AO280">
        <v>21.80602242424244</v>
      </c>
      <c r="AP280">
        <v>0.005502024940877191</v>
      </c>
      <c r="AQ280">
        <v>105.5135274012171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437</v>
      </c>
      <c r="AX280" t="s">
        <v>437</v>
      </c>
      <c r="AY280">
        <v>0</v>
      </c>
      <c r="AZ280">
        <v>0</v>
      </c>
      <c r="BA280">
        <f>1-AY280/AZ280</f>
        <v>0</v>
      </c>
      <c r="BB280">
        <v>0</v>
      </c>
      <c r="BC280" t="s">
        <v>437</v>
      </c>
      <c r="BD280" t="s">
        <v>437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437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5.36</v>
      </c>
      <c r="DL280">
        <v>0.5</v>
      </c>
      <c r="DM280" t="s">
        <v>438</v>
      </c>
      <c r="DN280">
        <v>2</v>
      </c>
      <c r="DO280" t="b">
        <v>1</v>
      </c>
      <c r="DP280">
        <v>1758993449.1</v>
      </c>
      <c r="DQ280">
        <v>1088.222222222222</v>
      </c>
      <c r="DR280">
        <v>1127.315185185185</v>
      </c>
      <c r="DS280">
        <v>21.79422962962963</v>
      </c>
      <c r="DT280">
        <v>20.61294074074074</v>
      </c>
      <c r="DU280">
        <v>1089.48</v>
      </c>
      <c r="DV280">
        <v>21.51280740740741</v>
      </c>
      <c r="DW280">
        <v>500.0182592592593</v>
      </c>
      <c r="DX280">
        <v>90.50598888888888</v>
      </c>
      <c r="DY280">
        <v>0.06768476296296295</v>
      </c>
      <c r="DZ280">
        <v>28.83204444444445</v>
      </c>
      <c r="EA280">
        <v>30.03234074074074</v>
      </c>
      <c r="EB280">
        <v>999.9000000000001</v>
      </c>
      <c r="EC280">
        <v>0</v>
      </c>
      <c r="ED280">
        <v>0</v>
      </c>
      <c r="EE280">
        <v>10005.90148148148</v>
      </c>
      <c r="EF280">
        <v>0</v>
      </c>
      <c r="EG280">
        <v>11.25415925925926</v>
      </c>
      <c r="EH280">
        <v>-39.0926</v>
      </c>
      <c r="EI280">
        <v>1112.468148148148</v>
      </c>
      <c r="EJ280">
        <v>1151.042222222222</v>
      </c>
      <c r="EK280">
        <v>1.181291851851852</v>
      </c>
      <c r="EL280">
        <v>1127.315185185185</v>
      </c>
      <c r="EM280">
        <v>20.61294074074074</v>
      </c>
      <c r="EN280">
        <v>1.972508888888889</v>
      </c>
      <c r="EO280">
        <v>1.865595185185185</v>
      </c>
      <c r="EP280">
        <v>17.22537037037037</v>
      </c>
      <c r="EQ280">
        <v>16.34741481481482</v>
      </c>
      <c r="ER280">
        <v>1999.979259259259</v>
      </c>
      <c r="ES280">
        <v>0.9800064444444444</v>
      </c>
      <c r="ET280">
        <v>0.01999385555555555</v>
      </c>
      <c r="EU280">
        <v>0</v>
      </c>
      <c r="EV280">
        <v>913.1986666666667</v>
      </c>
      <c r="EW280">
        <v>5.00078</v>
      </c>
      <c r="EX280">
        <v>17698.56296296296</v>
      </c>
      <c r="EY280">
        <v>16379.47777777778</v>
      </c>
      <c r="EZ280">
        <v>39.15492592592592</v>
      </c>
      <c r="FA280">
        <v>40.09</v>
      </c>
      <c r="FB280">
        <v>39.44877777777777</v>
      </c>
      <c r="FC280">
        <v>39.69192592592593</v>
      </c>
      <c r="FD280">
        <v>40.2172962962963</v>
      </c>
      <c r="FE280">
        <v>1955.089259259259</v>
      </c>
      <c r="FF280">
        <v>39.89000000000001</v>
      </c>
      <c r="FG280">
        <v>0</v>
      </c>
      <c r="FH280">
        <v>1758993450.9</v>
      </c>
      <c r="FI280">
        <v>0</v>
      </c>
      <c r="FJ280">
        <v>913.18804</v>
      </c>
      <c r="FK280">
        <v>-2.406846149426825</v>
      </c>
      <c r="FL280">
        <v>-31.19230769107113</v>
      </c>
      <c r="FM280">
        <v>17698.324</v>
      </c>
      <c r="FN280">
        <v>15</v>
      </c>
      <c r="FO280">
        <v>0</v>
      </c>
      <c r="FP280" t="s">
        <v>439</v>
      </c>
      <c r="FQ280">
        <v>1746989605.5</v>
      </c>
      <c r="FR280">
        <v>1746989593.5</v>
      </c>
      <c r="FS280">
        <v>0</v>
      </c>
      <c r="FT280">
        <v>-0.274</v>
      </c>
      <c r="FU280">
        <v>-0.002</v>
      </c>
      <c r="FV280">
        <v>2.549</v>
      </c>
      <c r="FW280">
        <v>0.129</v>
      </c>
      <c r="FX280">
        <v>420</v>
      </c>
      <c r="FY280">
        <v>17</v>
      </c>
      <c r="FZ280">
        <v>0.02</v>
      </c>
      <c r="GA280">
        <v>0.04</v>
      </c>
      <c r="GB280">
        <v>-39.20349</v>
      </c>
      <c r="GC280">
        <v>2.251130206379154</v>
      </c>
      <c r="GD280">
        <v>0.2618285458081302</v>
      </c>
      <c r="GE280">
        <v>0</v>
      </c>
      <c r="GF280">
        <v>913.324794117647</v>
      </c>
      <c r="GG280">
        <v>-2.556562261603324</v>
      </c>
      <c r="GH280">
        <v>0.3357741519859283</v>
      </c>
      <c r="GI280">
        <v>0</v>
      </c>
      <c r="GJ280">
        <v>1.2176315</v>
      </c>
      <c r="GK280">
        <v>-0.8999090431519724</v>
      </c>
      <c r="GL280">
        <v>0.08835527855057672</v>
      </c>
      <c r="GM280">
        <v>0</v>
      </c>
      <c r="GN280">
        <v>0</v>
      </c>
      <c r="GO280">
        <v>3</v>
      </c>
      <c r="GP280" t="s">
        <v>484</v>
      </c>
      <c r="GQ280">
        <v>3.10249</v>
      </c>
      <c r="GR280">
        <v>2.72538</v>
      </c>
      <c r="GS280">
        <v>0.172196</v>
      </c>
      <c r="GT280">
        <v>0.175882</v>
      </c>
      <c r="GU280">
        <v>0.100849</v>
      </c>
      <c r="GV280">
        <v>0.0986572</v>
      </c>
      <c r="GW280">
        <v>21635.5</v>
      </c>
      <c r="GX280">
        <v>19564.4</v>
      </c>
      <c r="GY280">
        <v>26698.9</v>
      </c>
      <c r="GZ280">
        <v>23960.5</v>
      </c>
      <c r="HA280">
        <v>38420.8</v>
      </c>
      <c r="HB280">
        <v>31931.7</v>
      </c>
      <c r="HC280">
        <v>46619.6</v>
      </c>
      <c r="HD280">
        <v>37904.1</v>
      </c>
      <c r="HE280">
        <v>1.8727</v>
      </c>
      <c r="HF280">
        <v>1.87462</v>
      </c>
      <c r="HG280">
        <v>0.152029</v>
      </c>
      <c r="HH280">
        <v>0</v>
      </c>
      <c r="HI280">
        <v>27.5757</v>
      </c>
      <c r="HJ280">
        <v>999.9</v>
      </c>
      <c r="HK280">
        <v>49.9</v>
      </c>
      <c r="HL280">
        <v>30.4</v>
      </c>
      <c r="HM280">
        <v>24.0342</v>
      </c>
      <c r="HN280">
        <v>60.6556</v>
      </c>
      <c r="HO280">
        <v>22.0312</v>
      </c>
      <c r="HP280">
        <v>1</v>
      </c>
      <c r="HQ280">
        <v>-0.017373</v>
      </c>
      <c r="HR280">
        <v>0.573668</v>
      </c>
      <c r="HS280">
        <v>20.3169</v>
      </c>
      <c r="HT280">
        <v>5.21055</v>
      </c>
      <c r="HU280">
        <v>11.98</v>
      </c>
      <c r="HV280">
        <v>4.96355</v>
      </c>
      <c r="HW280">
        <v>3.27448</v>
      </c>
      <c r="HX280">
        <v>9999</v>
      </c>
      <c r="HY280">
        <v>9999</v>
      </c>
      <c r="HZ280">
        <v>9999</v>
      </c>
      <c r="IA280">
        <v>23.5</v>
      </c>
      <c r="IB280">
        <v>1.86371</v>
      </c>
      <c r="IC280">
        <v>1.85976</v>
      </c>
      <c r="ID280">
        <v>1.85808</v>
      </c>
      <c r="IE280">
        <v>1.85949</v>
      </c>
      <c r="IF280">
        <v>1.85959</v>
      </c>
      <c r="IG280">
        <v>1.85806</v>
      </c>
      <c r="IH280">
        <v>1.85715</v>
      </c>
      <c r="II280">
        <v>1.85211</v>
      </c>
      <c r="IJ280">
        <v>0</v>
      </c>
      <c r="IK280">
        <v>0</v>
      </c>
      <c r="IL280">
        <v>0</v>
      </c>
      <c r="IM280">
        <v>0</v>
      </c>
      <c r="IN280" t="s">
        <v>441</v>
      </c>
      <c r="IO280" t="s">
        <v>442</v>
      </c>
      <c r="IP280" t="s">
        <v>443</v>
      </c>
      <c r="IQ280" t="s">
        <v>443</v>
      </c>
      <c r="IR280" t="s">
        <v>443</v>
      </c>
      <c r="IS280" t="s">
        <v>443</v>
      </c>
      <c r="IT280">
        <v>0</v>
      </c>
      <c r="IU280">
        <v>100</v>
      </c>
      <c r="IV280">
        <v>100</v>
      </c>
      <c r="IW280">
        <v>-1.23</v>
      </c>
      <c r="IX280">
        <v>0.2818</v>
      </c>
      <c r="IY280">
        <v>-1.253408397979514</v>
      </c>
      <c r="IZ280">
        <v>-0.001407418860664216</v>
      </c>
      <c r="JA280">
        <v>1.761737584914558E-06</v>
      </c>
      <c r="JB280">
        <v>-4.339940373715102E-10</v>
      </c>
      <c r="JC280">
        <v>0.01386544786166931</v>
      </c>
      <c r="JD280">
        <v>0.003157371658100305</v>
      </c>
      <c r="JE280">
        <v>0.0004353711720169284</v>
      </c>
      <c r="JF280">
        <v>-1.853048844677345E-07</v>
      </c>
      <c r="JG280">
        <v>2</v>
      </c>
      <c r="JH280">
        <v>1968</v>
      </c>
      <c r="JI280">
        <v>1</v>
      </c>
      <c r="JJ280">
        <v>26</v>
      </c>
      <c r="JK280">
        <v>200064.2</v>
      </c>
      <c r="JL280">
        <v>200064.4</v>
      </c>
      <c r="JM280">
        <v>2.60498</v>
      </c>
      <c r="JN280">
        <v>2.60864</v>
      </c>
      <c r="JO280">
        <v>1.49658</v>
      </c>
      <c r="JP280">
        <v>2.34741</v>
      </c>
      <c r="JQ280">
        <v>1.54907</v>
      </c>
      <c r="JR280">
        <v>2.44751</v>
      </c>
      <c r="JS280">
        <v>34.6006</v>
      </c>
      <c r="JT280">
        <v>13.7906</v>
      </c>
      <c r="JU280">
        <v>18</v>
      </c>
      <c r="JV280">
        <v>482.529</v>
      </c>
      <c r="JW280">
        <v>498.622</v>
      </c>
      <c r="JX280">
        <v>27.0614</v>
      </c>
      <c r="JY280">
        <v>28.712</v>
      </c>
      <c r="JZ280">
        <v>30.0006</v>
      </c>
      <c r="KA280">
        <v>28.8664</v>
      </c>
      <c r="KB280">
        <v>28.8513</v>
      </c>
      <c r="KC280">
        <v>52.399</v>
      </c>
      <c r="KD280">
        <v>15.2195</v>
      </c>
      <c r="KE280">
        <v>94.0227</v>
      </c>
      <c r="KF280">
        <v>27.0446</v>
      </c>
      <c r="KG280">
        <v>1175.61</v>
      </c>
      <c r="KH280">
        <v>20.8317</v>
      </c>
      <c r="KI280">
        <v>101.932</v>
      </c>
      <c r="KJ280">
        <v>91.4144</v>
      </c>
    </row>
    <row r="281" spans="1:296">
      <c r="A281">
        <v>263</v>
      </c>
      <c r="B281">
        <v>1758993461.6</v>
      </c>
      <c r="C281">
        <v>6211</v>
      </c>
      <c r="D281" t="s">
        <v>971</v>
      </c>
      <c r="E281" t="s">
        <v>972</v>
      </c>
      <c r="F281">
        <v>5</v>
      </c>
      <c r="G281" t="s">
        <v>832</v>
      </c>
      <c r="H281">
        <v>1758993453.814285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1183.288976377415</v>
      </c>
      <c r="AJ281">
        <v>1153.893575757575</v>
      </c>
      <c r="AK281">
        <v>3.446405138598555</v>
      </c>
      <c r="AL281">
        <v>65.16577899374489</v>
      </c>
      <c r="AM281">
        <f>(AO281 - AN281 + DX281*1E3/(8.314*(DZ281+273.15)) * AQ281/DW281 * AP281) * DW281/(100*DK281) * 1000/(1000 - AO281)</f>
        <v>0</v>
      </c>
      <c r="AN281">
        <v>20.74314232465602</v>
      </c>
      <c r="AO281">
        <v>21.82170969696968</v>
      </c>
      <c r="AP281">
        <v>0.0008512506750472625</v>
      </c>
      <c r="AQ281">
        <v>105.5135274012171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437</v>
      </c>
      <c r="AX281" t="s">
        <v>437</v>
      </c>
      <c r="AY281">
        <v>0</v>
      </c>
      <c r="AZ281">
        <v>0</v>
      </c>
      <c r="BA281">
        <f>1-AY281/AZ281</f>
        <v>0</v>
      </c>
      <c r="BB281">
        <v>0</v>
      </c>
      <c r="BC281" t="s">
        <v>437</v>
      </c>
      <c r="BD281" t="s">
        <v>437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437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5.36</v>
      </c>
      <c r="DL281">
        <v>0.5</v>
      </c>
      <c r="DM281" t="s">
        <v>438</v>
      </c>
      <c r="DN281">
        <v>2</v>
      </c>
      <c r="DO281" t="b">
        <v>1</v>
      </c>
      <c r="DP281">
        <v>1758993453.814285</v>
      </c>
      <c r="DQ281">
        <v>1104.148928571429</v>
      </c>
      <c r="DR281">
        <v>1143.036071428571</v>
      </c>
      <c r="DS281">
        <v>21.79790714285713</v>
      </c>
      <c r="DT281">
        <v>20.67791785714286</v>
      </c>
      <c r="DU281">
        <v>1105.391428571429</v>
      </c>
      <c r="DV281">
        <v>21.51641071428572</v>
      </c>
      <c r="DW281">
        <v>500.0268214285715</v>
      </c>
      <c r="DX281">
        <v>90.50460357142856</v>
      </c>
      <c r="DY281">
        <v>0.06765085</v>
      </c>
      <c r="DZ281">
        <v>28.83210714285715</v>
      </c>
      <c r="EA281">
        <v>30.04323214285714</v>
      </c>
      <c r="EB281">
        <v>999.9000000000002</v>
      </c>
      <c r="EC281">
        <v>0</v>
      </c>
      <c r="ED281">
        <v>0</v>
      </c>
      <c r="EE281">
        <v>9993.997857142856</v>
      </c>
      <c r="EF281">
        <v>0</v>
      </c>
      <c r="EG281">
        <v>11.25412857142857</v>
      </c>
      <c r="EH281">
        <v>-38.88708214285715</v>
      </c>
      <c r="EI281">
        <v>1128.753928571429</v>
      </c>
      <c r="EJ281">
        <v>1167.171785714286</v>
      </c>
      <c r="EK281">
        <v>1.119997142857143</v>
      </c>
      <c r="EL281">
        <v>1143.036071428571</v>
      </c>
      <c r="EM281">
        <v>20.67791785714286</v>
      </c>
      <c r="EN281">
        <v>1.972812142857143</v>
      </c>
      <c r="EO281">
        <v>1.871447142857143</v>
      </c>
      <c r="EP281">
        <v>17.22778928571429</v>
      </c>
      <c r="EQ281">
        <v>16.39660357142857</v>
      </c>
      <c r="ER281">
        <v>1999.985357142857</v>
      </c>
      <c r="ES281">
        <v>0.9800066071428571</v>
      </c>
      <c r="ET281">
        <v>0.01999367857142857</v>
      </c>
      <c r="EU281">
        <v>0</v>
      </c>
      <c r="EV281">
        <v>913.0764285714286</v>
      </c>
      <c r="EW281">
        <v>5.00078</v>
      </c>
      <c r="EX281">
        <v>17696.09642857143</v>
      </c>
      <c r="EY281">
        <v>16379.53571428571</v>
      </c>
      <c r="EZ281">
        <v>39.13367857142857</v>
      </c>
      <c r="FA281">
        <v>40.0935</v>
      </c>
      <c r="FB281">
        <v>39.46853571428572</v>
      </c>
      <c r="FC281">
        <v>39.67164285714286</v>
      </c>
      <c r="FD281">
        <v>40.21167857142856</v>
      </c>
      <c r="FE281">
        <v>1955.095357142857</v>
      </c>
      <c r="FF281">
        <v>39.89000000000001</v>
      </c>
      <c r="FG281">
        <v>0</v>
      </c>
      <c r="FH281">
        <v>1758993455.7</v>
      </c>
      <c r="FI281">
        <v>0</v>
      </c>
      <c r="FJ281">
        <v>913.07564</v>
      </c>
      <c r="FK281">
        <v>-1.656000011059433</v>
      </c>
      <c r="FL281">
        <v>-29.96923077414951</v>
      </c>
      <c r="FM281">
        <v>17695.828</v>
      </c>
      <c r="FN281">
        <v>15</v>
      </c>
      <c r="FO281">
        <v>0</v>
      </c>
      <c r="FP281" t="s">
        <v>439</v>
      </c>
      <c r="FQ281">
        <v>1746989605.5</v>
      </c>
      <c r="FR281">
        <v>1746989593.5</v>
      </c>
      <c r="FS281">
        <v>0</v>
      </c>
      <c r="FT281">
        <v>-0.274</v>
      </c>
      <c r="FU281">
        <v>-0.002</v>
      </c>
      <c r="FV281">
        <v>2.549</v>
      </c>
      <c r="FW281">
        <v>0.129</v>
      </c>
      <c r="FX281">
        <v>420</v>
      </c>
      <c r="FY281">
        <v>17</v>
      </c>
      <c r="FZ281">
        <v>0.02</v>
      </c>
      <c r="GA281">
        <v>0.04</v>
      </c>
      <c r="GB281">
        <v>-39.04953999999999</v>
      </c>
      <c r="GC281">
        <v>2.466936585365809</v>
      </c>
      <c r="GD281">
        <v>0.2741148689874374</v>
      </c>
      <c r="GE281">
        <v>0</v>
      </c>
      <c r="GF281">
        <v>913.2208823529411</v>
      </c>
      <c r="GG281">
        <v>-2.024171123639406</v>
      </c>
      <c r="GH281">
        <v>0.3151451360046808</v>
      </c>
      <c r="GI281">
        <v>0</v>
      </c>
      <c r="GJ281">
        <v>1.169493</v>
      </c>
      <c r="GK281">
        <v>-0.8593533208255154</v>
      </c>
      <c r="GL281">
        <v>0.08537904034949094</v>
      </c>
      <c r="GM281">
        <v>0</v>
      </c>
      <c r="GN281">
        <v>0</v>
      </c>
      <c r="GO281">
        <v>3</v>
      </c>
      <c r="GP281" t="s">
        <v>484</v>
      </c>
      <c r="GQ281">
        <v>3.10205</v>
      </c>
      <c r="GR281">
        <v>2.72629</v>
      </c>
      <c r="GS281">
        <v>0.17381</v>
      </c>
      <c r="GT281">
        <v>0.177469</v>
      </c>
      <c r="GU281">
        <v>0.100892</v>
      </c>
      <c r="GV281">
        <v>0.0988006</v>
      </c>
      <c r="GW281">
        <v>21592.8</v>
      </c>
      <c r="GX281">
        <v>19526.5</v>
      </c>
      <c r="GY281">
        <v>26698.3</v>
      </c>
      <c r="GZ281">
        <v>23960.3</v>
      </c>
      <c r="HA281">
        <v>38419</v>
      </c>
      <c r="HB281">
        <v>31926.1</v>
      </c>
      <c r="HC281">
        <v>46619.4</v>
      </c>
      <c r="HD281">
        <v>37903.4</v>
      </c>
      <c r="HE281">
        <v>1.8721</v>
      </c>
      <c r="HF281">
        <v>1.875</v>
      </c>
      <c r="HG281">
        <v>0.15172</v>
      </c>
      <c r="HH281">
        <v>0</v>
      </c>
      <c r="HI281">
        <v>27.5769</v>
      </c>
      <c r="HJ281">
        <v>999.9</v>
      </c>
      <c r="HK281">
        <v>49.9</v>
      </c>
      <c r="HL281">
        <v>30.4</v>
      </c>
      <c r="HM281">
        <v>24.0362</v>
      </c>
      <c r="HN281">
        <v>60.9956</v>
      </c>
      <c r="HO281">
        <v>22.3397</v>
      </c>
      <c r="HP281">
        <v>1</v>
      </c>
      <c r="HQ281">
        <v>0.114075</v>
      </c>
      <c r="HR281">
        <v>0.541334</v>
      </c>
      <c r="HS281">
        <v>20.3162</v>
      </c>
      <c r="HT281">
        <v>5.2104</v>
      </c>
      <c r="HU281">
        <v>11.98</v>
      </c>
      <c r="HV281">
        <v>4.96335</v>
      </c>
      <c r="HW281">
        <v>3.27433</v>
      </c>
      <c r="HX281">
        <v>9999</v>
      </c>
      <c r="HY281">
        <v>9999</v>
      </c>
      <c r="HZ281">
        <v>9999</v>
      </c>
      <c r="IA281">
        <v>23.5</v>
      </c>
      <c r="IB281">
        <v>1.86371</v>
      </c>
      <c r="IC281">
        <v>1.85976</v>
      </c>
      <c r="ID281">
        <v>1.85807</v>
      </c>
      <c r="IE281">
        <v>1.85946</v>
      </c>
      <c r="IF281">
        <v>1.85959</v>
      </c>
      <c r="IG281">
        <v>1.85806</v>
      </c>
      <c r="IH281">
        <v>1.85715</v>
      </c>
      <c r="II281">
        <v>1.85211</v>
      </c>
      <c r="IJ281">
        <v>0</v>
      </c>
      <c r="IK281">
        <v>0</v>
      </c>
      <c r="IL281">
        <v>0</v>
      </c>
      <c r="IM281">
        <v>0</v>
      </c>
      <c r="IN281" t="s">
        <v>441</v>
      </c>
      <c r="IO281" t="s">
        <v>442</v>
      </c>
      <c r="IP281" t="s">
        <v>443</v>
      </c>
      <c r="IQ281" t="s">
        <v>443</v>
      </c>
      <c r="IR281" t="s">
        <v>443</v>
      </c>
      <c r="IS281" t="s">
        <v>443</v>
      </c>
      <c r="IT281">
        <v>0</v>
      </c>
      <c r="IU281">
        <v>100</v>
      </c>
      <c r="IV281">
        <v>100</v>
      </c>
      <c r="IW281">
        <v>-1.22</v>
      </c>
      <c r="IX281">
        <v>0.282</v>
      </c>
      <c r="IY281">
        <v>-1.253408397979514</v>
      </c>
      <c r="IZ281">
        <v>-0.001407418860664216</v>
      </c>
      <c r="JA281">
        <v>1.761737584914558E-06</v>
      </c>
      <c r="JB281">
        <v>-4.339940373715102E-10</v>
      </c>
      <c r="JC281">
        <v>0.01386544786166931</v>
      </c>
      <c r="JD281">
        <v>0.003157371658100305</v>
      </c>
      <c r="JE281">
        <v>0.0004353711720169284</v>
      </c>
      <c r="JF281">
        <v>-1.853048844677345E-07</v>
      </c>
      <c r="JG281">
        <v>2</v>
      </c>
      <c r="JH281">
        <v>1968</v>
      </c>
      <c r="JI281">
        <v>1</v>
      </c>
      <c r="JJ281">
        <v>26</v>
      </c>
      <c r="JK281">
        <v>200064.3</v>
      </c>
      <c r="JL281">
        <v>200064.5</v>
      </c>
      <c r="JM281">
        <v>2.63794</v>
      </c>
      <c r="JN281">
        <v>2.61475</v>
      </c>
      <c r="JO281">
        <v>1.49658</v>
      </c>
      <c r="JP281">
        <v>2.34741</v>
      </c>
      <c r="JQ281">
        <v>1.54907</v>
      </c>
      <c r="JR281">
        <v>2.37183</v>
      </c>
      <c r="JS281">
        <v>34.6006</v>
      </c>
      <c r="JT281">
        <v>13.773</v>
      </c>
      <c r="JU281">
        <v>18</v>
      </c>
      <c r="JV281">
        <v>482.217</v>
      </c>
      <c r="JW281">
        <v>498.907</v>
      </c>
      <c r="JX281">
        <v>27.0136</v>
      </c>
      <c r="JY281">
        <v>28.7184</v>
      </c>
      <c r="JZ281">
        <v>30.0005</v>
      </c>
      <c r="KA281">
        <v>28.8714</v>
      </c>
      <c r="KB281">
        <v>28.8553</v>
      </c>
      <c r="KC281">
        <v>52.9728</v>
      </c>
      <c r="KD281">
        <v>15.2195</v>
      </c>
      <c r="KE281">
        <v>94.3986</v>
      </c>
      <c r="KF281">
        <v>26.9948</v>
      </c>
      <c r="KG281">
        <v>1189.06</v>
      </c>
      <c r="KH281">
        <v>20.8686</v>
      </c>
      <c r="KI281">
        <v>101.931</v>
      </c>
      <c r="KJ281">
        <v>91.413</v>
      </c>
    </row>
    <row r="282" spans="1:296">
      <c r="A282">
        <v>264</v>
      </c>
      <c r="B282">
        <v>1758993466.6</v>
      </c>
      <c r="C282">
        <v>6216</v>
      </c>
      <c r="D282" t="s">
        <v>973</v>
      </c>
      <c r="E282" t="s">
        <v>974</v>
      </c>
      <c r="F282">
        <v>5</v>
      </c>
      <c r="G282" t="s">
        <v>832</v>
      </c>
      <c r="H282">
        <v>1758993459.1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1200.735972892173</v>
      </c>
      <c r="AJ282">
        <v>1171.329454545454</v>
      </c>
      <c r="AK282">
        <v>3.484885733859055</v>
      </c>
      <c r="AL282">
        <v>65.16577899374489</v>
      </c>
      <c r="AM282">
        <f>(AO282 - AN282 + DX282*1E3/(8.314*(DZ282+273.15)) * AQ282/DW282 * AP282) * DW282/(100*DK282) * 1000/(1000 - AO282)</f>
        <v>0</v>
      </c>
      <c r="AN282">
        <v>20.8219648173937</v>
      </c>
      <c r="AO282">
        <v>21.84176060606061</v>
      </c>
      <c r="AP282">
        <v>0.0007987461057626869</v>
      </c>
      <c r="AQ282">
        <v>105.5135274012171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437</v>
      </c>
      <c r="AX282" t="s">
        <v>437</v>
      </c>
      <c r="AY282">
        <v>0</v>
      </c>
      <c r="AZ282">
        <v>0</v>
      </c>
      <c r="BA282">
        <f>1-AY282/AZ282</f>
        <v>0</v>
      </c>
      <c r="BB282">
        <v>0</v>
      </c>
      <c r="BC282" t="s">
        <v>437</v>
      </c>
      <c r="BD282" t="s">
        <v>437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437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5.36</v>
      </c>
      <c r="DL282">
        <v>0.5</v>
      </c>
      <c r="DM282" t="s">
        <v>438</v>
      </c>
      <c r="DN282">
        <v>2</v>
      </c>
      <c r="DO282" t="b">
        <v>1</v>
      </c>
      <c r="DP282">
        <v>1758993459.1</v>
      </c>
      <c r="DQ282">
        <v>1122.023703703704</v>
      </c>
      <c r="DR282">
        <v>1160.822222222222</v>
      </c>
      <c r="DS282">
        <v>21.81485555555556</v>
      </c>
      <c r="DT282">
        <v>20.75308888888889</v>
      </c>
      <c r="DU282">
        <v>1123.25</v>
      </c>
      <c r="DV282">
        <v>21.5330037037037</v>
      </c>
      <c r="DW282">
        <v>499.9802222222222</v>
      </c>
      <c r="DX282">
        <v>90.5024074074074</v>
      </c>
      <c r="DY282">
        <v>0.06775797407407408</v>
      </c>
      <c r="DZ282">
        <v>28.83156666666667</v>
      </c>
      <c r="EA282">
        <v>30.05008148148148</v>
      </c>
      <c r="EB282">
        <v>999.9000000000001</v>
      </c>
      <c r="EC282">
        <v>0</v>
      </c>
      <c r="ED282">
        <v>0</v>
      </c>
      <c r="EE282">
        <v>9994.652592592593</v>
      </c>
      <c r="EF282">
        <v>0</v>
      </c>
      <c r="EG282">
        <v>11.25815925925926</v>
      </c>
      <c r="EH282">
        <v>-38.79890740740741</v>
      </c>
      <c r="EI282">
        <v>1147.046666666667</v>
      </c>
      <c r="EJ282">
        <v>1185.424444444445</v>
      </c>
      <c r="EK282">
        <v>1.061772222222222</v>
      </c>
      <c r="EL282">
        <v>1160.822222222222</v>
      </c>
      <c r="EM282">
        <v>20.75308888888889</v>
      </c>
      <c r="EN282">
        <v>1.974297777777778</v>
      </c>
      <c r="EO282">
        <v>1.878205185185185</v>
      </c>
      <c r="EP282">
        <v>17.23968888888889</v>
      </c>
      <c r="EQ282">
        <v>16.45326666666667</v>
      </c>
      <c r="ER282">
        <v>1999.955925925926</v>
      </c>
      <c r="ES282">
        <v>0.9800064444444445</v>
      </c>
      <c r="ET282">
        <v>0.01999383333333333</v>
      </c>
      <c r="EU282">
        <v>0</v>
      </c>
      <c r="EV282">
        <v>912.949962962963</v>
      </c>
      <c r="EW282">
        <v>5.00078</v>
      </c>
      <c r="EX282">
        <v>17693.31111111111</v>
      </c>
      <c r="EY282">
        <v>16379.29259259259</v>
      </c>
      <c r="EZ282">
        <v>39.13855555555556</v>
      </c>
      <c r="FA282">
        <v>40.10866666666666</v>
      </c>
      <c r="FB282">
        <v>39.48125925925925</v>
      </c>
      <c r="FC282">
        <v>39.68029629629629</v>
      </c>
      <c r="FD282">
        <v>40.22422222222222</v>
      </c>
      <c r="FE282">
        <v>1955.065925925926</v>
      </c>
      <c r="FF282">
        <v>39.89000000000001</v>
      </c>
      <c r="FG282">
        <v>0</v>
      </c>
      <c r="FH282">
        <v>1758993461.1</v>
      </c>
      <c r="FI282">
        <v>0</v>
      </c>
      <c r="FJ282">
        <v>912.9236538461538</v>
      </c>
      <c r="FK282">
        <v>-1.146290600512756</v>
      </c>
      <c r="FL282">
        <v>-25.03247861869075</v>
      </c>
      <c r="FM282">
        <v>17693.22307692308</v>
      </c>
      <c r="FN282">
        <v>15</v>
      </c>
      <c r="FO282">
        <v>0</v>
      </c>
      <c r="FP282" t="s">
        <v>439</v>
      </c>
      <c r="FQ282">
        <v>1746989605.5</v>
      </c>
      <c r="FR282">
        <v>1746989593.5</v>
      </c>
      <c r="FS282">
        <v>0</v>
      </c>
      <c r="FT282">
        <v>-0.274</v>
      </c>
      <c r="FU282">
        <v>-0.002</v>
      </c>
      <c r="FV282">
        <v>2.549</v>
      </c>
      <c r="FW282">
        <v>0.129</v>
      </c>
      <c r="FX282">
        <v>420</v>
      </c>
      <c r="FY282">
        <v>17</v>
      </c>
      <c r="FZ282">
        <v>0.02</v>
      </c>
      <c r="GA282">
        <v>0.04</v>
      </c>
      <c r="GB282">
        <v>-38.8440475</v>
      </c>
      <c r="GC282">
        <v>1.15134821763611</v>
      </c>
      <c r="GD282">
        <v>0.1491974077983593</v>
      </c>
      <c r="GE282">
        <v>0</v>
      </c>
      <c r="GF282">
        <v>913.0660294117647</v>
      </c>
      <c r="GG282">
        <v>-1.495660813681069</v>
      </c>
      <c r="GH282">
        <v>0.2922986471657819</v>
      </c>
      <c r="GI282">
        <v>0</v>
      </c>
      <c r="GJ282">
        <v>1.09481225</v>
      </c>
      <c r="GK282">
        <v>-0.6136476923076931</v>
      </c>
      <c r="GL282">
        <v>0.0624470108767225</v>
      </c>
      <c r="GM282">
        <v>0</v>
      </c>
      <c r="GN282">
        <v>0</v>
      </c>
      <c r="GO282">
        <v>3</v>
      </c>
      <c r="GP282" t="s">
        <v>484</v>
      </c>
      <c r="GQ282">
        <v>3.10215</v>
      </c>
      <c r="GR282">
        <v>2.72643</v>
      </c>
      <c r="GS282">
        <v>0.175433</v>
      </c>
      <c r="GT282">
        <v>0.179058</v>
      </c>
      <c r="GU282">
        <v>0.100957</v>
      </c>
      <c r="GV282">
        <v>0.09899620000000001</v>
      </c>
      <c r="GW282">
        <v>21550.4</v>
      </c>
      <c r="GX282">
        <v>19488.5</v>
      </c>
      <c r="GY282">
        <v>26698.3</v>
      </c>
      <c r="GZ282">
        <v>23959.9</v>
      </c>
      <c r="HA282">
        <v>38416.1</v>
      </c>
      <c r="HB282">
        <v>31919</v>
      </c>
      <c r="HC282">
        <v>46619</v>
      </c>
      <c r="HD282">
        <v>37903</v>
      </c>
      <c r="HE282">
        <v>1.8726</v>
      </c>
      <c r="HF282">
        <v>1.8748</v>
      </c>
      <c r="HG282">
        <v>0.151545</v>
      </c>
      <c r="HH282">
        <v>0</v>
      </c>
      <c r="HI282">
        <v>27.5789</v>
      </c>
      <c r="HJ282">
        <v>999.9</v>
      </c>
      <c r="HK282">
        <v>49.9</v>
      </c>
      <c r="HL282">
        <v>30.4</v>
      </c>
      <c r="HM282">
        <v>24.036</v>
      </c>
      <c r="HN282">
        <v>61.2156</v>
      </c>
      <c r="HO282">
        <v>22.2236</v>
      </c>
      <c r="HP282">
        <v>1</v>
      </c>
      <c r="HQ282">
        <v>0.114545</v>
      </c>
      <c r="HR282">
        <v>0.609371</v>
      </c>
      <c r="HS282">
        <v>20.316</v>
      </c>
      <c r="HT282">
        <v>5.2104</v>
      </c>
      <c r="HU282">
        <v>11.98</v>
      </c>
      <c r="HV282">
        <v>4.96355</v>
      </c>
      <c r="HW282">
        <v>3.2744</v>
      </c>
      <c r="HX282">
        <v>9999</v>
      </c>
      <c r="HY282">
        <v>9999</v>
      </c>
      <c r="HZ282">
        <v>9999</v>
      </c>
      <c r="IA282">
        <v>23.5</v>
      </c>
      <c r="IB282">
        <v>1.86371</v>
      </c>
      <c r="IC282">
        <v>1.85976</v>
      </c>
      <c r="ID282">
        <v>1.85811</v>
      </c>
      <c r="IE282">
        <v>1.85947</v>
      </c>
      <c r="IF282">
        <v>1.85959</v>
      </c>
      <c r="IG282">
        <v>1.85806</v>
      </c>
      <c r="IH282">
        <v>1.85715</v>
      </c>
      <c r="II282">
        <v>1.85211</v>
      </c>
      <c r="IJ282">
        <v>0</v>
      </c>
      <c r="IK282">
        <v>0</v>
      </c>
      <c r="IL282">
        <v>0</v>
      </c>
      <c r="IM282">
        <v>0</v>
      </c>
      <c r="IN282" t="s">
        <v>441</v>
      </c>
      <c r="IO282" t="s">
        <v>442</v>
      </c>
      <c r="IP282" t="s">
        <v>443</v>
      </c>
      <c r="IQ282" t="s">
        <v>443</v>
      </c>
      <c r="IR282" t="s">
        <v>443</v>
      </c>
      <c r="IS282" t="s">
        <v>443</v>
      </c>
      <c r="IT282">
        <v>0</v>
      </c>
      <c r="IU282">
        <v>100</v>
      </c>
      <c r="IV282">
        <v>100</v>
      </c>
      <c r="IW282">
        <v>-1.21</v>
      </c>
      <c r="IX282">
        <v>0.2825</v>
      </c>
      <c r="IY282">
        <v>-1.253408397979514</v>
      </c>
      <c r="IZ282">
        <v>-0.001407418860664216</v>
      </c>
      <c r="JA282">
        <v>1.761737584914558E-06</v>
      </c>
      <c r="JB282">
        <v>-4.339940373715102E-10</v>
      </c>
      <c r="JC282">
        <v>0.01386544786166931</v>
      </c>
      <c r="JD282">
        <v>0.003157371658100305</v>
      </c>
      <c r="JE282">
        <v>0.0004353711720169284</v>
      </c>
      <c r="JF282">
        <v>-1.853048844677345E-07</v>
      </c>
      <c r="JG282">
        <v>2</v>
      </c>
      <c r="JH282">
        <v>1968</v>
      </c>
      <c r="JI282">
        <v>1</v>
      </c>
      <c r="JJ282">
        <v>26</v>
      </c>
      <c r="JK282">
        <v>200064.4</v>
      </c>
      <c r="JL282">
        <v>200064.6</v>
      </c>
      <c r="JM282">
        <v>2.66602</v>
      </c>
      <c r="JN282">
        <v>2.6123</v>
      </c>
      <c r="JO282">
        <v>1.49658</v>
      </c>
      <c r="JP282">
        <v>2.34741</v>
      </c>
      <c r="JQ282">
        <v>1.54907</v>
      </c>
      <c r="JR282">
        <v>2.38403</v>
      </c>
      <c r="JS282">
        <v>34.6006</v>
      </c>
      <c r="JT282">
        <v>13.7818</v>
      </c>
      <c r="JU282">
        <v>18</v>
      </c>
      <c r="JV282">
        <v>482.545</v>
      </c>
      <c r="JW282">
        <v>498.81</v>
      </c>
      <c r="JX282">
        <v>26.9546</v>
      </c>
      <c r="JY282">
        <v>28.7233</v>
      </c>
      <c r="JZ282">
        <v>30.0004</v>
      </c>
      <c r="KA282">
        <v>28.8763</v>
      </c>
      <c r="KB282">
        <v>28.8596</v>
      </c>
      <c r="KC282">
        <v>53.5252</v>
      </c>
      <c r="KD282">
        <v>15.2195</v>
      </c>
      <c r="KE282">
        <v>94.3986</v>
      </c>
      <c r="KF282">
        <v>26.9406</v>
      </c>
      <c r="KG282">
        <v>1209.1</v>
      </c>
      <c r="KH282">
        <v>20.8992</v>
      </c>
      <c r="KI282">
        <v>101.93</v>
      </c>
      <c r="KJ282">
        <v>91.4119</v>
      </c>
    </row>
    <row r="283" spans="1:296">
      <c r="A283">
        <v>265</v>
      </c>
      <c r="B283">
        <v>1758993471.6</v>
      </c>
      <c r="C283">
        <v>6221</v>
      </c>
      <c r="D283" t="s">
        <v>975</v>
      </c>
      <c r="E283" t="s">
        <v>976</v>
      </c>
      <c r="F283">
        <v>5</v>
      </c>
      <c r="G283" t="s">
        <v>832</v>
      </c>
      <c r="H283">
        <v>1758993463.814285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1217.970290921805</v>
      </c>
      <c r="AJ283">
        <v>1188.630606060606</v>
      </c>
      <c r="AK283">
        <v>3.467766869574926</v>
      </c>
      <c r="AL283">
        <v>65.16577899374489</v>
      </c>
      <c r="AM283">
        <f>(AO283 - AN283 + DX283*1E3/(8.314*(DZ283+273.15)) * AQ283/DW283 * AP283) * DW283/(100*DK283) * 1000/(1000 - AO283)</f>
        <v>0</v>
      </c>
      <c r="AN283">
        <v>20.83831773960953</v>
      </c>
      <c r="AO283">
        <v>21.85298303030303</v>
      </c>
      <c r="AP283">
        <v>0.0002325123440589332</v>
      </c>
      <c r="AQ283">
        <v>105.5135274012171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437</v>
      </c>
      <c r="AX283" t="s">
        <v>437</v>
      </c>
      <c r="AY283">
        <v>0</v>
      </c>
      <c r="AZ283">
        <v>0</v>
      </c>
      <c r="BA283">
        <f>1-AY283/AZ283</f>
        <v>0</v>
      </c>
      <c r="BB283">
        <v>0</v>
      </c>
      <c r="BC283" t="s">
        <v>437</v>
      </c>
      <c r="BD283" t="s">
        <v>437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437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5.36</v>
      </c>
      <c r="DL283">
        <v>0.5</v>
      </c>
      <c r="DM283" t="s">
        <v>438</v>
      </c>
      <c r="DN283">
        <v>2</v>
      </c>
      <c r="DO283" t="b">
        <v>1</v>
      </c>
      <c r="DP283">
        <v>1758993463.814285</v>
      </c>
      <c r="DQ283">
        <v>1137.973928571429</v>
      </c>
      <c r="DR283">
        <v>1176.608214285714</v>
      </c>
      <c r="DS283">
        <v>21.83201071428572</v>
      </c>
      <c r="DT283">
        <v>20.79437857142857</v>
      </c>
      <c r="DU283">
        <v>1139.186428571428</v>
      </c>
      <c r="DV283">
        <v>21.54978214285715</v>
      </c>
      <c r="DW283">
        <v>499.9559642857143</v>
      </c>
      <c r="DX283">
        <v>90.50127857142856</v>
      </c>
      <c r="DY283">
        <v>0.06803358214285714</v>
      </c>
      <c r="DZ283">
        <v>28.82843928571429</v>
      </c>
      <c r="EA283">
        <v>30.04493214285714</v>
      </c>
      <c r="EB283">
        <v>999.9000000000002</v>
      </c>
      <c r="EC283">
        <v>0</v>
      </c>
      <c r="ED283">
        <v>0</v>
      </c>
      <c r="EE283">
        <v>10000.24357142857</v>
      </c>
      <c r="EF283">
        <v>0</v>
      </c>
      <c r="EG283">
        <v>11.25831428571428</v>
      </c>
      <c r="EH283">
        <v>-38.63423571428572</v>
      </c>
      <c r="EI283">
        <v>1163.3725</v>
      </c>
      <c r="EJ283">
        <v>1201.595</v>
      </c>
      <c r="EK283">
        <v>1.037628928571429</v>
      </c>
      <c r="EL283">
        <v>1176.608214285714</v>
      </c>
      <c r="EM283">
        <v>20.79437857142857</v>
      </c>
      <c r="EN283">
        <v>1.975825357142857</v>
      </c>
      <c r="EO283">
        <v>1.881918571428572</v>
      </c>
      <c r="EP283">
        <v>17.25191428571429</v>
      </c>
      <c r="EQ283">
        <v>16.48431428571428</v>
      </c>
      <c r="ER283">
        <v>1999.961785714286</v>
      </c>
      <c r="ES283">
        <v>0.9800066071428571</v>
      </c>
      <c r="ET283">
        <v>0.01999366428571428</v>
      </c>
      <c r="EU283">
        <v>0</v>
      </c>
      <c r="EV283">
        <v>912.8731785714286</v>
      </c>
      <c r="EW283">
        <v>5.00078</v>
      </c>
      <c r="EX283">
        <v>17691.54642857143</v>
      </c>
      <c r="EY283">
        <v>16379.34642857143</v>
      </c>
      <c r="EZ283">
        <v>39.16924999999999</v>
      </c>
      <c r="FA283">
        <v>40.11596428571428</v>
      </c>
      <c r="FB283">
        <v>39.49757142857142</v>
      </c>
      <c r="FC283">
        <v>39.68946428571428</v>
      </c>
      <c r="FD283">
        <v>40.22517857142856</v>
      </c>
      <c r="FE283">
        <v>1955.071785714286</v>
      </c>
      <c r="FF283">
        <v>39.89000000000001</v>
      </c>
      <c r="FG283">
        <v>0</v>
      </c>
      <c r="FH283">
        <v>1758993465.9</v>
      </c>
      <c r="FI283">
        <v>0</v>
      </c>
      <c r="FJ283">
        <v>912.8613846153846</v>
      </c>
      <c r="FK283">
        <v>-2.155623929142982</v>
      </c>
      <c r="FL283">
        <v>-20.53675209779989</v>
      </c>
      <c r="FM283">
        <v>17691.41923076923</v>
      </c>
      <c r="FN283">
        <v>15</v>
      </c>
      <c r="FO283">
        <v>0</v>
      </c>
      <c r="FP283" t="s">
        <v>439</v>
      </c>
      <c r="FQ283">
        <v>1746989605.5</v>
      </c>
      <c r="FR283">
        <v>1746989593.5</v>
      </c>
      <c r="FS283">
        <v>0</v>
      </c>
      <c r="FT283">
        <v>-0.274</v>
      </c>
      <c r="FU283">
        <v>-0.002</v>
      </c>
      <c r="FV283">
        <v>2.549</v>
      </c>
      <c r="FW283">
        <v>0.129</v>
      </c>
      <c r="FX283">
        <v>420</v>
      </c>
      <c r="FY283">
        <v>17</v>
      </c>
      <c r="FZ283">
        <v>0.02</v>
      </c>
      <c r="GA283">
        <v>0.04</v>
      </c>
      <c r="GB283">
        <v>-38.7800825</v>
      </c>
      <c r="GC283">
        <v>1.69981350844283</v>
      </c>
      <c r="GD283">
        <v>0.1885765227798785</v>
      </c>
      <c r="GE283">
        <v>0</v>
      </c>
      <c r="GF283">
        <v>912.9227647058823</v>
      </c>
      <c r="GG283">
        <v>-1.403422462032429</v>
      </c>
      <c r="GH283">
        <v>0.2855246006526396</v>
      </c>
      <c r="GI283">
        <v>0</v>
      </c>
      <c r="GJ283">
        <v>1.0572435</v>
      </c>
      <c r="GK283">
        <v>-0.3862451031894963</v>
      </c>
      <c r="GL283">
        <v>0.03873652853251049</v>
      </c>
      <c r="GM283">
        <v>0</v>
      </c>
      <c r="GN283">
        <v>0</v>
      </c>
      <c r="GO283">
        <v>3</v>
      </c>
      <c r="GP283" t="s">
        <v>484</v>
      </c>
      <c r="GQ283">
        <v>3.10263</v>
      </c>
      <c r="GR283">
        <v>2.72648</v>
      </c>
      <c r="GS283">
        <v>0.177033</v>
      </c>
      <c r="GT283">
        <v>0.180561</v>
      </c>
      <c r="GU283">
        <v>0.100991</v>
      </c>
      <c r="GV283">
        <v>0.0990298</v>
      </c>
      <c r="GW283">
        <v>21508.2</v>
      </c>
      <c r="GX283">
        <v>19452.9</v>
      </c>
      <c r="GY283">
        <v>26697.9</v>
      </c>
      <c r="GZ283">
        <v>23960</v>
      </c>
      <c r="HA283">
        <v>38414.3</v>
      </c>
      <c r="HB283">
        <v>31917.8</v>
      </c>
      <c r="HC283">
        <v>46618.4</v>
      </c>
      <c r="HD283">
        <v>37902.8</v>
      </c>
      <c r="HE283">
        <v>1.87237</v>
      </c>
      <c r="HF283">
        <v>1.87445</v>
      </c>
      <c r="HG283">
        <v>0.149637</v>
      </c>
      <c r="HH283">
        <v>0</v>
      </c>
      <c r="HI283">
        <v>27.5789</v>
      </c>
      <c r="HJ283">
        <v>999.9</v>
      </c>
      <c r="HK283">
        <v>49.9</v>
      </c>
      <c r="HL283">
        <v>30.4</v>
      </c>
      <c r="HM283">
        <v>24.0355</v>
      </c>
      <c r="HN283">
        <v>61.1056</v>
      </c>
      <c r="HO283">
        <v>22.0473</v>
      </c>
      <c r="HP283">
        <v>1</v>
      </c>
      <c r="HQ283">
        <v>0.115058</v>
      </c>
      <c r="HR283">
        <v>0.646351</v>
      </c>
      <c r="HS283">
        <v>20.3157</v>
      </c>
      <c r="HT283">
        <v>5.20995</v>
      </c>
      <c r="HU283">
        <v>11.98</v>
      </c>
      <c r="HV283">
        <v>4.96335</v>
      </c>
      <c r="HW283">
        <v>3.27445</v>
      </c>
      <c r="HX283">
        <v>9999</v>
      </c>
      <c r="HY283">
        <v>9999</v>
      </c>
      <c r="HZ283">
        <v>9999</v>
      </c>
      <c r="IA283">
        <v>23.5</v>
      </c>
      <c r="IB283">
        <v>1.86371</v>
      </c>
      <c r="IC283">
        <v>1.85975</v>
      </c>
      <c r="ID283">
        <v>1.85812</v>
      </c>
      <c r="IE283">
        <v>1.85946</v>
      </c>
      <c r="IF283">
        <v>1.85959</v>
      </c>
      <c r="IG283">
        <v>1.85806</v>
      </c>
      <c r="IH283">
        <v>1.85716</v>
      </c>
      <c r="II283">
        <v>1.85211</v>
      </c>
      <c r="IJ283">
        <v>0</v>
      </c>
      <c r="IK283">
        <v>0</v>
      </c>
      <c r="IL283">
        <v>0</v>
      </c>
      <c r="IM283">
        <v>0</v>
      </c>
      <c r="IN283" t="s">
        <v>441</v>
      </c>
      <c r="IO283" t="s">
        <v>442</v>
      </c>
      <c r="IP283" t="s">
        <v>443</v>
      </c>
      <c r="IQ283" t="s">
        <v>443</v>
      </c>
      <c r="IR283" t="s">
        <v>443</v>
      </c>
      <c r="IS283" t="s">
        <v>443</v>
      </c>
      <c r="IT283">
        <v>0</v>
      </c>
      <c r="IU283">
        <v>100</v>
      </c>
      <c r="IV283">
        <v>100</v>
      </c>
      <c r="IW283">
        <v>-1.19</v>
      </c>
      <c r="IX283">
        <v>0.2827</v>
      </c>
      <c r="IY283">
        <v>-1.253408397979514</v>
      </c>
      <c r="IZ283">
        <v>-0.001407418860664216</v>
      </c>
      <c r="JA283">
        <v>1.761737584914558E-06</v>
      </c>
      <c r="JB283">
        <v>-4.339940373715102E-10</v>
      </c>
      <c r="JC283">
        <v>0.01386544786166931</v>
      </c>
      <c r="JD283">
        <v>0.003157371658100305</v>
      </c>
      <c r="JE283">
        <v>0.0004353711720169284</v>
      </c>
      <c r="JF283">
        <v>-1.853048844677345E-07</v>
      </c>
      <c r="JG283">
        <v>2</v>
      </c>
      <c r="JH283">
        <v>1968</v>
      </c>
      <c r="JI283">
        <v>1</v>
      </c>
      <c r="JJ283">
        <v>26</v>
      </c>
      <c r="JK283">
        <v>200064.4</v>
      </c>
      <c r="JL283">
        <v>200064.6</v>
      </c>
      <c r="JM283">
        <v>2.69775</v>
      </c>
      <c r="JN283">
        <v>2.59766</v>
      </c>
      <c r="JO283">
        <v>1.49658</v>
      </c>
      <c r="JP283">
        <v>2.34741</v>
      </c>
      <c r="JQ283">
        <v>1.54907</v>
      </c>
      <c r="JR283">
        <v>2.44751</v>
      </c>
      <c r="JS283">
        <v>34.6006</v>
      </c>
      <c r="JT283">
        <v>13.7818</v>
      </c>
      <c r="JU283">
        <v>18</v>
      </c>
      <c r="JV283">
        <v>482.448</v>
      </c>
      <c r="JW283">
        <v>498.619</v>
      </c>
      <c r="JX283">
        <v>26.9024</v>
      </c>
      <c r="JY283">
        <v>28.7295</v>
      </c>
      <c r="JZ283">
        <v>30.0005</v>
      </c>
      <c r="KA283">
        <v>28.8807</v>
      </c>
      <c r="KB283">
        <v>28.8645</v>
      </c>
      <c r="KC283">
        <v>54.1669</v>
      </c>
      <c r="KD283">
        <v>14.9376</v>
      </c>
      <c r="KE283">
        <v>94.7821</v>
      </c>
      <c r="KF283">
        <v>26.8929</v>
      </c>
      <c r="KG283">
        <v>1222.47</v>
      </c>
      <c r="KH283">
        <v>20.9318</v>
      </c>
      <c r="KI283">
        <v>101.929</v>
      </c>
      <c r="KJ283">
        <v>91.4117</v>
      </c>
    </row>
    <row r="284" spans="1:296">
      <c r="A284">
        <v>266</v>
      </c>
      <c r="B284">
        <v>1758993476.6</v>
      </c>
      <c r="C284">
        <v>6226</v>
      </c>
      <c r="D284" t="s">
        <v>977</v>
      </c>
      <c r="E284" t="s">
        <v>978</v>
      </c>
      <c r="F284">
        <v>5</v>
      </c>
      <c r="G284" t="s">
        <v>832</v>
      </c>
      <c r="H284">
        <v>1758993469.1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1234.552781817649</v>
      </c>
      <c r="AJ284">
        <v>1205.574242424242</v>
      </c>
      <c r="AK284">
        <v>3.38559918836704</v>
      </c>
      <c r="AL284">
        <v>65.16577899374489</v>
      </c>
      <c r="AM284">
        <f>(AO284 - AN284 + DX284*1E3/(8.314*(DZ284+273.15)) * AQ284/DW284 * AP284) * DW284/(100*DK284) * 1000/(1000 - AO284)</f>
        <v>0</v>
      </c>
      <c r="AN284">
        <v>20.85065680769309</v>
      </c>
      <c r="AO284">
        <v>21.84714787878788</v>
      </c>
      <c r="AP284">
        <v>-0.000165230837566849</v>
      </c>
      <c r="AQ284">
        <v>105.5135274012171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437</v>
      </c>
      <c r="AX284" t="s">
        <v>437</v>
      </c>
      <c r="AY284">
        <v>0</v>
      </c>
      <c r="AZ284">
        <v>0</v>
      </c>
      <c r="BA284">
        <f>1-AY284/AZ284</f>
        <v>0</v>
      </c>
      <c r="BB284">
        <v>0</v>
      </c>
      <c r="BC284" t="s">
        <v>437</v>
      </c>
      <c r="BD284" t="s">
        <v>437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437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5.36</v>
      </c>
      <c r="DL284">
        <v>0.5</v>
      </c>
      <c r="DM284" t="s">
        <v>438</v>
      </c>
      <c r="DN284">
        <v>2</v>
      </c>
      <c r="DO284" t="b">
        <v>1</v>
      </c>
      <c r="DP284">
        <v>1758993469.1</v>
      </c>
      <c r="DQ284">
        <v>1155.80962962963</v>
      </c>
      <c r="DR284">
        <v>1194.243703703704</v>
      </c>
      <c r="DS284">
        <v>21.84432222222222</v>
      </c>
      <c r="DT284">
        <v>20.8329</v>
      </c>
      <c r="DU284">
        <v>1157.005925925926</v>
      </c>
      <c r="DV284">
        <v>21.56183703703703</v>
      </c>
      <c r="DW284">
        <v>500.004962962963</v>
      </c>
      <c r="DX284">
        <v>90.50150740740739</v>
      </c>
      <c r="DY284">
        <v>0.0680769037037037</v>
      </c>
      <c r="DZ284">
        <v>28.82306666666667</v>
      </c>
      <c r="EA284">
        <v>30.03353333333333</v>
      </c>
      <c r="EB284">
        <v>999.9000000000001</v>
      </c>
      <c r="EC284">
        <v>0</v>
      </c>
      <c r="ED284">
        <v>0</v>
      </c>
      <c r="EE284">
        <v>10011.75444444444</v>
      </c>
      <c r="EF284">
        <v>0</v>
      </c>
      <c r="EG284">
        <v>11.2625</v>
      </c>
      <c r="EH284">
        <v>-38.43448518518518</v>
      </c>
      <c r="EI284">
        <v>1181.620740740741</v>
      </c>
      <c r="EJ284">
        <v>1219.653333333333</v>
      </c>
      <c r="EK284">
        <v>1.011421777777778</v>
      </c>
      <c r="EL284">
        <v>1194.243703703704</v>
      </c>
      <c r="EM284">
        <v>20.8329</v>
      </c>
      <c r="EN284">
        <v>1.976944814814815</v>
      </c>
      <c r="EO284">
        <v>1.88541</v>
      </c>
      <c r="EP284">
        <v>17.26087037037037</v>
      </c>
      <c r="EQ284">
        <v>16.51347407407408</v>
      </c>
      <c r="ER284">
        <v>1999.957037037037</v>
      </c>
      <c r="ES284">
        <v>0.9800066666666667</v>
      </c>
      <c r="ET284">
        <v>0.01999361481481482</v>
      </c>
      <c r="EU284">
        <v>0</v>
      </c>
      <c r="EV284">
        <v>912.6647777777779</v>
      </c>
      <c r="EW284">
        <v>5.00078</v>
      </c>
      <c r="EX284">
        <v>17689.71481481482</v>
      </c>
      <c r="EY284">
        <v>16379.3037037037</v>
      </c>
      <c r="EZ284">
        <v>39.20333333333333</v>
      </c>
      <c r="FA284">
        <v>40.12722222222222</v>
      </c>
      <c r="FB284">
        <v>39.52296296296296</v>
      </c>
      <c r="FC284">
        <v>39.71725925925925</v>
      </c>
      <c r="FD284">
        <v>40.25444444444444</v>
      </c>
      <c r="FE284">
        <v>1955.067037037037</v>
      </c>
      <c r="FF284">
        <v>39.89000000000001</v>
      </c>
      <c r="FG284">
        <v>0</v>
      </c>
      <c r="FH284">
        <v>1758993470.7</v>
      </c>
      <c r="FI284">
        <v>0</v>
      </c>
      <c r="FJ284">
        <v>912.6437307692308</v>
      </c>
      <c r="FK284">
        <v>-2.65562392558374</v>
      </c>
      <c r="FL284">
        <v>-14.61538452833968</v>
      </c>
      <c r="FM284">
        <v>17689.92692307692</v>
      </c>
      <c r="FN284">
        <v>15</v>
      </c>
      <c r="FO284">
        <v>0</v>
      </c>
      <c r="FP284" t="s">
        <v>439</v>
      </c>
      <c r="FQ284">
        <v>1746989605.5</v>
      </c>
      <c r="FR284">
        <v>1746989593.5</v>
      </c>
      <c r="FS284">
        <v>0</v>
      </c>
      <c r="FT284">
        <v>-0.274</v>
      </c>
      <c r="FU284">
        <v>-0.002</v>
      </c>
      <c r="FV284">
        <v>2.549</v>
      </c>
      <c r="FW284">
        <v>0.129</v>
      </c>
      <c r="FX284">
        <v>420</v>
      </c>
      <c r="FY284">
        <v>17</v>
      </c>
      <c r="FZ284">
        <v>0.02</v>
      </c>
      <c r="GA284">
        <v>0.04</v>
      </c>
      <c r="GB284">
        <v>-38.5111125</v>
      </c>
      <c r="GC284">
        <v>2.394190243902511</v>
      </c>
      <c r="GD284">
        <v>0.2875366430452821</v>
      </c>
      <c r="GE284">
        <v>0</v>
      </c>
      <c r="GF284">
        <v>912.7774411764706</v>
      </c>
      <c r="GG284">
        <v>-2.391245224828252</v>
      </c>
      <c r="GH284">
        <v>0.3244525879599425</v>
      </c>
      <c r="GI284">
        <v>0</v>
      </c>
      <c r="GJ284">
        <v>1.02835095</v>
      </c>
      <c r="GK284">
        <v>-0.278249290806755</v>
      </c>
      <c r="GL284">
        <v>0.02952475230797879</v>
      </c>
      <c r="GM284">
        <v>0</v>
      </c>
      <c r="GN284">
        <v>0</v>
      </c>
      <c r="GO284">
        <v>3</v>
      </c>
      <c r="GP284" t="s">
        <v>484</v>
      </c>
      <c r="GQ284">
        <v>3.10252</v>
      </c>
      <c r="GR284">
        <v>2.72605</v>
      </c>
      <c r="GS284">
        <v>0.1786</v>
      </c>
      <c r="GT284">
        <v>0.182124</v>
      </c>
      <c r="GU284">
        <v>0.100971</v>
      </c>
      <c r="GV284">
        <v>0.09913</v>
      </c>
      <c r="GW284">
        <v>21467.1</v>
      </c>
      <c r="GX284">
        <v>19415.5</v>
      </c>
      <c r="GY284">
        <v>26697.7</v>
      </c>
      <c r="GZ284">
        <v>23959.7</v>
      </c>
      <c r="HA284">
        <v>38414.9</v>
      </c>
      <c r="HB284">
        <v>31914</v>
      </c>
      <c r="HC284">
        <v>46617.8</v>
      </c>
      <c r="HD284">
        <v>37902.3</v>
      </c>
      <c r="HE284">
        <v>1.87245</v>
      </c>
      <c r="HF284">
        <v>1.87468</v>
      </c>
      <c r="HG284">
        <v>0.149921</v>
      </c>
      <c r="HH284">
        <v>0</v>
      </c>
      <c r="HI284">
        <v>27.5789</v>
      </c>
      <c r="HJ284">
        <v>999.9</v>
      </c>
      <c r="HK284">
        <v>49.9</v>
      </c>
      <c r="HL284">
        <v>30.4</v>
      </c>
      <c r="HM284">
        <v>24.0354</v>
      </c>
      <c r="HN284">
        <v>60.9956</v>
      </c>
      <c r="HO284">
        <v>22.0152</v>
      </c>
      <c r="HP284">
        <v>1</v>
      </c>
      <c r="HQ284">
        <v>0.1153</v>
      </c>
      <c r="HR284">
        <v>0.600343</v>
      </c>
      <c r="HS284">
        <v>20.316</v>
      </c>
      <c r="HT284">
        <v>5.2101</v>
      </c>
      <c r="HU284">
        <v>11.98</v>
      </c>
      <c r="HV284">
        <v>4.9634</v>
      </c>
      <c r="HW284">
        <v>3.27445</v>
      </c>
      <c r="HX284">
        <v>9999</v>
      </c>
      <c r="HY284">
        <v>9999</v>
      </c>
      <c r="HZ284">
        <v>9999</v>
      </c>
      <c r="IA284">
        <v>23.5</v>
      </c>
      <c r="IB284">
        <v>1.86371</v>
      </c>
      <c r="IC284">
        <v>1.85979</v>
      </c>
      <c r="ID284">
        <v>1.8581</v>
      </c>
      <c r="IE284">
        <v>1.85946</v>
      </c>
      <c r="IF284">
        <v>1.85959</v>
      </c>
      <c r="IG284">
        <v>1.85806</v>
      </c>
      <c r="IH284">
        <v>1.85715</v>
      </c>
      <c r="II284">
        <v>1.85211</v>
      </c>
      <c r="IJ284">
        <v>0</v>
      </c>
      <c r="IK284">
        <v>0</v>
      </c>
      <c r="IL284">
        <v>0</v>
      </c>
      <c r="IM284">
        <v>0</v>
      </c>
      <c r="IN284" t="s">
        <v>441</v>
      </c>
      <c r="IO284" t="s">
        <v>442</v>
      </c>
      <c r="IP284" t="s">
        <v>443</v>
      </c>
      <c r="IQ284" t="s">
        <v>443</v>
      </c>
      <c r="IR284" t="s">
        <v>443</v>
      </c>
      <c r="IS284" t="s">
        <v>443</v>
      </c>
      <c r="IT284">
        <v>0</v>
      </c>
      <c r="IU284">
        <v>100</v>
      </c>
      <c r="IV284">
        <v>100</v>
      </c>
      <c r="IW284">
        <v>-1.17</v>
      </c>
      <c r="IX284">
        <v>0.2826</v>
      </c>
      <c r="IY284">
        <v>-1.253408397979514</v>
      </c>
      <c r="IZ284">
        <v>-0.001407418860664216</v>
      </c>
      <c r="JA284">
        <v>1.761737584914558E-06</v>
      </c>
      <c r="JB284">
        <v>-4.339940373715102E-10</v>
      </c>
      <c r="JC284">
        <v>0.01386544786166931</v>
      </c>
      <c r="JD284">
        <v>0.003157371658100305</v>
      </c>
      <c r="JE284">
        <v>0.0004353711720169284</v>
      </c>
      <c r="JF284">
        <v>-1.853048844677345E-07</v>
      </c>
      <c r="JG284">
        <v>2</v>
      </c>
      <c r="JH284">
        <v>1968</v>
      </c>
      <c r="JI284">
        <v>1</v>
      </c>
      <c r="JJ284">
        <v>26</v>
      </c>
      <c r="JK284">
        <v>200064.5</v>
      </c>
      <c r="JL284">
        <v>200064.7</v>
      </c>
      <c r="JM284">
        <v>2.72339</v>
      </c>
      <c r="JN284">
        <v>2.6062</v>
      </c>
      <c r="JO284">
        <v>1.49658</v>
      </c>
      <c r="JP284">
        <v>2.34741</v>
      </c>
      <c r="JQ284">
        <v>1.54907</v>
      </c>
      <c r="JR284">
        <v>2.45239</v>
      </c>
      <c r="JS284">
        <v>34.6006</v>
      </c>
      <c r="JT284">
        <v>13.7818</v>
      </c>
      <c r="JU284">
        <v>18</v>
      </c>
      <c r="JV284">
        <v>482.526</v>
      </c>
      <c r="JW284">
        <v>498.802</v>
      </c>
      <c r="JX284">
        <v>26.8641</v>
      </c>
      <c r="JY284">
        <v>28.7349</v>
      </c>
      <c r="JZ284">
        <v>30.0005</v>
      </c>
      <c r="KA284">
        <v>28.8854</v>
      </c>
      <c r="KB284">
        <v>28.8685</v>
      </c>
      <c r="KC284">
        <v>54.6816</v>
      </c>
      <c r="KD284">
        <v>14.9376</v>
      </c>
      <c r="KE284">
        <v>94.7821</v>
      </c>
      <c r="KF284">
        <v>26.866</v>
      </c>
      <c r="KG284">
        <v>1242.51</v>
      </c>
      <c r="KH284">
        <v>20.9766</v>
      </c>
      <c r="KI284">
        <v>101.928</v>
      </c>
      <c r="KJ284">
        <v>91.4105</v>
      </c>
    </row>
    <row r="285" spans="1:296">
      <c r="A285">
        <v>267</v>
      </c>
      <c r="B285">
        <v>1758993481.6</v>
      </c>
      <c r="C285">
        <v>6231</v>
      </c>
      <c r="D285" t="s">
        <v>979</v>
      </c>
      <c r="E285" t="s">
        <v>980</v>
      </c>
      <c r="F285">
        <v>5</v>
      </c>
      <c r="G285" t="s">
        <v>832</v>
      </c>
      <c r="H285">
        <v>1758993473.814285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1251.254631559237</v>
      </c>
      <c r="AJ285">
        <v>1222.57509090909</v>
      </c>
      <c r="AK285">
        <v>3.375908857789828</v>
      </c>
      <c r="AL285">
        <v>65.16577899374489</v>
      </c>
      <c r="AM285">
        <f>(AO285 - AN285 + DX285*1E3/(8.314*(DZ285+273.15)) * AQ285/DW285 * AP285) * DW285/(100*DK285) * 1000/(1000 - AO285)</f>
        <v>0</v>
      </c>
      <c r="AN285">
        <v>20.90277929282337</v>
      </c>
      <c r="AO285">
        <v>21.85490727272726</v>
      </c>
      <c r="AP285">
        <v>0.0001806887905129564</v>
      </c>
      <c r="AQ285">
        <v>105.5135274012171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437</v>
      </c>
      <c r="AX285" t="s">
        <v>437</v>
      </c>
      <c r="AY285">
        <v>0</v>
      </c>
      <c r="AZ285">
        <v>0</v>
      </c>
      <c r="BA285">
        <f>1-AY285/AZ285</f>
        <v>0</v>
      </c>
      <c r="BB285">
        <v>0</v>
      </c>
      <c r="BC285" t="s">
        <v>437</v>
      </c>
      <c r="BD285" t="s">
        <v>437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437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5.36</v>
      </c>
      <c r="DL285">
        <v>0.5</v>
      </c>
      <c r="DM285" t="s">
        <v>438</v>
      </c>
      <c r="DN285">
        <v>2</v>
      </c>
      <c r="DO285" t="b">
        <v>1</v>
      </c>
      <c r="DP285">
        <v>1758993473.814285</v>
      </c>
      <c r="DQ285">
        <v>1171.628928571429</v>
      </c>
      <c r="DR285">
        <v>1209.737857142857</v>
      </c>
      <c r="DS285">
        <v>21.84976071428572</v>
      </c>
      <c r="DT285">
        <v>20.85996428571428</v>
      </c>
      <c r="DU285">
        <v>1172.811071428571</v>
      </c>
      <c r="DV285">
        <v>21.56716428571429</v>
      </c>
      <c r="DW285">
        <v>500.0398928571429</v>
      </c>
      <c r="DX285">
        <v>90.50209285714286</v>
      </c>
      <c r="DY285">
        <v>0.06810289642857144</v>
      </c>
      <c r="DZ285">
        <v>28.826775</v>
      </c>
      <c r="EA285">
        <v>30.0267</v>
      </c>
      <c r="EB285">
        <v>999.9000000000002</v>
      </c>
      <c r="EC285">
        <v>0</v>
      </c>
      <c r="ED285">
        <v>0</v>
      </c>
      <c r="EE285">
        <v>10007.20857142857</v>
      </c>
      <c r="EF285">
        <v>0</v>
      </c>
      <c r="EG285">
        <v>11.25831428571428</v>
      </c>
      <c r="EH285">
        <v>-38.10823214285714</v>
      </c>
      <c r="EI285">
        <v>1197.800714285714</v>
      </c>
      <c r="EJ285">
        <v>1235.511071428572</v>
      </c>
      <c r="EK285">
        <v>0.9897929642857142</v>
      </c>
      <c r="EL285">
        <v>1209.737857142857</v>
      </c>
      <c r="EM285">
        <v>20.85996428571428</v>
      </c>
      <c r="EN285">
        <v>1.977449642857143</v>
      </c>
      <c r="EO285">
        <v>1.887871428571428</v>
      </c>
      <c r="EP285">
        <v>17.26491071428572</v>
      </c>
      <c r="EQ285">
        <v>16.53397857142857</v>
      </c>
      <c r="ER285">
        <v>2000.006071428571</v>
      </c>
      <c r="ES285">
        <v>0.9800072500000001</v>
      </c>
      <c r="ET285">
        <v>0.01999305</v>
      </c>
      <c r="EU285">
        <v>0</v>
      </c>
      <c r="EV285">
        <v>912.553607142857</v>
      </c>
      <c r="EW285">
        <v>5.00078</v>
      </c>
      <c r="EX285">
        <v>17688.84285714286</v>
      </c>
      <c r="EY285">
        <v>16379.71071428571</v>
      </c>
      <c r="EZ285">
        <v>39.20724999999999</v>
      </c>
      <c r="FA285">
        <v>40.12714285714286</v>
      </c>
      <c r="FB285">
        <v>39.5287857142857</v>
      </c>
      <c r="FC285">
        <v>39.72067857142857</v>
      </c>
      <c r="FD285">
        <v>40.24974999999999</v>
      </c>
      <c r="FE285">
        <v>1955.116071428571</v>
      </c>
      <c r="FF285">
        <v>39.89000000000001</v>
      </c>
      <c r="FG285">
        <v>0</v>
      </c>
      <c r="FH285">
        <v>1758993475.5</v>
      </c>
      <c r="FI285">
        <v>0</v>
      </c>
      <c r="FJ285">
        <v>912.5357307692308</v>
      </c>
      <c r="FK285">
        <v>-0.6837948663419345</v>
      </c>
      <c r="FL285">
        <v>-15.11111098582452</v>
      </c>
      <c r="FM285">
        <v>17688.6923076923</v>
      </c>
      <c r="FN285">
        <v>15</v>
      </c>
      <c r="FO285">
        <v>0</v>
      </c>
      <c r="FP285" t="s">
        <v>439</v>
      </c>
      <c r="FQ285">
        <v>1746989605.5</v>
      </c>
      <c r="FR285">
        <v>1746989593.5</v>
      </c>
      <c r="FS285">
        <v>0</v>
      </c>
      <c r="FT285">
        <v>-0.274</v>
      </c>
      <c r="FU285">
        <v>-0.002</v>
      </c>
      <c r="FV285">
        <v>2.549</v>
      </c>
      <c r="FW285">
        <v>0.129</v>
      </c>
      <c r="FX285">
        <v>420</v>
      </c>
      <c r="FY285">
        <v>17</v>
      </c>
      <c r="FZ285">
        <v>0.02</v>
      </c>
      <c r="GA285">
        <v>0.04</v>
      </c>
      <c r="GB285">
        <v>-38.3173725</v>
      </c>
      <c r="GC285">
        <v>3.765504315197189</v>
      </c>
      <c r="GD285">
        <v>0.4034562491692876</v>
      </c>
      <c r="GE285">
        <v>0</v>
      </c>
      <c r="GF285">
        <v>912.6444411764705</v>
      </c>
      <c r="GG285">
        <v>-1.988525591497609</v>
      </c>
      <c r="GH285">
        <v>0.3115137794305223</v>
      </c>
      <c r="GI285">
        <v>0</v>
      </c>
      <c r="GJ285">
        <v>1.004300225</v>
      </c>
      <c r="GK285">
        <v>-0.2670243489681039</v>
      </c>
      <c r="GL285">
        <v>0.02816004169962067</v>
      </c>
      <c r="GM285">
        <v>0</v>
      </c>
      <c r="GN285">
        <v>0</v>
      </c>
      <c r="GO285">
        <v>3</v>
      </c>
      <c r="GP285" t="s">
        <v>484</v>
      </c>
      <c r="GQ285">
        <v>3.10226</v>
      </c>
      <c r="GR285">
        <v>2.7264</v>
      </c>
      <c r="GS285">
        <v>0.180136</v>
      </c>
      <c r="GT285">
        <v>0.18358</v>
      </c>
      <c r="GU285">
        <v>0.100996</v>
      </c>
      <c r="GV285">
        <v>0.0992546</v>
      </c>
      <c r="GW285">
        <v>21426.8</v>
      </c>
      <c r="GX285">
        <v>19380.5</v>
      </c>
      <c r="GY285">
        <v>26697.5</v>
      </c>
      <c r="GZ285">
        <v>23959.3</v>
      </c>
      <c r="HA285">
        <v>38413.9</v>
      </c>
      <c r="HB285">
        <v>31909.2</v>
      </c>
      <c r="HC285">
        <v>46617.6</v>
      </c>
      <c r="HD285">
        <v>37901.8</v>
      </c>
      <c r="HE285">
        <v>1.87192</v>
      </c>
      <c r="HF285">
        <v>1.87512</v>
      </c>
      <c r="HG285">
        <v>0.149697</v>
      </c>
      <c r="HH285">
        <v>0</v>
      </c>
      <c r="HI285">
        <v>27.5812</v>
      </c>
      <c r="HJ285">
        <v>999.9</v>
      </c>
      <c r="HK285">
        <v>49.9</v>
      </c>
      <c r="HL285">
        <v>30.4</v>
      </c>
      <c r="HM285">
        <v>24.036</v>
      </c>
      <c r="HN285">
        <v>61.0656</v>
      </c>
      <c r="HO285">
        <v>22.3157</v>
      </c>
      <c r="HP285">
        <v>1</v>
      </c>
      <c r="HQ285">
        <v>0.115805</v>
      </c>
      <c r="HR285">
        <v>0.570817</v>
      </c>
      <c r="HS285">
        <v>20.3164</v>
      </c>
      <c r="HT285">
        <v>5.2098</v>
      </c>
      <c r="HU285">
        <v>11.98</v>
      </c>
      <c r="HV285">
        <v>4.9632</v>
      </c>
      <c r="HW285">
        <v>3.27428</v>
      </c>
      <c r="HX285">
        <v>9999</v>
      </c>
      <c r="HY285">
        <v>9999</v>
      </c>
      <c r="HZ285">
        <v>9999</v>
      </c>
      <c r="IA285">
        <v>23.5</v>
      </c>
      <c r="IB285">
        <v>1.86371</v>
      </c>
      <c r="IC285">
        <v>1.85976</v>
      </c>
      <c r="ID285">
        <v>1.85813</v>
      </c>
      <c r="IE285">
        <v>1.85947</v>
      </c>
      <c r="IF285">
        <v>1.85959</v>
      </c>
      <c r="IG285">
        <v>1.85806</v>
      </c>
      <c r="IH285">
        <v>1.85715</v>
      </c>
      <c r="II285">
        <v>1.85211</v>
      </c>
      <c r="IJ285">
        <v>0</v>
      </c>
      <c r="IK285">
        <v>0</v>
      </c>
      <c r="IL285">
        <v>0</v>
      </c>
      <c r="IM285">
        <v>0</v>
      </c>
      <c r="IN285" t="s">
        <v>441</v>
      </c>
      <c r="IO285" t="s">
        <v>442</v>
      </c>
      <c r="IP285" t="s">
        <v>443</v>
      </c>
      <c r="IQ285" t="s">
        <v>443</v>
      </c>
      <c r="IR285" t="s">
        <v>443</v>
      </c>
      <c r="IS285" t="s">
        <v>443</v>
      </c>
      <c r="IT285">
        <v>0</v>
      </c>
      <c r="IU285">
        <v>100</v>
      </c>
      <c r="IV285">
        <v>100</v>
      </c>
      <c r="IW285">
        <v>-1.15</v>
      </c>
      <c r="IX285">
        <v>0.2827</v>
      </c>
      <c r="IY285">
        <v>-1.253408397979514</v>
      </c>
      <c r="IZ285">
        <v>-0.001407418860664216</v>
      </c>
      <c r="JA285">
        <v>1.761737584914558E-06</v>
      </c>
      <c r="JB285">
        <v>-4.339940373715102E-10</v>
      </c>
      <c r="JC285">
        <v>0.01386544786166931</v>
      </c>
      <c r="JD285">
        <v>0.003157371658100305</v>
      </c>
      <c r="JE285">
        <v>0.0004353711720169284</v>
      </c>
      <c r="JF285">
        <v>-1.853048844677345E-07</v>
      </c>
      <c r="JG285">
        <v>2</v>
      </c>
      <c r="JH285">
        <v>1968</v>
      </c>
      <c r="JI285">
        <v>1</v>
      </c>
      <c r="JJ285">
        <v>26</v>
      </c>
      <c r="JK285">
        <v>200064.6</v>
      </c>
      <c r="JL285">
        <v>200064.8</v>
      </c>
      <c r="JM285">
        <v>2.75391</v>
      </c>
      <c r="JN285">
        <v>2.61108</v>
      </c>
      <c r="JO285">
        <v>1.49658</v>
      </c>
      <c r="JP285">
        <v>2.34741</v>
      </c>
      <c r="JQ285">
        <v>1.54907</v>
      </c>
      <c r="JR285">
        <v>2.38037</v>
      </c>
      <c r="JS285">
        <v>34.6006</v>
      </c>
      <c r="JT285">
        <v>13.773</v>
      </c>
      <c r="JU285">
        <v>18</v>
      </c>
      <c r="JV285">
        <v>482.259</v>
      </c>
      <c r="JW285">
        <v>499.139</v>
      </c>
      <c r="JX285">
        <v>26.8387</v>
      </c>
      <c r="JY285">
        <v>28.7405</v>
      </c>
      <c r="JZ285">
        <v>30.0004</v>
      </c>
      <c r="KA285">
        <v>28.8905</v>
      </c>
      <c r="KB285">
        <v>28.8729</v>
      </c>
      <c r="KC285">
        <v>55.3022</v>
      </c>
      <c r="KD285">
        <v>14.6642</v>
      </c>
      <c r="KE285">
        <v>95.1725</v>
      </c>
      <c r="KF285">
        <v>26.8432</v>
      </c>
      <c r="KG285">
        <v>1255.88</v>
      </c>
      <c r="KH285">
        <v>21.0097</v>
      </c>
      <c r="KI285">
        <v>101.927</v>
      </c>
      <c r="KJ285">
        <v>91.40900000000001</v>
      </c>
    </row>
    <row r="286" spans="1:296">
      <c r="A286">
        <v>268</v>
      </c>
      <c r="B286">
        <v>1758993486.6</v>
      </c>
      <c r="C286">
        <v>6236</v>
      </c>
      <c r="D286" t="s">
        <v>981</v>
      </c>
      <c r="E286" t="s">
        <v>982</v>
      </c>
      <c r="F286">
        <v>5</v>
      </c>
      <c r="G286" t="s">
        <v>832</v>
      </c>
      <c r="H286">
        <v>1758993479.1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1267.815423750347</v>
      </c>
      <c r="AJ286">
        <v>1239.289393939393</v>
      </c>
      <c r="AK286">
        <v>3.342408654406404</v>
      </c>
      <c r="AL286">
        <v>65.16577899374489</v>
      </c>
      <c r="AM286">
        <f>(AO286 - AN286 + DX286*1E3/(8.314*(DZ286+273.15)) * AQ286/DW286 * AP286) * DW286/(100*DK286) * 1000/(1000 - AO286)</f>
        <v>0</v>
      </c>
      <c r="AN286">
        <v>20.9370504526287</v>
      </c>
      <c r="AO286">
        <v>21.8611315151515</v>
      </c>
      <c r="AP286">
        <v>9.589860324209039E-05</v>
      </c>
      <c r="AQ286">
        <v>105.5135274012171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437</v>
      </c>
      <c r="AX286" t="s">
        <v>437</v>
      </c>
      <c r="AY286">
        <v>0</v>
      </c>
      <c r="AZ286">
        <v>0</v>
      </c>
      <c r="BA286">
        <f>1-AY286/AZ286</f>
        <v>0</v>
      </c>
      <c r="BB286">
        <v>0</v>
      </c>
      <c r="BC286" t="s">
        <v>437</v>
      </c>
      <c r="BD286" t="s">
        <v>437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437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5.36</v>
      </c>
      <c r="DL286">
        <v>0.5</v>
      </c>
      <c r="DM286" t="s">
        <v>438</v>
      </c>
      <c r="DN286">
        <v>2</v>
      </c>
      <c r="DO286" t="b">
        <v>1</v>
      </c>
      <c r="DP286">
        <v>1758993479.1</v>
      </c>
      <c r="DQ286">
        <v>1189.178148148148</v>
      </c>
      <c r="DR286">
        <v>1226.954444444445</v>
      </c>
      <c r="DS286">
        <v>21.85297037037037</v>
      </c>
      <c r="DT286">
        <v>20.89275925925926</v>
      </c>
      <c r="DU286">
        <v>1190.342962962963</v>
      </c>
      <c r="DV286">
        <v>21.57030740740741</v>
      </c>
      <c r="DW286">
        <v>500.0546666666667</v>
      </c>
      <c r="DX286">
        <v>90.50247037037036</v>
      </c>
      <c r="DY286">
        <v>0.06799151111111111</v>
      </c>
      <c r="DZ286">
        <v>28.83644074074074</v>
      </c>
      <c r="EA286">
        <v>30.02161111111111</v>
      </c>
      <c r="EB286">
        <v>999.9000000000001</v>
      </c>
      <c r="EC286">
        <v>0</v>
      </c>
      <c r="ED286">
        <v>0</v>
      </c>
      <c r="EE286">
        <v>10009.90518518519</v>
      </c>
      <c r="EF286">
        <v>0</v>
      </c>
      <c r="EG286">
        <v>11.25815925925926</v>
      </c>
      <c r="EH286">
        <v>-37.77594074074074</v>
      </c>
      <c r="EI286">
        <v>1215.746296296296</v>
      </c>
      <c r="EJ286">
        <v>1253.136666666667</v>
      </c>
      <c r="EK286">
        <v>0.9602051851851853</v>
      </c>
      <c r="EL286">
        <v>1226.954444444445</v>
      </c>
      <c r="EM286">
        <v>20.89275925925926</v>
      </c>
      <c r="EN286">
        <v>1.977747777777778</v>
      </c>
      <c r="EO286">
        <v>1.890847407407408</v>
      </c>
      <c r="EP286">
        <v>17.26730740740741</v>
      </c>
      <c r="EQ286">
        <v>16.55874444444444</v>
      </c>
      <c r="ER286">
        <v>2000.018148148148</v>
      </c>
      <c r="ES286">
        <v>0.9800074444444445</v>
      </c>
      <c r="ET286">
        <v>0.01999286666666667</v>
      </c>
      <c r="EU286">
        <v>0</v>
      </c>
      <c r="EV286">
        <v>912.4645925925927</v>
      </c>
      <c r="EW286">
        <v>5.00078</v>
      </c>
      <c r="EX286">
        <v>17687.57777777778</v>
      </c>
      <c r="EY286">
        <v>16379.80740740741</v>
      </c>
      <c r="EZ286">
        <v>39.215</v>
      </c>
      <c r="FA286">
        <v>40.13188888888889</v>
      </c>
      <c r="FB286">
        <v>39.53907407407407</v>
      </c>
      <c r="FC286">
        <v>39.72422222222222</v>
      </c>
      <c r="FD286">
        <v>40.24051851851851</v>
      </c>
      <c r="FE286">
        <v>1955.128148148148</v>
      </c>
      <c r="FF286">
        <v>39.89000000000001</v>
      </c>
      <c r="FG286">
        <v>0</v>
      </c>
      <c r="FH286">
        <v>1758993480.9</v>
      </c>
      <c r="FI286">
        <v>0</v>
      </c>
      <c r="FJ286">
        <v>912.41328</v>
      </c>
      <c r="FK286">
        <v>-0.3671538610607707</v>
      </c>
      <c r="FL286">
        <v>-14.42307680739616</v>
      </c>
      <c r="FM286">
        <v>17687.328</v>
      </c>
      <c r="FN286">
        <v>15</v>
      </c>
      <c r="FO286">
        <v>0</v>
      </c>
      <c r="FP286" t="s">
        <v>439</v>
      </c>
      <c r="FQ286">
        <v>1746989605.5</v>
      </c>
      <c r="FR286">
        <v>1746989593.5</v>
      </c>
      <c r="FS286">
        <v>0</v>
      </c>
      <c r="FT286">
        <v>-0.274</v>
      </c>
      <c r="FU286">
        <v>-0.002</v>
      </c>
      <c r="FV286">
        <v>2.549</v>
      </c>
      <c r="FW286">
        <v>0.129</v>
      </c>
      <c r="FX286">
        <v>420</v>
      </c>
      <c r="FY286">
        <v>17</v>
      </c>
      <c r="FZ286">
        <v>0.02</v>
      </c>
      <c r="GA286">
        <v>0.04</v>
      </c>
      <c r="GB286">
        <v>-38.00135121951219</v>
      </c>
      <c r="GC286">
        <v>4.057170731707352</v>
      </c>
      <c r="GD286">
        <v>0.4372980867152914</v>
      </c>
      <c r="GE286">
        <v>0</v>
      </c>
      <c r="GF286">
        <v>912.5055000000001</v>
      </c>
      <c r="GG286">
        <v>-1.039465242592214</v>
      </c>
      <c r="GH286">
        <v>0.280177595988898</v>
      </c>
      <c r="GI286">
        <v>0</v>
      </c>
      <c r="GJ286">
        <v>0.9781976097560977</v>
      </c>
      <c r="GK286">
        <v>-0.3296067804878032</v>
      </c>
      <c r="GL286">
        <v>0.03412425446760209</v>
      </c>
      <c r="GM286">
        <v>0</v>
      </c>
      <c r="GN286">
        <v>0</v>
      </c>
      <c r="GO286">
        <v>3</v>
      </c>
      <c r="GP286" t="s">
        <v>484</v>
      </c>
      <c r="GQ286">
        <v>3.10242</v>
      </c>
      <c r="GR286">
        <v>2.72617</v>
      </c>
      <c r="GS286">
        <v>0.181643</v>
      </c>
      <c r="GT286">
        <v>0.185083</v>
      </c>
      <c r="GU286">
        <v>0.101019</v>
      </c>
      <c r="GV286">
        <v>0.09945080000000001</v>
      </c>
      <c r="GW286">
        <v>21387.2</v>
      </c>
      <c r="GX286">
        <v>19344.8</v>
      </c>
      <c r="GY286">
        <v>26697.2</v>
      </c>
      <c r="GZ286">
        <v>23959.2</v>
      </c>
      <c r="HA286">
        <v>38412.6</v>
      </c>
      <c r="HB286">
        <v>31902.1</v>
      </c>
      <c r="HC286">
        <v>46617</v>
      </c>
      <c r="HD286">
        <v>37901.4</v>
      </c>
      <c r="HE286">
        <v>1.872</v>
      </c>
      <c r="HF286">
        <v>1.87472</v>
      </c>
      <c r="HG286">
        <v>0.148788</v>
      </c>
      <c r="HH286">
        <v>0</v>
      </c>
      <c r="HI286">
        <v>27.5802</v>
      </c>
      <c r="HJ286">
        <v>999.9</v>
      </c>
      <c r="HK286">
        <v>49.9</v>
      </c>
      <c r="HL286">
        <v>30.4</v>
      </c>
      <c r="HM286">
        <v>24.0359</v>
      </c>
      <c r="HN286">
        <v>61.0156</v>
      </c>
      <c r="HO286">
        <v>22.2035</v>
      </c>
      <c r="HP286">
        <v>1</v>
      </c>
      <c r="HQ286">
        <v>0.116303</v>
      </c>
      <c r="HR286">
        <v>0.578603</v>
      </c>
      <c r="HS286">
        <v>20.3164</v>
      </c>
      <c r="HT286">
        <v>5.2101</v>
      </c>
      <c r="HU286">
        <v>11.98</v>
      </c>
      <c r="HV286">
        <v>4.96305</v>
      </c>
      <c r="HW286">
        <v>3.27433</v>
      </c>
      <c r="HX286">
        <v>9999</v>
      </c>
      <c r="HY286">
        <v>9999</v>
      </c>
      <c r="HZ286">
        <v>9999</v>
      </c>
      <c r="IA286">
        <v>23.5</v>
      </c>
      <c r="IB286">
        <v>1.86371</v>
      </c>
      <c r="IC286">
        <v>1.85976</v>
      </c>
      <c r="ID286">
        <v>1.85809</v>
      </c>
      <c r="IE286">
        <v>1.85946</v>
      </c>
      <c r="IF286">
        <v>1.8596</v>
      </c>
      <c r="IG286">
        <v>1.85806</v>
      </c>
      <c r="IH286">
        <v>1.85715</v>
      </c>
      <c r="II286">
        <v>1.85211</v>
      </c>
      <c r="IJ286">
        <v>0</v>
      </c>
      <c r="IK286">
        <v>0</v>
      </c>
      <c r="IL286">
        <v>0</v>
      </c>
      <c r="IM286">
        <v>0</v>
      </c>
      <c r="IN286" t="s">
        <v>441</v>
      </c>
      <c r="IO286" t="s">
        <v>442</v>
      </c>
      <c r="IP286" t="s">
        <v>443</v>
      </c>
      <c r="IQ286" t="s">
        <v>443</v>
      </c>
      <c r="IR286" t="s">
        <v>443</v>
      </c>
      <c r="IS286" t="s">
        <v>443</v>
      </c>
      <c r="IT286">
        <v>0</v>
      </c>
      <c r="IU286">
        <v>100</v>
      </c>
      <c r="IV286">
        <v>100</v>
      </c>
      <c r="IW286">
        <v>-1.14</v>
      </c>
      <c r="IX286">
        <v>0.2829</v>
      </c>
      <c r="IY286">
        <v>-1.253408397979514</v>
      </c>
      <c r="IZ286">
        <v>-0.001407418860664216</v>
      </c>
      <c r="JA286">
        <v>1.761737584914558E-06</v>
      </c>
      <c r="JB286">
        <v>-4.339940373715102E-10</v>
      </c>
      <c r="JC286">
        <v>0.01386544786166931</v>
      </c>
      <c r="JD286">
        <v>0.003157371658100305</v>
      </c>
      <c r="JE286">
        <v>0.0004353711720169284</v>
      </c>
      <c r="JF286">
        <v>-1.853048844677345E-07</v>
      </c>
      <c r="JG286">
        <v>2</v>
      </c>
      <c r="JH286">
        <v>1968</v>
      </c>
      <c r="JI286">
        <v>1</v>
      </c>
      <c r="JJ286">
        <v>26</v>
      </c>
      <c r="JK286">
        <v>200064.7</v>
      </c>
      <c r="JL286">
        <v>200064.9</v>
      </c>
      <c r="JM286">
        <v>2.78198</v>
      </c>
      <c r="JN286">
        <v>2.60986</v>
      </c>
      <c r="JO286">
        <v>1.49658</v>
      </c>
      <c r="JP286">
        <v>2.34741</v>
      </c>
      <c r="JQ286">
        <v>1.54907</v>
      </c>
      <c r="JR286">
        <v>2.36206</v>
      </c>
      <c r="JS286">
        <v>34.6006</v>
      </c>
      <c r="JT286">
        <v>13.773</v>
      </c>
      <c r="JU286">
        <v>18</v>
      </c>
      <c r="JV286">
        <v>482.334</v>
      </c>
      <c r="JW286">
        <v>498.91</v>
      </c>
      <c r="JX286">
        <v>26.8182</v>
      </c>
      <c r="JY286">
        <v>28.7454</v>
      </c>
      <c r="JZ286">
        <v>30.0004</v>
      </c>
      <c r="KA286">
        <v>28.8947</v>
      </c>
      <c r="KB286">
        <v>28.8773</v>
      </c>
      <c r="KC286">
        <v>55.8569</v>
      </c>
      <c r="KD286">
        <v>14.6642</v>
      </c>
      <c r="KE286">
        <v>95.56399999999999</v>
      </c>
      <c r="KF286">
        <v>26.8191</v>
      </c>
      <c r="KG286">
        <v>1275.92</v>
      </c>
      <c r="KH286">
        <v>21.0333</v>
      </c>
      <c r="KI286">
        <v>101.926</v>
      </c>
      <c r="KJ286">
        <v>91.4084</v>
      </c>
    </row>
    <row r="287" spans="1:296">
      <c r="A287">
        <v>269</v>
      </c>
      <c r="B287">
        <v>1758993491.6</v>
      </c>
      <c r="C287">
        <v>6241</v>
      </c>
      <c r="D287" t="s">
        <v>983</v>
      </c>
      <c r="E287" t="s">
        <v>984</v>
      </c>
      <c r="F287">
        <v>5</v>
      </c>
      <c r="G287" t="s">
        <v>832</v>
      </c>
      <c r="H287">
        <v>1758993483.814285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1284.940547947078</v>
      </c>
      <c r="AJ287">
        <v>1256.173393939394</v>
      </c>
      <c r="AK287">
        <v>3.379847464360272</v>
      </c>
      <c r="AL287">
        <v>65.16577899374489</v>
      </c>
      <c r="AM287">
        <f>(AO287 - AN287 + DX287*1E3/(8.314*(DZ287+273.15)) * AQ287/DW287 * AP287) * DW287/(100*DK287) * 1000/(1000 - AO287)</f>
        <v>0</v>
      </c>
      <c r="AN287">
        <v>20.98873652887033</v>
      </c>
      <c r="AO287">
        <v>21.88167999999999</v>
      </c>
      <c r="AP287">
        <v>0.0002315170302965036</v>
      </c>
      <c r="AQ287">
        <v>105.5135274012171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437</v>
      </c>
      <c r="AX287" t="s">
        <v>437</v>
      </c>
      <c r="AY287">
        <v>0</v>
      </c>
      <c r="AZ287">
        <v>0</v>
      </c>
      <c r="BA287">
        <f>1-AY287/AZ287</f>
        <v>0</v>
      </c>
      <c r="BB287">
        <v>0</v>
      </c>
      <c r="BC287" t="s">
        <v>437</v>
      </c>
      <c r="BD287" t="s">
        <v>437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437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5.36</v>
      </c>
      <c r="DL287">
        <v>0.5</v>
      </c>
      <c r="DM287" t="s">
        <v>438</v>
      </c>
      <c r="DN287">
        <v>2</v>
      </c>
      <c r="DO287" t="b">
        <v>1</v>
      </c>
      <c r="DP287">
        <v>1758993483.814285</v>
      </c>
      <c r="DQ287">
        <v>1204.729285714286</v>
      </c>
      <c r="DR287">
        <v>1242.401785714286</v>
      </c>
      <c r="DS287">
        <v>21.86008214285715</v>
      </c>
      <c r="DT287">
        <v>20.93528571428572</v>
      </c>
      <c r="DU287">
        <v>1205.879642857143</v>
      </c>
      <c r="DV287">
        <v>21.57726428571428</v>
      </c>
      <c r="DW287">
        <v>499.9808928571428</v>
      </c>
      <c r="DX287">
        <v>90.5021</v>
      </c>
      <c r="DY287">
        <v>0.06812137857142858</v>
      </c>
      <c r="DZ287">
        <v>28.84238928571429</v>
      </c>
      <c r="EA287">
        <v>30.01615714285714</v>
      </c>
      <c r="EB287">
        <v>999.9000000000002</v>
      </c>
      <c r="EC287">
        <v>0</v>
      </c>
      <c r="ED287">
        <v>0</v>
      </c>
      <c r="EE287">
        <v>10003.00964285714</v>
      </c>
      <c r="EF287">
        <v>0</v>
      </c>
      <c r="EG287">
        <v>11.25831428571428</v>
      </c>
      <c r="EH287">
        <v>-37.67255357142857</v>
      </c>
      <c r="EI287">
        <v>1231.654285714286</v>
      </c>
      <c r="EJ287">
        <v>1268.968928571428</v>
      </c>
      <c r="EK287">
        <v>0.924779107142857</v>
      </c>
      <c r="EL287">
        <v>1242.401785714286</v>
      </c>
      <c r="EM287">
        <v>20.93528571428572</v>
      </c>
      <c r="EN287">
        <v>1.9783825</v>
      </c>
      <c r="EO287">
        <v>1.894688571428572</v>
      </c>
      <c r="EP287">
        <v>17.27238214285714</v>
      </c>
      <c r="EQ287">
        <v>16.59065357142857</v>
      </c>
      <c r="ER287">
        <v>2000.014642857142</v>
      </c>
      <c r="ES287">
        <v>0.9800074642857143</v>
      </c>
      <c r="ET287">
        <v>0.01999284642857143</v>
      </c>
      <c r="EU287">
        <v>0</v>
      </c>
      <c r="EV287">
        <v>912.4544642857145</v>
      </c>
      <c r="EW287">
        <v>5.00078</v>
      </c>
      <c r="EX287">
        <v>17686.18928571428</v>
      </c>
      <c r="EY287">
        <v>16379.77857142857</v>
      </c>
      <c r="EZ287">
        <v>39.21396428571428</v>
      </c>
      <c r="FA287">
        <v>40.12721428571428</v>
      </c>
      <c r="FB287">
        <v>39.53764285714286</v>
      </c>
      <c r="FC287">
        <v>39.72300000000001</v>
      </c>
      <c r="FD287">
        <v>40.23857142857143</v>
      </c>
      <c r="FE287">
        <v>1955.124642857143</v>
      </c>
      <c r="FF287">
        <v>39.89000000000001</v>
      </c>
      <c r="FG287">
        <v>0</v>
      </c>
      <c r="FH287">
        <v>1758993485.7</v>
      </c>
      <c r="FI287">
        <v>0</v>
      </c>
      <c r="FJ287">
        <v>912.40504</v>
      </c>
      <c r="FK287">
        <v>-1.46253848356981</v>
      </c>
      <c r="FL287">
        <v>-17.15384616914671</v>
      </c>
      <c r="FM287">
        <v>17685.984</v>
      </c>
      <c r="FN287">
        <v>15</v>
      </c>
      <c r="FO287">
        <v>0</v>
      </c>
      <c r="FP287" t="s">
        <v>439</v>
      </c>
      <c r="FQ287">
        <v>1746989605.5</v>
      </c>
      <c r="FR287">
        <v>1746989593.5</v>
      </c>
      <c r="FS287">
        <v>0</v>
      </c>
      <c r="FT287">
        <v>-0.274</v>
      </c>
      <c r="FU287">
        <v>-0.002</v>
      </c>
      <c r="FV287">
        <v>2.549</v>
      </c>
      <c r="FW287">
        <v>0.129</v>
      </c>
      <c r="FX287">
        <v>420</v>
      </c>
      <c r="FY287">
        <v>17</v>
      </c>
      <c r="FZ287">
        <v>0.02</v>
      </c>
      <c r="GA287">
        <v>0.04</v>
      </c>
      <c r="GB287">
        <v>-37.79384146341463</v>
      </c>
      <c r="GC287">
        <v>1.564616027874487</v>
      </c>
      <c r="GD287">
        <v>0.2642546701948894</v>
      </c>
      <c r="GE287">
        <v>0</v>
      </c>
      <c r="GF287">
        <v>912.4216176470591</v>
      </c>
      <c r="GG287">
        <v>-0.5211764779006547</v>
      </c>
      <c r="GH287">
        <v>0.2668091424822452</v>
      </c>
      <c r="GI287">
        <v>1</v>
      </c>
      <c r="GJ287">
        <v>0.9484063170731709</v>
      </c>
      <c r="GK287">
        <v>-0.4366798118466921</v>
      </c>
      <c r="GL287">
        <v>0.04357479215932916</v>
      </c>
      <c r="GM287">
        <v>0</v>
      </c>
      <c r="GN287">
        <v>1</v>
      </c>
      <c r="GO287">
        <v>3</v>
      </c>
      <c r="GP287" t="s">
        <v>463</v>
      </c>
      <c r="GQ287">
        <v>3.10249</v>
      </c>
      <c r="GR287">
        <v>2.72642</v>
      </c>
      <c r="GS287">
        <v>0.183159</v>
      </c>
      <c r="GT287">
        <v>0.186586</v>
      </c>
      <c r="GU287">
        <v>0.101082</v>
      </c>
      <c r="GV287">
        <v>0.0995434</v>
      </c>
      <c r="GW287">
        <v>21347.2</v>
      </c>
      <c r="GX287">
        <v>19308.9</v>
      </c>
      <c r="GY287">
        <v>26696.8</v>
      </c>
      <c r="GZ287">
        <v>23958.9</v>
      </c>
      <c r="HA287">
        <v>38409.5</v>
      </c>
      <c r="HB287">
        <v>31898.5</v>
      </c>
      <c r="HC287">
        <v>46616.3</v>
      </c>
      <c r="HD287">
        <v>37900.9</v>
      </c>
      <c r="HE287">
        <v>1.87223</v>
      </c>
      <c r="HF287">
        <v>1.87468</v>
      </c>
      <c r="HG287">
        <v>0.149075</v>
      </c>
      <c r="HH287">
        <v>0</v>
      </c>
      <c r="HI287">
        <v>27.5789</v>
      </c>
      <c r="HJ287">
        <v>999.9</v>
      </c>
      <c r="HK287">
        <v>49.9</v>
      </c>
      <c r="HL287">
        <v>30.4</v>
      </c>
      <c r="HM287">
        <v>24.0356</v>
      </c>
      <c r="HN287">
        <v>61.1756</v>
      </c>
      <c r="HO287">
        <v>22.0633</v>
      </c>
      <c r="HP287">
        <v>1</v>
      </c>
      <c r="HQ287">
        <v>0.116771</v>
      </c>
      <c r="HR287">
        <v>0.562644</v>
      </c>
      <c r="HS287">
        <v>20.3165</v>
      </c>
      <c r="HT287">
        <v>5.21055</v>
      </c>
      <c r="HU287">
        <v>11.98</v>
      </c>
      <c r="HV287">
        <v>4.96315</v>
      </c>
      <c r="HW287">
        <v>3.2745</v>
      </c>
      <c r="HX287">
        <v>9999</v>
      </c>
      <c r="HY287">
        <v>9999</v>
      </c>
      <c r="HZ287">
        <v>9999</v>
      </c>
      <c r="IA287">
        <v>23.5</v>
      </c>
      <c r="IB287">
        <v>1.86371</v>
      </c>
      <c r="IC287">
        <v>1.85979</v>
      </c>
      <c r="ID287">
        <v>1.8581</v>
      </c>
      <c r="IE287">
        <v>1.85948</v>
      </c>
      <c r="IF287">
        <v>1.85959</v>
      </c>
      <c r="IG287">
        <v>1.85806</v>
      </c>
      <c r="IH287">
        <v>1.85716</v>
      </c>
      <c r="II287">
        <v>1.85211</v>
      </c>
      <c r="IJ287">
        <v>0</v>
      </c>
      <c r="IK287">
        <v>0</v>
      </c>
      <c r="IL287">
        <v>0</v>
      </c>
      <c r="IM287">
        <v>0</v>
      </c>
      <c r="IN287" t="s">
        <v>441</v>
      </c>
      <c r="IO287" t="s">
        <v>442</v>
      </c>
      <c r="IP287" t="s">
        <v>443</v>
      </c>
      <c r="IQ287" t="s">
        <v>443</v>
      </c>
      <c r="IR287" t="s">
        <v>443</v>
      </c>
      <c r="IS287" t="s">
        <v>443</v>
      </c>
      <c r="IT287">
        <v>0</v>
      </c>
      <c r="IU287">
        <v>100</v>
      </c>
      <c r="IV287">
        <v>100</v>
      </c>
      <c r="IW287">
        <v>-1.12</v>
      </c>
      <c r="IX287">
        <v>0.2833</v>
      </c>
      <c r="IY287">
        <v>-1.253408397979514</v>
      </c>
      <c r="IZ287">
        <v>-0.001407418860664216</v>
      </c>
      <c r="JA287">
        <v>1.761737584914558E-06</v>
      </c>
      <c r="JB287">
        <v>-4.339940373715102E-10</v>
      </c>
      <c r="JC287">
        <v>0.01386544786166931</v>
      </c>
      <c r="JD287">
        <v>0.003157371658100305</v>
      </c>
      <c r="JE287">
        <v>0.0004353711720169284</v>
      </c>
      <c r="JF287">
        <v>-1.853048844677345E-07</v>
      </c>
      <c r="JG287">
        <v>2</v>
      </c>
      <c r="JH287">
        <v>1968</v>
      </c>
      <c r="JI287">
        <v>1</v>
      </c>
      <c r="JJ287">
        <v>26</v>
      </c>
      <c r="JK287">
        <v>200064.8</v>
      </c>
      <c r="JL287">
        <v>200065</v>
      </c>
      <c r="JM287">
        <v>2.8125</v>
      </c>
      <c r="JN287">
        <v>2.59888</v>
      </c>
      <c r="JO287">
        <v>1.49658</v>
      </c>
      <c r="JP287">
        <v>2.34741</v>
      </c>
      <c r="JQ287">
        <v>1.54907</v>
      </c>
      <c r="JR287">
        <v>2.45239</v>
      </c>
      <c r="JS287">
        <v>34.6006</v>
      </c>
      <c r="JT287">
        <v>13.7818</v>
      </c>
      <c r="JU287">
        <v>18</v>
      </c>
      <c r="JV287">
        <v>482.503</v>
      </c>
      <c r="JW287">
        <v>498.914</v>
      </c>
      <c r="JX287">
        <v>26.8015</v>
      </c>
      <c r="JY287">
        <v>28.7516</v>
      </c>
      <c r="JZ287">
        <v>30.0006</v>
      </c>
      <c r="KA287">
        <v>28.8997</v>
      </c>
      <c r="KB287">
        <v>28.8817</v>
      </c>
      <c r="KC287">
        <v>56.4855</v>
      </c>
      <c r="KD287">
        <v>14.6642</v>
      </c>
      <c r="KE287">
        <v>95.56399999999999</v>
      </c>
      <c r="KF287">
        <v>26.804</v>
      </c>
      <c r="KG287">
        <v>1289.28</v>
      </c>
      <c r="KH287">
        <v>21.0524</v>
      </c>
      <c r="KI287">
        <v>101.925</v>
      </c>
      <c r="KJ287">
        <v>91.4072</v>
      </c>
    </row>
    <row r="288" spans="1:296">
      <c r="A288">
        <v>270</v>
      </c>
      <c r="B288">
        <v>1758993496.6</v>
      </c>
      <c r="C288">
        <v>6246</v>
      </c>
      <c r="D288" t="s">
        <v>985</v>
      </c>
      <c r="E288" t="s">
        <v>986</v>
      </c>
      <c r="F288">
        <v>5</v>
      </c>
      <c r="G288" t="s">
        <v>832</v>
      </c>
      <c r="H288">
        <v>1758993489.1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1301.979735186518</v>
      </c>
      <c r="AJ288">
        <v>1273.277515151515</v>
      </c>
      <c r="AK288">
        <v>3.429436105303099</v>
      </c>
      <c r="AL288">
        <v>65.16577899374489</v>
      </c>
      <c r="AM288">
        <f>(AO288 - AN288 + DX288*1E3/(8.314*(DZ288+273.15)) * AQ288/DW288 * AP288) * DW288/(100*DK288) * 1000/(1000 - AO288)</f>
        <v>0</v>
      </c>
      <c r="AN288">
        <v>21.00321520713843</v>
      </c>
      <c r="AO288">
        <v>21.88954606060607</v>
      </c>
      <c r="AP288">
        <v>5.952860478452949E-05</v>
      </c>
      <c r="AQ288">
        <v>105.5135274012171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437</v>
      </c>
      <c r="AX288" t="s">
        <v>437</v>
      </c>
      <c r="AY288">
        <v>0</v>
      </c>
      <c r="AZ288">
        <v>0</v>
      </c>
      <c r="BA288">
        <f>1-AY288/AZ288</f>
        <v>0</v>
      </c>
      <c r="BB288">
        <v>0</v>
      </c>
      <c r="BC288" t="s">
        <v>437</v>
      </c>
      <c r="BD288" t="s">
        <v>437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437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5.36</v>
      </c>
      <c r="DL288">
        <v>0.5</v>
      </c>
      <c r="DM288" t="s">
        <v>438</v>
      </c>
      <c r="DN288">
        <v>2</v>
      </c>
      <c r="DO288" t="b">
        <v>1</v>
      </c>
      <c r="DP288">
        <v>1758993489.1</v>
      </c>
      <c r="DQ288">
        <v>1222.137777777778</v>
      </c>
      <c r="DR288">
        <v>1259.848888888889</v>
      </c>
      <c r="DS288">
        <v>21.87286666666667</v>
      </c>
      <c r="DT288">
        <v>20.97305555555555</v>
      </c>
      <c r="DU288">
        <v>1223.270740740741</v>
      </c>
      <c r="DV288">
        <v>21.58976666666667</v>
      </c>
      <c r="DW288">
        <v>499.9785185185185</v>
      </c>
      <c r="DX288">
        <v>90.50246666666668</v>
      </c>
      <c r="DY288">
        <v>0.06821392592592591</v>
      </c>
      <c r="DZ288">
        <v>28.82790370370371</v>
      </c>
      <c r="EA288">
        <v>30.00761111111112</v>
      </c>
      <c r="EB288">
        <v>999.9000000000001</v>
      </c>
      <c r="EC288">
        <v>0</v>
      </c>
      <c r="ED288">
        <v>0</v>
      </c>
      <c r="EE288">
        <v>10004.37037037037</v>
      </c>
      <c r="EF288">
        <v>0</v>
      </c>
      <c r="EG288">
        <v>11.2625</v>
      </c>
      <c r="EH288">
        <v>-37.71205185185185</v>
      </c>
      <c r="EI288">
        <v>1249.467037037037</v>
      </c>
      <c r="EJ288">
        <v>1286.838148148148</v>
      </c>
      <c r="EK288">
        <v>0.8998074814814814</v>
      </c>
      <c r="EL288">
        <v>1259.848888888889</v>
      </c>
      <c r="EM288">
        <v>20.97305555555555</v>
      </c>
      <c r="EN288">
        <v>1.979547777777778</v>
      </c>
      <c r="EO288">
        <v>1.898113703703703</v>
      </c>
      <c r="EP288">
        <v>17.28168888888889</v>
      </c>
      <c r="EQ288">
        <v>16.61907407407408</v>
      </c>
      <c r="ER288">
        <v>1999.995555555556</v>
      </c>
      <c r="ES288">
        <v>0.9800073333333335</v>
      </c>
      <c r="ET288">
        <v>0.01999297407407407</v>
      </c>
      <c r="EU288">
        <v>0</v>
      </c>
      <c r="EV288">
        <v>912.3328148148147</v>
      </c>
      <c r="EW288">
        <v>5.00078</v>
      </c>
      <c r="EX288">
        <v>17684.44074074074</v>
      </c>
      <c r="EY288">
        <v>16379.62962962963</v>
      </c>
      <c r="EZ288">
        <v>39.23348148148148</v>
      </c>
      <c r="FA288">
        <v>40.13188888888889</v>
      </c>
      <c r="FB288">
        <v>39.54833333333334</v>
      </c>
      <c r="FC288">
        <v>39.74985185185186</v>
      </c>
      <c r="FD288">
        <v>40.2544074074074</v>
      </c>
      <c r="FE288">
        <v>1955.105555555556</v>
      </c>
      <c r="FF288">
        <v>39.89000000000001</v>
      </c>
      <c r="FG288">
        <v>0</v>
      </c>
      <c r="FH288">
        <v>1758993491.1</v>
      </c>
      <c r="FI288">
        <v>0</v>
      </c>
      <c r="FJ288">
        <v>912.2986538461538</v>
      </c>
      <c r="FK288">
        <v>-1.013914542636199</v>
      </c>
      <c r="FL288">
        <v>-16.34529920475957</v>
      </c>
      <c r="FM288">
        <v>17684.58076923077</v>
      </c>
      <c r="FN288">
        <v>15</v>
      </c>
      <c r="FO288">
        <v>0</v>
      </c>
      <c r="FP288" t="s">
        <v>439</v>
      </c>
      <c r="FQ288">
        <v>1746989605.5</v>
      </c>
      <c r="FR288">
        <v>1746989593.5</v>
      </c>
      <c r="FS288">
        <v>0</v>
      </c>
      <c r="FT288">
        <v>-0.274</v>
      </c>
      <c r="FU288">
        <v>-0.002</v>
      </c>
      <c r="FV288">
        <v>2.549</v>
      </c>
      <c r="FW288">
        <v>0.129</v>
      </c>
      <c r="FX288">
        <v>420</v>
      </c>
      <c r="FY288">
        <v>17</v>
      </c>
      <c r="FZ288">
        <v>0.02</v>
      </c>
      <c r="GA288">
        <v>0.04</v>
      </c>
      <c r="GB288">
        <v>-37.7058975</v>
      </c>
      <c r="GC288">
        <v>-0.613376735459641</v>
      </c>
      <c r="GD288">
        <v>0.1651546464491692</v>
      </c>
      <c r="GE288">
        <v>0</v>
      </c>
      <c r="GF288">
        <v>912.3592647058822</v>
      </c>
      <c r="GG288">
        <v>-1.122918265180593</v>
      </c>
      <c r="GH288">
        <v>0.2868327355203514</v>
      </c>
      <c r="GI288">
        <v>0</v>
      </c>
      <c r="GJ288">
        <v>0.9145851</v>
      </c>
      <c r="GK288">
        <v>-0.2999173058161389</v>
      </c>
      <c r="GL288">
        <v>0.03066879159732252</v>
      </c>
      <c r="GM288">
        <v>0</v>
      </c>
      <c r="GN288">
        <v>0</v>
      </c>
      <c r="GO288">
        <v>3</v>
      </c>
      <c r="GP288" t="s">
        <v>484</v>
      </c>
      <c r="GQ288">
        <v>3.10237</v>
      </c>
      <c r="GR288">
        <v>2.72663</v>
      </c>
      <c r="GS288">
        <v>0.184694</v>
      </c>
      <c r="GT288">
        <v>0.188103</v>
      </c>
      <c r="GU288">
        <v>0.101106</v>
      </c>
      <c r="GV288">
        <v>0.0995818</v>
      </c>
      <c r="GW288">
        <v>21306.9</v>
      </c>
      <c r="GX288">
        <v>19272.6</v>
      </c>
      <c r="GY288">
        <v>26696.5</v>
      </c>
      <c r="GZ288">
        <v>23958.6</v>
      </c>
      <c r="HA288">
        <v>38408.3</v>
      </c>
      <c r="HB288">
        <v>31896.7</v>
      </c>
      <c r="HC288">
        <v>46615.8</v>
      </c>
      <c r="HD288">
        <v>37900.2</v>
      </c>
      <c r="HE288">
        <v>1.87197</v>
      </c>
      <c r="HF288">
        <v>1.8749</v>
      </c>
      <c r="HG288">
        <v>0.148028</v>
      </c>
      <c r="HH288">
        <v>0</v>
      </c>
      <c r="HI288">
        <v>27.5789</v>
      </c>
      <c r="HJ288">
        <v>999.9</v>
      </c>
      <c r="HK288">
        <v>49.9</v>
      </c>
      <c r="HL288">
        <v>30.4</v>
      </c>
      <c r="HM288">
        <v>24.0358</v>
      </c>
      <c r="HN288">
        <v>61.2756</v>
      </c>
      <c r="HO288">
        <v>22.1995</v>
      </c>
      <c r="HP288">
        <v>1</v>
      </c>
      <c r="HQ288">
        <v>0.117282</v>
      </c>
      <c r="HR288">
        <v>0.531996</v>
      </c>
      <c r="HS288">
        <v>20.3168</v>
      </c>
      <c r="HT288">
        <v>5.2113</v>
      </c>
      <c r="HU288">
        <v>11.98</v>
      </c>
      <c r="HV288">
        <v>4.9633</v>
      </c>
      <c r="HW288">
        <v>3.27455</v>
      </c>
      <c r="HX288">
        <v>9999</v>
      </c>
      <c r="HY288">
        <v>9999</v>
      </c>
      <c r="HZ288">
        <v>9999</v>
      </c>
      <c r="IA288">
        <v>23.5</v>
      </c>
      <c r="IB288">
        <v>1.86371</v>
      </c>
      <c r="IC288">
        <v>1.85979</v>
      </c>
      <c r="ID288">
        <v>1.85809</v>
      </c>
      <c r="IE288">
        <v>1.85949</v>
      </c>
      <c r="IF288">
        <v>1.85959</v>
      </c>
      <c r="IG288">
        <v>1.85807</v>
      </c>
      <c r="IH288">
        <v>1.85716</v>
      </c>
      <c r="II288">
        <v>1.85211</v>
      </c>
      <c r="IJ288">
        <v>0</v>
      </c>
      <c r="IK288">
        <v>0</v>
      </c>
      <c r="IL288">
        <v>0</v>
      </c>
      <c r="IM288">
        <v>0</v>
      </c>
      <c r="IN288" t="s">
        <v>441</v>
      </c>
      <c r="IO288" t="s">
        <v>442</v>
      </c>
      <c r="IP288" t="s">
        <v>443</v>
      </c>
      <c r="IQ288" t="s">
        <v>443</v>
      </c>
      <c r="IR288" t="s">
        <v>443</v>
      </c>
      <c r="IS288" t="s">
        <v>443</v>
      </c>
      <c r="IT288">
        <v>0</v>
      </c>
      <c r="IU288">
        <v>100</v>
      </c>
      <c r="IV288">
        <v>100</v>
      </c>
      <c r="IW288">
        <v>-1.11</v>
      </c>
      <c r="IX288">
        <v>0.2835</v>
      </c>
      <c r="IY288">
        <v>-1.253408397979514</v>
      </c>
      <c r="IZ288">
        <v>-0.001407418860664216</v>
      </c>
      <c r="JA288">
        <v>1.761737584914558E-06</v>
      </c>
      <c r="JB288">
        <v>-4.339940373715102E-10</v>
      </c>
      <c r="JC288">
        <v>0.01386544786166931</v>
      </c>
      <c r="JD288">
        <v>0.003157371658100305</v>
      </c>
      <c r="JE288">
        <v>0.0004353711720169284</v>
      </c>
      <c r="JF288">
        <v>-1.853048844677345E-07</v>
      </c>
      <c r="JG288">
        <v>2</v>
      </c>
      <c r="JH288">
        <v>1968</v>
      </c>
      <c r="JI288">
        <v>1</v>
      </c>
      <c r="JJ288">
        <v>26</v>
      </c>
      <c r="JK288">
        <v>200064.9</v>
      </c>
      <c r="JL288">
        <v>200065.1</v>
      </c>
      <c r="JM288">
        <v>2.84058</v>
      </c>
      <c r="JN288">
        <v>2.60132</v>
      </c>
      <c r="JO288">
        <v>1.49658</v>
      </c>
      <c r="JP288">
        <v>2.34741</v>
      </c>
      <c r="JQ288">
        <v>1.54907</v>
      </c>
      <c r="JR288">
        <v>2.46704</v>
      </c>
      <c r="JS288">
        <v>34.6006</v>
      </c>
      <c r="JT288">
        <v>13.7818</v>
      </c>
      <c r="JU288">
        <v>18</v>
      </c>
      <c r="JV288">
        <v>482.389</v>
      </c>
      <c r="JW288">
        <v>499.105</v>
      </c>
      <c r="JX288">
        <v>26.7933</v>
      </c>
      <c r="JY288">
        <v>28.757</v>
      </c>
      <c r="JZ288">
        <v>30.0006</v>
      </c>
      <c r="KA288">
        <v>28.9039</v>
      </c>
      <c r="KB288">
        <v>28.8865</v>
      </c>
      <c r="KC288">
        <v>57.036</v>
      </c>
      <c r="KD288">
        <v>14.6642</v>
      </c>
      <c r="KE288">
        <v>95.9483</v>
      </c>
      <c r="KF288">
        <v>26.798</v>
      </c>
      <c r="KG288">
        <v>1309.33</v>
      </c>
      <c r="KH288">
        <v>21.075</v>
      </c>
      <c r="KI288">
        <v>101.924</v>
      </c>
      <c r="KJ288">
        <v>91.4055</v>
      </c>
    </row>
    <row r="289" spans="1:296">
      <c r="A289">
        <v>271</v>
      </c>
      <c r="B289">
        <v>1758993501.6</v>
      </c>
      <c r="C289">
        <v>6251</v>
      </c>
      <c r="D289" t="s">
        <v>987</v>
      </c>
      <c r="E289" t="s">
        <v>988</v>
      </c>
      <c r="F289">
        <v>5</v>
      </c>
      <c r="G289" t="s">
        <v>832</v>
      </c>
      <c r="H289">
        <v>1758993493.814285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1319.161574571342</v>
      </c>
      <c r="AJ289">
        <v>1290.356424242424</v>
      </c>
      <c r="AK289">
        <v>3.394296146169855</v>
      </c>
      <c r="AL289">
        <v>65.16577899374489</v>
      </c>
      <c r="AM289">
        <f>(AO289 - AN289 + DX289*1E3/(8.314*(DZ289+273.15)) * AQ289/DW289 * AP289) * DW289/(100*DK289) * 1000/(1000 - AO289)</f>
        <v>0</v>
      </c>
      <c r="AN289">
        <v>21.01361613333649</v>
      </c>
      <c r="AO289">
        <v>21.88874121212121</v>
      </c>
      <c r="AP289">
        <v>-1.355366554118504E-05</v>
      </c>
      <c r="AQ289">
        <v>105.5135274012171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437</v>
      </c>
      <c r="AX289" t="s">
        <v>437</v>
      </c>
      <c r="AY289">
        <v>0</v>
      </c>
      <c r="AZ289">
        <v>0</v>
      </c>
      <c r="BA289">
        <f>1-AY289/AZ289</f>
        <v>0</v>
      </c>
      <c r="BB289">
        <v>0</v>
      </c>
      <c r="BC289" t="s">
        <v>437</v>
      </c>
      <c r="BD289" t="s">
        <v>437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437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5.36</v>
      </c>
      <c r="DL289">
        <v>0.5</v>
      </c>
      <c r="DM289" t="s">
        <v>438</v>
      </c>
      <c r="DN289">
        <v>2</v>
      </c>
      <c r="DO289" t="b">
        <v>1</v>
      </c>
      <c r="DP289">
        <v>1758993493.814285</v>
      </c>
      <c r="DQ289">
        <v>1237.797857142857</v>
      </c>
      <c r="DR289">
        <v>1275.605357142857</v>
      </c>
      <c r="DS289">
        <v>21.88251071428571</v>
      </c>
      <c r="DT289">
        <v>20.99838928571429</v>
      </c>
      <c r="DU289">
        <v>1238.916071428572</v>
      </c>
      <c r="DV289">
        <v>21.59919642857143</v>
      </c>
      <c r="DW289">
        <v>499.9755357142857</v>
      </c>
      <c r="DX289">
        <v>90.50374642857143</v>
      </c>
      <c r="DY289">
        <v>0.068390625</v>
      </c>
      <c r="DZ289">
        <v>28.81583571428571</v>
      </c>
      <c r="EA289">
        <v>29.99804285714286</v>
      </c>
      <c r="EB289">
        <v>999.9000000000002</v>
      </c>
      <c r="EC289">
        <v>0</v>
      </c>
      <c r="ED289">
        <v>0</v>
      </c>
      <c r="EE289">
        <v>9998.949285714285</v>
      </c>
      <c r="EF289">
        <v>0</v>
      </c>
      <c r="EG289">
        <v>11.2625</v>
      </c>
      <c r="EH289">
        <v>-37.80853214285713</v>
      </c>
      <c r="EI289">
        <v>1265.49</v>
      </c>
      <c r="EJ289">
        <v>1302.966428571428</v>
      </c>
      <c r="EK289">
        <v>0.884119392857143</v>
      </c>
      <c r="EL289">
        <v>1275.605357142857</v>
      </c>
      <c r="EM289">
        <v>20.99838928571429</v>
      </c>
      <c r="EN289">
        <v>1.980448571428571</v>
      </c>
      <c r="EO289">
        <v>1.9004325</v>
      </c>
      <c r="EP289">
        <v>17.28887857142857</v>
      </c>
      <c r="EQ289">
        <v>16.63829285714285</v>
      </c>
      <c r="ER289">
        <v>2000.000714285714</v>
      </c>
      <c r="ES289">
        <v>0.9800074642857145</v>
      </c>
      <c r="ET289">
        <v>0.01999284642857143</v>
      </c>
      <c r="EU289">
        <v>0</v>
      </c>
      <c r="EV289">
        <v>912.2781428571427</v>
      </c>
      <c r="EW289">
        <v>5.00078</v>
      </c>
      <c r="EX289">
        <v>17683.21428571428</v>
      </c>
      <c r="EY289">
        <v>16379.68214285714</v>
      </c>
      <c r="EZ289">
        <v>39.22071428571428</v>
      </c>
      <c r="FA289">
        <v>40.14492857142857</v>
      </c>
      <c r="FB289">
        <v>39.55328571428571</v>
      </c>
      <c r="FC289">
        <v>39.74546428571428</v>
      </c>
      <c r="FD289">
        <v>40.26085714285713</v>
      </c>
      <c r="FE289">
        <v>1955.110714285714</v>
      </c>
      <c r="FF289">
        <v>39.89000000000001</v>
      </c>
      <c r="FG289">
        <v>0</v>
      </c>
      <c r="FH289">
        <v>1758993495.9</v>
      </c>
      <c r="FI289">
        <v>0</v>
      </c>
      <c r="FJ289">
        <v>912.2483846153846</v>
      </c>
      <c r="FK289">
        <v>-0.9210940179272895</v>
      </c>
      <c r="FL289">
        <v>-14.21880348620932</v>
      </c>
      <c r="FM289">
        <v>17683.30384615385</v>
      </c>
      <c r="FN289">
        <v>15</v>
      </c>
      <c r="FO289">
        <v>0</v>
      </c>
      <c r="FP289" t="s">
        <v>439</v>
      </c>
      <c r="FQ289">
        <v>1746989605.5</v>
      </c>
      <c r="FR289">
        <v>1746989593.5</v>
      </c>
      <c r="FS289">
        <v>0</v>
      </c>
      <c r="FT289">
        <v>-0.274</v>
      </c>
      <c r="FU289">
        <v>-0.002</v>
      </c>
      <c r="FV289">
        <v>2.549</v>
      </c>
      <c r="FW289">
        <v>0.129</v>
      </c>
      <c r="FX289">
        <v>420</v>
      </c>
      <c r="FY289">
        <v>17</v>
      </c>
      <c r="FZ289">
        <v>0.02</v>
      </c>
      <c r="GA289">
        <v>0.04</v>
      </c>
      <c r="GB289">
        <v>-37.721665</v>
      </c>
      <c r="GC289">
        <v>-1.255355347091778</v>
      </c>
      <c r="GD289">
        <v>0.1378006831441703</v>
      </c>
      <c r="GE289">
        <v>0</v>
      </c>
      <c r="GF289">
        <v>912.2862941176471</v>
      </c>
      <c r="GG289">
        <v>-1.170389613965962</v>
      </c>
      <c r="GH289">
        <v>0.2642420380470807</v>
      </c>
      <c r="GI289">
        <v>0</v>
      </c>
      <c r="GJ289">
        <v>0.8987797499999999</v>
      </c>
      <c r="GK289">
        <v>-0.2110365253283315</v>
      </c>
      <c r="GL289">
        <v>0.02335852699845391</v>
      </c>
      <c r="GM289">
        <v>0</v>
      </c>
      <c r="GN289">
        <v>0</v>
      </c>
      <c r="GO289">
        <v>3</v>
      </c>
      <c r="GP289" t="s">
        <v>484</v>
      </c>
      <c r="GQ289">
        <v>3.10246</v>
      </c>
      <c r="GR289">
        <v>2.72672</v>
      </c>
      <c r="GS289">
        <v>0.186204</v>
      </c>
      <c r="GT289">
        <v>0.189594</v>
      </c>
      <c r="GU289">
        <v>0.101107</v>
      </c>
      <c r="GV289">
        <v>0.0996244</v>
      </c>
      <c r="GW289">
        <v>21267.3</v>
      </c>
      <c r="GX289">
        <v>19237</v>
      </c>
      <c r="GY289">
        <v>26696.3</v>
      </c>
      <c r="GZ289">
        <v>23958.3</v>
      </c>
      <c r="HA289">
        <v>38408.2</v>
      </c>
      <c r="HB289">
        <v>31895</v>
      </c>
      <c r="HC289">
        <v>46615.5</v>
      </c>
      <c r="HD289">
        <v>37899.8</v>
      </c>
      <c r="HE289">
        <v>1.87195</v>
      </c>
      <c r="HF289">
        <v>1.8749</v>
      </c>
      <c r="HG289">
        <v>0.147983</v>
      </c>
      <c r="HH289">
        <v>0</v>
      </c>
      <c r="HI289">
        <v>27.5789</v>
      </c>
      <c r="HJ289">
        <v>999.9</v>
      </c>
      <c r="HK289">
        <v>49.9</v>
      </c>
      <c r="HL289">
        <v>30.4</v>
      </c>
      <c r="HM289">
        <v>24.0332</v>
      </c>
      <c r="HN289">
        <v>60.9856</v>
      </c>
      <c r="HO289">
        <v>22.2636</v>
      </c>
      <c r="HP289">
        <v>1</v>
      </c>
      <c r="HQ289">
        <v>0.117147</v>
      </c>
      <c r="HR289">
        <v>-0.0445643</v>
      </c>
      <c r="HS289">
        <v>20.3176</v>
      </c>
      <c r="HT289">
        <v>5.2116</v>
      </c>
      <c r="HU289">
        <v>11.98</v>
      </c>
      <c r="HV289">
        <v>4.96305</v>
      </c>
      <c r="HW289">
        <v>3.27455</v>
      </c>
      <c r="HX289">
        <v>9999</v>
      </c>
      <c r="HY289">
        <v>9999</v>
      </c>
      <c r="HZ289">
        <v>9999</v>
      </c>
      <c r="IA289">
        <v>23.5</v>
      </c>
      <c r="IB289">
        <v>1.86371</v>
      </c>
      <c r="IC289">
        <v>1.85975</v>
      </c>
      <c r="ID289">
        <v>1.85808</v>
      </c>
      <c r="IE289">
        <v>1.85945</v>
      </c>
      <c r="IF289">
        <v>1.85959</v>
      </c>
      <c r="IG289">
        <v>1.85806</v>
      </c>
      <c r="IH289">
        <v>1.85715</v>
      </c>
      <c r="II289">
        <v>1.85211</v>
      </c>
      <c r="IJ289">
        <v>0</v>
      </c>
      <c r="IK289">
        <v>0</v>
      </c>
      <c r="IL289">
        <v>0</v>
      </c>
      <c r="IM289">
        <v>0</v>
      </c>
      <c r="IN289" t="s">
        <v>441</v>
      </c>
      <c r="IO289" t="s">
        <v>442</v>
      </c>
      <c r="IP289" t="s">
        <v>443</v>
      </c>
      <c r="IQ289" t="s">
        <v>443</v>
      </c>
      <c r="IR289" t="s">
        <v>443</v>
      </c>
      <c r="IS289" t="s">
        <v>443</v>
      </c>
      <c r="IT289">
        <v>0</v>
      </c>
      <c r="IU289">
        <v>100</v>
      </c>
      <c r="IV289">
        <v>100</v>
      </c>
      <c r="IW289">
        <v>-1.09</v>
      </c>
      <c r="IX289">
        <v>0.2834</v>
      </c>
      <c r="IY289">
        <v>-1.253408397979514</v>
      </c>
      <c r="IZ289">
        <v>-0.001407418860664216</v>
      </c>
      <c r="JA289">
        <v>1.761737584914558E-06</v>
      </c>
      <c r="JB289">
        <v>-4.339940373715102E-10</v>
      </c>
      <c r="JC289">
        <v>0.01386544786166931</v>
      </c>
      <c r="JD289">
        <v>0.003157371658100305</v>
      </c>
      <c r="JE289">
        <v>0.0004353711720169284</v>
      </c>
      <c r="JF289">
        <v>-1.853048844677345E-07</v>
      </c>
      <c r="JG289">
        <v>2</v>
      </c>
      <c r="JH289">
        <v>1968</v>
      </c>
      <c r="JI289">
        <v>1</v>
      </c>
      <c r="JJ289">
        <v>26</v>
      </c>
      <c r="JK289">
        <v>200064.9</v>
      </c>
      <c r="JL289">
        <v>200065.1</v>
      </c>
      <c r="JM289">
        <v>2.87231</v>
      </c>
      <c r="JN289">
        <v>2.60742</v>
      </c>
      <c r="JO289">
        <v>1.49658</v>
      </c>
      <c r="JP289">
        <v>2.34741</v>
      </c>
      <c r="JQ289">
        <v>1.54907</v>
      </c>
      <c r="JR289">
        <v>2.40234</v>
      </c>
      <c r="JS289">
        <v>34.6006</v>
      </c>
      <c r="JT289">
        <v>13.7643</v>
      </c>
      <c r="JU289">
        <v>18</v>
      </c>
      <c r="JV289">
        <v>482.413</v>
      </c>
      <c r="JW289">
        <v>499.139</v>
      </c>
      <c r="JX289">
        <v>26.8724</v>
      </c>
      <c r="JY289">
        <v>28.7627</v>
      </c>
      <c r="JZ289">
        <v>30</v>
      </c>
      <c r="KA289">
        <v>28.9089</v>
      </c>
      <c r="KB289">
        <v>28.8907</v>
      </c>
      <c r="KC289">
        <v>57.6595</v>
      </c>
      <c r="KD289">
        <v>14.6642</v>
      </c>
      <c r="KE289">
        <v>95.9483</v>
      </c>
      <c r="KF289">
        <v>26.945</v>
      </c>
      <c r="KG289">
        <v>1322.69</v>
      </c>
      <c r="KH289">
        <v>21.1002</v>
      </c>
      <c r="KI289">
        <v>101.923</v>
      </c>
      <c r="KJ289">
        <v>91.4045</v>
      </c>
    </row>
    <row r="290" spans="1:296">
      <c r="A290">
        <v>272</v>
      </c>
      <c r="B290">
        <v>1758993506.6</v>
      </c>
      <c r="C290">
        <v>6256</v>
      </c>
      <c r="D290" t="s">
        <v>989</v>
      </c>
      <c r="E290" t="s">
        <v>990</v>
      </c>
      <c r="F290">
        <v>5</v>
      </c>
      <c r="G290" t="s">
        <v>832</v>
      </c>
      <c r="H290">
        <v>1758993499.1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1336.217758554795</v>
      </c>
      <c r="AJ290">
        <v>1307.515151515151</v>
      </c>
      <c r="AK290">
        <v>3.436108181270741</v>
      </c>
      <c r="AL290">
        <v>65.16577899374489</v>
      </c>
      <c r="AM290">
        <f>(AO290 - AN290 + DX290*1E3/(8.314*(DZ290+273.15)) * AQ290/DW290 * AP290) * DW290/(100*DK290) * 1000/(1000 - AO290)</f>
        <v>0</v>
      </c>
      <c r="AN290">
        <v>21.0271455122742</v>
      </c>
      <c r="AO290">
        <v>21.89043515151515</v>
      </c>
      <c r="AP290">
        <v>1.274744105102559E-05</v>
      </c>
      <c r="AQ290">
        <v>105.5135274012171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437</v>
      </c>
      <c r="AX290" t="s">
        <v>437</v>
      </c>
      <c r="AY290">
        <v>0</v>
      </c>
      <c r="AZ290">
        <v>0</v>
      </c>
      <c r="BA290">
        <f>1-AY290/AZ290</f>
        <v>0</v>
      </c>
      <c r="BB290">
        <v>0</v>
      </c>
      <c r="BC290" t="s">
        <v>437</v>
      </c>
      <c r="BD290" t="s">
        <v>437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437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5.36</v>
      </c>
      <c r="DL290">
        <v>0.5</v>
      </c>
      <c r="DM290" t="s">
        <v>438</v>
      </c>
      <c r="DN290">
        <v>2</v>
      </c>
      <c r="DO290" t="b">
        <v>1</v>
      </c>
      <c r="DP290">
        <v>1758993499.1</v>
      </c>
      <c r="DQ290">
        <v>1255.448888888889</v>
      </c>
      <c r="DR290">
        <v>1293.285555555555</v>
      </c>
      <c r="DS290">
        <v>21.88878518518518</v>
      </c>
      <c r="DT290">
        <v>21.0136</v>
      </c>
      <c r="DU290">
        <v>1256.54962962963</v>
      </c>
      <c r="DV290">
        <v>21.60534074074074</v>
      </c>
      <c r="DW290">
        <v>500.0593333333334</v>
      </c>
      <c r="DX290">
        <v>90.50537777777778</v>
      </c>
      <c r="DY290">
        <v>0.06834831851851851</v>
      </c>
      <c r="DZ290">
        <v>28.80425185185185</v>
      </c>
      <c r="EA290">
        <v>29.9932</v>
      </c>
      <c r="EB290">
        <v>999.9000000000001</v>
      </c>
      <c r="EC290">
        <v>0</v>
      </c>
      <c r="ED290">
        <v>0</v>
      </c>
      <c r="EE290">
        <v>9999.77185185185</v>
      </c>
      <c r="EF290">
        <v>0</v>
      </c>
      <c r="EG290">
        <v>11.2625</v>
      </c>
      <c r="EH290">
        <v>-37.8374</v>
      </c>
      <c r="EI290">
        <v>1283.543703703703</v>
      </c>
      <c r="EJ290">
        <v>1321.046666666667</v>
      </c>
      <c r="EK290">
        <v>0.8751961481481481</v>
      </c>
      <c r="EL290">
        <v>1293.285555555555</v>
      </c>
      <c r="EM290">
        <v>21.0136</v>
      </c>
      <c r="EN290">
        <v>1.981052592592593</v>
      </c>
      <c r="EO290">
        <v>1.901842592592593</v>
      </c>
      <c r="EP290">
        <v>17.2937037037037</v>
      </c>
      <c r="EQ290">
        <v>16.64996666666667</v>
      </c>
      <c r="ER290">
        <v>1999.979259259259</v>
      </c>
      <c r="ES290">
        <v>0.9800073333333335</v>
      </c>
      <c r="ET290">
        <v>0.01999296666666666</v>
      </c>
      <c r="EU290">
        <v>0</v>
      </c>
      <c r="EV290">
        <v>912.1164444444444</v>
      </c>
      <c r="EW290">
        <v>5.00078</v>
      </c>
      <c r="EX290">
        <v>17681.28148148148</v>
      </c>
      <c r="EY290">
        <v>16379.51111111111</v>
      </c>
      <c r="EZ290">
        <v>39.23362962962963</v>
      </c>
      <c r="FA290">
        <v>40.16633333333333</v>
      </c>
      <c r="FB290">
        <v>39.55062962962963</v>
      </c>
      <c r="FC290">
        <v>39.75688888888889</v>
      </c>
      <c r="FD290">
        <v>40.24977777777777</v>
      </c>
      <c r="FE290">
        <v>1955.089259259259</v>
      </c>
      <c r="FF290">
        <v>39.89000000000001</v>
      </c>
      <c r="FG290">
        <v>0</v>
      </c>
      <c r="FH290">
        <v>1758993500.7</v>
      </c>
      <c r="FI290">
        <v>0</v>
      </c>
      <c r="FJ290">
        <v>912.0897692307692</v>
      </c>
      <c r="FK290">
        <v>-1.528752123584687</v>
      </c>
      <c r="FL290">
        <v>-22.69059834537867</v>
      </c>
      <c r="FM290">
        <v>17681.49615384615</v>
      </c>
      <c r="FN290">
        <v>15</v>
      </c>
      <c r="FO290">
        <v>0</v>
      </c>
      <c r="FP290" t="s">
        <v>439</v>
      </c>
      <c r="FQ290">
        <v>1746989605.5</v>
      </c>
      <c r="FR290">
        <v>1746989593.5</v>
      </c>
      <c r="FS290">
        <v>0</v>
      </c>
      <c r="FT290">
        <v>-0.274</v>
      </c>
      <c r="FU290">
        <v>-0.002</v>
      </c>
      <c r="FV290">
        <v>2.549</v>
      </c>
      <c r="FW290">
        <v>0.129</v>
      </c>
      <c r="FX290">
        <v>420</v>
      </c>
      <c r="FY290">
        <v>17</v>
      </c>
      <c r="FZ290">
        <v>0.02</v>
      </c>
      <c r="GA290">
        <v>0.04</v>
      </c>
      <c r="GB290">
        <v>-37.80782195121951</v>
      </c>
      <c r="GC290">
        <v>-0.4664236933797782</v>
      </c>
      <c r="GD290">
        <v>0.0651214906350749</v>
      </c>
      <c r="GE290">
        <v>1</v>
      </c>
      <c r="GF290">
        <v>912.1799999999999</v>
      </c>
      <c r="GG290">
        <v>-0.9989610372177098</v>
      </c>
      <c r="GH290">
        <v>0.2707437468725544</v>
      </c>
      <c r="GI290">
        <v>1</v>
      </c>
      <c r="GJ290">
        <v>0.8808918292682927</v>
      </c>
      <c r="GK290">
        <v>-0.1002887874564455</v>
      </c>
      <c r="GL290">
        <v>0.01044810371382067</v>
      </c>
      <c r="GM290">
        <v>0</v>
      </c>
      <c r="GN290">
        <v>2</v>
      </c>
      <c r="GO290">
        <v>3</v>
      </c>
      <c r="GP290" t="s">
        <v>446</v>
      </c>
      <c r="GQ290">
        <v>3.10224</v>
      </c>
      <c r="GR290">
        <v>2.7263</v>
      </c>
      <c r="GS290">
        <v>0.187705</v>
      </c>
      <c r="GT290">
        <v>0.191068</v>
      </c>
      <c r="GU290">
        <v>0.101109</v>
      </c>
      <c r="GV290">
        <v>0.09973799999999999</v>
      </c>
      <c r="GW290">
        <v>21227.9</v>
      </c>
      <c r="GX290">
        <v>19201.8</v>
      </c>
      <c r="GY290">
        <v>26696.2</v>
      </c>
      <c r="GZ290">
        <v>23958</v>
      </c>
      <c r="HA290">
        <v>38408.1</v>
      </c>
      <c r="HB290">
        <v>31890.9</v>
      </c>
      <c r="HC290">
        <v>46615.3</v>
      </c>
      <c r="HD290">
        <v>37899.5</v>
      </c>
      <c r="HE290">
        <v>1.87205</v>
      </c>
      <c r="HF290">
        <v>1.87523</v>
      </c>
      <c r="HG290">
        <v>0.148378</v>
      </c>
      <c r="HH290">
        <v>0</v>
      </c>
      <c r="HI290">
        <v>27.5779</v>
      </c>
      <c r="HJ290">
        <v>999.9</v>
      </c>
      <c r="HK290">
        <v>50</v>
      </c>
      <c r="HL290">
        <v>30.4</v>
      </c>
      <c r="HM290">
        <v>24.0835</v>
      </c>
      <c r="HN290">
        <v>61.2056</v>
      </c>
      <c r="HO290">
        <v>22.1995</v>
      </c>
      <c r="HP290">
        <v>1</v>
      </c>
      <c r="HQ290">
        <v>0.117195</v>
      </c>
      <c r="HR290">
        <v>0.189831</v>
      </c>
      <c r="HS290">
        <v>20.3176</v>
      </c>
      <c r="HT290">
        <v>5.21085</v>
      </c>
      <c r="HU290">
        <v>11.98</v>
      </c>
      <c r="HV290">
        <v>4.96285</v>
      </c>
      <c r="HW290">
        <v>3.27445</v>
      </c>
      <c r="HX290">
        <v>9999</v>
      </c>
      <c r="HY290">
        <v>9999</v>
      </c>
      <c r="HZ290">
        <v>9999</v>
      </c>
      <c r="IA290">
        <v>23.5</v>
      </c>
      <c r="IB290">
        <v>1.86371</v>
      </c>
      <c r="IC290">
        <v>1.85977</v>
      </c>
      <c r="ID290">
        <v>1.85812</v>
      </c>
      <c r="IE290">
        <v>1.85946</v>
      </c>
      <c r="IF290">
        <v>1.85959</v>
      </c>
      <c r="IG290">
        <v>1.85806</v>
      </c>
      <c r="IH290">
        <v>1.85715</v>
      </c>
      <c r="II290">
        <v>1.85211</v>
      </c>
      <c r="IJ290">
        <v>0</v>
      </c>
      <c r="IK290">
        <v>0</v>
      </c>
      <c r="IL290">
        <v>0</v>
      </c>
      <c r="IM290">
        <v>0</v>
      </c>
      <c r="IN290" t="s">
        <v>441</v>
      </c>
      <c r="IO290" t="s">
        <v>442</v>
      </c>
      <c r="IP290" t="s">
        <v>443</v>
      </c>
      <c r="IQ290" t="s">
        <v>443</v>
      </c>
      <c r="IR290" t="s">
        <v>443</v>
      </c>
      <c r="IS290" t="s">
        <v>443</v>
      </c>
      <c r="IT290">
        <v>0</v>
      </c>
      <c r="IU290">
        <v>100</v>
      </c>
      <c r="IV290">
        <v>100</v>
      </c>
      <c r="IW290">
        <v>-1.07</v>
      </c>
      <c r="IX290">
        <v>0.2835</v>
      </c>
      <c r="IY290">
        <v>-1.253408397979514</v>
      </c>
      <c r="IZ290">
        <v>-0.001407418860664216</v>
      </c>
      <c r="JA290">
        <v>1.761737584914558E-06</v>
      </c>
      <c r="JB290">
        <v>-4.339940373715102E-10</v>
      </c>
      <c r="JC290">
        <v>0.01386544786166931</v>
      </c>
      <c r="JD290">
        <v>0.003157371658100305</v>
      </c>
      <c r="JE290">
        <v>0.0004353711720169284</v>
      </c>
      <c r="JF290">
        <v>-1.853048844677345E-07</v>
      </c>
      <c r="JG290">
        <v>2</v>
      </c>
      <c r="JH290">
        <v>1968</v>
      </c>
      <c r="JI290">
        <v>1</v>
      </c>
      <c r="JJ290">
        <v>26</v>
      </c>
      <c r="JK290">
        <v>200065</v>
      </c>
      <c r="JL290">
        <v>200065.2</v>
      </c>
      <c r="JM290">
        <v>2.89917</v>
      </c>
      <c r="JN290">
        <v>2.59521</v>
      </c>
      <c r="JO290">
        <v>1.49658</v>
      </c>
      <c r="JP290">
        <v>2.34863</v>
      </c>
      <c r="JQ290">
        <v>1.54907</v>
      </c>
      <c r="JR290">
        <v>2.42065</v>
      </c>
      <c r="JS290">
        <v>34.6006</v>
      </c>
      <c r="JT290">
        <v>13.773</v>
      </c>
      <c r="JU290">
        <v>18</v>
      </c>
      <c r="JV290">
        <v>482.507</v>
      </c>
      <c r="JW290">
        <v>499.397</v>
      </c>
      <c r="JX290">
        <v>26.9543</v>
      </c>
      <c r="JY290">
        <v>28.7687</v>
      </c>
      <c r="JZ290">
        <v>30.0001</v>
      </c>
      <c r="KA290">
        <v>28.9137</v>
      </c>
      <c r="KB290">
        <v>28.8955</v>
      </c>
      <c r="KC290">
        <v>58.2114</v>
      </c>
      <c r="KD290">
        <v>14.3925</v>
      </c>
      <c r="KE290">
        <v>96.3391</v>
      </c>
      <c r="KF290">
        <v>26.9528</v>
      </c>
      <c r="KG290">
        <v>1342.73</v>
      </c>
      <c r="KH290">
        <v>21.1267</v>
      </c>
      <c r="KI290">
        <v>101.922</v>
      </c>
      <c r="KJ290">
        <v>91.4038</v>
      </c>
    </row>
    <row r="291" spans="1:296">
      <c r="A291">
        <v>273</v>
      </c>
      <c r="B291">
        <v>1758993511.6</v>
      </c>
      <c r="C291">
        <v>6261</v>
      </c>
      <c r="D291" t="s">
        <v>991</v>
      </c>
      <c r="E291" t="s">
        <v>992</v>
      </c>
      <c r="F291">
        <v>5</v>
      </c>
      <c r="G291" t="s">
        <v>832</v>
      </c>
      <c r="H291">
        <v>1758993503.814285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1353.300555851413</v>
      </c>
      <c r="AJ291">
        <v>1324.72212121212</v>
      </c>
      <c r="AK291">
        <v>3.442536308211096</v>
      </c>
      <c r="AL291">
        <v>65.16577899374489</v>
      </c>
      <c r="AM291">
        <f>(AO291 - AN291 + DX291*1E3/(8.314*(DZ291+273.15)) * AQ291/DW291 * AP291) * DW291/(100*DK291) * 1000/(1000 - AO291)</f>
        <v>0</v>
      </c>
      <c r="AN291">
        <v>21.12623283122275</v>
      </c>
      <c r="AO291">
        <v>21.91258424242423</v>
      </c>
      <c r="AP291">
        <v>0.006452536090373007</v>
      </c>
      <c r="AQ291">
        <v>105.5135274012171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437</v>
      </c>
      <c r="AX291" t="s">
        <v>437</v>
      </c>
      <c r="AY291">
        <v>0</v>
      </c>
      <c r="AZ291">
        <v>0</v>
      </c>
      <c r="BA291">
        <f>1-AY291/AZ291</f>
        <v>0</v>
      </c>
      <c r="BB291">
        <v>0</v>
      </c>
      <c r="BC291" t="s">
        <v>437</v>
      </c>
      <c r="BD291" t="s">
        <v>437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437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5.36</v>
      </c>
      <c r="DL291">
        <v>0.5</v>
      </c>
      <c r="DM291" t="s">
        <v>438</v>
      </c>
      <c r="DN291">
        <v>2</v>
      </c>
      <c r="DO291" t="b">
        <v>1</v>
      </c>
      <c r="DP291">
        <v>1758993503.814285</v>
      </c>
      <c r="DQ291">
        <v>1271.252142857143</v>
      </c>
      <c r="DR291">
        <v>1309.050357142857</v>
      </c>
      <c r="DS291">
        <v>21.89271785714286</v>
      </c>
      <c r="DT291">
        <v>21.04830357142857</v>
      </c>
      <c r="DU291">
        <v>1272.337142857143</v>
      </c>
      <c r="DV291">
        <v>21.60919642857143</v>
      </c>
      <c r="DW291">
        <v>500.0424642857143</v>
      </c>
      <c r="DX291">
        <v>90.50606785714285</v>
      </c>
      <c r="DY291">
        <v>0.0682724</v>
      </c>
      <c r="DZ291">
        <v>28.79865</v>
      </c>
      <c r="EA291">
        <v>29.99739285714285</v>
      </c>
      <c r="EB291">
        <v>999.9000000000002</v>
      </c>
      <c r="EC291">
        <v>0</v>
      </c>
      <c r="ED291">
        <v>0</v>
      </c>
      <c r="EE291">
        <v>10006.09357142857</v>
      </c>
      <c r="EF291">
        <v>0</v>
      </c>
      <c r="EG291">
        <v>11.2625</v>
      </c>
      <c r="EH291">
        <v>-37.79911071428572</v>
      </c>
      <c r="EI291">
        <v>1299.706071428571</v>
      </c>
      <c r="EJ291">
        <v>1337.198571428571</v>
      </c>
      <c r="EK291">
        <v>0.8444294642857143</v>
      </c>
      <c r="EL291">
        <v>1309.050357142857</v>
      </c>
      <c r="EM291">
        <v>21.04830357142857</v>
      </c>
      <c r="EN291">
        <v>1.981425</v>
      </c>
      <c r="EO291">
        <v>1.904997857142857</v>
      </c>
      <c r="EP291">
        <v>17.296675</v>
      </c>
      <c r="EQ291">
        <v>16.67602857142857</v>
      </c>
      <c r="ER291">
        <v>1999.975357142857</v>
      </c>
      <c r="ES291">
        <v>0.9800073571428572</v>
      </c>
      <c r="ET291">
        <v>0.01999293928571428</v>
      </c>
      <c r="EU291">
        <v>0</v>
      </c>
      <c r="EV291">
        <v>912.0115000000002</v>
      </c>
      <c r="EW291">
        <v>5.00078</v>
      </c>
      <c r="EX291">
        <v>17679.63928571429</v>
      </c>
      <c r="EY291">
        <v>16379.47142857143</v>
      </c>
      <c r="EZ291">
        <v>39.24321428571428</v>
      </c>
      <c r="FA291">
        <v>40.18257142857142</v>
      </c>
      <c r="FB291">
        <v>39.55546428571427</v>
      </c>
      <c r="FC291">
        <v>39.77210714285713</v>
      </c>
      <c r="FD291">
        <v>40.24535714285714</v>
      </c>
      <c r="FE291">
        <v>1955.085357142857</v>
      </c>
      <c r="FF291">
        <v>39.89000000000001</v>
      </c>
      <c r="FG291">
        <v>0</v>
      </c>
      <c r="FH291">
        <v>1758993505.5</v>
      </c>
      <c r="FI291">
        <v>0</v>
      </c>
      <c r="FJ291">
        <v>912.0012692307694</v>
      </c>
      <c r="FK291">
        <v>-1.797572628280756</v>
      </c>
      <c r="FL291">
        <v>-27.24444437632902</v>
      </c>
      <c r="FM291">
        <v>17679.77307692308</v>
      </c>
      <c r="FN291">
        <v>15</v>
      </c>
      <c r="FO291">
        <v>0</v>
      </c>
      <c r="FP291" t="s">
        <v>439</v>
      </c>
      <c r="FQ291">
        <v>1746989605.5</v>
      </c>
      <c r="FR291">
        <v>1746989593.5</v>
      </c>
      <c r="FS291">
        <v>0</v>
      </c>
      <c r="FT291">
        <v>-0.274</v>
      </c>
      <c r="FU291">
        <v>-0.002</v>
      </c>
      <c r="FV291">
        <v>2.549</v>
      </c>
      <c r="FW291">
        <v>0.129</v>
      </c>
      <c r="FX291">
        <v>420</v>
      </c>
      <c r="FY291">
        <v>17</v>
      </c>
      <c r="FZ291">
        <v>0.02</v>
      </c>
      <c r="GA291">
        <v>0.04</v>
      </c>
      <c r="GB291">
        <v>-37.80649756097561</v>
      </c>
      <c r="GC291">
        <v>0.2858236933797881</v>
      </c>
      <c r="GD291">
        <v>0.06185664184542018</v>
      </c>
      <c r="GE291">
        <v>1</v>
      </c>
      <c r="GF291">
        <v>912.0576470588236</v>
      </c>
      <c r="GG291">
        <v>-1.309365916775712</v>
      </c>
      <c r="GH291">
        <v>0.2932808212931889</v>
      </c>
      <c r="GI291">
        <v>0</v>
      </c>
      <c r="GJ291">
        <v>0.858768</v>
      </c>
      <c r="GK291">
        <v>-0.3122886689895453</v>
      </c>
      <c r="GL291">
        <v>0.03613769028752493</v>
      </c>
      <c r="GM291">
        <v>0</v>
      </c>
      <c r="GN291">
        <v>1</v>
      </c>
      <c r="GO291">
        <v>3</v>
      </c>
      <c r="GP291" t="s">
        <v>463</v>
      </c>
      <c r="GQ291">
        <v>3.10269</v>
      </c>
      <c r="GR291">
        <v>2.72608</v>
      </c>
      <c r="GS291">
        <v>0.189194</v>
      </c>
      <c r="GT291">
        <v>0.192543</v>
      </c>
      <c r="GU291">
        <v>0.101187</v>
      </c>
      <c r="GV291">
        <v>0.10004</v>
      </c>
      <c r="GW291">
        <v>21188.7</v>
      </c>
      <c r="GX291">
        <v>19166.6</v>
      </c>
      <c r="GY291">
        <v>26695.8</v>
      </c>
      <c r="GZ291">
        <v>23957.9</v>
      </c>
      <c r="HA291">
        <v>38404.4</v>
      </c>
      <c r="HB291">
        <v>31879.9</v>
      </c>
      <c r="HC291">
        <v>46614.7</v>
      </c>
      <c r="HD291">
        <v>37899.1</v>
      </c>
      <c r="HE291">
        <v>1.87237</v>
      </c>
      <c r="HF291">
        <v>1.87488</v>
      </c>
      <c r="HG291">
        <v>0.14995</v>
      </c>
      <c r="HH291">
        <v>0</v>
      </c>
      <c r="HI291">
        <v>27.5765</v>
      </c>
      <c r="HJ291">
        <v>999.9</v>
      </c>
      <c r="HK291">
        <v>50</v>
      </c>
      <c r="HL291">
        <v>30.4</v>
      </c>
      <c r="HM291">
        <v>24.084</v>
      </c>
      <c r="HN291">
        <v>61.1856</v>
      </c>
      <c r="HO291">
        <v>21.9792</v>
      </c>
      <c r="HP291">
        <v>1</v>
      </c>
      <c r="HQ291">
        <v>0.118321</v>
      </c>
      <c r="HR291">
        <v>0.292151</v>
      </c>
      <c r="HS291">
        <v>20.3175</v>
      </c>
      <c r="HT291">
        <v>5.21085</v>
      </c>
      <c r="HU291">
        <v>11.98</v>
      </c>
      <c r="HV291">
        <v>4.9629</v>
      </c>
      <c r="HW291">
        <v>3.27425</v>
      </c>
      <c r="HX291">
        <v>9999</v>
      </c>
      <c r="HY291">
        <v>9999</v>
      </c>
      <c r="HZ291">
        <v>9999</v>
      </c>
      <c r="IA291">
        <v>23.5</v>
      </c>
      <c r="IB291">
        <v>1.86371</v>
      </c>
      <c r="IC291">
        <v>1.85976</v>
      </c>
      <c r="ID291">
        <v>1.85807</v>
      </c>
      <c r="IE291">
        <v>1.85947</v>
      </c>
      <c r="IF291">
        <v>1.85959</v>
      </c>
      <c r="IG291">
        <v>1.85806</v>
      </c>
      <c r="IH291">
        <v>1.85715</v>
      </c>
      <c r="II291">
        <v>1.85211</v>
      </c>
      <c r="IJ291">
        <v>0</v>
      </c>
      <c r="IK291">
        <v>0</v>
      </c>
      <c r="IL291">
        <v>0</v>
      </c>
      <c r="IM291">
        <v>0</v>
      </c>
      <c r="IN291" t="s">
        <v>441</v>
      </c>
      <c r="IO291" t="s">
        <v>442</v>
      </c>
      <c r="IP291" t="s">
        <v>443</v>
      </c>
      <c r="IQ291" t="s">
        <v>443</v>
      </c>
      <c r="IR291" t="s">
        <v>443</v>
      </c>
      <c r="IS291" t="s">
        <v>443</v>
      </c>
      <c r="IT291">
        <v>0</v>
      </c>
      <c r="IU291">
        <v>100</v>
      </c>
      <c r="IV291">
        <v>100</v>
      </c>
      <c r="IW291">
        <v>-1.06</v>
      </c>
      <c r="IX291">
        <v>0.284</v>
      </c>
      <c r="IY291">
        <v>-1.253408397979514</v>
      </c>
      <c r="IZ291">
        <v>-0.001407418860664216</v>
      </c>
      <c r="JA291">
        <v>1.761737584914558E-06</v>
      </c>
      <c r="JB291">
        <v>-4.339940373715102E-10</v>
      </c>
      <c r="JC291">
        <v>0.01386544786166931</v>
      </c>
      <c r="JD291">
        <v>0.003157371658100305</v>
      </c>
      <c r="JE291">
        <v>0.0004353711720169284</v>
      </c>
      <c r="JF291">
        <v>-1.853048844677345E-07</v>
      </c>
      <c r="JG291">
        <v>2</v>
      </c>
      <c r="JH291">
        <v>1968</v>
      </c>
      <c r="JI291">
        <v>1</v>
      </c>
      <c r="JJ291">
        <v>26</v>
      </c>
      <c r="JK291">
        <v>200065.1</v>
      </c>
      <c r="JL291">
        <v>200065.3</v>
      </c>
      <c r="JM291">
        <v>2.92969</v>
      </c>
      <c r="JN291">
        <v>2.6001</v>
      </c>
      <c r="JO291">
        <v>1.49658</v>
      </c>
      <c r="JP291">
        <v>2.34863</v>
      </c>
      <c r="JQ291">
        <v>1.54907</v>
      </c>
      <c r="JR291">
        <v>2.46826</v>
      </c>
      <c r="JS291">
        <v>34.6235</v>
      </c>
      <c r="JT291">
        <v>13.7643</v>
      </c>
      <c r="JU291">
        <v>18</v>
      </c>
      <c r="JV291">
        <v>482.73</v>
      </c>
      <c r="JW291">
        <v>499.206</v>
      </c>
      <c r="JX291">
        <v>26.9715</v>
      </c>
      <c r="JY291">
        <v>28.7744</v>
      </c>
      <c r="JZ291">
        <v>30.0009</v>
      </c>
      <c r="KA291">
        <v>28.9183</v>
      </c>
      <c r="KB291">
        <v>28.9005</v>
      </c>
      <c r="KC291">
        <v>58.8282</v>
      </c>
      <c r="KD291">
        <v>14.3925</v>
      </c>
      <c r="KE291">
        <v>96.71299999999999</v>
      </c>
      <c r="KF291">
        <v>26.9576</v>
      </c>
      <c r="KG291">
        <v>1356.15</v>
      </c>
      <c r="KH291">
        <v>21.1177</v>
      </c>
      <c r="KI291">
        <v>101.921</v>
      </c>
      <c r="KJ291">
        <v>91.40300000000001</v>
      </c>
    </row>
    <row r="292" spans="1:296">
      <c r="A292">
        <v>274</v>
      </c>
      <c r="B292">
        <v>1758993516.6</v>
      </c>
      <c r="C292">
        <v>6266</v>
      </c>
      <c r="D292" t="s">
        <v>993</v>
      </c>
      <c r="E292" t="s">
        <v>994</v>
      </c>
      <c r="F292">
        <v>5</v>
      </c>
      <c r="G292" t="s">
        <v>832</v>
      </c>
      <c r="H292">
        <v>1758993509.1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1370.74447113421</v>
      </c>
      <c r="AJ292">
        <v>1342.038848484848</v>
      </c>
      <c r="AK292">
        <v>3.468348343312383</v>
      </c>
      <c r="AL292">
        <v>65.16577899374489</v>
      </c>
      <c r="AM292">
        <f>(AO292 - AN292 + DX292*1E3/(8.314*(DZ292+273.15)) * AQ292/DW292 * AP292) * DW292/(100*DK292) * 1000/(1000 - AO292)</f>
        <v>0</v>
      </c>
      <c r="AN292">
        <v>21.15711438801157</v>
      </c>
      <c r="AO292">
        <v>21.94264909090909</v>
      </c>
      <c r="AP292">
        <v>0.005311464415135824</v>
      </c>
      <c r="AQ292">
        <v>105.5135274012171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437</v>
      </c>
      <c r="AX292" t="s">
        <v>437</v>
      </c>
      <c r="AY292">
        <v>0</v>
      </c>
      <c r="AZ292">
        <v>0</v>
      </c>
      <c r="BA292">
        <f>1-AY292/AZ292</f>
        <v>0</v>
      </c>
      <c r="BB292">
        <v>0</v>
      </c>
      <c r="BC292" t="s">
        <v>437</v>
      </c>
      <c r="BD292" t="s">
        <v>437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437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5.36</v>
      </c>
      <c r="DL292">
        <v>0.5</v>
      </c>
      <c r="DM292" t="s">
        <v>438</v>
      </c>
      <c r="DN292">
        <v>2</v>
      </c>
      <c r="DO292" t="b">
        <v>1</v>
      </c>
      <c r="DP292">
        <v>1758993509.1</v>
      </c>
      <c r="DQ292">
        <v>1288.984444444445</v>
      </c>
      <c r="DR292">
        <v>1326.765185185185</v>
      </c>
      <c r="DS292">
        <v>21.90710740740741</v>
      </c>
      <c r="DT292">
        <v>21.09768888888889</v>
      </c>
      <c r="DU292">
        <v>1290.053333333334</v>
      </c>
      <c r="DV292">
        <v>21.62329259259259</v>
      </c>
      <c r="DW292">
        <v>500.1212592592593</v>
      </c>
      <c r="DX292">
        <v>90.50540370370369</v>
      </c>
      <c r="DY292">
        <v>0.06784547777777779</v>
      </c>
      <c r="DZ292">
        <v>28.78824444444444</v>
      </c>
      <c r="EA292">
        <v>30.00687037037037</v>
      </c>
      <c r="EB292">
        <v>999.9000000000001</v>
      </c>
      <c r="EC292">
        <v>0</v>
      </c>
      <c r="ED292">
        <v>0</v>
      </c>
      <c r="EE292">
        <v>10019.14333333333</v>
      </c>
      <c r="EF292">
        <v>0</v>
      </c>
      <c r="EG292">
        <v>11.2625</v>
      </c>
      <c r="EH292">
        <v>-37.78067777777778</v>
      </c>
      <c r="EI292">
        <v>1317.854814814815</v>
      </c>
      <c r="EJ292">
        <v>1355.361111111111</v>
      </c>
      <c r="EK292">
        <v>0.8094326296296296</v>
      </c>
      <c r="EL292">
        <v>1326.765185185185</v>
      </c>
      <c r="EM292">
        <v>21.09768888888889</v>
      </c>
      <c r="EN292">
        <v>1.982712592592592</v>
      </c>
      <c r="EO292">
        <v>1.909454814814815</v>
      </c>
      <c r="EP292">
        <v>17.30695185185185</v>
      </c>
      <c r="EQ292">
        <v>16.7127925925926</v>
      </c>
      <c r="ER292">
        <v>1999.98</v>
      </c>
      <c r="ES292">
        <v>0.9800074444444445</v>
      </c>
      <c r="ET292">
        <v>0.01999284814814815</v>
      </c>
      <c r="EU292">
        <v>0</v>
      </c>
      <c r="EV292">
        <v>911.8302962962962</v>
      </c>
      <c r="EW292">
        <v>5.00078</v>
      </c>
      <c r="EX292">
        <v>17677.45925925926</v>
      </c>
      <c r="EY292">
        <v>16379.5</v>
      </c>
      <c r="EZ292">
        <v>39.27303703703704</v>
      </c>
      <c r="FA292">
        <v>40.18699999999999</v>
      </c>
      <c r="FB292">
        <v>39.55985185185185</v>
      </c>
      <c r="FC292">
        <v>39.79833333333332</v>
      </c>
      <c r="FD292">
        <v>40.27066666666666</v>
      </c>
      <c r="FE292">
        <v>1955.09</v>
      </c>
      <c r="FF292">
        <v>39.89000000000001</v>
      </c>
      <c r="FG292">
        <v>0</v>
      </c>
      <c r="FH292">
        <v>1758993510.9</v>
      </c>
      <c r="FI292">
        <v>0</v>
      </c>
      <c r="FJ292">
        <v>911.84284</v>
      </c>
      <c r="FK292">
        <v>-0.688615368110731</v>
      </c>
      <c r="FL292">
        <v>-19.59999998526694</v>
      </c>
      <c r="FM292">
        <v>17677.26</v>
      </c>
      <c r="FN292">
        <v>15</v>
      </c>
      <c r="FO292">
        <v>0</v>
      </c>
      <c r="FP292" t="s">
        <v>439</v>
      </c>
      <c r="FQ292">
        <v>1746989605.5</v>
      </c>
      <c r="FR292">
        <v>1746989593.5</v>
      </c>
      <c r="FS292">
        <v>0</v>
      </c>
      <c r="FT292">
        <v>-0.274</v>
      </c>
      <c r="FU292">
        <v>-0.002</v>
      </c>
      <c r="FV292">
        <v>2.549</v>
      </c>
      <c r="FW292">
        <v>0.129</v>
      </c>
      <c r="FX292">
        <v>420</v>
      </c>
      <c r="FY292">
        <v>17</v>
      </c>
      <c r="FZ292">
        <v>0.02</v>
      </c>
      <c r="GA292">
        <v>0.04</v>
      </c>
      <c r="GB292">
        <v>-37.79761000000001</v>
      </c>
      <c r="GC292">
        <v>0.3387039399625824</v>
      </c>
      <c r="GD292">
        <v>0.08012393150613598</v>
      </c>
      <c r="GE292">
        <v>1</v>
      </c>
      <c r="GF292">
        <v>911.9473823529411</v>
      </c>
      <c r="GG292">
        <v>-1.583941934073834</v>
      </c>
      <c r="GH292">
        <v>0.3044720613770148</v>
      </c>
      <c r="GI292">
        <v>0</v>
      </c>
      <c r="GJ292">
        <v>0.8277205999999999</v>
      </c>
      <c r="GK292">
        <v>-0.4421562101313329</v>
      </c>
      <c r="GL292">
        <v>0.04546905372987214</v>
      </c>
      <c r="GM292">
        <v>0</v>
      </c>
      <c r="GN292">
        <v>1</v>
      </c>
      <c r="GO292">
        <v>3</v>
      </c>
      <c r="GP292" t="s">
        <v>463</v>
      </c>
      <c r="GQ292">
        <v>3.10262</v>
      </c>
      <c r="GR292">
        <v>2.72558</v>
      </c>
      <c r="GS292">
        <v>0.190688</v>
      </c>
      <c r="GT292">
        <v>0.193995</v>
      </c>
      <c r="GU292">
        <v>0.101281</v>
      </c>
      <c r="GV292">
        <v>0.100126</v>
      </c>
      <c r="GW292">
        <v>21149.5</v>
      </c>
      <c r="GX292">
        <v>19131.9</v>
      </c>
      <c r="GY292">
        <v>26695.6</v>
      </c>
      <c r="GZ292">
        <v>23957.5</v>
      </c>
      <c r="HA292">
        <v>38400.2</v>
      </c>
      <c r="HB292">
        <v>31876.5</v>
      </c>
      <c r="HC292">
        <v>46614.3</v>
      </c>
      <c r="HD292">
        <v>37898.4</v>
      </c>
      <c r="HE292">
        <v>1.87182</v>
      </c>
      <c r="HF292">
        <v>1.87495</v>
      </c>
      <c r="HG292">
        <v>0.149507</v>
      </c>
      <c r="HH292">
        <v>0</v>
      </c>
      <c r="HI292">
        <v>27.5781</v>
      </c>
      <c r="HJ292">
        <v>999.9</v>
      </c>
      <c r="HK292">
        <v>50</v>
      </c>
      <c r="HL292">
        <v>30.4</v>
      </c>
      <c r="HM292">
        <v>24.0841</v>
      </c>
      <c r="HN292">
        <v>60.8356</v>
      </c>
      <c r="HO292">
        <v>22.0793</v>
      </c>
      <c r="HP292">
        <v>1</v>
      </c>
      <c r="HQ292">
        <v>0.119093</v>
      </c>
      <c r="HR292">
        <v>0.355561</v>
      </c>
      <c r="HS292">
        <v>20.3176</v>
      </c>
      <c r="HT292">
        <v>5.2113</v>
      </c>
      <c r="HU292">
        <v>11.98</v>
      </c>
      <c r="HV292">
        <v>4.9629</v>
      </c>
      <c r="HW292">
        <v>3.27438</v>
      </c>
      <c r="HX292">
        <v>9999</v>
      </c>
      <c r="HY292">
        <v>9999</v>
      </c>
      <c r="HZ292">
        <v>9999</v>
      </c>
      <c r="IA292">
        <v>23.5</v>
      </c>
      <c r="IB292">
        <v>1.8637</v>
      </c>
      <c r="IC292">
        <v>1.85978</v>
      </c>
      <c r="ID292">
        <v>1.85807</v>
      </c>
      <c r="IE292">
        <v>1.85946</v>
      </c>
      <c r="IF292">
        <v>1.85959</v>
      </c>
      <c r="IG292">
        <v>1.85806</v>
      </c>
      <c r="IH292">
        <v>1.85715</v>
      </c>
      <c r="II292">
        <v>1.85211</v>
      </c>
      <c r="IJ292">
        <v>0</v>
      </c>
      <c r="IK292">
        <v>0</v>
      </c>
      <c r="IL292">
        <v>0</v>
      </c>
      <c r="IM292">
        <v>0</v>
      </c>
      <c r="IN292" t="s">
        <v>441</v>
      </c>
      <c r="IO292" t="s">
        <v>442</v>
      </c>
      <c r="IP292" t="s">
        <v>443</v>
      </c>
      <c r="IQ292" t="s">
        <v>443</v>
      </c>
      <c r="IR292" t="s">
        <v>443</v>
      </c>
      <c r="IS292" t="s">
        <v>443</v>
      </c>
      <c r="IT292">
        <v>0</v>
      </c>
      <c r="IU292">
        <v>100</v>
      </c>
      <c r="IV292">
        <v>100</v>
      </c>
      <c r="IW292">
        <v>-1.05</v>
      </c>
      <c r="IX292">
        <v>0.2846</v>
      </c>
      <c r="IY292">
        <v>-1.253408397979514</v>
      </c>
      <c r="IZ292">
        <v>-0.001407418860664216</v>
      </c>
      <c r="JA292">
        <v>1.761737584914558E-06</v>
      </c>
      <c r="JB292">
        <v>-4.339940373715102E-10</v>
      </c>
      <c r="JC292">
        <v>0.01386544786166931</v>
      </c>
      <c r="JD292">
        <v>0.003157371658100305</v>
      </c>
      <c r="JE292">
        <v>0.0004353711720169284</v>
      </c>
      <c r="JF292">
        <v>-1.853048844677345E-07</v>
      </c>
      <c r="JG292">
        <v>2</v>
      </c>
      <c r="JH292">
        <v>1968</v>
      </c>
      <c r="JI292">
        <v>1</v>
      </c>
      <c r="JJ292">
        <v>26</v>
      </c>
      <c r="JK292">
        <v>200065.2</v>
      </c>
      <c r="JL292">
        <v>200065.4</v>
      </c>
      <c r="JM292">
        <v>2.95776</v>
      </c>
      <c r="JN292">
        <v>2.6062</v>
      </c>
      <c r="JO292">
        <v>1.49658</v>
      </c>
      <c r="JP292">
        <v>2.34863</v>
      </c>
      <c r="JQ292">
        <v>1.54907</v>
      </c>
      <c r="JR292">
        <v>2.41455</v>
      </c>
      <c r="JS292">
        <v>34.6235</v>
      </c>
      <c r="JT292">
        <v>13.7643</v>
      </c>
      <c r="JU292">
        <v>18</v>
      </c>
      <c r="JV292">
        <v>482.451</v>
      </c>
      <c r="JW292">
        <v>499.292</v>
      </c>
      <c r="JX292">
        <v>26.9716</v>
      </c>
      <c r="JY292">
        <v>28.7799</v>
      </c>
      <c r="JZ292">
        <v>30.0008</v>
      </c>
      <c r="KA292">
        <v>28.9237</v>
      </c>
      <c r="KB292">
        <v>28.9048</v>
      </c>
      <c r="KC292">
        <v>59.3812</v>
      </c>
      <c r="KD292">
        <v>14.3925</v>
      </c>
      <c r="KE292">
        <v>96.71299999999999</v>
      </c>
      <c r="KF292">
        <v>26.9586</v>
      </c>
      <c r="KG292">
        <v>1369.51</v>
      </c>
      <c r="KH292">
        <v>21.1082</v>
      </c>
      <c r="KI292">
        <v>101.92</v>
      </c>
      <c r="KJ292">
        <v>91.4015</v>
      </c>
    </row>
    <row r="293" spans="1:296">
      <c r="A293">
        <v>275</v>
      </c>
      <c r="B293">
        <v>1758993521.6</v>
      </c>
      <c r="C293">
        <v>6271</v>
      </c>
      <c r="D293" t="s">
        <v>995</v>
      </c>
      <c r="E293" t="s">
        <v>996</v>
      </c>
      <c r="F293">
        <v>5</v>
      </c>
      <c r="G293" t="s">
        <v>832</v>
      </c>
      <c r="H293">
        <v>1758993513.814285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1387.845966307518</v>
      </c>
      <c r="AJ293">
        <v>1359.185515151515</v>
      </c>
      <c r="AK293">
        <v>3.410452197617646</v>
      </c>
      <c r="AL293">
        <v>65.16577899374489</v>
      </c>
      <c r="AM293">
        <f>(AO293 - AN293 + DX293*1E3/(8.314*(DZ293+273.15)) * AQ293/DW293 * AP293) * DW293/(100*DK293) * 1000/(1000 - AO293)</f>
        <v>0</v>
      </c>
      <c r="AN293">
        <v>21.19824679557017</v>
      </c>
      <c r="AO293">
        <v>21.96679878787879</v>
      </c>
      <c r="AP293">
        <v>0.00506343569738944</v>
      </c>
      <c r="AQ293">
        <v>105.5135274012171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437</v>
      </c>
      <c r="AX293" t="s">
        <v>437</v>
      </c>
      <c r="AY293">
        <v>0</v>
      </c>
      <c r="AZ293">
        <v>0</v>
      </c>
      <c r="BA293">
        <f>1-AY293/AZ293</f>
        <v>0</v>
      </c>
      <c r="BB293">
        <v>0</v>
      </c>
      <c r="BC293" t="s">
        <v>437</v>
      </c>
      <c r="BD293" t="s">
        <v>437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437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5.36</v>
      </c>
      <c r="DL293">
        <v>0.5</v>
      </c>
      <c r="DM293" t="s">
        <v>438</v>
      </c>
      <c r="DN293">
        <v>2</v>
      </c>
      <c r="DO293" t="b">
        <v>1</v>
      </c>
      <c r="DP293">
        <v>1758993513.814285</v>
      </c>
      <c r="DQ293">
        <v>1304.859642857142</v>
      </c>
      <c r="DR293">
        <v>1342.581071428571</v>
      </c>
      <c r="DS293">
        <v>21.92798928571429</v>
      </c>
      <c r="DT293">
        <v>21.14905357142857</v>
      </c>
      <c r="DU293">
        <v>1305.9125</v>
      </c>
      <c r="DV293">
        <v>21.64372857142857</v>
      </c>
      <c r="DW293">
        <v>500.0111428571428</v>
      </c>
      <c r="DX293">
        <v>90.50506071428572</v>
      </c>
      <c r="DY293">
        <v>0.06790314285714286</v>
      </c>
      <c r="DZ293">
        <v>28.78145357142857</v>
      </c>
      <c r="EA293">
        <v>30.01575</v>
      </c>
      <c r="EB293">
        <v>999.9000000000002</v>
      </c>
      <c r="EC293">
        <v>0</v>
      </c>
      <c r="ED293">
        <v>0</v>
      </c>
      <c r="EE293">
        <v>10004.92964285714</v>
      </c>
      <c r="EF293">
        <v>0</v>
      </c>
      <c r="EG293">
        <v>11.2625</v>
      </c>
      <c r="EH293">
        <v>-37.72215357142857</v>
      </c>
      <c r="EI293">
        <v>1334.114285714286</v>
      </c>
      <c r="EJ293">
        <v>1371.589642857143</v>
      </c>
      <c r="EK293">
        <v>0.778949</v>
      </c>
      <c r="EL293">
        <v>1342.581071428571</v>
      </c>
      <c r="EM293">
        <v>21.14905357142857</v>
      </c>
      <c r="EN293">
        <v>1.984595</v>
      </c>
      <c r="EO293">
        <v>1.914096071428572</v>
      </c>
      <c r="EP293">
        <v>17.32196071428571</v>
      </c>
      <c r="EQ293">
        <v>16.75104642857143</v>
      </c>
      <c r="ER293">
        <v>2000.01</v>
      </c>
      <c r="ES293">
        <v>0.980007785714286</v>
      </c>
      <c r="ET293">
        <v>0.01999252142857142</v>
      </c>
      <c r="EU293">
        <v>0</v>
      </c>
      <c r="EV293">
        <v>911.7796071428571</v>
      </c>
      <c r="EW293">
        <v>5.00078</v>
      </c>
      <c r="EX293">
        <v>17676.125</v>
      </c>
      <c r="EY293">
        <v>16379.73928571429</v>
      </c>
      <c r="EZ293">
        <v>39.30114285714286</v>
      </c>
      <c r="FA293">
        <v>40.1915</v>
      </c>
      <c r="FB293">
        <v>39.58453571428571</v>
      </c>
      <c r="FC293">
        <v>39.82557142857142</v>
      </c>
      <c r="FD293">
        <v>40.28999999999998</v>
      </c>
      <c r="FE293">
        <v>1955.12</v>
      </c>
      <c r="FF293">
        <v>39.89000000000001</v>
      </c>
      <c r="FG293">
        <v>0</v>
      </c>
      <c r="FH293">
        <v>1758993515.7</v>
      </c>
      <c r="FI293">
        <v>0</v>
      </c>
      <c r="FJ293">
        <v>911.80984</v>
      </c>
      <c r="FK293">
        <v>-0.7020769200260764</v>
      </c>
      <c r="FL293">
        <v>-19.4692307802135</v>
      </c>
      <c r="FM293">
        <v>17675.868</v>
      </c>
      <c r="FN293">
        <v>15</v>
      </c>
      <c r="FO293">
        <v>0</v>
      </c>
      <c r="FP293" t="s">
        <v>439</v>
      </c>
      <c r="FQ293">
        <v>1746989605.5</v>
      </c>
      <c r="FR293">
        <v>1746989593.5</v>
      </c>
      <c r="FS293">
        <v>0</v>
      </c>
      <c r="FT293">
        <v>-0.274</v>
      </c>
      <c r="FU293">
        <v>-0.002</v>
      </c>
      <c r="FV293">
        <v>2.549</v>
      </c>
      <c r="FW293">
        <v>0.129</v>
      </c>
      <c r="FX293">
        <v>420</v>
      </c>
      <c r="FY293">
        <v>17</v>
      </c>
      <c r="FZ293">
        <v>0.02</v>
      </c>
      <c r="GA293">
        <v>0.04</v>
      </c>
      <c r="GB293">
        <v>-37.7509225</v>
      </c>
      <c r="GC293">
        <v>0.6018315196998506</v>
      </c>
      <c r="GD293">
        <v>0.1015864766775085</v>
      </c>
      <c r="GE293">
        <v>0</v>
      </c>
      <c r="GF293">
        <v>911.8325294117647</v>
      </c>
      <c r="GG293">
        <v>-0.8532620298363903</v>
      </c>
      <c r="GH293">
        <v>0.2707199807152669</v>
      </c>
      <c r="GI293">
        <v>1</v>
      </c>
      <c r="GJ293">
        <v>0.799536</v>
      </c>
      <c r="GK293">
        <v>-0.3724163977485943</v>
      </c>
      <c r="GL293">
        <v>0.04041635322490142</v>
      </c>
      <c r="GM293">
        <v>0</v>
      </c>
      <c r="GN293">
        <v>1</v>
      </c>
      <c r="GO293">
        <v>3</v>
      </c>
      <c r="GP293" t="s">
        <v>463</v>
      </c>
      <c r="GQ293">
        <v>3.10212</v>
      </c>
      <c r="GR293">
        <v>2.72665</v>
      </c>
      <c r="GS293">
        <v>0.19215</v>
      </c>
      <c r="GT293">
        <v>0.195454</v>
      </c>
      <c r="GU293">
        <v>0.10136</v>
      </c>
      <c r="GV293">
        <v>0.100236</v>
      </c>
      <c r="GW293">
        <v>21111</v>
      </c>
      <c r="GX293">
        <v>19097</v>
      </c>
      <c r="GY293">
        <v>26695.3</v>
      </c>
      <c r="GZ293">
        <v>23957.2</v>
      </c>
      <c r="HA293">
        <v>38396.7</v>
      </c>
      <c r="HB293">
        <v>31872.2</v>
      </c>
      <c r="HC293">
        <v>46613.9</v>
      </c>
      <c r="HD293">
        <v>37897.9</v>
      </c>
      <c r="HE293">
        <v>1.87085</v>
      </c>
      <c r="HF293">
        <v>1.87598</v>
      </c>
      <c r="HG293">
        <v>0.149827</v>
      </c>
      <c r="HH293">
        <v>0</v>
      </c>
      <c r="HI293">
        <v>27.5789</v>
      </c>
      <c r="HJ293">
        <v>999.9</v>
      </c>
      <c r="HK293">
        <v>50.1</v>
      </c>
      <c r="HL293">
        <v>30.4</v>
      </c>
      <c r="HM293">
        <v>24.1302</v>
      </c>
      <c r="HN293">
        <v>61.2956</v>
      </c>
      <c r="HO293">
        <v>22.2636</v>
      </c>
      <c r="HP293">
        <v>1</v>
      </c>
      <c r="HQ293">
        <v>0.119599</v>
      </c>
      <c r="HR293">
        <v>0.442315</v>
      </c>
      <c r="HS293">
        <v>20.3169</v>
      </c>
      <c r="HT293">
        <v>5.2119</v>
      </c>
      <c r="HU293">
        <v>11.98</v>
      </c>
      <c r="HV293">
        <v>4.9628</v>
      </c>
      <c r="HW293">
        <v>3.2745</v>
      </c>
      <c r="HX293">
        <v>9999</v>
      </c>
      <c r="HY293">
        <v>9999</v>
      </c>
      <c r="HZ293">
        <v>9999</v>
      </c>
      <c r="IA293">
        <v>23.5</v>
      </c>
      <c r="IB293">
        <v>1.86371</v>
      </c>
      <c r="IC293">
        <v>1.85978</v>
      </c>
      <c r="ID293">
        <v>1.85808</v>
      </c>
      <c r="IE293">
        <v>1.85945</v>
      </c>
      <c r="IF293">
        <v>1.85959</v>
      </c>
      <c r="IG293">
        <v>1.85806</v>
      </c>
      <c r="IH293">
        <v>1.85715</v>
      </c>
      <c r="II293">
        <v>1.85211</v>
      </c>
      <c r="IJ293">
        <v>0</v>
      </c>
      <c r="IK293">
        <v>0</v>
      </c>
      <c r="IL293">
        <v>0</v>
      </c>
      <c r="IM293">
        <v>0</v>
      </c>
      <c r="IN293" t="s">
        <v>441</v>
      </c>
      <c r="IO293" t="s">
        <v>442</v>
      </c>
      <c r="IP293" t="s">
        <v>443</v>
      </c>
      <c r="IQ293" t="s">
        <v>443</v>
      </c>
      <c r="IR293" t="s">
        <v>443</v>
      </c>
      <c r="IS293" t="s">
        <v>443</v>
      </c>
      <c r="IT293">
        <v>0</v>
      </c>
      <c r="IU293">
        <v>100</v>
      </c>
      <c r="IV293">
        <v>100</v>
      </c>
      <c r="IW293">
        <v>-1.02</v>
      </c>
      <c r="IX293">
        <v>0.2852</v>
      </c>
      <c r="IY293">
        <v>-1.253408397979514</v>
      </c>
      <c r="IZ293">
        <v>-0.001407418860664216</v>
      </c>
      <c r="JA293">
        <v>1.761737584914558E-06</v>
      </c>
      <c r="JB293">
        <v>-4.339940373715102E-10</v>
      </c>
      <c r="JC293">
        <v>0.01386544786166931</v>
      </c>
      <c r="JD293">
        <v>0.003157371658100305</v>
      </c>
      <c r="JE293">
        <v>0.0004353711720169284</v>
      </c>
      <c r="JF293">
        <v>-1.853048844677345E-07</v>
      </c>
      <c r="JG293">
        <v>2</v>
      </c>
      <c r="JH293">
        <v>1968</v>
      </c>
      <c r="JI293">
        <v>1</v>
      </c>
      <c r="JJ293">
        <v>26</v>
      </c>
      <c r="JK293">
        <v>200065.3</v>
      </c>
      <c r="JL293">
        <v>200065.5</v>
      </c>
      <c r="JM293">
        <v>2.98828</v>
      </c>
      <c r="JN293">
        <v>2.60864</v>
      </c>
      <c r="JO293">
        <v>1.49658</v>
      </c>
      <c r="JP293">
        <v>2.34863</v>
      </c>
      <c r="JQ293">
        <v>1.54907</v>
      </c>
      <c r="JR293">
        <v>2.33398</v>
      </c>
      <c r="JS293">
        <v>34.6235</v>
      </c>
      <c r="JT293">
        <v>13.7468</v>
      </c>
      <c r="JU293">
        <v>18</v>
      </c>
      <c r="JV293">
        <v>481.921</v>
      </c>
      <c r="JW293">
        <v>500.014</v>
      </c>
      <c r="JX293">
        <v>26.9583</v>
      </c>
      <c r="JY293">
        <v>28.786</v>
      </c>
      <c r="JZ293">
        <v>30.0006</v>
      </c>
      <c r="KA293">
        <v>28.9286</v>
      </c>
      <c r="KB293">
        <v>28.9093</v>
      </c>
      <c r="KC293">
        <v>59.9922</v>
      </c>
      <c r="KD293">
        <v>14.6827</v>
      </c>
      <c r="KE293">
        <v>96.71299999999999</v>
      </c>
      <c r="KF293">
        <v>26.9427</v>
      </c>
      <c r="KG293">
        <v>1389.54</v>
      </c>
      <c r="KH293">
        <v>21.1004</v>
      </c>
      <c r="KI293">
        <v>101.919</v>
      </c>
      <c r="KJ293">
        <v>91.40009999999999</v>
      </c>
    </row>
    <row r="294" spans="1:296">
      <c r="A294">
        <v>276</v>
      </c>
      <c r="B294">
        <v>1758993526.6</v>
      </c>
      <c r="C294">
        <v>6276</v>
      </c>
      <c r="D294" t="s">
        <v>997</v>
      </c>
      <c r="E294" t="s">
        <v>998</v>
      </c>
      <c r="F294">
        <v>5</v>
      </c>
      <c r="G294" t="s">
        <v>832</v>
      </c>
      <c r="H294">
        <v>1758993519.1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1404.990506901939</v>
      </c>
      <c r="AJ294">
        <v>1376.353454545454</v>
      </c>
      <c r="AK294">
        <v>3.453731169137505</v>
      </c>
      <c r="AL294">
        <v>65.16577899374489</v>
      </c>
      <c r="AM294">
        <f>(AO294 - AN294 + DX294*1E3/(8.314*(DZ294+273.15)) * AQ294/DW294 * AP294) * DW294/(100*DK294) * 1000/(1000 - AO294)</f>
        <v>0</v>
      </c>
      <c r="AN294">
        <v>21.20593348068271</v>
      </c>
      <c r="AO294">
        <v>21.98216181818181</v>
      </c>
      <c r="AP294">
        <v>0.0007577147258417707</v>
      </c>
      <c r="AQ294">
        <v>105.5135274012171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437</v>
      </c>
      <c r="AX294" t="s">
        <v>437</v>
      </c>
      <c r="AY294">
        <v>0</v>
      </c>
      <c r="AZ294">
        <v>0</v>
      </c>
      <c r="BA294">
        <f>1-AY294/AZ294</f>
        <v>0</v>
      </c>
      <c r="BB294">
        <v>0</v>
      </c>
      <c r="BC294" t="s">
        <v>437</v>
      </c>
      <c r="BD294" t="s">
        <v>437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437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5.36</v>
      </c>
      <c r="DL294">
        <v>0.5</v>
      </c>
      <c r="DM294" t="s">
        <v>438</v>
      </c>
      <c r="DN294">
        <v>2</v>
      </c>
      <c r="DO294" t="b">
        <v>1</v>
      </c>
      <c r="DP294">
        <v>1758993519.1</v>
      </c>
      <c r="DQ294">
        <v>1322.597777777778</v>
      </c>
      <c r="DR294">
        <v>1360.352222222222</v>
      </c>
      <c r="DS294">
        <v>21.95565925925926</v>
      </c>
      <c r="DT294">
        <v>21.18443333333333</v>
      </c>
      <c r="DU294">
        <v>1323.634814814815</v>
      </c>
      <c r="DV294">
        <v>21.6708037037037</v>
      </c>
      <c r="DW294">
        <v>500.0018518518518</v>
      </c>
      <c r="DX294">
        <v>90.50485555555555</v>
      </c>
      <c r="DY294">
        <v>0.06801923703703704</v>
      </c>
      <c r="DZ294">
        <v>28.78325555555556</v>
      </c>
      <c r="EA294">
        <v>30.02004814814815</v>
      </c>
      <c r="EB294">
        <v>999.9000000000001</v>
      </c>
      <c r="EC294">
        <v>0</v>
      </c>
      <c r="ED294">
        <v>0</v>
      </c>
      <c r="EE294">
        <v>9998.97962962963</v>
      </c>
      <c r="EF294">
        <v>0</v>
      </c>
      <c r="EG294">
        <v>11.2625</v>
      </c>
      <c r="EH294">
        <v>-37.75482222222222</v>
      </c>
      <c r="EI294">
        <v>1352.288148148148</v>
      </c>
      <c r="EJ294">
        <v>1389.793703703704</v>
      </c>
      <c r="EK294">
        <v>0.7712208888888888</v>
      </c>
      <c r="EL294">
        <v>1360.352222222222</v>
      </c>
      <c r="EM294">
        <v>21.18443333333333</v>
      </c>
      <c r="EN294">
        <v>1.987094074074074</v>
      </c>
      <c r="EO294">
        <v>1.917294444444444</v>
      </c>
      <c r="EP294">
        <v>17.34186296296296</v>
      </c>
      <c r="EQ294">
        <v>16.77736296296296</v>
      </c>
      <c r="ER294">
        <v>2000.027407407407</v>
      </c>
      <c r="ES294">
        <v>0.9800080000000002</v>
      </c>
      <c r="ET294">
        <v>0.01999230740740741</v>
      </c>
      <c r="EU294">
        <v>0</v>
      </c>
      <c r="EV294">
        <v>911.634037037037</v>
      </c>
      <c r="EW294">
        <v>5.00078</v>
      </c>
      <c r="EX294">
        <v>17674.62592592593</v>
      </c>
      <c r="EY294">
        <v>16379.88148148148</v>
      </c>
      <c r="EZ294">
        <v>39.33540740740741</v>
      </c>
      <c r="FA294">
        <v>40.19633333333333</v>
      </c>
      <c r="FB294">
        <v>39.59466666666666</v>
      </c>
      <c r="FC294">
        <v>39.83311111111111</v>
      </c>
      <c r="FD294">
        <v>40.31233333333333</v>
      </c>
      <c r="FE294">
        <v>1955.137407407407</v>
      </c>
      <c r="FF294">
        <v>39.89000000000001</v>
      </c>
      <c r="FG294">
        <v>0</v>
      </c>
      <c r="FH294">
        <v>1758993520.5</v>
      </c>
      <c r="FI294">
        <v>0</v>
      </c>
      <c r="FJ294">
        <v>911.6860399999999</v>
      </c>
      <c r="FK294">
        <v>-1.357230774670584</v>
      </c>
      <c r="FL294">
        <v>-17.1076923324906</v>
      </c>
      <c r="FM294">
        <v>17674.456</v>
      </c>
      <c r="FN294">
        <v>15</v>
      </c>
      <c r="FO294">
        <v>0</v>
      </c>
      <c r="FP294" t="s">
        <v>439</v>
      </c>
      <c r="FQ294">
        <v>1746989605.5</v>
      </c>
      <c r="FR294">
        <v>1746989593.5</v>
      </c>
      <c r="FS294">
        <v>0</v>
      </c>
      <c r="FT294">
        <v>-0.274</v>
      </c>
      <c r="FU294">
        <v>-0.002</v>
      </c>
      <c r="FV294">
        <v>2.549</v>
      </c>
      <c r="FW294">
        <v>0.129</v>
      </c>
      <c r="FX294">
        <v>420</v>
      </c>
      <c r="FY294">
        <v>17</v>
      </c>
      <c r="FZ294">
        <v>0.02</v>
      </c>
      <c r="GA294">
        <v>0.04</v>
      </c>
      <c r="GB294">
        <v>-37.7452625</v>
      </c>
      <c r="GC294">
        <v>-0.007977861163142615</v>
      </c>
      <c r="GD294">
        <v>0.09932547177713243</v>
      </c>
      <c r="GE294">
        <v>1</v>
      </c>
      <c r="GF294">
        <v>911.7634117647059</v>
      </c>
      <c r="GG294">
        <v>-1.148021386036878</v>
      </c>
      <c r="GH294">
        <v>0.2775614524057534</v>
      </c>
      <c r="GI294">
        <v>0</v>
      </c>
      <c r="GJ294">
        <v>0.78020365</v>
      </c>
      <c r="GK294">
        <v>-0.164294881801126</v>
      </c>
      <c r="GL294">
        <v>0.02303989325881307</v>
      </c>
      <c r="GM294">
        <v>0</v>
      </c>
      <c r="GN294">
        <v>1</v>
      </c>
      <c r="GO294">
        <v>3</v>
      </c>
      <c r="GP294" t="s">
        <v>463</v>
      </c>
      <c r="GQ294">
        <v>3.10278</v>
      </c>
      <c r="GR294">
        <v>2.72623</v>
      </c>
      <c r="GS294">
        <v>0.193614</v>
      </c>
      <c r="GT294">
        <v>0.196902</v>
      </c>
      <c r="GU294">
        <v>0.101402</v>
      </c>
      <c r="GV294">
        <v>0.10021</v>
      </c>
      <c r="GW294">
        <v>21072.5</v>
      </c>
      <c r="GX294">
        <v>19062.2</v>
      </c>
      <c r="GY294">
        <v>26694.9</v>
      </c>
      <c r="GZ294">
        <v>23956.7</v>
      </c>
      <c r="HA294">
        <v>38394.5</v>
      </c>
      <c r="HB294">
        <v>31872.8</v>
      </c>
      <c r="HC294">
        <v>46613.2</v>
      </c>
      <c r="HD294">
        <v>37897.3</v>
      </c>
      <c r="HE294">
        <v>1.87215</v>
      </c>
      <c r="HF294">
        <v>1.87477</v>
      </c>
      <c r="HG294">
        <v>0.149742</v>
      </c>
      <c r="HH294">
        <v>0</v>
      </c>
      <c r="HI294">
        <v>27.5804</v>
      </c>
      <c r="HJ294">
        <v>999.9</v>
      </c>
      <c r="HK294">
        <v>50.1</v>
      </c>
      <c r="HL294">
        <v>30.4</v>
      </c>
      <c r="HM294">
        <v>24.1319</v>
      </c>
      <c r="HN294">
        <v>61.0956</v>
      </c>
      <c r="HO294">
        <v>21.9551</v>
      </c>
      <c r="HP294">
        <v>1</v>
      </c>
      <c r="HQ294">
        <v>0.120112</v>
      </c>
      <c r="HR294">
        <v>0.493581</v>
      </c>
      <c r="HS294">
        <v>20.3169</v>
      </c>
      <c r="HT294">
        <v>5.2119</v>
      </c>
      <c r="HU294">
        <v>11.98</v>
      </c>
      <c r="HV294">
        <v>4.96285</v>
      </c>
      <c r="HW294">
        <v>3.27448</v>
      </c>
      <c r="HX294">
        <v>9999</v>
      </c>
      <c r="HY294">
        <v>9999</v>
      </c>
      <c r="HZ294">
        <v>9999</v>
      </c>
      <c r="IA294">
        <v>23.5</v>
      </c>
      <c r="IB294">
        <v>1.86371</v>
      </c>
      <c r="IC294">
        <v>1.85977</v>
      </c>
      <c r="ID294">
        <v>1.85808</v>
      </c>
      <c r="IE294">
        <v>1.85948</v>
      </c>
      <c r="IF294">
        <v>1.85959</v>
      </c>
      <c r="IG294">
        <v>1.85806</v>
      </c>
      <c r="IH294">
        <v>1.85715</v>
      </c>
      <c r="II294">
        <v>1.85211</v>
      </c>
      <c r="IJ294">
        <v>0</v>
      </c>
      <c r="IK294">
        <v>0</v>
      </c>
      <c r="IL294">
        <v>0</v>
      </c>
      <c r="IM294">
        <v>0</v>
      </c>
      <c r="IN294" t="s">
        <v>441</v>
      </c>
      <c r="IO294" t="s">
        <v>442</v>
      </c>
      <c r="IP294" t="s">
        <v>443</v>
      </c>
      <c r="IQ294" t="s">
        <v>443</v>
      </c>
      <c r="IR294" t="s">
        <v>443</v>
      </c>
      <c r="IS294" t="s">
        <v>443</v>
      </c>
      <c r="IT294">
        <v>0</v>
      </c>
      <c r="IU294">
        <v>100</v>
      </c>
      <c r="IV294">
        <v>100</v>
      </c>
      <c r="IW294">
        <v>-1.01</v>
      </c>
      <c r="IX294">
        <v>0.2854</v>
      </c>
      <c r="IY294">
        <v>-1.253408397979514</v>
      </c>
      <c r="IZ294">
        <v>-0.001407418860664216</v>
      </c>
      <c r="JA294">
        <v>1.761737584914558E-06</v>
      </c>
      <c r="JB294">
        <v>-4.339940373715102E-10</v>
      </c>
      <c r="JC294">
        <v>0.01386544786166931</v>
      </c>
      <c r="JD294">
        <v>0.003157371658100305</v>
      </c>
      <c r="JE294">
        <v>0.0004353711720169284</v>
      </c>
      <c r="JF294">
        <v>-1.853048844677345E-07</v>
      </c>
      <c r="JG294">
        <v>2</v>
      </c>
      <c r="JH294">
        <v>1968</v>
      </c>
      <c r="JI294">
        <v>1</v>
      </c>
      <c r="JJ294">
        <v>26</v>
      </c>
      <c r="JK294">
        <v>200065.4</v>
      </c>
      <c r="JL294">
        <v>200065.6</v>
      </c>
      <c r="JM294">
        <v>3.01514</v>
      </c>
      <c r="JN294">
        <v>2.59277</v>
      </c>
      <c r="JO294">
        <v>1.49658</v>
      </c>
      <c r="JP294">
        <v>2.34863</v>
      </c>
      <c r="JQ294">
        <v>1.54907</v>
      </c>
      <c r="JR294">
        <v>2.45117</v>
      </c>
      <c r="JS294">
        <v>34.6235</v>
      </c>
      <c r="JT294">
        <v>13.7643</v>
      </c>
      <c r="JU294">
        <v>18</v>
      </c>
      <c r="JV294">
        <v>482.711</v>
      </c>
      <c r="JW294">
        <v>499.256</v>
      </c>
      <c r="JX294">
        <v>26.9332</v>
      </c>
      <c r="JY294">
        <v>28.7916</v>
      </c>
      <c r="JZ294">
        <v>30.0006</v>
      </c>
      <c r="KA294">
        <v>28.933</v>
      </c>
      <c r="KB294">
        <v>28.9142</v>
      </c>
      <c r="KC294">
        <v>60.5287</v>
      </c>
      <c r="KD294">
        <v>14.6827</v>
      </c>
      <c r="KE294">
        <v>97.0972</v>
      </c>
      <c r="KF294">
        <v>26.9213</v>
      </c>
      <c r="KG294">
        <v>1402.91</v>
      </c>
      <c r="KH294">
        <v>21.1004</v>
      </c>
      <c r="KI294">
        <v>101.918</v>
      </c>
      <c r="KJ294">
        <v>91.3986</v>
      </c>
    </row>
    <row r="295" spans="1:296">
      <c r="A295">
        <v>277</v>
      </c>
      <c r="B295">
        <v>1758993531.6</v>
      </c>
      <c r="C295">
        <v>6281</v>
      </c>
      <c r="D295" t="s">
        <v>999</v>
      </c>
      <c r="E295" t="s">
        <v>1000</v>
      </c>
      <c r="F295">
        <v>5</v>
      </c>
      <c r="G295" t="s">
        <v>832</v>
      </c>
      <c r="H295">
        <v>1758993523.814285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1422.175124131899</v>
      </c>
      <c r="AJ295">
        <v>1393.607757575757</v>
      </c>
      <c r="AK295">
        <v>3.435664097604923</v>
      </c>
      <c r="AL295">
        <v>65.16577899374489</v>
      </c>
      <c r="AM295">
        <f>(AO295 - AN295 + DX295*1E3/(8.314*(DZ295+273.15)) * AQ295/DW295 * AP295) * DW295/(100*DK295) * 1000/(1000 - AO295)</f>
        <v>0</v>
      </c>
      <c r="AN295">
        <v>21.18697561602376</v>
      </c>
      <c r="AO295">
        <v>21.97615757575757</v>
      </c>
      <c r="AP295">
        <v>-0.0004023443200653182</v>
      </c>
      <c r="AQ295">
        <v>105.5135274012171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437</v>
      </c>
      <c r="AX295" t="s">
        <v>437</v>
      </c>
      <c r="AY295">
        <v>0</v>
      </c>
      <c r="AZ295">
        <v>0</v>
      </c>
      <c r="BA295">
        <f>1-AY295/AZ295</f>
        <v>0</v>
      </c>
      <c r="BB295">
        <v>0</v>
      </c>
      <c r="BC295" t="s">
        <v>437</v>
      </c>
      <c r="BD295" t="s">
        <v>437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437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5.36</v>
      </c>
      <c r="DL295">
        <v>0.5</v>
      </c>
      <c r="DM295" t="s">
        <v>438</v>
      </c>
      <c r="DN295">
        <v>2</v>
      </c>
      <c r="DO295" t="b">
        <v>1</v>
      </c>
      <c r="DP295">
        <v>1758993523.814285</v>
      </c>
      <c r="DQ295">
        <v>1338.4625</v>
      </c>
      <c r="DR295">
        <v>1376.152857142857</v>
      </c>
      <c r="DS295">
        <v>21.97073214285714</v>
      </c>
      <c r="DT295">
        <v>21.19455357142857</v>
      </c>
      <c r="DU295">
        <v>1339.483571428572</v>
      </c>
      <c r="DV295">
        <v>21.68555357142857</v>
      </c>
      <c r="DW295">
        <v>499.9959642857143</v>
      </c>
      <c r="DX295">
        <v>90.50573214285713</v>
      </c>
      <c r="DY295">
        <v>0.06819086071428571</v>
      </c>
      <c r="DZ295">
        <v>28.78445357142857</v>
      </c>
      <c r="EA295">
        <v>30.02171428571429</v>
      </c>
      <c r="EB295">
        <v>999.9000000000002</v>
      </c>
      <c r="EC295">
        <v>0</v>
      </c>
      <c r="ED295">
        <v>0</v>
      </c>
      <c r="EE295">
        <v>9991.510714285714</v>
      </c>
      <c r="EF295">
        <v>0</v>
      </c>
      <c r="EG295">
        <v>11.2625</v>
      </c>
      <c r="EH295">
        <v>-37.69166785714286</v>
      </c>
      <c r="EI295">
        <v>1368.529642857143</v>
      </c>
      <c r="EJ295">
        <v>1405.952142857143</v>
      </c>
      <c r="EK295">
        <v>0.7761747499999999</v>
      </c>
      <c r="EL295">
        <v>1376.152857142857</v>
      </c>
      <c r="EM295">
        <v>21.19455357142857</v>
      </c>
      <c r="EN295">
        <v>1.988477857142857</v>
      </c>
      <c r="EO295">
        <v>1.918228928571428</v>
      </c>
      <c r="EP295">
        <v>17.352875</v>
      </c>
      <c r="EQ295">
        <v>16.78504285714286</v>
      </c>
      <c r="ER295">
        <v>2000.000714285715</v>
      </c>
      <c r="ES295">
        <v>0.980007785714286</v>
      </c>
      <c r="ET295">
        <v>0.01999251785714285</v>
      </c>
      <c r="EU295">
        <v>0</v>
      </c>
      <c r="EV295">
        <v>911.646107142857</v>
      </c>
      <c r="EW295">
        <v>5.00078</v>
      </c>
      <c r="EX295">
        <v>17672.98214285714</v>
      </c>
      <c r="EY295">
        <v>16379.65714285714</v>
      </c>
      <c r="EZ295">
        <v>39.32121428571428</v>
      </c>
      <c r="FA295">
        <v>40.20499999999999</v>
      </c>
      <c r="FB295">
        <v>39.58682142857143</v>
      </c>
      <c r="FC295">
        <v>39.82567857142857</v>
      </c>
      <c r="FD295">
        <v>40.28110714285714</v>
      </c>
      <c r="FE295">
        <v>1955.111071428572</v>
      </c>
      <c r="FF295">
        <v>39.88857142857144</v>
      </c>
      <c r="FG295">
        <v>0</v>
      </c>
      <c r="FH295">
        <v>1758993525.9</v>
      </c>
      <c r="FI295">
        <v>0</v>
      </c>
      <c r="FJ295">
        <v>911.6585</v>
      </c>
      <c r="FK295">
        <v>-0.5988718144770642</v>
      </c>
      <c r="FL295">
        <v>-18.09572652044876</v>
      </c>
      <c r="FM295">
        <v>17672.67307692308</v>
      </c>
      <c r="FN295">
        <v>15</v>
      </c>
      <c r="FO295">
        <v>0</v>
      </c>
      <c r="FP295" t="s">
        <v>439</v>
      </c>
      <c r="FQ295">
        <v>1746989605.5</v>
      </c>
      <c r="FR295">
        <v>1746989593.5</v>
      </c>
      <c r="FS295">
        <v>0</v>
      </c>
      <c r="FT295">
        <v>-0.274</v>
      </c>
      <c r="FU295">
        <v>-0.002</v>
      </c>
      <c r="FV295">
        <v>2.549</v>
      </c>
      <c r="FW295">
        <v>0.129</v>
      </c>
      <c r="FX295">
        <v>420</v>
      </c>
      <c r="FY295">
        <v>17</v>
      </c>
      <c r="FZ295">
        <v>0.02</v>
      </c>
      <c r="GA295">
        <v>0.04</v>
      </c>
      <c r="GB295">
        <v>-37.7196425</v>
      </c>
      <c r="GC295">
        <v>0.4376521575985244</v>
      </c>
      <c r="GD295">
        <v>0.1283065194904372</v>
      </c>
      <c r="GE295">
        <v>1</v>
      </c>
      <c r="GF295">
        <v>911.7076176470589</v>
      </c>
      <c r="GG295">
        <v>-0.3458670817889967</v>
      </c>
      <c r="GH295">
        <v>0.2724160976829669</v>
      </c>
      <c r="GI295">
        <v>1</v>
      </c>
      <c r="GJ295">
        <v>0.776009675</v>
      </c>
      <c r="GK295">
        <v>0.06191586866791632</v>
      </c>
      <c r="GL295">
        <v>0.01022186180787897</v>
      </c>
      <c r="GM295">
        <v>1</v>
      </c>
      <c r="GN295">
        <v>3</v>
      </c>
      <c r="GO295">
        <v>3</v>
      </c>
      <c r="GP295" t="s">
        <v>440</v>
      </c>
      <c r="GQ295">
        <v>3.10275</v>
      </c>
      <c r="GR295">
        <v>2.72584</v>
      </c>
      <c r="GS295">
        <v>0.195071</v>
      </c>
      <c r="GT295">
        <v>0.198308</v>
      </c>
      <c r="GU295">
        <v>0.101379</v>
      </c>
      <c r="GV295">
        <v>0.100174</v>
      </c>
      <c r="GW295">
        <v>21034.3</v>
      </c>
      <c r="GX295">
        <v>19028.6</v>
      </c>
      <c r="GY295">
        <v>26694.8</v>
      </c>
      <c r="GZ295">
        <v>23956.5</v>
      </c>
      <c r="HA295">
        <v>38395.6</v>
      </c>
      <c r="HB295">
        <v>31873.7</v>
      </c>
      <c r="HC295">
        <v>46613.1</v>
      </c>
      <c r="HD295">
        <v>37896.7</v>
      </c>
      <c r="HE295">
        <v>1.87195</v>
      </c>
      <c r="HF295">
        <v>1.87462</v>
      </c>
      <c r="HG295">
        <v>0.150159</v>
      </c>
      <c r="HH295">
        <v>0</v>
      </c>
      <c r="HI295">
        <v>27.5812</v>
      </c>
      <c r="HJ295">
        <v>999.9</v>
      </c>
      <c r="HK295">
        <v>50.1</v>
      </c>
      <c r="HL295">
        <v>30.4</v>
      </c>
      <c r="HM295">
        <v>24.13</v>
      </c>
      <c r="HN295">
        <v>61.1956</v>
      </c>
      <c r="HO295">
        <v>21.9912</v>
      </c>
      <c r="HP295">
        <v>1</v>
      </c>
      <c r="HQ295">
        <v>0.120445</v>
      </c>
      <c r="HR295">
        <v>0.528864</v>
      </c>
      <c r="HS295">
        <v>20.3166</v>
      </c>
      <c r="HT295">
        <v>5.21205</v>
      </c>
      <c r="HU295">
        <v>11.98</v>
      </c>
      <c r="HV295">
        <v>4.96295</v>
      </c>
      <c r="HW295">
        <v>3.27445</v>
      </c>
      <c r="HX295">
        <v>9999</v>
      </c>
      <c r="HY295">
        <v>9999</v>
      </c>
      <c r="HZ295">
        <v>9999</v>
      </c>
      <c r="IA295">
        <v>23.5</v>
      </c>
      <c r="IB295">
        <v>1.86371</v>
      </c>
      <c r="IC295">
        <v>1.85979</v>
      </c>
      <c r="ID295">
        <v>1.85808</v>
      </c>
      <c r="IE295">
        <v>1.85947</v>
      </c>
      <c r="IF295">
        <v>1.85959</v>
      </c>
      <c r="IG295">
        <v>1.85806</v>
      </c>
      <c r="IH295">
        <v>1.85715</v>
      </c>
      <c r="II295">
        <v>1.85211</v>
      </c>
      <c r="IJ295">
        <v>0</v>
      </c>
      <c r="IK295">
        <v>0</v>
      </c>
      <c r="IL295">
        <v>0</v>
      </c>
      <c r="IM295">
        <v>0</v>
      </c>
      <c r="IN295" t="s">
        <v>441</v>
      </c>
      <c r="IO295" t="s">
        <v>442</v>
      </c>
      <c r="IP295" t="s">
        <v>443</v>
      </c>
      <c r="IQ295" t="s">
        <v>443</v>
      </c>
      <c r="IR295" t="s">
        <v>443</v>
      </c>
      <c r="IS295" t="s">
        <v>443</v>
      </c>
      <c r="IT295">
        <v>0</v>
      </c>
      <c r="IU295">
        <v>100</v>
      </c>
      <c r="IV295">
        <v>100</v>
      </c>
      <c r="IW295">
        <v>-1</v>
      </c>
      <c r="IX295">
        <v>0.2853</v>
      </c>
      <c r="IY295">
        <v>-1.253408397979514</v>
      </c>
      <c r="IZ295">
        <v>-0.001407418860664216</v>
      </c>
      <c r="JA295">
        <v>1.761737584914558E-06</v>
      </c>
      <c r="JB295">
        <v>-4.339940373715102E-10</v>
      </c>
      <c r="JC295">
        <v>0.01386544786166931</v>
      </c>
      <c r="JD295">
        <v>0.003157371658100305</v>
      </c>
      <c r="JE295">
        <v>0.0004353711720169284</v>
      </c>
      <c r="JF295">
        <v>-1.853048844677345E-07</v>
      </c>
      <c r="JG295">
        <v>2</v>
      </c>
      <c r="JH295">
        <v>1968</v>
      </c>
      <c r="JI295">
        <v>1</v>
      </c>
      <c r="JJ295">
        <v>26</v>
      </c>
      <c r="JK295">
        <v>200065.4</v>
      </c>
      <c r="JL295">
        <v>200065.6</v>
      </c>
      <c r="JM295">
        <v>3.04565</v>
      </c>
      <c r="JN295">
        <v>2.60254</v>
      </c>
      <c r="JO295">
        <v>1.49658</v>
      </c>
      <c r="JP295">
        <v>2.34741</v>
      </c>
      <c r="JQ295">
        <v>1.54907</v>
      </c>
      <c r="JR295">
        <v>2.46216</v>
      </c>
      <c r="JS295">
        <v>34.6235</v>
      </c>
      <c r="JT295">
        <v>13.7555</v>
      </c>
      <c r="JU295">
        <v>18</v>
      </c>
      <c r="JV295">
        <v>482.636</v>
      </c>
      <c r="JW295">
        <v>499.193</v>
      </c>
      <c r="JX295">
        <v>26.9072</v>
      </c>
      <c r="JY295">
        <v>28.7971</v>
      </c>
      <c r="JZ295">
        <v>30.0004</v>
      </c>
      <c r="KA295">
        <v>28.9385</v>
      </c>
      <c r="KB295">
        <v>28.9185</v>
      </c>
      <c r="KC295">
        <v>61.1462</v>
      </c>
      <c r="KD295">
        <v>14.9567</v>
      </c>
      <c r="KE295">
        <v>97.0972</v>
      </c>
      <c r="KF295">
        <v>26.8984</v>
      </c>
      <c r="KG295">
        <v>1422.95</v>
      </c>
      <c r="KH295">
        <v>21.1004</v>
      </c>
      <c r="KI295">
        <v>101.917</v>
      </c>
      <c r="KJ295">
        <v>91.3974</v>
      </c>
    </row>
    <row r="296" spans="1:296">
      <c r="A296">
        <v>278</v>
      </c>
      <c r="B296">
        <v>1758993536.6</v>
      </c>
      <c r="C296">
        <v>6286</v>
      </c>
      <c r="D296" t="s">
        <v>1001</v>
      </c>
      <c r="E296" t="s">
        <v>1002</v>
      </c>
      <c r="F296">
        <v>5</v>
      </c>
      <c r="G296" t="s">
        <v>832</v>
      </c>
      <c r="H296">
        <v>1758993529.1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1439.20892523343</v>
      </c>
      <c r="AJ296">
        <v>1410.743393939393</v>
      </c>
      <c r="AK296">
        <v>3.431426369036054</v>
      </c>
      <c r="AL296">
        <v>65.16577899374489</v>
      </c>
      <c r="AM296">
        <f>(AO296 - AN296 + DX296*1E3/(8.314*(DZ296+273.15)) * AQ296/DW296 * AP296) * DW296/(100*DK296) * 1000/(1000 - AO296)</f>
        <v>0</v>
      </c>
      <c r="AN296">
        <v>21.17222722395173</v>
      </c>
      <c r="AO296">
        <v>21.96278181818182</v>
      </c>
      <c r="AP296">
        <v>-0.0004068372090943028</v>
      </c>
      <c r="AQ296">
        <v>105.5135274012171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437</v>
      </c>
      <c r="AX296" t="s">
        <v>437</v>
      </c>
      <c r="AY296">
        <v>0</v>
      </c>
      <c r="AZ296">
        <v>0</v>
      </c>
      <c r="BA296">
        <f>1-AY296/AZ296</f>
        <v>0</v>
      </c>
      <c r="BB296">
        <v>0</v>
      </c>
      <c r="BC296" t="s">
        <v>437</v>
      </c>
      <c r="BD296" t="s">
        <v>437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437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5.36</v>
      </c>
      <c r="DL296">
        <v>0.5</v>
      </c>
      <c r="DM296" t="s">
        <v>438</v>
      </c>
      <c r="DN296">
        <v>2</v>
      </c>
      <c r="DO296" t="b">
        <v>1</v>
      </c>
      <c r="DP296">
        <v>1758993529.1</v>
      </c>
      <c r="DQ296">
        <v>1356.201851851852</v>
      </c>
      <c r="DR296">
        <v>1393.898148148148</v>
      </c>
      <c r="DS296">
        <v>21.97595925925926</v>
      </c>
      <c r="DT296">
        <v>21.18976666666667</v>
      </c>
      <c r="DU296">
        <v>1357.205555555556</v>
      </c>
      <c r="DV296">
        <v>21.69066296296296</v>
      </c>
      <c r="DW296">
        <v>500.011</v>
      </c>
      <c r="DX296">
        <v>90.50611111111111</v>
      </c>
      <c r="DY296">
        <v>0.06813031481481481</v>
      </c>
      <c r="DZ296">
        <v>28.78262592592593</v>
      </c>
      <c r="EA296">
        <v>30.02302222222222</v>
      </c>
      <c r="EB296">
        <v>999.9000000000001</v>
      </c>
      <c r="EC296">
        <v>0</v>
      </c>
      <c r="ED296">
        <v>0</v>
      </c>
      <c r="EE296">
        <v>9999.572222222223</v>
      </c>
      <c r="EF296">
        <v>0</v>
      </c>
      <c r="EG296">
        <v>11.2625</v>
      </c>
      <c r="EH296">
        <v>-37.697</v>
      </c>
      <c r="EI296">
        <v>1386.674074074074</v>
      </c>
      <c r="EJ296">
        <v>1424.074814814815</v>
      </c>
      <c r="EK296">
        <v>0.7861842962962962</v>
      </c>
      <c r="EL296">
        <v>1393.898148148148</v>
      </c>
      <c r="EM296">
        <v>21.18976666666667</v>
      </c>
      <c r="EN296">
        <v>1.988958518518518</v>
      </c>
      <c r="EO296">
        <v>1.917803333333333</v>
      </c>
      <c r="EP296">
        <v>17.3567</v>
      </c>
      <c r="EQ296">
        <v>16.78154814814815</v>
      </c>
      <c r="ER296">
        <v>1999.991481481482</v>
      </c>
      <c r="ES296">
        <v>0.980007777777778</v>
      </c>
      <c r="ET296">
        <v>0.01999251851851852</v>
      </c>
      <c r="EU296">
        <v>0</v>
      </c>
      <c r="EV296">
        <v>911.5381481481481</v>
      </c>
      <c r="EW296">
        <v>5.00078</v>
      </c>
      <c r="EX296">
        <v>17671.59259259259</v>
      </c>
      <c r="EY296">
        <v>16379.5962962963</v>
      </c>
      <c r="EZ296">
        <v>39.33548148148148</v>
      </c>
      <c r="FA296">
        <v>40.21266666666666</v>
      </c>
      <c r="FB296">
        <v>39.56681481481481</v>
      </c>
      <c r="FC296">
        <v>39.83314814814815</v>
      </c>
      <c r="FD296">
        <v>40.27066666666666</v>
      </c>
      <c r="FE296">
        <v>1955.104444444445</v>
      </c>
      <c r="FF296">
        <v>39.88518518518519</v>
      </c>
      <c r="FG296">
        <v>0</v>
      </c>
      <c r="FH296">
        <v>1758993530.7</v>
      </c>
      <c r="FI296">
        <v>0</v>
      </c>
      <c r="FJ296">
        <v>911.5850769230769</v>
      </c>
      <c r="FK296">
        <v>-0.937504292334481</v>
      </c>
      <c r="FL296">
        <v>-14.60854701952965</v>
      </c>
      <c r="FM296">
        <v>17671.57307692308</v>
      </c>
      <c r="FN296">
        <v>15</v>
      </c>
      <c r="FO296">
        <v>0</v>
      </c>
      <c r="FP296" t="s">
        <v>439</v>
      </c>
      <c r="FQ296">
        <v>1746989605.5</v>
      </c>
      <c r="FR296">
        <v>1746989593.5</v>
      </c>
      <c r="FS296">
        <v>0</v>
      </c>
      <c r="FT296">
        <v>-0.274</v>
      </c>
      <c r="FU296">
        <v>-0.002</v>
      </c>
      <c r="FV296">
        <v>2.549</v>
      </c>
      <c r="FW296">
        <v>0.129</v>
      </c>
      <c r="FX296">
        <v>420</v>
      </c>
      <c r="FY296">
        <v>17</v>
      </c>
      <c r="FZ296">
        <v>0.02</v>
      </c>
      <c r="GA296">
        <v>0.04</v>
      </c>
      <c r="GB296">
        <v>-37.67675609756098</v>
      </c>
      <c r="GC296">
        <v>0.1607874564459508</v>
      </c>
      <c r="GD296">
        <v>0.138063018571107</v>
      </c>
      <c r="GE296">
        <v>1</v>
      </c>
      <c r="GF296">
        <v>911.6427647058823</v>
      </c>
      <c r="GG296">
        <v>-0.8125592143793344</v>
      </c>
      <c r="GH296">
        <v>0.3051878937950014</v>
      </c>
      <c r="GI296">
        <v>1</v>
      </c>
      <c r="GJ296">
        <v>0.7797954634146341</v>
      </c>
      <c r="GK296">
        <v>0.1076985365853667</v>
      </c>
      <c r="GL296">
        <v>0.01229724957370264</v>
      </c>
      <c r="GM296">
        <v>0</v>
      </c>
      <c r="GN296">
        <v>2</v>
      </c>
      <c r="GO296">
        <v>3</v>
      </c>
      <c r="GP296" t="s">
        <v>446</v>
      </c>
      <c r="GQ296">
        <v>3.10256</v>
      </c>
      <c r="GR296">
        <v>2.72597</v>
      </c>
      <c r="GS296">
        <v>0.196513</v>
      </c>
      <c r="GT296">
        <v>0.199759</v>
      </c>
      <c r="GU296">
        <v>0.101331</v>
      </c>
      <c r="GV296">
        <v>0.100097</v>
      </c>
      <c r="GW296">
        <v>20996.3</v>
      </c>
      <c r="GX296">
        <v>18994</v>
      </c>
      <c r="GY296">
        <v>26694.4</v>
      </c>
      <c r="GZ296">
        <v>23956.2</v>
      </c>
      <c r="HA296">
        <v>38397.2</v>
      </c>
      <c r="HB296">
        <v>31876.2</v>
      </c>
      <c r="HC296">
        <v>46612.2</v>
      </c>
      <c r="HD296">
        <v>37896.2</v>
      </c>
      <c r="HE296">
        <v>1.87145</v>
      </c>
      <c r="HF296">
        <v>1.87493</v>
      </c>
      <c r="HG296">
        <v>0.149556</v>
      </c>
      <c r="HH296">
        <v>0</v>
      </c>
      <c r="HI296">
        <v>27.5834</v>
      </c>
      <c r="HJ296">
        <v>999.9</v>
      </c>
      <c r="HK296">
        <v>50.1</v>
      </c>
      <c r="HL296">
        <v>30.4</v>
      </c>
      <c r="HM296">
        <v>24.1319</v>
      </c>
      <c r="HN296">
        <v>60.9356</v>
      </c>
      <c r="HO296">
        <v>22.1795</v>
      </c>
      <c r="HP296">
        <v>1</v>
      </c>
      <c r="HQ296">
        <v>0.120991</v>
      </c>
      <c r="HR296">
        <v>0.549175</v>
      </c>
      <c r="HS296">
        <v>20.3165</v>
      </c>
      <c r="HT296">
        <v>5.211</v>
      </c>
      <c r="HU296">
        <v>11.98</v>
      </c>
      <c r="HV296">
        <v>4.9628</v>
      </c>
      <c r="HW296">
        <v>3.27443</v>
      </c>
      <c r="HX296">
        <v>9999</v>
      </c>
      <c r="HY296">
        <v>9999</v>
      </c>
      <c r="HZ296">
        <v>9999</v>
      </c>
      <c r="IA296">
        <v>23.5</v>
      </c>
      <c r="IB296">
        <v>1.86371</v>
      </c>
      <c r="IC296">
        <v>1.85978</v>
      </c>
      <c r="ID296">
        <v>1.85809</v>
      </c>
      <c r="IE296">
        <v>1.85949</v>
      </c>
      <c r="IF296">
        <v>1.85959</v>
      </c>
      <c r="IG296">
        <v>1.85806</v>
      </c>
      <c r="IH296">
        <v>1.85715</v>
      </c>
      <c r="II296">
        <v>1.85211</v>
      </c>
      <c r="IJ296">
        <v>0</v>
      </c>
      <c r="IK296">
        <v>0</v>
      </c>
      <c r="IL296">
        <v>0</v>
      </c>
      <c r="IM296">
        <v>0</v>
      </c>
      <c r="IN296" t="s">
        <v>441</v>
      </c>
      <c r="IO296" t="s">
        <v>442</v>
      </c>
      <c r="IP296" t="s">
        <v>443</v>
      </c>
      <c r="IQ296" t="s">
        <v>443</v>
      </c>
      <c r="IR296" t="s">
        <v>443</v>
      </c>
      <c r="IS296" t="s">
        <v>443</v>
      </c>
      <c r="IT296">
        <v>0</v>
      </c>
      <c r="IU296">
        <v>100</v>
      </c>
      <c r="IV296">
        <v>100</v>
      </c>
      <c r="IW296">
        <v>-0.98</v>
      </c>
      <c r="IX296">
        <v>0.2849</v>
      </c>
      <c r="IY296">
        <v>-1.253408397979514</v>
      </c>
      <c r="IZ296">
        <v>-0.001407418860664216</v>
      </c>
      <c r="JA296">
        <v>1.761737584914558E-06</v>
      </c>
      <c r="JB296">
        <v>-4.339940373715102E-10</v>
      </c>
      <c r="JC296">
        <v>0.01386544786166931</v>
      </c>
      <c r="JD296">
        <v>0.003157371658100305</v>
      </c>
      <c r="JE296">
        <v>0.0004353711720169284</v>
      </c>
      <c r="JF296">
        <v>-1.853048844677345E-07</v>
      </c>
      <c r="JG296">
        <v>2</v>
      </c>
      <c r="JH296">
        <v>1968</v>
      </c>
      <c r="JI296">
        <v>1</v>
      </c>
      <c r="JJ296">
        <v>26</v>
      </c>
      <c r="JK296">
        <v>200065.5</v>
      </c>
      <c r="JL296">
        <v>200065.7</v>
      </c>
      <c r="JM296">
        <v>3.07251</v>
      </c>
      <c r="JN296">
        <v>2.6062</v>
      </c>
      <c r="JO296">
        <v>1.49658</v>
      </c>
      <c r="JP296">
        <v>2.34863</v>
      </c>
      <c r="JQ296">
        <v>1.54907</v>
      </c>
      <c r="JR296">
        <v>2.35352</v>
      </c>
      <c r="JS296">
        <v>34.6235</v>
      </c>
      <c r="JT296">
        <v>13.7468</v>
      </c>
      <c r="JU296">
        <v>18</v>
      </c>
      <c r="JV296">
        <v>482.381</v>
      </c>
      <c r="JW296">
        <v>499.434</v>
      </c>
      <c r="JX296">
        <v>26.8804</v>
      </c>
      <c r="JY296">
        <v>28.8033</v>
      </c>
      <c r="JZ296">
        <v>30.0005</v>
      </c>
      <c r="KA296">
        <v>28.9435</v>
      </c>
      <c r="KB296">
        <v>28.9234</v>
      </c>
      <c r="KC296">
        <v>61.6715</v>
      </c>
      <c r="KD296">
        <v>14.9567</v>
      </c>
      <c r="KE296">
        <v>97.47450000000001</v>
      </c>
      <c r="KF296">
        <v>26.8746</v>
      </c>
      <c r="KG296">
        <v>1436.36</v>
      </c>
      <c r="KH296">
        <v>21.1135</v>
      </c>
      <c r="KI296">
        <v>101.916</v>
      </c>
      <c r="KJ296">
        <v>91.39619999999999</v>
      </c>
    </row>
    <row r="297" spans="1:296">
      <c r="A297">
        <v>279</v>
      </c>
      <c r="B297">
        <v>1758993541.6</v>
      </c>
      <c r="C297">
        <v>6291</v>
      </c>
      <c r="D297" t="s">
        <v>1003</v>
      </c>
      <c r="E297" t="s">
        <v>1004</v>
      </c>
      <c r="F297">
        <v>5</v>
      </c>
      <c r="G297" t="s">
        <v>832</v>
      </c>
      <c r="H297">
        <v>1758993533.814285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1456.222704419775</v>
      </c>
      <c r="AJ297">
        <v>1427.960909090909</v>
      </c>
      <c r="AK297">
        <v>3.434369709339202</v>
      </c>
      <c r="AL297">
        <v>65.16577899374489</v>
      </c>
      <c r="AM297">
        <f>(AO297 - AN297 + DX297*1E3/(8.314*(DZ297+273.15)) * AQ297/DW297 * AP297) * DW297/(100*DK297) * 1000/(1000 - AO297)</f>
        <v>0</v>
      </c>
      <c r="AN297">
        <v>21.16399932295905</v>
      </c>
      <c r="AO297">
        <v>21.94600424242424</v>
      </c>
      <c r="AP297">
        <v>-0.0003011702605638656</v>
      </c>
      <c r="AQ297">
        <v>105.5135274012171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437</v>
      </c>
      <c r="AX297" t="s">
        <v>437</v>
      </c>
      <c r="AY297">
        <v>0</v>
      </c>
      <c r="AZ297">
        <v>0</v>
      </c>
      <c r="BA297">
        <f>1-AY297/AZ297</f>
        <v>0</v>
      </c>
      <c r="BB297">
        <v>0</v>
      </c>
      <c r="BC297" t="s">
        <v>437</v>
      </c>
      <c r="BD297" t="s">
        <v>437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437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5.36</v>
      </c>
      <c r="DL297">
        <v>0.5</v>
      </c>
      <c r="DM297" t="s">
        <v>438</v>
      </c>
      <c r="DN297">
        <v>2</v>
      </c>
      <c r="DO297" t="b">
        <v>1</v>
      </c>
      <c r="DP297">
        <v>1758993533.814285</v>
      </c>
      <c r="DQ297">
        <v>1372.106785714286</v>
      </c>
      <c r="DR297">
        <v>1409.677857142857</v>
      </c>
      <c r="DS297">
        <v>21.96778928571428</v>
      </c>
      <c r="DT297">
        <v>21.17693928571428</v>
      </c>
      <c r="DU297">
        <v>1373.093928571428</v>
      </c>
      <c r="DV297">
        <v>21.68266428571429</v>
      </c>
      <c r="DW297">
        <v>499.9964285714287</v>
      </c>
      <c r="DX297">
        <v>90.50652857142859</v>
      </c>
      <c r="DY297">
        <v>0.06805346785714286</v>
      </c>
      <c r="DZ297">
        <v>28.78252857142857</v>
      </c>
      <c r="EA297">
        <v>30.02271785714286</v>
      </c>
      <c r="EB297">
        <v>999.9000000000002</v>
      </c>
      <c r="EC297">
        <v>0</v>
      </c>
      <c r="ED297">
        <v>0</v>
      </c>
      <c r="EE297">
        <v>9999.412142857142</v>
      </c>
      <c r="EF297">
        <v>0</v>
      </c>
      <c r="EG297">
        <v>11.258425</v>
      </c>
      <c r="EH297">
        <v>-37.57191071428571</v>
      </c>
      <c r="EI297">
        <v>1402.924285714286</v>
      </c>
      <c r="EJ297">
        <v>1440.1775</v>
      </c>
      <c r="EK297">
        <v>0.7908412142857142</v>
      </c>
      <c r="EL297">
        <v>1409.677857142857</v>
      </c>
      <c r="EM297">
        <v>21.17693928571428</v>
      </c>
      <c r="EN297">
        <v>1.9882275</v>
      </c>
      <c r="EO297">
        <v>1.916651428571429</v>
      </c>
      <c r="EP297">
        <v>17.35089285714286</v>
      </c>
      <c r="EQ297">
        <v>16.77208571428571</v>
      </c>
      <c r="ER297">
        <v>1999.980714285714</v>
      </c>
      <c r="ES297">
        <v>0.980007785714286</v>
      </c>
      <c r="ET297">
        <v>0.01999251071428571</v>
      </c>
      <c r="EU297">
        <v>0</v>
      </c>
      <c r="EV297">
        <v>911.5302142857141</v>
      </c>
      <c r="EW297">
        <v>5.00078</v>
      </c>
      <c r="EX297">
        <v>17670.83928571428</v>
      </c>
      <c r="EY297">
        <v>16379.51071428571</v>
      </c>
      <c r="EZ297">
        <v>39.31232142857142</v>
      </c>
      <c r="FA297">
        <v>40.21849999999999</v>
      </c>
      <c r="FB297">
        <v>39.55317857142857</v>
      </c>
      <c r="FC297">
        <v>39.83457142857143</v>
      </c>
      <c r="FD297">
        <v>40.24317857142857</v>
      </c>
      <c r="FE297">
        <v>1955.096785714285</v>
      </c>
      <c r="FF297">
        <v>39.88214285714287</v>
      </c>
      <c r="FG297">
        <v>0</v>
      </c>
      <c r="FH297">
        <v>1758993535.5</v>
      </c>
      <c r="FI297">
        <v>0</v>
      </c>
      <c r="FJ297">
        <v>911.5731538461538</v>
      </c>
      <c r="FK297">
        <v>-1.567521383719132</v>
      </c>
      <c r="FL297">
        <v>-0.8136752206823307</v>
      </c>
      <c r="FM297">
        <v>17670.74615384615</v>
      </c>
      <c r="FN297">
        <v>15</v>
      </c>
      <c r="FO297">
        <v>0</v>
      </c>
      <c r="FP297" t="s">
        <v>439</v>
      </c>
      <c r="FQ297">
        <v>1746989605.5</v>
      </c>
      <c r="FR297">
        <v>1746989593.5</v>
      </c>
      <c r="FS297">
        <v>0</v>
      </c>
      <c r="FT297">
        <v>-0.274</v>
      </c>
      <c r="FU297">
        <v>-0.002</v>
      </c>
      <c r="FV297">
        <v>2.549</v>
      </c>
      <c r="FW297">
        <v>0.129</v>
      </c>
      <c r="FX297">
        <v>420</v>
      </c>
      <c r="FY297">
        <v>17</v>
      </c>
      <c r="FZ297">
        <v>0.02</v>
      </c>
      <c r="GA297">
        <v>0.04</v>
      </c>
      <c r="GB297">
        <v>-37.6467268292683</v>
      </c>
      <c r="GC297">
        <v>1.16807038327515</v>
      </c>
      <c r="GD297">
        <v>0.1888084459980277</v>
      </c>
      <c r="GE297">
        <v>0</v>
      </c>
      <c r="GF297">
        <v>911.5617352941176</v>
      </c>
      <c r="GG297">
        <v>-0.8334759437223954</v>
      </c>
      <c r="GH297">
        <v>0.2869785100402302</v>
      </c>
      <c r="GI297">
        <v>1</v>
      </c>
      <c r="GJ297">
        <v>0.7853756097560977</v>
      </c>
      <c r="GK297">
        <v>0.07959840418118398</v>
      </c>
      <c r="GL297">
        <v>0.01058570688649247</v>
      </c>
      <c r="GM297">
        <v>1</v>
      </c>
      <c r="GN297">
        <v>2</v>
      </c>
      <c r="GO297">
        <v>3</v>
      </c>
      <c r="GP297" t="s">
        <v>446</v>
      </c>
      <c r="GQ297">
        <v>3.10233</v>
      </c>
      <c r="GR297">
        <v>2.72661</v>
      </c>
      <c r="GS297">
        <v>0.197939</v>
      </c>
      <c r="GT297">
        <v>0.201141</v>
      </c>
      <c r="GU297">
        <v>0.101274</v>
      </c>
      <c r="GV297">
        <v>0.100102</v>
      </c>
      <c r="GW297">
        <v>20958.8</v>
      </c>
      <c r="GX297">
        <v>18960.8</v>
      </c>
      <c r="GY297">
        <v>26694.1</v>
      </c>
      <c r="GZ297">
        <v>23955.7</v>
      </c>
      <c r="HA297">
        <v>38399.4</v>
      </c>
      <c r="HB297">
        <v>31875.6</v>
      </c>
      <c r="HC297">
        <v>46611.7</v>
      </c>
      <c r="HD297">
        <v>37895.5</v>
      </c>
      <c r="HE297">
        <v>1.87105</v>
      </c>
      <c r="HF297">
        <v>1.87507</v>
      </c>
      <c r="HG297">
        <v>0.148967</v>
      </c>
      <c r="HH297">
        <v>0</v>
      </c>
      <c r="HI297">
        <v>27.5836</v>
      </c>
      <c r="HJ297">
        <v>999.9</v>
      </c>
      <c r="HK297">
        <v>50.1</v>
      </c>
      <c r="HL297">
        <v>30.4</v>
      </c>
      <c r="HM297">
        <v>24.1299</v>
      </c>
      <c r="HN297">
        <v>61.2456</v>
      </c>
      <c r="HO297">
        <v>22.0954</v>
      </c>
      <c r="HP297">
        <v>1</v>
      </c>
      <c r="HQ297">
        <v>0.121291</v>
      </c>
      <c r="HR297">
        <v>0.56558</v>
      </c>
      <c r="HS297">
        <v>20.3163</v>
      </c>
      <c r="HT297">
        <v>5.21145</v>
      </c>
      <c r="HU297">
        <v>11.98</v>
      </c>
      <c r="HV297">
        <v>4.96295</v>
      </c>
      <c r="HW297">
        <v>3.27438</v>
      </c>
      <c r="HX297">
        <v>9999</v>
      </c>
      <c r="HY297">
        <v>9999</v>
      </c>
      <c r="HZ297">
        <v>9999</v>
      </c>
      <c r="IA297">
        <v>23.5</v>
      </c>
      <c r="IB297">
        <v>1.86371</v>
      </c>
      <c r="IC297">
        <v>1.85979</v>
      </c>
      <c r="ID297">
        <v>1.85809</v>
      </c>
      <c r="IE297">
        <v>1.85949</v>
      </c>
      <c r="IF297">
        <v>1.8596</v>
      </c>
      <c r="IG297">
        <v>1.85806</v>
      </c>
      <c r="IH297">
        <v>1.85715</v>
      </c>
      <c r="II297">
        <v>1.85211</v>
      </c>
      <c r="IJ297">
        <v>0</v>
      </c>
      <c r="IK297">
        <v>0</v>
      </c>
      <c r="IL297">
        <v>0</v>
      </c>
      <c r="IM297">
        <v>0</v>
      </c>
      <c r="IN297" t="s">
        <v>441</v>
      </c>
      <c r="IO297" t="s">
        <v>442</v>
      </c>
      <c r="IP297" t="s">
        <v>443</v>
      </c>
      <c r="IQ297" t="s">
        <v>443</v>
      </c>
      <c r="IR297" t="s">
        <v>443</v>
      </c>
      <c r="IS297" t="s">
        <v>443</v>
      </c>
      <c r="IT297">
        <v>0</v>
      </c>
      <c r="IU297">
        <v>100</v>
      </c>
      <c r="IV297">
        <v>100</v>
      </c>
      <c r="IW297">
        <v>-0.96</v>
      </c>
      <c r="IX297">
        <v>0.2846</v>
      </c>
      <c r="IY297">
        <v>-1.253408397979514</v>
      </c>
      <c r="IZ297">
        <v>-0.001407418860664216</v>
      </c>
      <c r="JA297">
        <v>1.761737584914558E-06</v>
      </c>
      <c r="JB297">
        <v>-4.339940373715102E-10</v>
      </c>
      <c r="JC297">
        <v>0.01386544786166931</v>
      </c>
      <c r="JD297">
        <v>0.003157371658100305</v>
      </c>
      <c r="JE297">
        <v>0.0004353711720169284</v>
      </c>
      <c r="JF297">
        <v>-1.853048844677345E-07</v>
      </c>
      <c r="JG297">
        <v>2</v>
      </c>
      <c r="JH297">
        <v>1968</v>
      </c>
      <c r="JI297">
        <v>1</v>
      </c>
      <c r="JJ297">
        <v>26</v>
      </c>
      <c r="JK297">
        <v>200065.6</v>
      </c>
      <c r="JL297">
        <v>200065.8</v>
      </c>
      <c r="JM297">
        <v>3.10181</v>
      </c>
      <c r="JN297">
        <v>2.59888</v>
      </c>
      <c r="JO297">
        <v>1.49658</v>
      </c>
      <c r="JP297">
        <v>2.34863</v>
      </c>
      <c r="JQ297">
        <v>1.54907</v>
      </c>
      <c r="JR297">
        <v>2.41577</v>
      </c>
      <c r="JS297">
        <v>34.6235</v>
      </c>
      <c r="JT297">
        <v>13.7555</v>
      </c>
      <c r="JU297">
        <v>18</v>
      </c>
      <c r="JV297">
        <v>482.182</v>
      </c>
      <c r="JW297">
        <v>499.575</v>
      </c>
      <c r="JX297">
        <v>26.8562</v>
      </c>
      <c r="JY297">
        <v>28.8089</v>
      </c>
      <c r="JZ297">
        <v>30.0005</v>
      </c>
      <c r="KA297">
        <v>28.9479</v>
      </c>
      <c r="KB297">
        <v>28.9283</v>
      </c>
      <c r="KC297">
        <v>62.2965</v>
      </c>
      <c r="KD297">
        <v>14.9567</v>
      </c>
      <c r="KE297">
        <v>97.8676</v>
      </c>
      <c r="KF297">
        <v>26.8518</v>
      </c>
      <c r="KG297">
        <v>1456.71</v>
      </c>
      <c r="KH297">
        <v>21.1272</v>
      </c>
      <c r="KI297">
        <v>101.914</v>
      </c>
      <c r="KJ297">
        <v>91.3944</v>
      </c>
    </row>
    <row r="298" spans="1:296">
      <c r="A298">
        <v>280</v>
      </c>
      <c r="B298">
        <v>1758993546.6</v>
      </c>
      <c r="C298">
        <v>6296</v>
      </c>
      <c r="D298" t="s">
        <v>1005</v>
      </c>
      <c r="E298" t="s">
        <v>1006</v>
      </c>
      <c r="F298">
        <v>5</v>
      </c>
      <c r="G298" t="s">
        <v>832</v>
      </c>
      <c r="H298">
        <v>1758993539.1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1473.700287877173</v>
      </c>
      <c r="AJ298">
        <v>1445.062242424242</v>
      </c>
      <c r="AK298">
        <v>3.429599999524954</v>
      </c>
      <c r="AL298">
        <v>65.16577899374489</v>
      </c>
      <c r="AM298">
        <f>(AO298 - AN298 + DX298*1E3/(8.314*(DZ298+273.15)) * AQ298/DW298 * AP298) * DW298/(100*DK298) * 1000/(1000 - AO298)</f>
        <v>0</v>
      </c>
      <c r="AN298">
        <v>21.16833344077628</v>
      </c>
      <c r="AO298">
        <v>21.93078</v>
      </c>
      <c r="AP298">
        <v>-0.0002216106438293647</v>
      </c>
      <c r="AQ298">
        <v>105.5135274012171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437</v>
      </c>
      <c r="AX298" t="s">
        <v>437</v>
      </c>
      <c r="AY298">
        <v>0</v>
      </c>
      <c r="AZ298">
        <v>0</v>
      </c>
      <c r="BA298">
        <f>1-AY298/AZ298</f>
        <v>0</v>
      </c>
      <c r="BB298">
        <v>0</v>
      </c>
      <c r="BC298" t="s">
        <v>437</v>
      </c>
      <c r="BD298" t="s">
        <v>437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437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5.36</v>
      </c>
      <c r="DL298">
        <v>0.5</v>
      </c>
      <c r="DM298" t="s">
        <v>438</v>
      </c>
      <c r="DN298">
        <v>2</v>
      </c>
      <c r="DO298" t="b">
        <v>1</v>
      </c>
      <c r="DP298">
        <v>1758993539.1</v>
      </c>
      <c r="DQ298">
        <v>1389.848518518519</v>
      </c>
      <c r="DR298">
        <v>1427.48037037037</v>
      </c>
      <c r="DS298">
        <v>21.95252592592592</v>
      </c>
      <c r="DT298">
        <v>21.16896666666667</v>
      </c>
      <c r="DU298">
        <v>1390.817777777778</v>
      </c>
      <c r="DV298">
        <v>21.66772592592593</v>
      </c>
      <c r="DW298">
        <v>499.9246666666667</v>
      </c>
      <c r="DX298">
        <v>90.50622222222222</v>
      </c>
      <c r="DY298">
        <v>0.06831607407407408</v>
      </c>
      <c r="DZ298">
        <v>28.79062222222222</v>
      </c>
      <c r="EA298">
        <v>30.01742592592593</v>
      </c>
      <c r="EB298">
        <v>999.9000000000001</v>
      </c>
      <c r="EC298">
        <v>0</v>
      </c>
      <c r="ED298">
        <v>0</v>
      </c>
      <c r="EE298">
        <v>9990.136296296296</v>
      </c>
      <c r="EF298">
        <v>0</v>
      </c>
      <c r="EG298">
        <v>11.25827407407407</v>
      </c>
      <c r="EH298">
        <v>-37.63184814814814</v>
      </c>
      <c r="EI298">
        <v>1421.042962962963</v>
      </c>
      <c r="EJ298">
        <v>1458.352222222223</v>
      </c>
      <c r="EK298">
        <v>0.7835494814814816</v>
      </c>
      <c r="EL298">
        <v>1427.48037037037</v>
      </c>
      <c r="EM298">
        <v>21.16896666666667</v>
      </c>
      <c r="EN298">
        <v>1.98683962962963</v>
      </c>
      <c r="EO298">
        <v>1.915922962962963</v>
      </c>
      <c r="EP298">
        <v>17.33983703703704</v>
      </c>
      <c r="EQ298">
        <v>16.7661037037037</v>
      </c>
      <c r="ER298">
        <v>1999.992222222222</v>
      </c>
      <c r="ES298">
        <v>0.9800080000000002</v>
      </c>
      <c r="ET298">
        <v>0.0199923</v>
      </c>
      <c r="EU298">
        <v>0</v>
      </c>
      <c r="EV298">
        <v>911.3720740740742</v>
      </c>
      <c r="EW298">
        <v>5.00078</v>
      </c>
      <c r="EX298">
        <v>17670.38148148148</v>
      </c>
      <c r="EY298">
        <v>16379.62222222222</v>
      </c>
      <c r="EZ298">
        <v>39.33537037037036</v>
      </c>
      <c r="FA298">
        <v>40.23133333333334</v>
      </c>
      <c r="FB298">
        <v>39.56199999999999</v>
      </c>
      <c r="FC298">
        <v>39.84459259259259</v>
      </c>
      <c r="FD298">
        <v>40.27533333333333</v>
      </c>
      <c r="FE298">
        <v>1955.111481481482</v>
      </c>
      <c r="FF298">
        <v>39.88000000000001</v>
      </c>
      <c r="FG298">
        <v>0</v>
      </c>
      <c r="FH298">
        <v>1758993540.9</v>
      </c>
      <c r="FI298">
        <v>0</v>
      </c>
      <c r="FJ298">
        <v>911.4234800000002</v>
      </c>
      <c r="FK298">
        <v>-0.7097692211332909</v>
      </c>
      <c r="FL298">
        <v>-5.769230777804633</v>
      </c>
      <c r="FM298">
        <v>17670.308</v>
      </c>
      <c r="FN298">
        <v>15</v>
      </c>
      <c r="FO298">
        <v>0</v>
      </c>
      <c r="FP298" t="s">
        <v>439</v>
      </c>
      <c r="FQ298">
        <v>1746989605.5</v>
      </c>
      <c r="FR298">
        <v>1746989593.5</v>
      </c>
      <c r="FS298">
        <v>0</v>
      </c>
      <c r="FT298">
        <v>-0.274</v>
      </c>
      <c r="FU298">
        <v>-0.002</v>
      </c>
      <c r="FV298">
        <v>2.549</v>
      </c>
      <c r="FW298">
        <v>0.129</v>
      </c>
      <c r="FX298">
        <v>420</v>
      </c>
      <c r="FY298">
        <v>17</v>
      </c>
      <c r="FZ298">
        <v>0.02</v>
      </c>
      <c r="GA298">
        <v>0.04</v>
      </c>
      <c r="GB298">
        <v>-37.62472</v>
      </c>
      <c r="GC298">
        <v>-0.3362814258910394</v>
      </c>
      <c r="GD298">
        <v>0.1958334996878724</v>
      </c>
      <c r="GE298">
        <v>1</v>
      </c>
      <c r="GF298">
        <v>911.4965882352942</v>
      </c>
      <c r="GG298">
        <v>-1.671963336501431</v>
      </c>
      <c r="GH298">
        <v>0.3120495923677533</v>
      </c>
      <c r="GI298">
        <v>0</v>
      </c>
      <c r="GJ298">
        <v>0.785755125</v>
      </c>
      <c r="GK298">
        <v>-0.08105796247654848</v>
      </c>
      <c r="GL298">
        <v>0.01043555545523931</v>
      </c>
      <c r="GM298">
        <v>1</v>
      </c>
      <c r="GN298">
        <v>2</v>
      </c>
      <c r="GO298">
        <v>3</v>
      </c>
      <c r="GP298" t="s">
        <v>446</v>
      </c>
      <c r="GQ298">
        <v>3.10261</v>
      </c>
      <c r="GR298">
        <v>2.72646</v>
      </c>
      <c r="GS298">
        <v>0.199358</v>
      </c>
      <c r="GT298">
        <v>0.202576</v>
      </c>
      <c r="GU298">
        <v>0.101226</v>
      </c>
      <c r="GV298">
        <v>0.100114</v>
      </c>
      <c r="GW298">
        <v>20921.5</v>
      </c>
      <c r="GX298">
        <v>18926.5</v>
      </c>
      <c r="GY298">
        <v>26693.9</v>
      </c>
      <c r="GZ298">
        <v>23955.4</v>
      </c>
      <c r="HA298">
        <v>38401.5</v>
      </c>
      <c r="HB298">
        <v>31874.8</v>
      </c>
      <c r="HC298">
        <v>46611.5</v>
      </c>
      <c r="HD298">
        <v>37894.9</v>
      </c>
      <c r="HE298">
        <v>1.8716</v>
      </c>
      <c r="HF298">
        <v>1.87482</v>
      </c>
      <c r="HG298">
        <v>0.148885</v>
      </c>
      <c r="HH298">
        <v>0</v>
      </c>
      <c r="HI298">
        <v>27.5846</v>
      </c>
      <c r="HJ298">
        <v>999.9</v>
      </c>
      <c r="HK298">
        <v>50.2</v>
      </c>
      <c r="HL298">
        <v>30.4</v>
      </c>
      <c r="HM298">
        <v>24.1792</v>
      </c>
      <c r="HN298">
        <v>61.2556</v>
      </c>
      <c r="HO298">
        <v>21.9792</v>
      </c>
      <c r="HP298">
        <v>1</v>
      </c>
      <c r="HQ298">
        <v>0.121921</v>
      </c>
      <c r="HR298">
        <v>0.568562</v>
      </c>
      <c r="HS298">
        <v>20.3164</v>
      </c>
      <c r="HT298">
        <v>5.21145</v>
      </c>
      <c r="HU298">
        <v>11.98</v>
      </c>
      <c r="HV298">
        <v>4.96315</v>
      </c>
      <c r="HW298">
        <v>3.27433</v>
      </c>
      <c r="HX298">
        <v>9999</v>
      </c>
      <c r="HY298">
        <v>9999</v>
      </c>
      <c r="HZ298">
        <v>9999</v>
      </c>
      <c r="IA298">
        <v>23.5</v>
      </c>
      <c r="IB298">
        <v>1.86371</v>
      </c>
      <c r="IC298">
        <v>1.85977</v>
      </c>
      <c r="ID298">
        <v>1.8581</v>
      </c>
      <c r="IE298">
        <v>1.85947</v>
      </c>
      <c r="IF298">
        <v>1.85959</v>
      </c>
      <c r="IG298">
        <v>1.85806</v>
      </c>
      <c r="IH298">
        <v>1.85715</v>
      </c>
      <c r="II298">
        <v>1.85211</v>
      </c>
      <c r="IJ298">
        <v>0</v>
      </c>
      <c r="IK298">
        <v>0</v>
      </c>
      <c r="IL298">
        <v>0</v>
      </c>
      <c r="IM298">
        <v>0</v>
      </c>
      <c r="IN298" t="s">
        <v>441</v>
      </c>
      <c r="IO298" t="s">
        <v>442</v>
      </c>
      <c r="IP298" t="s">
        <v>443</v>
      </c>
      <c r="IQ298" t="s">
        <v>443</v>
      </c>
      <c r="IR298" t="s">
        <v>443</v>
      </c>
      <c r="IS298" t="s">
        <v>443</v>
      </c>
      <c r="IT298">
        <v>0</v>
      </c>
      <c r="IU298">
        <v>100</v>
      </c>
      <c r="IV298">
        <v>100</v>
      </c>
      <c r="IW298">
        <v>-0.95</v>
      </c>
      <c r="IX298">
        <v>0.2843</v>
      </c>
      <c r="IY298">
        <v>-1.253408397979514</v>
      </c>
      <c r="IZ298">
        <v>-0.001407418860664216</v>
      </c>
      <c r="JA298">
        <v>1.761737584914558E-06</v>
      </c>
      <c r="JB298">
        <v>-4.339940373715102E-10</v>
      </c>
      <c r="JC298">
        <v>0.01386544786166931</v>
      </c>
      <c r="JD298">
        <v>0.003157371658100305</v>
      </c>
      <c r="JE298">
        <v>0.0004353711720169284</v>
      </c>
      <c r="JF298">
        <v>-1.853048844677345E-07</v>
      </c>
      <c r="JG298">
        <v>2</v>
      </c>
      <c r="JH298">
        <v>1968</v>
      </c>
      <c r="JI298">
        <v>1</v>
      </c>
      <c r="JJ298">
        <v>26</v>
      </c>
      <c r="JK298">
        <v>200065.7</v>
      </c>
      <c r="JL298">
        <v>200065.9</v>
      </c>
      <c r="JM298">
        <v>3.12988</v>
      </c>
      <c r="JN298">
        <v>2.59766</v>
      </c>
      <c r="JO298">
        <v>1.49658</v>
      </c>
      <c r="JP298">
        <v>2.34863</v>
      </c>
      <c r="JQ298">
        <v>1.54907</v>
      </c>
      <c r="JR298">
        <v>2.47559</v>
      </c>
      <c r="JS298">
        <v>34.6235</v>
      </c>
      <c r="JT298">
        <v>13.773</v>
      </c>
      <c r="JU298">
        <v>18</v>
      </c>
      <c r="JV298">
        <v>482.544</v>
      </c>
      <c r="JW298">
        <v>499.448</v>
      </c>
      <c r="JX298">
        <v>26.8338</v>
      </c>
      <c r="JY298">
        <v>28.8144</v>
      </c>
      <c r="JZ298">
        <v>30.0005</v>
      </c>
      <c r="KA298">
        <v>28.9533</v>
      </c>
      <c r="KB298">
        <v>28.933</v>
      </c>
      <c r="KC298">
        <v>62.8208</v>
      </c>
      <c r="KD298">
        <v>14.9567</v>
      </c>
      <c r="KE298">
        <v>97.8676</v>
      </c>
      <c r="KF298">
        <v>26.8318</v>
      </c>
      <c r="KG298">
        <v>1470.08</v>
      </c>
      <c r="KH298">
        <v>21.1483</v>
      </c>
      <c r="KI298">
        <v>101.914</v>
      </c>
      <c r="KJ298">
        <v>91.3931</v>
      </c>
    </row>
    <row r="299" spans="1:296">
      <c r="A299">
        <v>281</v>
      </c>
      <c r="B299">
        <v>1758993551.6</v>
      </c>
      <c r="C299">
        <v>6301</v>
      </c>
      <c r="D299" t="s">
        <v>1007</v>
      </c>
      <c r="E299" t="s">
        <v>1008</v>
      </c>
      <c r="F299">
        <v>5</v>
      </c>
      <c r="G299" t="s">
        <v>832</v>
      </c>
      <c r="H299">
        <v>1758993543.814285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1490.910271193447</v>
      </c>
      <c r="AJ299">
        <v>1462.324363636363</v>
      </c>
      <c r="AK299">
        <v>3.43301068301327</v>
      </c>
      <c r="AL299">
        <v>65.16577899374489</v>
      </c>
      <c r="AM299">
        <f>(AO299 - AN299 + DX299*1E3/(8.314*(DZ299+273.15)) * AQ299/DW299 * AP299) * DW299/(100*DK299) * 1000/(1000 - AO299)</f>
        <v>0</v>
      </c>
      <c r="AN299">
        <v>21.17168865310194</v>
      </c>
      <c r="AO299">
        <v>21.92145151515151</v>
      </c>
      <c r="AP299">
        <v>-0.0001360250930001626</v>
      </c>
      <c r="AQ299">
        <v>105.5135274012171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437</v>
      </c>
      <c r="AX299" t="s">
        <v>437</v>
      </c>
      <c r="AY299">
        <v>0</v>
      </c>
      <c r="AZ299">
        <v>0</v>
      </c>
      <c r="BA299">
        <f>1-AY299/AZ299</f>
        <v>0</v>
      </c>
      <c r="BB299">
        <v>0</v>
      </c>
      <c r="BC299" t="s">
        <v>437</v>
      </c>
      <c r="BD299" t="s">
        <v>437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437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5.36</v>
      </c>
      <c r="DL299">
        <v>0.5</v>
      </c>
      <c r="DM299" t="s">
        <v>438</v>
      </c>
      <c r="DN299">
        <v>2</v>
      </c>
      <c r="DO299" t="b">
        <v>1</v>
      </c>
      <c r="DP299">
        <v>1758993543.814285</v>
      </c>
      <c r="DQ299">
        <v>1405.729285714285</v>
      </c>
      <c r="DR299">
        <v>1443.353214285715</v>
      </c>
      <c r="DS299">
        <v>21.93889285714286</v>
      </c>
      <c r="DT299">
        <v>21.16758571428571</v>
      </c>
      <c r="DU299">
        <v>1406.683571428571</v>
      </c>
      <c r="DV299">
        <v>21.65438571428572</v>
      </c>
      <c r="DW299">
        <v>499.9753571428572</v>
      </c>
      <c r="DX299">
        <v>90.50594285714287</v>
      </c>
      <c r="DY299">
        <v>0.06838862857142858</v>
      </c>
      <c r="DZ299">
        <v>28.78835357142858</v>
      </c>
      <c r="EA299">
        <v>30.01409642857143</v>
      </c>
      <c r="EB299">
        <v>999.9000000000002</v>
      </c>
      <c r="EC299">
        <v>0</v>
      </c>
      <c r="ED299">
        <v>0</v>
      </c>
      <c r="EE299">
        <v>9992.073571428571</v>
      </c>
      <c r="EF299">
        <v>0</v>
      </c>
      <c r="EG299">
        <v>11.25424285714286</v>
      </c>
      <c r="EH299">
        <v>-37.62305714285714</v>
      </c>
      <c r="EI299">
        <v>1437.260714285714</v>
      </c>
      <c r="EJ299">
        <v>1474.565357142857</v>
      </c>
      <c r="EK299">
        <v>0.77130325</v>
      </c>
      <c r="EL299">
        <v>1443.353214285715</v>
      </c>
      <c r="EM299">
        <v>21.16758571428571</v>
      </c>
      <c r="EN299">
        <v>1.985600357142857</v>
      </c>
      <c r="EO299">
        <v>1.9157925</v>
      </c>
      <c r="EP299">
        <v>17.32996071428571</v>
      </c>
      <c r="EQ299">
        <v>16.76502857142857</v>
      </c>
      <c r="ER299">
        <v>1999.988214285715</v>
      </c>
      <c r="ES299">
        <v>0.9800062142857142</v>
      </c>
      <c r="ET299">
        <v>0.01999404642857143</v>
      </c>
      <c r="EU299">
        <v>0</v>
      </c>
      <c r="EV299">
        <v>911.2943214285716</v>
      </c>
      <c r="EW299">
        <v>5.00078</v>
      </c>
      <c r="EX299">
        <v>17669.9</v>
      </c>
      <c r="EY299">
        <v>16379.58214285714</v>
      </c>
      <c r="EZ299">
        <v>39.31224999999999</v>
      </c>
      <c r="FA299">
        <v>40.24092857142858</v>
      </c>
      <c r="FB299">
        <v>39.55539285714286</v>
      </c>
      <c r="FC299">
        <v>39.85674999999999</v>
      </c>
      <c r="FD299">
        <v>40.29678571428571</v>
      </c>
      <c r="FE299">
        <v>1955.103928571428</v>
      </c>
      <c r="FF299">
        <v>39.88428571428572</v>
      </c>
      <c r="FG299">
        <v>0</v>
      </c>
      <c r="FH299">
        <v>1758993545.7</v>
      </c>
      <c r="FI299">
        <v>0</v>
      </c>
      <c r="FJ299">
        <v>911.3242</v>
      </c>
      <c r="FK299">
        <v>-0.9849999897002423</v>
      </c>
      <c r="FL299">
        <v>-9.06153848230694</v>
      </c>
      <c r="FM299">
        <v>17669.82</v>
      </c>
      <c r="FN299">
        <v>15</v>
      </c>
      <c r="FO299">
        <v>0</v>
      </c>
      <c r="FP299" t="s">
        <v>439</v>
      </c>
      <c r="FQ299">
        <v>1746989605.5</v>
      </c>
      <c r="FR299">
        <v>1746989593.5</v>
      </c>
      <c r="FS299">
        <v>0</v>
      </c>
      <c r="FT299">
        <v>-0.274</v>
      </c>
      <c r="FU299">
        <v>-0.002</v>
      </c>
      <c r="FV299">
        <v>2.549</v>
      </c>
      <c r="FW299">
        <v>0.129</v>
      </c>
      <c r="FX299">
        <v>420</v>
      </c>
      <c r="FY299">
        <v>17</v>
      </c>
      <c r="FZ299">
        <v>0.02</v>
      </c>
      <c r="GA299">
        <v>0.04</v>
      </c>
      <c r="GB299">
        <v>-37.6297225</v>
      </c>
      <c r="GC299">
        <v>-0.3249016885552427</v>
      </c>
      <c r="GD299">
        <v>0.2108199533814335</v>
      </c>
      <c r="GE299">
        <v>1</v>
      </c>
      <c r="GF299">
        <v>911.3618529411766</v>
      </c>
      <c r="GG299">
        <v>-0.6882047357932921</v>
      </c>
      <c r="GH299">
        <v>0.2693216022388914</v>
      </c>
      <c r="GI299">
        <v>1</v>
      </c>
      <c r="GJ299">
        <v>0.7767585</v>
      </c>
      <c r="GK299">
        <v>-0.1597459136960599</v>
      </c>
      <c r="GL299">
        <v>0.01619529280686212</v>
      </c>
      <c r="GM299">
        <v>0</v>
      </c>
      <c r="GN299">
        <v>2</v>
      </c>
      <c r="GO299">
        <v>3</v>
      </c>
      <c r="GP299" t="s">
        <v>446</v>
      </c>
      <c r="GQ299">
        <v>3.1024</v>
      </c>
      <c r="GR299">
        <v>2.72656</v>
      </c>
      <c r="GS299">
        <v>0.200773</v>
      </c>
      <c r="GT299">
        <v>0.20393</v>
      </c>
      <c r="GU299">
        <v>0.101196</v>
      </c>
      <c r="GV299">
        <v>0.100131</v>
      </c>
      <c r="GW299">
        <v>20884.4</v>
      </c>
      <c r="GX299">
        <v>18894.1</v>
      </c>
      <c r="GY299">
        <v>26693.7</v>
      </c>
      <c r="GZ299">
        <v>23955.1</v>
      </c>
      <c r="HA299">
        <v>38402.7</v>
      </c>
      <c r="HB299">
        <v>31874.2</v>
      </c>
      <c r="HC299">
        <v>46611.2</v>
      </c>
      <c r="HD299">
        <v>37894.8</v>
      </c>
      <c r="HE299">
        <v>1.87138</v>
      </c>
      <c r="HF299">
        <v>1.87495</v>
      </c>
      <c r="HG299">
        <v>0.148363</v>
      </c>
      <c r="HH299">
        <v>0</v>
      </c>
      <c r="HI299">
        <v>27.5859</v>
      </c>
      <c r="HJ299">
        <v>999.9</v>
      </c>
      <c r="HK299">
        <v>50.2</v>
      </c>
      <c r="HL299">
        <v>30.4</v>
      </c>
      <c r="HM299">
        <v>24.1783</v>
      </c>
      <c r="HN299">
        <v>61.1756</v>
      </c>
      <c r="HO299">
        <v>22.2556</v>
      </c>
      <c r="HP299">
        <v>1</v>
      </c>
      <c r="HQ299">
        <v>0.122337</v>
      </c>
      <c r="HR299">
        <v>0.533813</v>
      </c>
      <c r="HS299">
        <v>20.3165</v>
      </c>
      <c r="HT299">
        <v>5.21115</v>
      </c>
      <c r="HU299">
        <v>11.98</v>
      </c>
      <c r="HV299">
        <v>4.963</v>
      </c>
      <c r="HW299">
        <v>3.27418</v>
      </c>
      <c r="HX299">
        <v>9999</v>
      </c>
      <c r="HY299">
        <v>9999</v>
      </c>
      <c r="HZ299">
        <v>9999</v>
      </c>
      <c r="IA299">
        <v>23.5</v>
      </c>
      <c r="IB299">
        <v>1.86371</v>
      </c>
      <c r="IC299">
        <v>1.8598</v>
      </c>
      <c r="ID299">
        <v>1.85812</v>
      </c>
      <c r="IE299">
        <v>1.85951</v>
      </c>
      <c r="IF299">
        <v>1.85959</v>
      </c>
      <c r="IG299">
        <v>1.85808</v>
      </c>
      <c r="IH299">
        <v>1.85715</v>
      </c>
      <c r="II299">
        <v>1.85212</v>
      </c>
      <c r="IJ299">
        <v>0</v>
      </c>
      <c r="IK299">
        <v>0</v>
      </c>
      <c r="IL299">
        <v>0</v>
      </c>
      <c r="IM299">
        <v>0</v>
      </c>
      <c r="IN299" t="s">
        <v>441</v>
      </c>
      <c r="IO299" t="s">
        <v>442</v>
      </c>
      <c r="IP299" t="s">
        <v>443</v>
      </c>
      <c r="IQ299" t="s">
        <v>443</v>
      </c>
      <c r="IR299" t="s">
        <v>443</v>
      </c>
      <c r="IS299" t="s">
        <v>443</v>
      </c>
      <c r="IT299">
        <v>0</v>
      </c>
      <c r="IU299">
        <v>100</v>
      </c>
      <c r="IV299">
        <v>100</v>
      </c>
      <c r="IW299">
        <v>-0.93</v>
      </c>
      <c r="IX299">
        <v>0.2841</v>
      </c>
      <c r="IY299">
        <v>-1.253408397979514</v>
      </c>
      <c r="IZ299">
        <v>-0.001407418860664216</v>
      </c>
      <c r="JA299">
        <v>1.761737584914558E-06</v>
      </c>
      <c r="JB299">
        <v>-4.339940373715102E-10</v>
      </c>
      <c r="JC299">
        <v>0.01386544786166931</v>
      </c>
      <c r="JD299">
        <v>0.003157371658100305</v>
      </c>
      <c r="JE299">
        <v>0.0004353711720169284</v>
      </c>
      <c r="JF299">
        <v>-1.853048844677345E-07</v>
      </c>
      <c r="JG299">
        <v>2</v>
      </c>
      <c r="JH299">
        <v>1968</v>
      </c>
      <c r="JI299">
        <v>1</v>
      </c>
      <c r="JJ299">
        <v>26</v>
      </c>
      <c r="JK299">
        <v>200065.8</v>
      </c>
      <c r="JL299">
        <v>200066</v>
      </c>
      <c r="JM299">
        <v>3.1604</v>
      </c>
      <c r="JN299">
        <v>2.60498</v>
      </c>
      <c r="JO299">
        <v>1.49658</v>
      </c>
      <c r="JP299">
        <v>2.34863</v>
      </c>
      <c r="JQ299">
        <v>1.54907</v>
      </c>
      <c r="JR299">
        <v>2.3999</v>
      </c>
      <c r="JS299">
        <v>34.6463</v>
      </c>
      <c r="JT299">
        <v>13.7468</v>
      </c>
      <c r="JU299">
        <v>18</v>
      </c>
      <c r="JV299">
        <v>482.449</v>
      </c>
      <c r="JW299">
        <v>499.573</v>
      </c>
      <c r="JX299">
        <v>26.8209</v>
      </c>
      <c r="JY299">
        <v>28.8206</v>
      </c>
      <c r="JZ299">
        <v>30.0005</v>
      </c>
      <c r="KA299">
        <v>28.9583</v>
      </c>
      <c r="KB299">
        <v>28.9379</v>
      </c>
      <c r="KC299">
        <v>63.4361</v>
      </c>
      <c r="KD299">
        <v>14.9567</v>
      </c>
      <c r="KE299">
        <v>98.2453</v>
      </c>
      <c r="KF299">
        <v>26.8246</v>
      </c>
      <c r="KG299">
        <v>1490.15</v>
      </c>
      <c r="KH299">
        <v>21.1724</v>
      </c>
      <c r="KI299">
        <v>101.913</v>
      </c>
      <c r="KJ299">
        <v>91.3925</v>
      </c>
    </row>
    <row r="300" spans="1:296">
      <c r="A300">
        <v>282</v>
      </c>
      <c r="B300">
        <v>1758993556.6</v>
      </c>
      <c r="C300">
        <v>6306</v>
      </c>
      <c r="D300" t="s">
        <v>1009</v>
      </c>
      <c r="E300" t="s">
        <v>1010</v>
      </c>
      <c r="F300">
        <v>5</v>
      </c>
      <c r="G300" t="s">
        <v>832</v>
      </c>
      <c r="H300">
        <v>1758993549.1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1508.096660530405</v>
      </c>
      <c r="AJ300">
        <v>1479.587515151515</v>
      </c>
      <c r="AK300">
        <v>3.461891818728775</v>
      </c>
      <c r="AL300">
        <v>65.16577899374489</v>
      </c>
      <c r="AM300">
        <f>(AO300 - AN300 + DX300*1E3/(8.314*(DZ300+273.15)) * AQ300/DW300 * AP300) * DW300/(100*DK300) * 1000/(1000 - AO300)</f>
        <v>0</v>
      </c>
      <c r="AN300">
        <v>21.17916515506615</v>
      </c>
      <c r="AO300">
        <v>21.91360848484848</v>
      </c>
      <c r="AP300">
        <v>-7.63328454370283E-05</v>
      </c>
      <c r="AQ300">
        <v>105.5135274012171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437</v>
      </c>
      <c r="AX300" t="s">
        <v>437</v>
      </c>
      <c r="AY300">
        <v>0</v>
      </c>
      <c r="AZ300">
        <v>0</v>
      </c>
      <c r="BA300">
        <f>1-AY300/AZ300</f>
        <v>0</v>
      </c>
      <c r="BB300">
        <v>0</v>
      </c>
      <c r="BC300" t="s">
        <v>437</v>
      </c>
      <c r="BD300" t="s">
        <v>437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437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5.36</v>
      </c>
      <c r="DL300">
        <v>0.5</v>
      </c>
      <c r="DM300" t="s">
        <v>438</v>
      </c>
      <c r="DN300">
        <v>2</v>
      </c>
      <c r="DO300" t="b">
        <v>1</v>
      </c>
      <c r="DP300">
        <v>1758993549.1</v>
      </c>
      <c r="DQ300">
        <v>1423.518888888889</v>
      </c>
      <c r="DR300">
        <v>1461.235555555556</v>
      </c>
      <c r="DS300">
        <v>21.92607407407408</v>
      </c>
      <c r="DT300">
        <v>21.17241481481481</v>
      </c>
      <c r="DU300">
        <v>1424.455555555555</v>
      </c>
      <c r="DV300">
        <v>21.64184074074074</v>
      </c>
      <c r="DW300">
        <v>499.9864814814816</v>
      </c>
      <c r="DX300">
        <v>90.50542592592593</v>
      </c>
      <c r="DY300">
        <v>0.06858202962962962</v>
      </c>
      <c r="DZ300">
        <v>28.78687037037037</v>
      </c>
      <c r="EA300">
        <v>30.00793333333333</v>
      </c>
      <c r="EB300">
        <v>999.9000000000001</v>
      </c>
      <c r="EC300">
        <v>0</v>
      </c>
      <c r="ED300">
        <v>0</v>
      </c>
      <c r="EE300">
        <v>9992.037037037036</v>
      </c>
      <c r="EF300">
        <v>0</v>
      </c>
      <c r="EG300">
        <v>11.24977407407407</v>
      </c>
      <c r="EH300">
        <v>-37.7159</v>
      </c>
      <c r="EI300">
        <v>1455.429259259259</v>
      </c>
      <c r="EJ300">
        <v>1492.841481481481</v>
      </c>
      <c r="EK300">
        <v>0.7536592962962962</v>
      </c>
      <c r="EL300">
        <v>1461.235555555556</v>
      </c>
      <c r="EM300">
        <v>21.17241481481481</v>
      </c>
      <c r="EN300">
        <v>1.98443</v>
      </c>
      <c r="EO300">
        <v>1.916219259259259</v>
      </c>
      <c r="EP300">
        <v>17.32062592592592</v>
      </c>
      <c r="EQ300">
        <v>16.76852962962963</v>
      </c>
      <c r="ER300">
        <v>1999.991481481482</v>
      </c>
      <c r="ES300">
        <v>0.980001185185185</v>
      </c>
      <c r="ET300">
        <v>0.01999895555555556</v>
      </c>
      <c r="EU300">
        <v>0</v>
      </c>
      <c r="EV300">
        <v>911.2448518518518</v>
      </c>
      <c r="EW300">
        <v>5.00078</v>
      </c>
      <c r="EX300">
        <v>17669.14814814815</v>
      </c>
      <c r="EY300">
        <v>16379.58148148148</v>
      </c>
      <c r="EZ300">
        <v>39.3445925925926</v>
      </c>
      <c r="FA300">
        <v>40.24992592592593</v>
      </c>
      <c r="FB300">
        <v>39.56677777777777</v>
      </c>
      <c r="FC300">
        <v>39.87466666666666</v>
      </c>
      <c r="FD300">
        <v>40.33088888888889</v>
      </c>
      <c r="FE300">
        <v>1955.095185185186</v>
      </c>
      <c r="FF300">
        <v>39.8962962962963</v>
      </c>
      <c r="FG300">
        <v>0</v>
      </c>
      <c r="FH300">
        <v>1758993550.5</v>
      </c>
      <c r="FI300">
        <v>0</v>
      </c>
      <c r="FJ300">
        <v>911.2884399999999</v>
      </c>
      <c r="FK300">
        <v>0.8542307804865269</v>
      </c>
      <c r="FL300">
        <v>-8.192307716282807</v>
      </c>
      <c r="FM300">
        <v>17669.14</v>
      </c>
      <c r="FN300">
        <v>15</v>
      </c>
      <c r="FO300">
        <v>0</v>
      </c>
      <c r="FP300" t="s">
        <v>439</v>
      </c>
      <c r="FQ300">
        <v>1746989605.5</v>
      </c>
      <c r="FR300">
        <v>1746989593.5</v>
      </c>
      <c r="FS300">
        <v>0</v>
      </c>
      <c r="FT300">
        <v>-0.274</v>
      </c>
      <c r="FU300">
        <v>-0.002</v>
      </c>
      <c r="FV300">
        <v>2.549</v>
      </c>
      <c r="FW300">
        <v>0.129</v>
      </c>
      <c r="FX300">
        <v>420</v>
      </c>
      <c r="FY300">
        <v>17</v>
      </c>
      <c r="FZ300">
        <v>0.02</v>
      </c>
      <c r="GA300">
        <v>0.04</v>
      </c>
      <c r="GB300">
        <v>-37.6382075</v>
      </c>
      <c r="GC300">
        <v>-0.182466416510214</v>
      </c>
      <c r="GD300">
        <v>0.2132471704237829</v>
      </c>
      <c r="GE300">
        <v>1</v>
      </c>
      <c r="GF300">
        <v>911.3362058823529</v>
      </c>
      <c r="GG300">
        <v>-0.2352177190384411</v>
      </c>
      <c r="GH300">
        <v>0.2546969109274521</v>
      </c>
      <c r="GI300">
        <v>1</v>
      </c>
      <c r="GJ300">
        <v>0.7662857</v>
      </c>
      <c r="GK300">
        <v>-0.2007814784240153</v>
      </c>
      <c r="GL300">
        <v>0.01935927300184591</v>
      </c>
      <c r="GM300">
        <v>0</v>
      </c>
      <c r="GN300">
        <v>2</v>
      </c>
      <c r="GO300">
        <v>3</v>
      </c>
      <c r="GP300" t="s">
        <v>446</v>
      </c>
      <c r="GQ300">
        <v>3.10247</v>
      </c>
      <c r="GR300">
        <v>2.72678</v>
      </c>
      <c r="GS300">
        <v>0.202172</v>
      </c>
      <c r="GT300">
        <v>0.205349</v>
      </c>
      <c r="GU300">
        <v>0.101165</v>
      </c>
      <c r="GV300">
        <v>0.100145</v>
      </c>
      <c r="GW300">
        <v>20847.7</v>
      </c>
      <c r="GX300">
        <v>18860.4</v>
      </c>
      <c r="GY300">
        <v>26693.5</v>
      </c>
      <c r="GZ300">
        <v>23955.1</v>
      </c>
      <c r="HA300">
        <v>38403.9</v>
      </c>
      <c r="HB300">
        <v>31873.6</v>
      </c>
      <c r="HC300">
        <v>46610.8</v>
      </c>
      <c r="HD300">
        <v>37894.4</v>
      </c>
      <c r="HE300">
        <v>1.87127</v>
      </c>
      <c r="HF300">
        <v>1.875</v>
      </c>
      <c r="HG300">
        <v>0.148062</v>
      </c>
      <c r="HH300">
        <v>0</v>
      </c>
      <c r="HI300">
        <v>27.5859</v>
      </c>
      <c r="HJ300">
        <v>999.9</v>
      </c>
      <c r="HK300">
        <v>50.2</v>
      </c>
      <c r="HL300">
        <v>30.4</v>
      </c>
      <c r="HM300">
        <v>24.1803</v>
      </c>
      <c r="HN300">
        <v>60.9156</v>
      </c>
      <c r="HO300">
        <v>22.1154</v>
      </c>
      <c r="HP300">
        <v>1</v>
      </c>
      <c r="HQ300">
        <v>0.122739</v>
      </c>
      <c r="HR300">
        <v>0.5373830000000001</v>
      </c>
      <c r="HS300">
        <v>20.3166</v>
      </c>
      <c r="HT300">
        <v>5.2122</v>
      </c>
      <c r="HU300">
        <v>11.98</v>
      </c>
      <c r="HV300">
        <v>4.963</v>
      </c>
      <c r="HW300">
        <v>3.27435</v>
      </c>
      <c r="HX300">
        <v>9999</v>
      </c>
      <c r="HY300">
        <v>9999</v>
      </c>
      <c r="HZ300">
        <v>9999</v>
      </c>
      <c r="IA300">
        <v>23.5</v>
      </c>
      <c r="IB300">
        <v>1.8637</v>
      </c>
      <c r="IC300">
        <v>1.85982</v>
      </c>
      <c r="ID300">
        <v>1.85815</v>
      </c>
      <c r="IE300">
        <v>1.85951</v>
      </c>
      <c r="IF300">
        <v>1.85959</v>
      </c>
      <c r="IG300">
        <v>1.85806</v>
      </c>
      <c r="IH300">
        <v>1.85715</v>
      </c>
      <c r="II300">
        <v>1.85211</v>
      </c>
      <c r="IJ300">
        <v>0</v>
      </c>
      <c r="IK300">
        <v>0</v>
      </c>
      <c r="IL300">
        <v>0</v>
      </c>
      <c r="IM300">
        <v>0</v>
      </c>
      <c r="IN300" t="s">
        <v>441</v>
      </c>
      <c r="IO300" t="s">
        <v>442</v>
      </c>
      <c r="IP300" t="s">
        <v>443</v>
      </c>
      <c r="IQ300" t="s">
        <v>443</v>
      </c>
      <c r="IR300" t="s">
        <v>443</v>
      </c>
      <c r="IS300" t="s">
        <v>443</v>
      </c>
      <c r="IT300">
        <v>0</v>
      </c>
      <c r="IU300">
        <v>100</v>
      </c>
      <c r="IV300">
        <v>100</v>
      </c>
      <c r="IW300">
        <v>-0.91</v>
      </c>
      <c r="IX300">
        <v>0.2839</v>
      </c>
      <c r="IY300">
        <v>-1.253408397979514</v>
      </c>
      <c r="IZ300">
        <v>-0.001407418860664216</v>
      </c>
      <c r="JA300">
        <v>1.761737584914558E-06</v>
      </c>
      <c r="JB300">
        <v>-4.339940373715102E-10</v>
      </c>
      <c r="JC300">
        <v>0.01386544786166931</v>
      </c>
      <c r="JD300">
        <v>0.003157371658100305</v>
      </c>
      <c r="JE300">
        <v>0.0004353711720169284</v>
      </c>
      <c r="JF300">
        <v>-1.853048844677345E-07</v>
      </c>
      <c r="JG300">
        <v>2</v>
      </c>
      <c r="JH300">
        <v>1968</v>
      </c>
      <c r="JI300">
        <v>1</v>
      </c>
      <c r="JJ300">
        <v>26</v>
      </c>
      <c r="JK300">
        <v>200065.9</v>
      </c>
      <c r="JL300">
        <v>200066.1</v>
      </c>
      <c r="JM300">
        <v>3.18481</v>
      </c>
      <c r="JN300">
        <v>2.60132</v>
      </c>
      <c r="JO300">
        <v>1.49658</v>
      </c>
      <c r="JP300">
        <v>2.34863</v>
      </c>
      <c r="JQ300">
        <v>1.54907</v>
      </c>
      <c r="JR300">
        <v>2.38403</v>
      </c>
      <c r="JS300">
        <v>34.6463</v>
      </c>
      <c r="JT300">
        <v>13.7643</v>
      </c>
      <c r="JU300">
        <v>18</v>
      </c>
      <c r="JV300">
        <v>482.428</v>
      </c>
      <c r="JW300">
        <v>499.651</v>
      </c>
      <c r="JX300">
        <v>26.8122</v>
      </c>
      <c r="JY300">
        <v>28.8267</v>
      </c>
      <c r="JZ300">
        <v>30.0005</v>
      </c>
      <c r="KA300">
        <v>28.9632</v>
      </c>
      <c r="KB300">
        <v>28.943</v>
      </c>
      <c r="KC300">
        <v>63.9561</v>
      </c>
      <c r="KD300">
        <v>14.9567</v>
      </c>
      <c r="KE300">
        <v>98.2453</v>
      </c>
      <c r="KF300">
        <v>26.8131</v>
      </c>
      <c r="KG300">
        <v>1503.51</v>
      </c>
      <c r="KH300">
        <v>21.1929</v>
      </c>
      <c r="KI300">
        <v>101.912</v>
      </c>
      <c r="KJ300">
        <v>91.39190000000001</v>
      </c>
    </row>
    <row r="301" spans="1:296">
      <c r="A301">
        <v>283</v>
      </c>
      <c r="B301">
        <v>1758993561.6</v>
      </c>
      <c r="C301">
        <v>6311</v>
      </c>
      <c r="D301" t="s">
        <v>1011</v>
      </c>
      <c r="E301" t="s">
        <v>1012</v>
      </c>
      <c r="F301">
        <v>5</v>
      </c>
      <c r="G301" t="s">
        <v>832</v>
      </c>
      <c r="H301">
        <v>1758993553.814285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1525.134048275312</v>
      </c>
      <c r="AJ301">
        <v>1496.747818181818</v>
      </c>
      <c r="AK301">
        <v>3.42516132516002</v>
      </c>
      <c r="AL301">
        <v>65.16577899374489</v>
      </c>
      <c r="AM301">
        <f>(AO301 - AN301 + DX301*1E3/(8.314*(DZ301+273.15)) * AQ301/DW301 * AP301) * DW301/(100*DK301) * 1000/(1000 - AO301)</f>
        <v>0</v>
      </c>
      <c r="AN301">
        <v>21.18303273828583</v>
      </c>
      <c r="AO301">
        <v>21.90733393939393</v>
      </c>
      <c r="AP301">
        <v>-5.696607827030036E-05</v>
      </c>
      <c r="AQ301">
        <v>105.5135274012171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437</v>
      </c>
      <c r="AX301" t="s">
        <v>437</v>
      </c>
      <c r="AY301">
        <v>0</v>
      </c>
      <c r="AZ301">
        <v>0</v>
      </c>
      <c r="BA301">
        <f>1-AY301/AZ301</f>
        <v>0</v>
      </c>
      <c r="BB301">
        <v>0</v>
      </c>
      <c r="BC301" t="s">
        <v>437</v>
      </c>
      <c r="BD301" t="s">
        <v>437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437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5.36</v>
      </c>
      <c r="DL301">
        <v>0.5</v>
      </c>
      <c r="DM301" t="s">
        <v>438</v>
      </c>
      <c r="DN301">
        <v>2</v>
      </c>
      <c r="DO301" t="b">
        <v>1</v>
      </c>
      <c r="DP301">
        <v>1758993553.814285</v>
      </c>
      <c r="DQ301">
        <v>1439.432857142857</v>
      </c>
      <c r="DR301">
        <v>1477.043928571429</v>
      </c>
      <c r="DS301">
        <v>21.91766785714285</v>
      </c>
      <c r="DT301">
        <v>21.17707857142857</v>
      </c>
      <c r="DU301">
        <v>1440.353928571428</v>
      </c>
      <c r="DV301">
        <v>21.63361428571429</v>
      </c>
      <c r="DW301">
        <v>500.0024642857143</v>
      </c>
      <c r="DX301">
        <v>90.50425714285714</v>
      </c>
      <c r="DY301">
        <v>0.06848675357142857</v>
      </c>
      <c r="DZ301">
        <v>28.77678214285714</v>
      </c>
      <c r="EA301">
        <v>30.00705357142857</v>
      </c>
      <c r="EB301">
        <v>999.9000000000002</v>
      </c>
      <c r="EC301">
        <v>0</v>
      </c>
      <c r="ED301">
        <v>0</v>
      </c>
      <c r="EE301">
        <v>10001.04607142857</v>
      </c>
      <c r="EF301">
        <v>0</v>
      </c>
      <c r="EG301">
        <v>11.24257142857143</v>
      </c>
      <c r="EH301">
        <v>-37.61172142857142</v>
      </c>
      <c r="EI301">
        <v>1471.686785714286</v>
      </c>
      <c r="EJ301">
        <v>1509</v>
      </c>
      <c r="EK301">
        <v>0.7405894285714286</v>
      </c>
      <c r="EL301">
        <v>1477.043928571429</v>
      </c>
      <c r="EM301">
        <v>21.17707857142857</v>
      </c>
      <c r="EN301">
        <v>1.983643571428571</v>
      </c>
      <c r="EO301">
        <v>1.916616428571428</v>
      </c>
      <c r="EP301">
        <v>17.31435714285714</v>
      </c>
      <c r="EQ301">
        <v>16.77179642857143</v>
      </c>
      <c r="ER301">
        <v>1999.993214285714</v>
      </c>
      <c r="ES301">
        <v>0.979995964285714</v>
      </c>
      <c r="ET301">
        <v>0.02000402142857144</v>
      </c>
      <c r="EU301">
        <v>0</v>
      </c>
      <c r="EV301">
        <v>911.2737500000002</v>
      </c>
      <c r="EW301">
        <v>5.00078</v>
      </c>
      <c r="EX301">
        <v>17668.4</v>
      </c>
      <c r="EY301">
        <v>16379.56428571428</v>
      </c>
      <c r="EZ301">
        <v>39.39035714285713</v>
      </c>
      <c r="FA301">
        <v>40.25435714285715</v>
      </c>
      <c r="FB301">
        <v>39.54664285714285</v>
      </c>
      <c r="FC301">
        <v>39.89924999999999</v>
      </c>
      <c r="FD301">
        <v>40.33464285714285</v>
      </c>
      <c r="FE301">
        <v>1955.084642857143</v>
      </c>
      <c r="FF301">
        <v>39.90857142857144</v>
      </c>
      <c r="FG301">
        <v>0</v>
      </c>
      <c r="FH301">
        <v>1758993555.9</v>
      </c>
      <c r="FI301">
        <v>0</v>
      </c>
      <c r="FJ301">
        <v>911.2976153846155</v>
      </c>
      <c r="FK301">
        <v>0.1100171040582179</v>
      </c>
      <c r="FL301">
        <v>-10.50940174440668</v>
      </c>
      <c r="FM301">
        <v>17668.32307692308</v>
      </c>
      <c r="FN301">
        <v>15</v>
      </c>
      <c r="FO301">
        <v>0</v>
      </c>
      <c r="FP301" t="s">
        <v>439</v>
      </c>
      <c r="FQ301">
        <v>1746989605.5</v>
      </c>
      <c r="FR301">
        <v>1746989593.5</v>
      </c>
      <c r="FS301">
        <v>0</v>
      </c>
      <c r="FT301">
        <v>-0.274</v>
      </c>
      <c r="FU301">
        <v>-0.002</v>
      </c>
      <c r="FV301">
        <v>2.549</v>
      </c>
      <c r="FW301">
        <v>0.129</v>
      </c>
      <c r="FX301">
        <v>420</v>
      </c>
      <c r="FY301">
        <v>17</v>
      </c>
      <c r="FZ301">
        <v>0.02</v>
      </c>
      <c r="GA301">
        <v>0.04</v>
      </c>
      <c r="GB301">
        <v>-37.64518048780488</v>
      </c>
      <c r="GC301">
        <v>0.4803679442508213</v>
      </c>
      <c r="GD301">
        <v>0.2116052678346445</v>
      </c>
      <c r="GE301">
        <v>1</v>
      </c>
      <c r="GF301">
        <v>911.3133529411765</v>
      </c>
      <c r="GG301">
        <v>0.001038970291664381</v>
      </c>
      <c r="GH301">
        <v>0.2504674315276456</v>
      </c>
      <c r="GI301">
        <v>1</v>
      </c>
      <c r="GJ301">
        <v>0.7500450731707317</v>
      </c>
      <c r="GK301">
        <v>-0.1753664529616716</v>
      </c>
      <c r="GL301">
        <v>0.01737371921426467</v>
      </c>
      <c r="GM301">
        <v>0</v>
      </c>
      <c r="GN301">
        <v>2</v>
      </c>
      <c r="GO301">
        <v>3</v>
      </c>
      <c r="GP301" t="s">
        <v>446</v>
      </c>
      <c r="GQ301">
        <v>3.10247</v>
      </c>
      <c r="GR301">
        <v>2.72694</v>
      </c>
      <c r="GS301">
        <v>0.203557</v>
      </c>
      <c r="GT301">
        <v>0.206685</v>
      </c>
      <c r="GU301">
        <v>0.101145</v>
      </c>
      <c r="GV301">
        <v>0.100162</v>
      </c>
      <c r="GW301">
        <v>20811.1</v>
      </c>
      <c r="GX301">
        <v>18828.3</v>
      </c>
      <c r="GY301">
        <v>26693</v>
      </c>
      <c r="GZ301">
        <v>23954.6</v>
      </c>
      <c r="HA301">
        <v>38404.3</v>
      </c>
      <c r="HB301">
        <v>31872.5</v>
      </c>
      <c r="HC301">
        <v>46610</v>
      </c>
      <c r="HD301">
        <v>37893.6</v>
      </c>
      <c r="HE301">
        <v>1.8714</v>
      </c>
      <c r="HF301">
        <v>1.87465</v>
      </c>
      <c r="HG301">
        <v>0.14852</v>
      </c>
      <c r="HH301">
        <v>0</v>
      </c>
      <c r="HI301">
        <v>27.5859</v>
      </c>
      <c r="HJ301">
        <v>999.9</v>
      </c>
      <c r="HK301">
        <v>50.2</v>
      </c>
      <c r="HL301">
        <v>30.4</v>
      </c>
      <c r="HM301">
        <v>24.1811</v>
      </c>
      <c r="HN301">
        <v>60.9856</v>
      </c>
      <c r="HO301">
        <v>21.9992</v>
      </c>
      <c r="HP301">
        <v>1</v>
      </c>
      <c r="HQ301">
        <v>0.12327</v>
      </c>
      <c r="HR301">
        <v>0.5164029999999999</v>
      </c>
      <c r="HS301">
        <v>20.3167</v>
      </c>
      <c r="HT301">
        <v>5.21115</v>
      </c>
      <c r="HU301">
        <v>11.9798</v>
      </c>
      <c r="HV301">
        <v>4.96325</v>
      </c>
      <c r="HW301">
        <v>3.27428</v>
      </c>
      <c r="HX301">
        <v>9999</v>
      </c>
      <c r="HY301">
        <v>9999</v>
      </c>
      <c r="HZ301">
        <v>9999</v>
      </c>
      <c r="IA301">
        <v>23.5</v>
      </c>
      <c r="IB301">
        <v>1.86371</v>
      </c>
      <c r="IC301">
        <v>1.85978</v>
      </c>
      <c r="ID301">
        <v>1.85811</v>
      </c>
      <c r="IE301">
        <v>1.8595</v>
      </c>
      <c r="IF301">
        <v>1.85959</v>
      </c>
      <c r="IG301">
        <v>1.85806</v>
      </c>
      <c r="IH301">
        <v>1.85715</v>
      </c>
      <c r="II301">
        <v>1.85212</v>
      </c>
      <c r="IJ301">
        <v>0</v>
      </c>
      <c r="IK301">
        <v>0</v>
      </c>
      <c r="IL301">
        <v>0</v>
      </c>
      <c r="IM301">
        <v>0</v>
      </c>
      <c r="IN301" t="s">
        <v>441</v>
      </c>
      <c r="IO301" t="s">
        <v>442</v>
      </c>
      <c r="IP301" t="s">
        <v>443</v>
      </c>
      <c r="IQ301" t="s">
        <v>443</v>
      </c>
      <c r="IR301" t="s">
        <v>443</v>
      </c>
      <c r="IS301" t="s">
        <v>443</v>
      </c>
      <c r="IT301">
        <v>0</v>
      </c>
      <c r="IU301">
        <v>100</v>
      </c>
      <c r="IV301">
        <v>100</v>
      </c>
      <c r="IW301">
        <v>-0.89</v>
      </c>
      <c r="IX301">
        <v>0.2838</v>
      </c>
      <c r="IY301">
        <v>-1.253408397979514</v>
      </c>
      <c r="IZ301">
        <v>-0.001407418860664216</v>
      </c>
      <c r="JA301">
        <v>1.761737584914558E-06</v>
      </c>
      <c r="JB301">
        <v>-4.339940373715102E-10</v>
      </c>
      <c r="JC301">
        <v>0.01386544786166931</v>
      </c>
      <c r="JD301">
        <v>0.003157371658100305</v>
      </c>
      <c r="JE301">
        <v>0.0004353711720169284</v>
      </c>
      <c r="JF301">
        <v>-1.853048844677345E-07</v>
      </c>
      <c r="JG301">
        <v>2</v>
      </c>
      <c r="JH301">
        <v>1968</v>
      </c>
      <c r="JI301">
        <v>1</v>
      </c>
      <c r="JJ301">
        <v>26</v>
      </c>
      <c r="JK301">
        <v>200065.9</v>
      </c>
      <c r="JL301">
        <v>200066.1</v>
      </c>
      <c r="JM301">
        <v>3.21533</v>
      </c>
      <c r="JN301">
        <v>2.59521</v>
      </c>
      <c r="JO301">
        <v>1.49658</v>
      </c>
      <c r="JP301">
        <v>2.34863</v>
      </c>
      <c r="JQ301">
        <v>1.54907</v>
      </c>
      <c r="JR301">
        <v>2.46216</v>
      </c>
      <c r="JS301">
        <v>34.6463</v>
      </c>
      <c r="JT301">
        <v>13.773</v>
      </c>
      <c r="JU301">
        <v>18</v>
      </c>
      <c r="JV301">
        <v>482.543</v>
      </c>
      <c r="JW301">
        <v>499.457</v>
      </c>
      <c r="JX301">
        <v>26.8069</v>
      </c>
      <c r="JY301">
        <v>28.8317</v>
      </c>
      <c r="JZ301">
        <v>30.0005</v>
      </c>
      <c r="KA301">
        <v>28.9688</v>
      </c>
      <c r="KB301">
        <v>28.9477</v>
      </c>
      <c r="KC301">
        <v>64.5547</v>
      </c>
      <c r="KD301">
        <v>14.9567</v>
      </c>
      <c r="KE301">
        <v>98.6264</v>
      </c>
      <c r="KF301">
        <v>26.8096</v>
      </c>
      <c r="KG301">
        <v>1523.55</v>
      </c>
      <c r="KH301">
        <v>21.2184</v>
      </c>
      <c r="KI301">
        <v>101.911</v>
      </c>
      <c r="KJ301">
        <v>91.39</v>
      </c>
    </row>
    <row r="302" spans="1:296">
      <c r="A302">
        <v>284</v>
      </c>
      <c r="B302">
        <v>1758993566.6</v>
      </c>
      <c r="C302">
        <v>6316</v>
      </c>
      <c r="D302" t="s">
        <v>1013</v>
      </c>
      <c r="E302" t="s">
        <v>1014</v>
      </c>
      <c r="F302">
        <v>5</v>
      </c>
      <c r="G302" t="s">
        <v>832</v>
      </c>
      <c r="H302">
        <v>1758993559.1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1542.361771875988</v>
      </c>
      <c r="AJ302">
        <v>1513.828424242424</v>
      </c>
      <c r="AK302">
        <v>3.413629479503169</v>
      </c>
      <c r="AL302">
        <v>65.16577899374489</v>
      </c>
      <c r="AM302">
        <f>(AO302 - AN302 + DX302*1E3/(8.314*(DZ302+273.15)) * AQ302/DW302 * AP302) * DW302/(100*DK302) * 1000/(1000 - AO302)</f>
        <v>0</v>
      </c>
      <c r="AN302">
        <v>21.18967346008604</v>
      </c>
      <c r="AO302">
        <v>21.90243393939393</v>
      </c>
      <c r="AP302">
        <v>-4.20114508694898E-05</v>
      </c>
      <c r="AQ302">
        <v>105.5135274012171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437</v>
      </c>
      <c r="AX302" t="s">
        <v>437</v>
      </c>
      <c r="AY302">
        <v>0</v>
      </c>
      <c r="AZ302">
        <v>0</v>
      </c>
      <c r="BA302">
        <f>1-AY302/AZ302</f>
        <v>0</v>
      </c>
      <c r="BB302">
        <v>0</v>
      </c>
      <c r="BC302" t="s">
        <v>437</v>
      </c>
      <c r="BD302" t="s">
        <v>437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437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5.36</v>
      </c>
      <c r="DL302">
        <v>0.5</v>
      </c>
      <c r="DM302" t="s">
        <v>438</v>
      </c>
      <c r="DN302">
        <v>2</v>
      </c>
      <c r="DO302" t="b">
        <v>1</v>
      </c>
      <c r="DP302">
        <v>1758993559.1</v>
      </c>
      <c r="DQ302">
        <v>1457.212592592592</v>
      </c>
      <c r="DR302">
        <v>1494.785925925926</v>
      </c>
      <c r="DS302">
        <v>21.91007777777778</v>
      </c>
      <c r="DT302">
        <v>21.1831962962963</v>
      </c>
      <c r="DU302">
        <v>1458.117037037037</v>
      </c>
      <c r="DV302">
        <v>21.62618518518519</v>
      </c>
      <c r="DW302">
        <v>499.9599259259259</v>
      </c>
      <c r="DX302">
        <v>90.50321481481481</v>
      </c>
      <c r="DY302">
        <v>0.06869118888888889</v>
      </c>
      <c r="DZ302">
        <v>28.7714037037037</v>
      </c>
      <c r="EA302">
        <v>30.00477037037037</v>
      </c>
      <c r="EB302">
        <v>999.9000000000001</v>
      </c>
      <c r="EC302">
        <v>0</v>
      </c>
      <c r="ED302">
        <v>0</v>
      </c>
      <c r="EE302">
        <v>10002.54518518518</v>
      </c>
      <c r="EF302">
        <v>0</v>
      </c>
      <c r="EG302">
        <v>11.2411037037037</v>
      </c>
      <c r="EH302">
        <v>-37.57482222222222</v>
      </c>
      <c r="EI302">
        <v>1489.854074074074</v>
      </c>
      <c r="EJ302">
        <v>1527.137037037037</v>
      </c>
      <c r="EK302">
        <v>0.7268771481481481</v>
      </c>
      <c r="EL302">
        <v>1494.785925925926</v>
      </c>
      <c r="EM302">
        <v>21.1831962962963</v>
      </c>
      <c r="EN302">
        <v>1.982933333333333</v>
      </c>
      <c r="EO302">
        <v>1.917148518518518</v>
      </c>
      <c r="EP302">
        <v>17.30870740740741</v>
      </c>
      <c r="EQ302">
        <v>16.77617037037037</v>
      </c>
      <c r="ER302">
        <v>1999.994444444444</v>
      </c>
      <c r="ES302">
        <v>0.9799917037037034</v>
      </c>
      <c r="ET302">
        <v>0.02000814444444445</v>
      </c>
      <c r="EU302">
        <v>0</v>
      </c>
      <c r="EV302">
        <v>911.2909259259259</v>
      </c>
      <c r="EW302">
        <v>5.00078</v>
      </c>
      <c r="EX302">
        <v>17667.48148148149</v>
      </c>
      <c r="EY302">
        <v>16379.54444444445</v>
      </c>
      <c r="EZ302">
        <v>39.43485185185185</v>
      </c>
      <c r="FA302">
        <v>40.26607407407408</v>
      </c>
      <c r="FB302">
        <v>39.55992592592592</v>
      </c>
      <c r="FC302">
        <v>39.92333333333332</v>
      </c>
      <c r="FD302">
        <v>40.32618518518519</v>
      </c>
      <c r="FE302">
        <v>1955.075925925926</v>
      </c>
      <c r="FF302">
        <v>39.91851851851852</v>
      </c>
      <c r="FG302">
        <v>0</v>
      </c>
      <c r="FH302">
        <v>1758993560.7</v>
      </c>
      <c r="FI302">
        <v>0</v>
      </c>
      <c r="FJ302">
        <v>911.3035000000001</v>
      </c>
      <c r="FK302">
        <v>-0.17117948871681</v>
      </c>
      <c r="FL302">
        <v>-12.20512822652513</v>
      </c>
      <c r="FM302">
        <v>17667.48461538462</v>
      </c>
      <c r="FN302">
        <v>15</v>
      </c>
      <c r="FO302">
        <v>0</v>
      </c>
      <c r="FP302" t="s">
        <v>439</v>
      </c>
      <c r="FQ302">
        <v>1746989605.5</v>
      </c>
      <c r="FR302">
        <v>1746989593.5</v>
      </c>
      <c r="FS302">
        <v>0</v>
      </c>
      <c r="FT302">
        <v>-0.274</v>
      </c>
      <c r="FU302">
        <v>-0.002</v>
      </c>
      <c r="FV302">
        <v>2.549</v>
      </c>
      <c r="FW302">
        <v>0.129</v>
      </c>
      <c r="FX302">
        <v>420</v>
      </c>
      <c r="FY302">
        <v>17</v>
      </c>
      <c r="FZ302">
        <v>0.02</v>
      </c>
      <c r="GA302">
        <v>0.04</v>
      </c>
      <c r="GB302">
        <v>-37.587755</v>
      </c>
      <c r="GC302">
        <v>0.7258649155722561</v>
      </c>
      <c r="GD302">
        <v>0.1868145255995899</v>
      </c>
      <c r="GE302">
        <v>0</v>
      </c>
      <c r="GF302">
        <v>911.2953823529411</v>
      </c>
      <c r="GG302">
        <v>-0.1718410996507987</v>
      </c>
      <c r="GH302">
        <v>0.2228751978265588</v>
      </c>
      <c r="GI302">
        <v>1</v>
      </c>
      <c r="GJ302">
        <v>0.73435245</v>
      </c>
      <c r="GK302">
        <v>-0.1532515497185759</v>
      </c>
      <c r="GL302">
        <v>0.01480842327688874</v>
      </c>
      <c r="GM302">
        <v>0</v>
      </c>
      <c r="GN302">
        <v>1</v>
      </c>
      <c r="GO302">
        <v>3</v>
      </c>
      <c r="GP302" t="s">
        <v>463</v>
      </c>
      <c r="GQ302">
        <v>3.102</v>
      </c>
      <c r="GR302">
        <v>2.72711</v>
      </c>
      <c r="GS302">
        <v>0.20493</v>
      </c>
      <c r="GT302">
        <v>0.208042</v>
      </c>
      <c r="GU302">
        <v>0.10113</v>
      </c>
      <c r="GV302">
        <v>0.10018</v>
      </c>
      <c r="GW302">
        <v>20775.1</v>
      </c>
      <c r="GX302">
        <v>18795.7</v>
      </c>
      <c r="GY302">
        <v>26692.9</v>
      </c>
      <c r="GZ302">
        <v>23954.1</v>
      </c>
      <c r="HA302">
        <v>38404.9</v>
      </c>
      <c r="HB302">
        <v>31871.4</v>
      </c>
      <c r="HC302">
        <v>46609.8</v>
      </c>
      <c r="HD302">
        <v>37892.9</v>
      </c>
      <c r="HE302">
        <v>1.8704</v>
      </c>
      <c r="HF302">
        <v>1.8755</v>
      </c>
      <c r="HG302">
        <v>0.148199</v>
      </c>
      <c r="HH302">
        <v>0</v>
      </c>
      <c r="HI302">
        <v>27.5855</v>
      </c>
      <c r="HJ302">
        <v>999.9</v>
      </c>
      <c r="HK302">
        <v>50.2</v>
      </c>
      <c r="HL302">
        <v>30.4</v>
      </c>
      <c r="HM302">
        <v>24.1797</v>
      </c>
      <c r="HN302">
        <v>61.2056</v>
      </c>
      <c r="HO302">
        <v>22.4038</v>
      </c>
      <c r="HP302">
        <v>1</v>
      </c>
      <c r="HQ302">
        <v>0.123859</v>
      </c>
      <c r="HR302">
        <v>0.516405</v>
      </c>
      <c r="HS302">
        <v>20.3165</v>
      </c>
      <c r="HT302">
        <v>5.2122</v>
      </c>
      <c r="HU302">
        <v>11.98</v>
      </c>
      <c r="HV302">
        <v>4.9633</v>
      </c>
      <c r="HW302">
        <v>3.27438</v>
      </c>
      <c r="HX302">
        <v>9999</v>
      </c>
      <c r="HY302">
        <v>9999</v>
      </c>
      <c r="HZ302">
        <v>9999</v>
      </c>
      <c r="IA302">
        <v>23.5</v>
      </c>
      <c r="IB302">
        <v>1.8637</v>
      </c>
      <c r="IC302">
        <v>1.85977</v>
      </c>
      <c r="ID302">
        <v>1.85812</v>
      </c>
      <c r="IE302">
        <v>1.85951</v>
      </c>
      <c r="IF302">
        <v>1.85959</v>
      </c>
      <c r="IG302">
        <v>1.85806</v>
      </c>
      <c r="IH302">
        <v>1.85715</v>
      </c>
      <c r="II302">
        <v>1.85211</v>
      </c>
      <c r="IJ302">
        <v>0</v>
      </c>
      <c r="IK302">
        <v>0</v>
      </c>
      <c r="IL302">
        <v>0</v>
      </c>
      <c r="IM302">
        <v>0</v>
      </c>
      <c r="IN302" t="s">
        <v>441</v>
      </c>
      <c r="IO302" t="s">
        <v>442</v>
      </c>
      <c r="IP302" t="s">
        <v>443</v>
      </c>
      <c r="IQ302" t="s">
        <v>443</v>
      </c>
      <c r="IR302" t="s">
        <v>443</v>
      </c>
      <c r="IS302" t="s">
        <v>443</v>
      </c>
      <c r="IT302">
        <v>0</v>
      </c>
      <c r="IU302">
        <v>100</v>
      </c>
      <c r="IV302">
        <v>100</v>
      </c>
      <c r="IW302">
        <v>-0.88</v>
      </c>
      <c r="IX302">
        <v>0.2838</v>
      </c>
      <c r="IY302">
        <v>-1.253408397979514</v>
      </c>
      <c r="IZ302">
        <v>-0.001407418860664216</v>
      </c>
      <c r="JA302">
        <v>1.761737584914558E-06</v>
      </c>
      <c r="JB302">
        <v>-4.339940373715102E-10</v>
      </c>
      <c r="JC302">
        <v>0.01386544786166931</v>
      </c>
      <c r="JD302">
        <v>0.003157371658100305</v>
      </c>
      <c r="JE302">
        <v>0.0004353711720169284</v>
      </c>
      <c r="JF302">
        <v>-1.853048844677345E-07</v>
      </c>
      <c r="JG302">
        <v>2</v>
      </c>
      <c r="JH302">
        <v>1968</v>
      </c>
      <c r="JI302">
        <v>1</v>
      </c>
      <c r="JJ302">
        <v>26</v>
      </c>
      <c r="JK302">
        <v>200066</v>
      </c>
      <c r="JL302">
        <v>200066.2</v>
      </c>
      <c r="JM302">
        <v>3.24219</v>
      </c>
      <c r="JN302">
        <v>2.60376</v>
      </c>
      <c r="JO302">
        <v>1.49658</v>
      </c>
      <c r="JP302">
        <v>2.34863</v>
      </c>
      <c r="JQ302">
        <v>1.54907</v>
      </c>
      <c r="JR302">
        <v>2.40356</v>
      </c>
      <c r="JS302">
        <v>34.6463</v>
      </c>
      <c r="JT302">
        <v>13.7555</v>
      </c>
      <c r="JU302">
        <v>18</v>
      </c>
      <c r="JV302">
        <v>481.998</v>
      </c>
      <c r="JW302">
        <v>500.065</v>
      </c>
      <c r="JX302">
        <v>26.804</v>
      </c>
      <c r="JY302">
        <v>28.8378</v>
      </c>
      <c r="JZ302">
        <v>30.0006</v>
      </c>
      <c r="KA302">
        <v>28.9737</v>
      </c>
      <c r="KB302">
        <v>28.9527</v>
      </c>
      <c r="KC302">
        <v>65.087</v>
      </c>
      <c r="KD302">
        <v>14.9567</v>
      </c>
      <c r="KE302">
        <v>99.0132</v>
      </c>
      <c r="KF302">
        <v>26.8051</v>
      </c>
      <c r="KG302">
        <v>1536.97</v>
      </c>
      <c r="KH302">
        <v>21.2371</v>
      </c>
      <c r="KI302">
        <v>101.91</v>
      </c>
      <c r="KJ302">
        <v>91.3883</v>
      </c>
    </row>
    <row r="303" spans="1:296">
      <c r="A303">
        <v>285</v>
      </c>
      <c r="B303">
        <v>1758993571.6</v>
      </c>
      <c r="C303">
        <v>6321</v>
      </c>
      <c r="D303" t="s">
        <v>1015</v>
      </c>
      <c r="E303" t="s">
        <v>1016</v>
      </c>
      <c r="F303">
        <v>5</v>
      </c>
      <c r="G303" t="s">
        <v>832</v>
      </c>
      <c r="H303">
        <v>1758993563.814285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1559.345012562364</v>
      </c>
      <c r="AJ303">
        <v>1531.092</v>
      </c>
      <c r="AK303">
        <v>3.456702095925665</v>
      </c>
      <c r="AL303">
        <v>65.16577899374489</v>
      </c>
      <c r="AM303">
        <f>(AO303 - AN303 + DX303*1E3/(8.314*(DZ303+273.15)) * AQ303/DW303 * AP303) * DW303/(100*DK303) * 1000/(1000 - AO303)</f>
        <v>0</v>
      </c>
      <c r="AN303">
        <v>21.19549871818225</v>
      </c>
      <c r="AO303">
        <v>21.8976309090909</v>
      </c>
      <c r="AP303">
        <v>-5.615771415049795E-05</v>
      </c>
      <c r="AQ303">
        <v>105.5135274012171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437</v>
      </c>
      <c r="AX303" t="s">
        <v>437</v>
      </c>
      <c r="AY303">
        <v>0</v>
      </c>
      <c r="AZ303">
        <v>0</v>
      </c>
      <c r="BA303">
        <f>1-AY303/AZ303</f>
        <v>0</v>
      </c>
      <c r="BB303">
        <v>0</v>
      </c>
      <c r="BC303" t="s">
        <v>437</v>
      </c>
      <c r="BD303" t="s">
        <v>437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437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5.36</v>
      </c>
      <c r="DL303">
        <v>0.5</v>
      </c>
      <c r="DM303" t="s">
        <v>438</v>
      </c>
      <c r="DN303">
        <v>2</v>
      </c>
      <c r="DO303" t="b">
        <v>1</v>
      </c>
      <c r="DP303">
        <v>1758993563.814285</v>
      </c>
      <c r="DQ303">
        <v>1473.056428571429</v>
      </c>
      <c r="DR303">
        <v>1510.5475</v>
      </c>
      <c r="DS303">
        <v>21.90515714285715</v>
      </c>
      <c r="DT303">
        <v>21.18835714285714</v>
      </c>
      <c r="DU303">
        <v>1473.945714285714</v>
      </c>
      <c r="DV303">
        <v>21.621375</v>
      </c>
      <c r="DW303">
        <v>500.00375</v>
      </c>
      <c r="DX303">
        <v>90.50208928571431</v>
      </c>
      <c r="DY303">
        <v>0.06859874642857143</v>
      </c>
      <c r="DZ303">
        <v>28.76525357142857</v>
      </c>
      <c r="EA303">
        <v>30.00361785714286</v>
      </c>
      <c r="EB303">
        <v>999.9000000000002</v>
      </c>
      <c r="EC303">
        <v>0</v>
      </c>
      <c r="ED303">
        <v>0</v>
      </c>
      <c r="EE303">
        <v>10015.06571428571</v>
      </c>
      <c r="EF303">
        <v>0</v>
      </c>
      <c r="EG303">
        <v>11.24295357142857</v>
      </c>
      <c r="EH303">
        <v>-37.49318928571429</v>
      </c>
      <c r="EI303">
        <v>1506.045714285714</v>
      </c>
      <c r="EJ303">
        <v>1543.248571428571</v>
      </c>
      <c r="EK303">
        <v>0.7168098214285713</v>
      </c>
      <c r="EL303">
        <v>1510.5475</v>
      </c>
      <c r="EM303">
        <v>21.18835714285714</v>
      </c>
      <c r="EN303">
        <v>1.982463571428571</v>
      </c>
      <c r="EO303">
        <v>1.917591071428572</v>
      </c>
      <c r="EP303">
        <v>17.30496428571428</v>
      </c>
      <c r="EQ303">
        <v>16.77980357142857</v>
      </c>
      <c r="ER303">
        <v>2000.008571428572</v>
      </c>
      <c r="ES303">
        <v>0.9799918214285714</v>
      </c>
      <c r="ET303">
        <v>0.020008</v>
      </c>
      <c r="EU303">
        <v>0</v>
      </c>
      <c r="EV303">
        <v>911.2364285714284</v>
      </c>
      <c r="EW303">
        <v>5.00078</v>
      </c>
      <c r="EX303">
        <v>17666.77857142857</v>
      </c>
      <c r="EY303">
        <v>16379.66785714286</v>
      </c>
      <c r="EZ303">
        <v>39.45282142857142</v>
      </c>
      <c r="FA303">
        <v>40.281</v>
      </c>
      <c r="FB303">
        <v>39.54214285714284</v>
      </c>
      <c r="FC303">
        <v>39.93507142857142</v>
      </c>
      <c r="FD303">
        <v>40.31896428571428</v>
      </c>
      <c r="FE303">
        <v>1955.09</v>
      </c>
      <c r="FF303">
        <v>39.91857142857144</v>
      </c>
      <c r="FG303">
        <v>0</v>
      </c>
      <c r="FH303">
        <v>1758993565.5</v>
      </c>
      <c r="FI303">
        <v>0</v>
      </c>
      <c r="FJ303">
        <v>911.2398846153845</v>
      </c>
      <c r="FK303">
        <v>-0.6601367579295202</v>
      </c>
      <c r="FL303">
        <v>-6.663247845627757</v>
      </c>
      <c r="FM303">
        <v>17666.78076923077</v>
      </c>
      <c r="FN303">
        <v>15</v>
      </c>
      <c r="FO303">
        <v>0</v>
      </c>
      <c r="FP303" t="s">
        <v>439</v>
      </c>
      <c r="FQ303">
        <v>1746989605.5</v>
      </c>
      <c r="FR303">
        <v>1746989593.5</v>
      </c>
      <c r="FS303">
        <v>0</v>
      </c>
      <c r="FT303">
        <v>-0.274</v>
      </c>
      <c r="FU303">
        <v>-0.002</v>
      </c>
      <c r="FV303">
        <v>2.549</v>
      </c>
      <c r="FW303">
        <v>0.129</v>
      </c>
      <c r="FX303">
        <v>420</v>
      </c>
      <c r="FY303">
        <v>17</v>
      </c>
      <c r="FZ303">
        <v>0.02</v>
      </c>
      <c r="GA303">
        <v>0.04</v>
      </c>
      <c r="GB303">
        <v>-37.5363825</v>
      </c>
      <c r="GC303">
        <v>0.8042577861164271</v>
      </c>
      <c r="GD303">
        <v>0.1650122645252469</v>
      </c>
      <c r="GE303">
        <v>0</v>
      </c>
      <c r="GF303">
        <v>911.2647941176469</v>
      </c>
      <c r="GG303">
        <v>-0.5611459152100663</v>
      </c>
      <c r="GH303">
        <v>0.2174827619148271</v>
      </c>
      <c r="GI303">
        <v>1</v>
      </c>
      <c r="GJ303">
        <v>0.722271175</v>
      </c>
      <c r="GK303">
        <v>-0.1313461575984994</v>
      </c>
      <c r="GL303">
        <v>0.01266728745013608</v>
      </c>
      <c r="GM303">
        <v>0</v>
      </c>
      <c r="GN303">
        <v>1</v>
      </c>
      <c r="GO303">
        <v>3</v>
      </c>
      <c r="GP303" t="s">
        <v>463</v>
      </c>
      <c r="GQ303">
        <v>3.1026</v>
      </c>
      <c r="GR303">
        <v>2.72658</v>
      </c>
      <c r="GS303">
        <v>0.206299</v>
      </c>
      <c r="GT303">
        <v>0.2094</v>
      </c>
      <c r="GU303">
        <v>0.101106</v>
      </c>
      <c r="GV303">
        <v>0.100197</v>
      </c>
      <c r="GW303">
        <v>20739</v>
      </c>
      <c r="GX303">
        <v>18763.3</v>
      </c>
      <c r="GY303">
        <v>26692.5</v>
      </c>
      <c r="GZ303">
        <v>23954</v>
      </c>
      <c r="HA303">
        <v>38405.8</v>
      </c>
      <c r="HB303">
        <v>31870.6</v>
      </c>
      <c r="HC303">
        <v>46609.3</v>
      </c>
      <c r="HD303">
        <v>37892.5</v>
      </c>
      <c r="HE303">
        <v>1.87132</v>
      </c>
      <c r="HF303">
        <v>1.87458</v>
      </c>
      <c r="HG303">
        <v>0.148162</v>
      </c>
      <c r="HH303">
        <v>0</v>
      </c>
      <c r="HI303">
        <v>27.5836</v>
      </c>
      <c r="HJ303">
        <v>999.9</v>
      </c>
      <c r="HK303">
        <v>50.2</v>
      </c>
      <c r="HL303">
        <v>30.4</v>
      </c>
      <c r="HM303">
        <v>24.1808</v>
      </c>
      <c r="HN303">
        <v>61.4856</v>
      </c>
      <c r="HO303">
        <v>22.1715</v>
      </c>
      <c r="HP303">
        <v>1</v>
      </c>
      <c r="HQ303">
        <v>0.124304</v>
      </c>
      <c r="HR303">
        <v>0.524257</v>
      </c>
      <c r="HS303">
        <v>20.3165</v>
      </c>
      <c r="HT303">
        <v>5.2122</v>
      </c>
      <c r="HU303">
        <v>11.9798</v>
      </c>
      <c r="HV303">
        <v>4.9635</v>
      </c>
      <c r="HW303">
        <v>3.27453</v>
      </c>
      <c r="HX303">
        <v>9999</v>
      </c>
      <c r="HY303">
        <v>9999</v>
      </c>
      <c r="HZ303">
        <v>9999</v>
      </c>
      <c r="IA303">
        <v>23.5</v>
      </c>
      <c r="IB303">
        <v>1.86371</v>
      </c>
      <c r="IC303">
        <v>1.85978</v>
      </c>
      <c r="ID303">
        <v>1.85811</v>
      </c>
      <c r="IE303">
        <v>1.85951</v>
      </c>
      <c r="IF303">
        <v>1.85959</v>
      </c>
      <c r="IG303">
        <v>1.85807</v>
      </c>
      <c r="IH303">
        <v>1.85715</v>
      </c>
      <c r="II303">
        <v>1.85212</v>
      </c>
      <c r="IJ303">
        <v>0</v>
      </c>
      <c r="IK303">
        <v>0</v>
      </c>
      <c r="IL303">
        <v>0</v>
      </c>
      <c r="IM303">
        <v>0</v>
      </c>
      <c r="IN303" t="s">
        <v>441</v>
      </c>
      <c r="IO303" t="s">
        <v>442</v>
      </c>
      <c r="IP303" t="s">
        <v>443</v>
      </c>
      <c r="IQ303" t="s">
        <v>443</v>
      </c>
      <c r="IR303" t="s">
        <v>443</v>
      </c>
      <c r="IS303" t="s">
        <v>443</v>
      </c>
      <c r="IT303">
        <v>0</v>
      </c>
      <c r="IU303">
        <v>100</v>
      </c>
      <c r="IV303">
        <v>100</v>
      </c>
      <c r="IW303">
        <v>-0.87</v>
      </c>
      <c r="IX303">
        <v>0.2836</v>
      </c>
      <c r="IY303">
        <v>-1.253408397979514</v>
      </c>
      <c r="IZ303">
        <v>-0.001407418860664216</v>
      </c>
      <c r="JA303">
        <v>1.761737584914558E-06</v>
      </c>
      <c r="JB303">
        <v>-4.339940373715102E-10</v>
      </c>
      <c r="JC303">
        <v>0.01386544786166931</v>
      </c>
      <c r="JD303">
        <v>0.003157371658100305</v>
      </c>
      <c r="JE303">
        <v>0.0004353711720169284</v>
      </c>
      <c r="JF303">
        <v>-1.853048844677345E-07</v>
      </c>
      <c r="JG303">
        <v>2</v>
      </c>
      <c r="JH303">
        <v>1968</v>
      </c>
      <c r="JI303">
        <v>1</v>
      </c>
      <c r="JJ303">
        <v>26</v>
      </c>
      <c r="JK303">
        <v>200066.1</v>
      </c>
      <c r="JL303">
        <v>200066.3</v>
      </c>
      <c r="JM303">
        <v>3.27148</v>
      </c>
      <c r="JN303">
        <v>2.6001</v>
      </c>
      <c r="JO303">
        <v>1.49658</v>
      </c>
      <c r="JP303">
        <v>2.34863</v>
      </c>
      <c r="JQ303">
        <v>1.54907</v>
      </c>
      <c r="JR303">
        <v>2.37915</v>
      </c>
      <c r="JS303">
        <v>34.6463</v>
      </c>
      <c r="JT303">
        <v>13.7643</v>
      </c>
      <c r="JU303">
        <v>18</v>
      </c>
      <c r="JV303">
        <v>482.578</v>
      </c>
      <c r="JW303">
        <v>499.49</v>
      </c>
      <c r="JX303">
        <v>26.8</v>
      </c>
      <c r="JY303">
        <v>28.844</v>
      </c>
      <c r="JZ303">
        <v>30.0005</v>
      </c>
      <c r="KA303">
        <v>28.9793</v>
      </c>
      <c r="KB303">
        <v>28.9576</v>
      </c>
      <c r="KC303">
        <v>65.6829</v>
      </c>
      <c r="KD303">
        <v>14.9567</v>
      </c>
      <c r="KE303">
        <v>99.0132</v>
      </c>
      <c r="KF303">
        <v>26.7995</v>
      </c>
      <c r="KG303">
        <v>1557.05</v>
      </c>
      <c r="KH303">
        <v>21.2697</v>
      </c>
      <c r="KI303">
        <v>101.909</v>
      </c>
      <c r="KJ303">
        <v>91.3875</v>
      </c>
    </row>
    <row r="304" spans="1:296">
      <c r="A304">
        <v>286</v>
      </c>
      <c r="B304">
        <v>1758993576.6</v>
      </c>
      <c r="C304">
        <v>6326</v>
      </c>
      <c r="D304" t="s">
        <v>1017</v>
      </c>
      <c r="E304" t="s">
        <v>1018</v>
      </c>
      <c r="F304">
        <v>5</v>
      </c>
      <c r="G304" t="s">
        <v>832</v>
      </c>
      <c r="H304">
        <v>1758993569.1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1576.702827292422</v>
      </c>
      <c r="AJ304">
        <v>1548.35896969697</v>
      </c>
      <c r="AK304">
        <v>3.445935361939922</v>
      </c>
      <c r="AL304">
        <v>65.16577899374489</v>
      </c>
      <c r="AM304">
        <f>(AO304 - AN304 + DX304*1E3/(8.314*(DZ304+273.15)) * AQ304/DW304 * AP304) * DW304/(100*DK304) * 1000/(1000 - AO304)</f>
        <v>0</v>
      </c>
      <c r="AN304">
        <v>21.20143629089291</v>
      </c>
      <c r="AO304">
        <v>21.89456909090909</v>
      </c>
      <c r="AP304">
        <v>-3.428387681003931E-06</v>
      </c>
      <c r="AQ304">
        <v>105.5135274012171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437</v>
      </c>
      <c r="AX304" t="s">
        <v>437</v>
      </c>
      <c r="AY304">
        <v>0</v>
      </c>
      <c r="AZ304">
        <v>0</v>
      </c>
      <c r="BA304">
        <f>1-AY304/AZ304</f>
        <v>0</v>
      </c>
      <c r="BB304">
        <v>0</v>
      </c>
      <c r="BC304" t="s">
        <v>437</v>
      </c>
      <c r="BD304" t="s">
        <v>437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437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5.36</v>
      </c>
      <c r="DL304">
        <v>0.5</v>
      </c>
      <c r="DM304" t="s">
        <v>438</v>
      </c>
      <c r="DN304">
        <v>2</v>
      </c>
      <c r="DO304" t="b">
        <v>1</v>
      </c>
      <c r="DP304">
        <v>1758993569.1</v>
      </c>
      <c r="DQ304">
        <v>1490.843333333333</v>
      </c>
      <c r="DR304">
        <v>1528.298888888889</v>
      </c>
      <c r="DS304">
        <v>21.89986666666666</v>
      </c>
      <c r="DT304">
        <v>21.19474814814815</v>
      </c>
      <c r="DU304">
        <v>1491.715925925926</v>
      </c>
      <c r="DV304">
        <v>21.61618888888889</v>
      </c>
      <c r="DW304">
        <v>500.0200740740741</v>
      </c>
      <c r="DX304">
        <v>90.50146296296298</v>
      </c>
      <c r="DY304">
        <v>0.06852205925925926</v>
      </c>
      <c r="DZ304">
        <v>28.75580370370371</v>
      </c>
      <c r="EA304">
        <v>30.00072222222222</v>
      </c>
      <c r="EB304">
        <v>999.9000000000001</v>
      </c>
      <c r="EC304">
        <v>0</v>
      </c>
      <c r="ED304">
        <v>0</v>
      </c>
      <c r="EE304">
        <v>10012.40444444444</v>
      </c>
      <c r="EF304">
        <v>0</v>
      </c>
      <c r="EG304">
        <v>11.24824814814815</v>
      </c>
      <c r="EH304">
        <v>-37.45658518518519</v>
      </c>
      <c r="EI304">
        <v>1524.222962962963</v>
      </c>
      <c r="EJ304">
        <v>1561.393333333333</v>
      </c>
      <c r="EK304">
        <v>0.705123111111111</v>
      </c>
      <c r="EL304">
        <v>1528.298888888889</v>
      </c>
      <c r="EM304">
        <v>21.19474814814815</v>
      </c>
      <c r="EN304">
        <v>1.981971111111111</v>
      </c>
      <c r="EO304">
        <v>1.918156296296296</v>
      </c>
      <c r="EP304">
        <v>17.30103333333334</v>
      </c>
      <c r="EQ304">
        <v>16.78444814814814</v>
      </c>
      <c r="ER304">
        <v>1999.998518518518</v>
      </c>
      <c r="ES304">
        <v>0.9799925185185182</v>
      </c>
      <c r="ET304">
        <v>0.02000733703703704</v>
      </c>
      <c r="EU304">
        <v>0</v>
      </c>
      <c r="EV304">
        <v>911.1485555555555</v>
      </c>
      <c r="EW304">
        <v>5.00078</v>
      </c>
      <c r="EX304">
        <v>17665.82962962963</v>
      </c>
      <c r="EY304">
        <v>16379.58518518518</v>
      </c>
      <c r="EZ304">
        <v>39.40011111111111</v>
      </c>
      <c r="FA304">
        <v>40.28903703703703</v>
      </c>
      <c r="FB304">
        <v>39.56685185185184</v>
      </c>
      <c r="FC304">
        <v>39.91885185185185</v>
      </c>
      <c r="FD304">
        <v>40.30292592592592</v>
      </c>
      <c r="FE304">
        <v>1955.081481481482</v>
      </c>
      <c r="FF304">
        <v>39.91703703703703</v>
      </c>
      <c r="FG304">
        <v>0</v>
      </c>
      <c r="FH304">
        <v>1758993570.9</v>
      </c>
      <c r="FI304">
        <v>0</v>
      </c>
      <c r="FJ304">
        <v>911.1663199999999</v>
      </c>
      <c r="FK304">
        <v>-0.9386153971985555</v>
      </c>
      <c r="FL304">
        <v>-10.09999995379729</v>
      </c>
      <c r="FM304">
        <v>17665.736</v>
      </c>
      <c r="FN304">
        <v>15</v>
      </c>
      <c r="FO304">
        <v>0</v>
      </c>
      <c r="FP304" t="s">
        <v>439</v>
      </c>
      <c r="FQ304">
        <v>1746989605.5</v>
      </c>
      <c r="FR304">
        <v>1746989593.5</v>
      </c>
      <c r="FS304">
        <v>0</v>
      </c>
      <c r="FT304">
        <v>-0.274</v>
      </c>
      <c r="FU304">
        <v>-0.002</v>
      </c>
      <c r="FV304">
        <v>2.549</v>
      </c>
      <c r="FW304">
        <v>0.129</v>
      </c>
      <c r="FX304">
        <v>420</v>
      </c>
      <c r="FY304">
        <v>17</v>
      </c>
      <c r="FZ304">
        <v>0.02</v>
      </c>
      <c r="GA304">
        <v>0.04</v>
      </c>
      <c r="GB304">
        <v>-37.4964975</v>
      </c>
      <c r="GC304">
        <v>0.7664949343341012</v>
      </c>
      <c r="GD304">
        <v>0.1412005815984836</v>
      </c>
      <c r="GE304">
        <v>0</v>
      </c>
      <c r="GF304">
        <v>911.2249705882355</v>
      </c>
      <c r="GG304">
        <v>-1.093430104214315</v>
      </c>
      <c r="GH304">
        <v>0.2428118958823918</v>
      </c>
      <c r="GI304">
        <v>0</v>
      </c>
      <c r="GJ304">
        <v>0.7132852749999999</v>
      </c>
      <c r="GK304">
        <v>-0.132281527204504</v>
      </c>
      <c r="GL304">
        <v>0.01275312771830405</v>
      </c>
      <c r="GM304">
        <v>0</v>
      </c>
      <c r="GN304">
        <v>0</v>
      </c>
      <c r="GO304">
        <v>3</v>
      </c>
      <c r="GP304" t="s">
        <v>484</v>
      </c>
      <c r="GQ304">
        <v>3.1024</v>
      </c>
      <c r="GR304">
        <v>2.72644</v>
      </c>
      <c r="GS304">
        <v>0.207665</v>
      </c>
      <c r="GT304">
        <v>0.210737</v>
      </c>
      <c r="GU304">
        <v>0.101097</v>
      </c>
      <c r="GV304">
        <v>0.100215</v>
      </c>
      <c r="GW304">
        <v>20703.3</v>
      </c>
      <c r="GX304">
        <v>18731.6</v>
      </c>
      <c r="GY304">
        <v>26692.4</v>
      </c>
      <c r="GZ304">
        <v>23954</v>
      </c>
      <c r="HA304">
        <v>38406.1</v>
      </c>
      <c r="HB304">
        <v>31869.8</v>
      </c>
      <c r="HC304">
        <v>46608.9</v>
      </c>
      <c r="HD304">
        <v>37892.2</v>
      </c>
      <c r="HE304">
        <v>1.87075</v>
      </c>
      <c r="HF304">
        <v>1.8751</v>
      </c>
      <c r="HG304">
        <v>0.147767</v>
      </c>
      <c r="HH304">
        <v>0</v>
      </c>
      <c r="HI304">
        <v>27.5825</v>
      </c>
      <c r="HJ304">
        <v>999.9</v>
      </c>
      <c r="HK304">
        <v>50.2</v>
      </c>
      <c r="HL304">
        <v>30.4</v>
      </c>
      <c r="HM304">
        <v>24.1811</v>
      </c>
      <c r="HN304">
        <v>61.3156</v>
      </c>
      <c r="HO304">
        <v>22.1034</v>
      </c>
      <c r="HP304">
        <v>1</v>
      </c>
      <c r="HQ304">
        <v>0.124792</v>
      </c>
      <c r="HR304">
        <v>0.512661</v>
      </c>
      <c r="HS304">
        <v>20.3164</v>
      </c>
      <c r="HT304">
        <v>5.21055</v>
      </c>
      <c r="HU304">
        <v>11.98</v>
      </c>
      <c r="HV304">
        <v>4.96325</v>
      </c>
      <c r="HW304">
        <v>3.27423</v>
      </c>
      <c r="HX304">
        <v>9999</v>
      </c>
      <c r="HY304">
        <v>9999</v>
      </c>
      <c r="HZ304">
        <v>9999</v>
      </c>
      <c r="IA304">
        <v>23.5</v>
      </c>
      <c r="IB304">
        <v>1.8637</v>
      </c>
      <c r="IC304">
        <v>1.85977</v>
      </c>
      <c r="ID304">
        <v>1.8581</v>
      </c>
      <c r="IE304">
        <v>1.85949</v>
      </c>
      <c r="IF304">
        <v>1.8596</v>
      </c>
      <c r="IG304">
        <v>1.85806</v>
      </c>
      <c r="IH304">
        <v>1.85715</v>
      </c>
      <c r="II304">
        <v>1.85211</v>
      </c>
      <c r="IJ304">
        <v>0</v>
      </c>
      <c r="IK304">
        <v>0</v>
      </c>
      <c r="IL304">
        <v>0</v>
      </c>
      <c r="IM304">
        <v>0</v>
      </c>
      <c r="IN304" t="s">
        <v>441</v>
      </c>
      <c r="IO304" t="s">
        <v>442</v>
      </c>
      <c r="IP304" t="s">
        <v>443</v>
      </c>
      <c r="IQ304" t="s">
        <v>443</v>
      </c>
      <c r="IR304" t="s">
        <v>443</v>
      </c>
      <c r="IS304" t="s">
        <v>443</v>
      </c>
      <c r="IT304">
        <v>0</v>
      </c>
      <c r="IU304">
        <v>100</v>
      </c>
      <c r="IV304">
        <v>100</v>
      </c>
      <c r="IW304">
        <v>-0.85</v>
      </c>
      <c r="IX304">
        <v>0.2836</v>
      </c>
      <c r="IY304">
        <v>-1.253408397979514</v>
      </c>
      <c r="IZ304">
        <v>-0.001407418860664216</v>
      </c>
      <c r="JA304">
        <v>1.761737584914558E-06</v>
      </c>
      <c r="JB304">
        <v>-4.339940373715102E-10</v>
      </c>
      <c r="JC304">
        <v>0.01386544786166931</v>
      </c>
      <c r="JD304">
        <v>0.003157371658100305</v>
      </c>
      <c r="JE304">
        <v>0.0004353711720169284</v>
      </c>
      <c r="JF304">
        <v>-1.853048844677345E-07</v>
      </c>
      <c r="JG304">
        <v>2</v>
      </c>
      <c r="JH304">
        <v>1968</v>
      </c>
      <c r="JI304">
        <v>1</v>
      </c>
      <c r="JJ304">
        <v>26</v>
      </c>
      <c r="JK304">
        <v>200066.2</v>
      </c>
      <c r="JL304">
        <v>200066.4</v>
      </c>
      <c r="JM304">
        <v>3.29834</v>
      </c>
      <c r="JN304">
        <v>2.59399</v>
      </c>
      <c r="JO304">
        <v>1.49658</v>
      </c>
      <c r="JP304">
        <v>2.34863</v>
      </c>
      <c r="JQ304">
        <v>1.54907</v>
      </c>
      <c r="JR304">
        <v>2.45972</v>
      </c>
      <c r="JS304">
        <v>34.6463</v>
      </c>
      <c r="JT304">
        <v>13.773</v>
      </c>
      <c r="JU304">
        <v>18</v>
      </c>
      <c r="JV304">
        <v>482.28</v>
      </c>
      <c r="JW304">
        <v>499.882</v>
      </c>
      <c r="JX304">
        <v>26.7978</v>
      </c>
      <c r="JY304">
        <v>28.8502</v>
      </c>
      <c r="JZ304">
        <v>30.0005</v>
      </c>
      <c r="KA304">
        <v>28.9842</v>
      </c>
      <c r="KB304">
        <v>28.9625</v>
      </c>
      <c r="KC304">
        <v>66.2</v>
      </c>
      <c r="KD304">
        <v>14.9567</v>
      </c>
      <c r="KE304">
        <v>99.4027</v>
      </c>
      <c r="KF304">
        <v>26.7989</v>
      </c>
      <c r="KG304">
        <v>1570.43</v>
      </c>
      <c r="KH304">
        <v>21.2256</v>
      </c>
      <c r="KI304">
        <v>101.908</v>
      </c>
      <c r="KJ304">
        <v>91.387</v>
      </c>
    </row>
    <row r="305" spans="1:296">
      <c r="A305">
        <v>287</v>
      </c>
      <c r="B305">
        <v>1758993581.6</v>
      </c>
      <c r="C305">
        <v>6331</v>
      </c>
      <c r="D305" t="s">
        <v>1019</v>
      </c>
      <c r="E305" t="s">
        <v>1020</v>
      </c>
      <c r="F305">
        <v>5</v>
      </c>
      <c r="G305" t="s">
        <v>832</v>
      </c>
      <c r="H305">
        <v>1758993573.814285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1593.619959223196</v>
      </c>
      <c r="AJ305">
        <v>1565.427878787879</v>
      </c>
      <c r="AK305">
        <v>3.425710885446474</v>
      </c>
      <c r="AL305">
        <v>65.16577899374489</v>
      </c>
      <c r="AM305">
        <f>(AO305 - AN305 + DX305*1E3/(8.314*(DZ305+273.15)) * AQ305/DW305 * AP305) * DW305/(100*DK305) * 1000/(1000 - AO305)</f>
        <v>0</v>
      </c>
      <c r="AN305">
        <v>21.20608265767147</v>
      </c>
      <c r="AO305">
        <v>21.8903090909091</v>
      </c>
      <c r="AP305">
        <v>-2.766639982360582E-05</v>
      </c>
      <c r="AQ305">
        <v>105.5135274012171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437</v>
      </c>
      <c r="AX305" t="s">
        <v>437</v>
      </c>
      <c r="AY305">
        <v>0</v>
      </c>
      <c r="AZ305">
        <v>0</v>
      </c>
      <c r="BA305">
        <f>1-AY305/AZ305</f>
        <v>0</v>
      </c>
      <c r="BB305">
        <v>0</v>
      </c>
      <c r="BC305" t="s">
        <v>437</v>
      </c>
      <c r="BD305" t="s">
        <v>437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437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5.36</v>
      </c>
      <c r="DL305">
        <v>0.5</v>
      </c>
      <c r="DM305" t="s">
        <v>438</v>
      </c>
      <c r="DN305">
        <v>2</v>
      </c>
      <c r="DO305" t="b">
        <v>1</v>
      </c>
      <c r="DP305">
        <v>1758993573.814285</v>
      </c>
      <c r="DQ305">
        <v>1506.690357142857</v>
      </c>
      <c r="DR305">
        <v>1544.072142857143</v>
      </c>
      <c r="DS305">
        <v>21.89599285714286</v>
      </c>
      <c r="DT305">
        <v>21.19997142857143</v>
      </c>
      <c r="DU305">
        <v>1507.547857142857</v>
      </c>
      <c r="DV305">
        <v>21.61239285714286</v>
      </c>
      <c r="DW305">
        <v>500.0360714285715</v>
      </c>
      <c r="DX305">
        <v>90.50133214285714</v>
      </c>
      <c r="DY305">
        <v>0.06838546071428571</v>
      </c>
      <c r="DZ305">
        <v>28.75163571428571</v>
      </c>
      <c r="EA305">
        <v>29.99691428571429</v>
      </c>
      <c r="EB305">
        <v>999.9000000000002</v>
      </c>
      <c r="EC305">
        <v>0</v>
      </c>
      <c r="ED305">
        <v>0</v>
      </c>
      <c r="EE305">
        <v>10016.71821428571</v>
      </c>
      <c r="EF305">
        <v>0</v>
      </c>
      <c r="EG305">
        <v>11.24924285714286</v>
      </c>
      <c r="EH305">
        <v>-37.38285</v>
      </c>
      <c r="EI305">
        <v>1540.418571428572</v>
      </c>
      <c r="EJ305">
        <v>1577.515714285714</v>
      </c>
      <c r="EK305">
        <v>0.6960249642857145</v>
      </c>
      <c r="EL305">
        <v>1544.072142857143</v>
      </c>
      <c r="EM305">
        <v>21.19997142857143</v>
      </c>
      <c r="EN305">
        <v>1.9816175</v>
      </c>
      <c r="EO305">
        <v>1.918625714285714</v>
      </c>
      <c r="EP305">
        <v>17.29820714285714</v>
      </c>
      <c r="EQ305">
        <v>16.7883</v>
      </c>
      <c r="ER305">
        <v>2000.023928571429</v>
      </c>
      <c r="ES305">
        <v>0.9799933928571426</v>
      </c>
      <c r="ET305">
        <v>0.02000648571428572</v>
      </c>
      <c r="EU305">
        <v>0</v>
      </c>
      <c r="EV305">
        <v>911.013892857143</v>
      </c>
      <c r="EW305">
        <v>5.00078</v>
      </c>
      <c r="EX305">
        <v>17665.35357142857</v>
      </c>
      <c r="EY305">
        <v>16379.79642857143</v>
      </c>
      <c r="EZ305">
        <v>39.41260714285714</v>
      </c>
      <c r="FA305">
        <v>40.29878571428571</v>
      </c>
      <c r="FB305">
        <v>39.55328571428571</v>
      </c>
      <c r="FC305">
        <v>39.92625</v>
      </c>
      <c r="FD305">
        <v>40.34789285714286</v>
      </c>
      <c r="FE305">
        <v>1955.108214285714</v>
      </c>
      <c r="FF305">
        <v>39.91571428571429</v>
      </c>
      <c r="FG305">
        <v>0</v>
      </c>
      <c r="FH305">
        <v>1758993575.7</v>
      </c>
      <c r="FI305">
        <v>0</v>
      </c>
      <c r="FJ305">
        <v>911.04612</v>
      </c>
      <c r="FK305">
        <v>-1.069000004284897</v>
      </c>
      <c r="FL305">
        <v>-11.22307693042466</v>
      </c>
      <c r="FM305">
        <v>17665.156</v>
      </c>
      <c r="FN305">
        <v>15</v>
      </c>
      <c r="FO305">
        <v>0</v>
      </c>
      <c r="FP305" t="s">
        <v>439</v>
      </c>
      <c r="FQ305">
        <v>1746989605.5</v>
      </c>
      <c r="FR305">
        <v>1746989593.5</v>
      </c>
      <c r="FS305">
        <v>0</v>
      </c>
      <c r="FT305">
        <v>-0.274</v>
      </c>
      <c r="FU305">
        <v>-0.002</v>
      </c>
      <c r="FV305">
        <v>2.549</v>
      </c>
      <c r="FW305">
        <v>0.129</v>
      </c>
      <c r="FX305">
        <v>420</v>
      </c>
      <c r="FY305">
        <v>17</v>
      </c>
      <c r="FZ305">
        <v>0.02</v>
      </c>
      <c r="GA305">
        <v>0.04</v>
      </c>
      <c r="GB305">
        <v>-37.41820243902438</v>
      </c>
      <c r="GC305">
        <v>0.5870257839720969</v>
      </c>
      <c r="GD305">
        <v>0.0851863366114</v>
      </c>
      <c r="GE305">
        <v>0</v>
      </c>
      <c r="GF305">
        <v>911.1267647058824</v>
      </c>
      <c r="GG305">
        <v>-1.235019106017675</v>
      </c>
      <c r="GH305">
        <v>0.2606034917854947</v>
      </c>
      <c r="GI305">
        <v>0</v>
      </c>
      <c r="GJ305">
        <v>0.7025153902439025</v>
      </c>
      <c r="GK305">
        <v>-0.1206616933797911</v>
      </c>
      <c r="GL305">
        <v>0.01196439056753781</v>
      </c>
      <c r="GM305">
        <v>0</v>
      </c>
      <c r="GN305">
        <v>0</v>
      </c>
      <c r="GO305">
        <v>3</v>
      </c>
      <c r="GP305" t="s">
        <v>484</v>
      </c>
      <c r="GQ305">
        <v>3.10281</v>
      </c>
      <c r="GR305">
        <v>2.72624</v>
      </c>
      <c r="GS305">
        <v>0.209018</v>
      </c>
      <c r="GT305">
        <v>0.212063</v>
      </c>
      <c r="GU305">
        <v>0.101086</v>
      </c>
      <c r="GV305">
        <v>0.100241</v>
      </c>
      <c r="GW305">
        <v>20667.7</v>
      </c>
      <c r="GX305">
        <v>18699.7</v>
      </c>
      <c r="GY305">
        <v>26692.2</v>
      </c>
      <c r="GZ305">
        <v>23953.4</v>
      </c>
      <c r="HA305">
        <v>38406.3</v>
      </c>
      <c r="HB305">
        <v>31868.7</v>
      </c>
      <c r="HC305">
        <v>46608.4</v>
      </c>
      <c r="HD305">
        <v>37891.8</v>
      </c>
      <c r="HE305">
        <v>1.87145</v>
      </c>
      <c r="HF305">
        <v>1.87423</v>
      </c>
      <c r="HG305">
        <v>0.147674</v>
      </c>
      <c r="HH305">
        <v>0</v>
      </c>
      <c r="HI305">
        <v>27.5812</v>
      </c>
      <c r="HJ305">
        <v>999.9</v>
      </c>
      <c r="HK305">
        <v>50.2</v>
      </c>
      <c r="HL305">
        <v>30.4</v>
      </c>
      <c r="HM305">
        <v>24.1803</v>
      </c>
      <c r="HN305">
        <v>61.0256</v>
      </c>
      <c r="HO305">
        <v>22.1595</v>
      </c>
      <c r="HP305">
        <v>1</v>
      </c>
      <c r="HQ305">
        <v>0.124637</v>
      </c>
      <c r="HR305">
        <v>0.204123</v>
      </c>
      <c r="HS305">
        <v>20.3175</v>
      </c>
      <c r="HT305">
        <v>5.21145</v>
      </c>
      <c r="HU305">
        <v>11.98</v>
      </c>
      <c r="HV305">
        <v>4.9633</v>
      </c>
      <c r="HW305">
        <v>3.27438</v>
      </c>
      <c r="HX305">
        <v>9999</v>
      </c>
      <c r="HY305">
        <v>9999</v>
      </c>
      <c r="HZ305">
        <v>9999</v>
      </c>
      <c r="IA305">
        <v>23.5</v>
      </c>
      <c r="IB305">
        <v>1.86371</v>
      </c>
      <c r="IC305">
        <v>1.85975</v>
      </c>
      <c r="ID305">
        <v>1.85813</v>
      </c>
      <c r="IE305">
        <v>1.85948</v>
      </c>
      <c r="IF305">
        <v>1.85959</v>
      </c>
      <c r="IG305">
        <v>1.85806</v>
      </c>
      <c r="IH305">
        <v>1.85715</v>
      </c>
      <c r="II305">
        <v>1.85211</v>
      </c>
      <c r="IJ305">
        <v>0</v>
      </c>
      <c r="IK305">
        <v>0</v>
      </c>
      <c r="IL305">
        <v>0</v>
      </c>
      <c r="IM305">
        <v>0</v>
      </c>
      <c r="IN305" t="s">
        <v>441</v>
      </c>
      <c r="IO305" t="s">
        <v>442</v>
      </c>
      <c r="IP305" t="s">
        <v>443</v>
      </c>
      <c r="IQ305" t="s">
        <v>443</v>
      </c>
      <c r="IR305" t="s">
        <v>443</v>
      </c>
      <c r="IS305" t="s">
        <v>443</v>
      </c>
      <c r="IT305">
        <v>0</v>
      </c>
      <c r="IU305">
        <v>100</v>
      </c>
      <c r="IV305">
        <v>100</v>
      </c>
      <c r="IW305">
        <v>-0.83</v>
      </c>
      <c r="IX305">
        <v>0.2835</v>
      </c>
      <c r="IY305">
        <v>-1.253408397979514</v>
      </c>
      <c r="IZ305">
        <v>-0.001407418860664216</v>
      </c>
      <c r="JA305">
        <v>1.761737584914558E-06</v>
      </c>
      <c r="JB305">
        <v>-4.339940373715102E-10</v>
      </c>
      <c r="JC305">
        <v>0.01386544786166931</v>
      </c>
      <c r="JD305">
        <v>0.003157371658100305</v>
      </c>
      <c r="JE305">
        <v>0.0004353711720169284</v>
      </c>
      <c r="JF305">
        <v>-1.853048844677345E-07</v>
      </c>
      <c r="JG305">
        <v>2</v>
      </c>
      <c r="JH305">
        <v>1968</v>
      </c>
      <c r="JI305">
        <v>1</v>
      </c>
      <c r="JJ305">
        <v>26</v>
      </c>
      <c r="JK305">
        <v>200066.3</v>
      </c>
      <c r="JL305">
        <v>200066.5</v>
      </c>
      <c r="JM305">
        <v>3.32764</v>
      </c>
      <c r="JN305">
        <v>2.60132</v>
      </c>
      <c r="JO305">
        <v>1.49658</v>
      </c>
      <c r="JP305">
        <v>2.34863</v>
      </c>
      <c r="JQ305">
        <v>1.54907</v>
      </c>
      <c r="JR305">
        <v>2.41577</v>
      </c>
      <c r="JS305">
        <v>34.6463</v>
      </c>
      <c r="JT305">
        <v>13.7468</v>
      </c>
      <c r="JU305">
        <v>18</v>
      </c>
      <c r="JV305">
        <v>482.726</v>
      </c>
      <c r="JW305">
        <v>499.34</v>
      </c>
      <c r="JX305">
        <v>26.8382</v>
      </c>
      <c r="JY305">
        <v>28.8564</v>
      </c>
      <c r="JZ305">
        <v>30.0001</v>
      </c>
      <c r="KA305">
        <v>28.9892</v>
      </c>
      <c r="KB305">
        <v>28.9674</v>
      </c>
      <c r="KC305">
        <v>66.80240000000001</v>
      </c>
      <c r="KD305">
        <v>14.9567</v>
      </c>
      <c r="KE305">
        <v>99.4027</v>
      </c>
      <c r="KF305">
        <v>26.8782</v>
      </c>
      <c r="KG305">
        <v>1590.48</v>
      </c>
      <c r="KH305">
        <v>21.2256</v>
      </c>
      <c r="KI305">
        <v>101.907</v>
      </c>
      <c r="KJ305">
        <v>91.3857</v>
      </c>
    </row>
    <row r="306" spans="1:296">
      <c r="A306">
        <v>288</v>
      </c>
      <c r="B306">
        <v>1758993586.6</v>
      </c>
      <c r="C306">
        <v>6336</v>
      </c>
      <c r="D306" t="s">
        <v>1021</v>
      </c>
      <c r="E306" t="s">
        <v>1022</v>
      </c>
      <c r="F306">
        <v>5</v>
      </c>
      <c r="G306" t="s">
        <v>832</v>
      </c>
      <c r="H306">
        <v>1758993579.1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1610.847579441297</v>
      </c>
      <c r="AJ306">
        <v>1582.749272727273</v>
      </c>
      <c r="AK306">
        <v>3.46148586897275</v>
      </c>
      <c r="AL306">
        <v>65.16577899374489</v>
      </c>
      <c r="AM306">
        <f>(AO306 - AN306 + DX306*1E3/(8.314*(DZ306+273.15)) * AQ306/DW306 * AP306) * DW306/(100*DK306) * 1000/(1000 - AO306)</f>
        <v>0</v>
      </c>
      <c r="AN306">
        <v>21.21311106464429</v>
      </c>
      <c r="AO306">
        <v>21.89017454545454</v>
      </c>
      <c r="AP306">
        <v>-5.447357988196749E-06</v>
      </c>
      <c r="AQ306">
        <v>105.5135274012171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437</v>
      </c>
      <c r="AX306" t="s">
        <v>437</v>
      </c>
      <c r="AY306">
        <v>0</v>
      </c>
      <c r="AZ306">
        <v>0</v>
      </c>
      <c r="BA306">
        <f>1-AY306/AZ306</f>
        <v>0</v>
      </c>
      <c r="BB306">
        <v>0</v>
      </c>
      <c r="BC306" t="s">
        <v>437</v>
      </c>
      <c r="BD306" t="s">
        <v>437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437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5.36</v>
      </c>
      <c r="DL306">
        <v>0.5</v>
      </c>
      <c r="DM306" t="s">
        <v>438</v>
      </c>
      <c r="DN306">
        <v>2</v>
      </c>
      <c r="DO306" t="b">
        <v>1</v>
      </c>
      <c r="DP306">
        <v>1758993579.1</v>
      </c>
      <c r="DQ306">
        <v>1524.503703703704</v>
      </c>
      <c r="DR306">
        <v>1561.824444444444</v>
      </c>
      <c r="DS306">
        <v>21.8923962962963</v>
      </c>
      <c r="DT306">
        <v>21.20636296296297</v>
      </c>
      <c r="DU306">
        <v>1525.344074074074</v>
      </c>
      <c r="DV306">
        <v>21.60887407407407</v>
      </c>
      <c r="DW306">
        <v>500.076925925926</v>
      </c>
      <c r="DX306">
        <v>90.50158518518518</v>
      </c>
      <c r="DY306">
        <v>0.06822309999999999</v>
      </c>
      <c r="DZ306">
        <v>28.74779629629629</v>
      </c>
      <c r="EA306">
        <v>29.99308518518518</v>
      </c>
      <c r="EB306">
        <v>999.9000000000001</v>
      </c>
      <c r="EC306">
        <v>0</v>
      </c>
      <c r="ED306">
        <v>0</v>
      </c>
      <c r="EE306">
        <v>10004.23370370371</v>
      </c>
      <c r="EF306">
        <v>0</v>
      </c>
      <c r="EG306">
        <v>11.25313703703704</v>
      </c>
      <c r="EH306">
        <v>-37.32130740740741</v>
      </c>
      <c r="EI306">
        <v>1558.625185185185</v>
      </c>
      <c r="EJ306">
        <v>1595.662222222222</v>
      </c>
      <c r="EK306">
        <v>0.6860274074074072</v>
      </c>
      <c r="EL306">
        <v>1561.824444444444</v>
      </c>
      <c r="EM306">
        <v>21.20636296296297</v>
      </c>
      <c r="EN306">
        <v>1.981297407407407</v>
      </c>
      <c r="EO306">
        <v>1.91921037037037</v>
      </c>
      <c r="EP306">
        <v>17.29565185185185</v>
      </c>
      <c r="EQ306">
        <v>16.7931037037037</v>
      </c>
      <c r="ER306">
        <v>2000.01962962963</v>
      </c>
      <c r="ES306">
        <v>0.9799941111111112</v>
      </c>
      <c r="ET306">
        <v>0.02000578888888889</v>
      </c>
      <c r="EU306">
        <v>0</v>
      </c>
      <c r="EV306">
        <v>910.9018518518518</v>
      </c>
      <c r="EW306">
        <v>5.00078</v>
      </c>
      <c r="EX306">
        <v>17664.24814814815</v>
      </c>
      <c r="EY306">
        <v>16379.75925925926</v>
      </c>
      <c r="EZ306">
        <v>39.40474074074073</v>
      </c>
      <c r="FA306">
        <v>40.29829629629629</v>
      </c>
      <c r="FB306">
        <v>39.55059259259259</v>
      </c>
      <c r="FC306">
        <v>39.93262962962962</v>
      </c>
      <c r="FD306">
        <v>40.35844444444444</v>
      </c>
      <c r="FE306">
        <v>1955.105555555556</v>
      </c>
      <c r="FF306">
        <v>39.91407407407408</v>
      </c>
      <c r="FG306">
        <v>0</v>
      </c>
      <c r="FH306">
        <v>1758993580.5</v>
      </c>
      <c r="FI306">
        <v>0</v>
      </c>
      <c r="FJ306">
        <v>910.94176</v>
      </c>
      <c r="FK306">
        <v>-1.573846153373782</v>
      </c>
      <c r="FL306">
        <v>-10.16153847823735</v>
      </c>
      <c r="FM306">
        <v>17664.16</v>
      </c>
      <c r="FN306">
        <v>15</v>
      </c>
      <c r="FO306">
        <v>0</v>
      </c>
      <c r="FP306" t="s">
        <v>439</v>
      </c>
      <c r="FQ306">
        <v>1746989605.5</v>
      </c>
      <c r="FR306">
        <v>1746989593.5</v>
      </c>
      <c r="FS306">
        <v>0</v>
      </c>
      <c r="FT306">
        <v>-0.274</v>
      </c>
      <c r="FU306">
        <v>-0.002</v>
      </c>
      <c r="FV306">
        <v>2.549</v>
      </c>
      <c r="FW306">
        <v>0.129</v>
      </c>
      <c r="FX306">
        <v>420</v>
      </c>
      <c r="FY306">
        <v>17</v>
      </c>
      <c r="FZ306">
        <v>0.02</v>
      </c>
      <c r="GA306">
        <v>0.04</v>
      </c>
      <c r="GB306">
        <v>-37.3513</v>
      </c>
      <c r="GC306">
        <v>0.7466724202627015</v>
      </c>
      <c r="GD306">
        <v>0.08617092026896295</v>
      </c>
      <c r="GE306">
        <v>0</v>
      </c>
      <c r="GF306">
        <v>911.0281470588234</v>
      </c>
      <c r="GG306">
        <v>-1.351489687932823</v>
      </c>
      <c r="GH306">
        <v>0.2679572104067937</v>
      </c>
      <c r="GI306">
        <v>0</v>
      </c>
      <c r="GJ306">
        <v>0.6914170000000001</v>
      </c>
      <c r="GK306">
        <v>-0.1118505590994376</v>
      </c>
      <c r="GL306">
        <v>0.01088693527582487</v>
      </c>
      <c r="GM306">
        <v>0</v>
      </c>
      <c r="GN306">
        <v>0</v>
      </c>
      <c r="GO306">
        <v>3</v>
      </c>
      <c r="GP306" t="s">
        <v>484</v>
      </c>
      <c r="GQ306">
        <v>3.10269</v>
      </c>
      <c r="GR306">
        <v>2.72594</v>
      </c>
      <c r="GS306">
        <v>0.210366</v>
      </c>
      <c r="GT306">
        <v>0.213408</v>
      </c>
      <c r="GU306">
        <v>0.101084</v>
      </c>
      <c r="GV306">
        <v>0.100252</v>
      </c>
      <c r="GW306">
        <v>20632.3</v>
      </c>
      <c r="GX306">
        <v>18667.6</v>
      </c>
      <c r="GY306">
        <v>26692</v>
      </c>
      <c r="GZ306">
        <v>23953.3</v>
      </c>
      <c r="HA306">
        <v>38406.3</v>
      </c>
      <c r="HB306">
        <v>31867.8</v>
      </c>
      <c r="HC306">
        <v>46608.1</v>
      </c>
      <c r="HD306">
        <v>37891</v>
      </c>
      <c r="HE306">
        <v>1.87145</v>
      </c>
      <c r="HF306">
        <v>1.87427</v>
      </c>
      <c r="HG306">
        <v>0.148192</v>
      </c>
      <c r="HH306">
        <v>0</v>
      </c>
      <c r="HI306">
        <v>27.5808</v>
      </c>
      <c r="HJ306">
        <v>999.9</v>
      </c>
      <c r="HK306">
        <v>50.3</v>
      </c>
      <c r="HL306">
        <v>30.4</v>
      </c>
      <c r="HM306">
        <v>24.2295</v>
      </c>
      <c r="HN306">
        <v>60.9456</v>
      </c>
      <c r="HO306">
        <v>22.0152</v>
      </c>
      <c r="HP306">
        <v>1</v>
      </c>
      <c r="HQ306">
        <v>0.125386</v>
      </c>
      <c r="HR306">
        <v>0.333573</v>
      </c>
      <c r="HS306">
        <v>20.3175</v>
      </c>
      <c r="HT306">
        <v>5.2116</v>
      </c>
      <c r="HU306">
        <v>11.98</v>
      </c>
      <c r="HV306">
        <v>4.9634</v>
      </c>
      <c r="HW306">
        <v>3.27435</v>
      </c>
      <c r="HX306">
        <v>9999</v>
      </c>
      <c r="HY306">
        <v>9999</v>
      </c>
      <c r="HZ306">
        <v>9999</v>
      </c>
      <c r="IA306">
        <v>23.5</v>
      </c>
      <c r="IB306">
        <v>1.86371</v>
      </c>
      <c r="IC306">
        <v>1.85978</v>
      </c>
      <c r="ID306">
        <v>1.8581</v>
      </c>
      <c r="IE306">
        <v>1.8595</v>
      </c>
      <c r="IF306">
        <v>1.85959</v>
      </c>
      <c r="IG306">
        <v>1.85806</v>
      </c>
      <c r="IH306">
        <v>1.85715</v>
      </c>
      <c r="II306">
        <v>1.85211</v>
      </c>
      <c r="IJ306">
        <v>0</v>
      </c>
      <c r="IK306">
        <v>0</v>
      </c>
      <c r="IL306">
        <v>0</v>
      </c>
      <c r="IM306">
        <v>0</v>
      </c>
      <c r="IN306" t="s">
        <v>441</v>
      </c>
      <c r="IO306" t="s">
        <v>442</v>
      </c>
      <c r="IP306" t="s">
        <v>443</v>
      </c>
      <c r="IQ306" t="s">
        <v>443</v>
      </c>
      <c r="IR306" t="s">
        <v>443</v>
      </c>
      <c r="IS306" t="s">
        <v>443</v>
      </c>
      <c r="IT306">
        <v>0</v>
      </c>
      <c r="IU306">
        <v>100</v>
      </c>
      <c r="IV306">
        <v>100</v>
      </c>
      <c r="IW306">
        <v>-0.82</v>
      </c>
      <c r="IX306">
        <v>0.2835</v>
      </c>
      <c r="IY306">
        <v>-1.253408397979514</v>
      </c>
      <c r="IZ306">
        <v>-0.001407418860664216</v>
      </c>
      <c r="JA306">
        <v>1.761737584914558E-06</v>
      </c>
      <c r="JB306">
        <v>-4.339940373715102E-10</v>
      </c>
      <c r="JC306">
        <v>0.01386544786166931</v>
      </c>
      <c r="JD306">
        <v>0.003157371658100305</v>
      </c>
      <c r="JE306">
        <v>0.0004353711720169284</v>
      </c>
      <c r="JF306">
        <v>-1.853048844677345E-07</v>
      </c>
      <c r="JG306">
        <v>2</v>
      </c>
      <c r="JH306">
        <v>1968</v>
      </c>
      <c r="JI306">
        <v>1</v>
      </c>
      <c r="JJ306">
        <v>26</v>
      </c>
      <c r="JK306">
        <v>200066.4</v>
      </c>
      <c r="JL306">
        <v>200066.6</v>
      </c>
      <c r="JM306">
        <v>3.35327</v>
      </c>
      <c r="JN306">
        <v>2.6001</v>
      </c>
      <c r="JO306">
        <v>1.49658</v>
      </c>
      <c r="JP306">
        <v>2.34863</v>
      </c>
      <c r="JQ306">
        <v>1.54907</v>
      </c>
      <c r="JR306">
        <v>2.35718</v>
      </c>
      <c r="JS306">
        <v>34.6463</v>
      </c>
      <c r="JT306">
        <v>13.7643</v>
      </c>
      <c r="JU306">
        <v>18</v>
      </c>
      <c r="JV306">
        <v>482.764</v>
      </c>
      <c r="JW306">
        <v>499.415</v>
      </c>
      <c r="JX306">
        <v>26.8836</v>
      </c>
      <c r="JY306">
        <v>28.862</v>
      </c>
      <c r="JZ306">
        <v>30.0006</v>
      </c>
      <c r="KA306">
        <v>28.9942</v>
      </c>
      <c r="KB306">
        <v>28.9723</v>
      </c>
      <c r="KC306">
        <v>67.3085</v>
      </c>
      <c r="KD306">
        <v>14.9567</v>
      </c>
      <c r="KE306">
        <v>99.7852</v>
      </c>
      <c r="KF306">
        <v>26.8828</v>
      </c>
      <c r="KG306">
        <v>1603.84</v>
      </c>
      <c r="KH306">
        <v>21.2256</v>
      </c>
      <c r="KI306">
        <v>101.906</v>
      </c>
      <c r="KJ306">
        <v>91.38420000000001</v>
      </c>
    </row>
    <row r="307" spans="1:296">
      <c r="A307">
        <v>289</v>
      </c>
      <c r="B307">
        <v>1758996805.6</v>
      </c>
      <c r="C307">
        <v>9555</v>
      </c>
      <c r="D307" t="s">
        <v>1023</v>
      </c>
      <c r="E307" t="s">
        <v>1024</v>
      </c>
      <c r="F307">
        <v>5</v>
      </c>
      <c r="G307" t="s">
        <v>1025</v>
      </c>
      <c r="H307">
        <v>1758996797.849999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429.0189239545456</v>
      </c>
      <c r="AJ307">
        <v>423.3919878787879</v>
      </c>
      <c r="AK307">
        <v>-0.001325788497233347</v>
      </c>
      <c r="AL307">
        <v>65.16</v>
      </c>
      <c r="AM307">
        <f>(AO307 - AN307 + DX307*1E3/(8.314*(DZ307+273.15)) * AQ307/DW307 * AP307) * DW307/(100*DK307) * 1000/(1000 - AO307)</f>
        <v>0</v>
      </c>
      <c r="AN307">
        <v>20.75492259245422</v>
      </c>
      <c r="AO307">
        <v>21.68353818181818</v>
      </c>
      <c r="AP307">
        <v>-1.287702304445726E-05</v>
      </c>
      <c r="AQ307">
        <v>105.5123847433396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437</v>
      </c>
      <c r="AX307" t="s">
        <v>437</v>
      </c>
      <c r="AY307">
        <v>0</v>
      </c>
      <c r="AZ307">
        <v>0</v>
      </c>
      <c r="BA307">
        <f>1-AY307/AZ307</f>
        <v>0</v>
      </c>
      <c r="BB307">
        <v>0</v>
      </c>
      <c r="BC307" t="s">
        <v>437</v>
      </c>
      <c r="BD307" t="s">
        <v>437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437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1.65</v>
      </c>
      <c r="DL307">
        <v>0.5</v>
      </c>
      <c r="DM307" t="s">
        <v>438</v>
      </c>
      <c r="DN307">
        <v>2</v>
      </c>
      <c r="DO307" t="b">
        <v>1</v>
      </c>
      <c r="DP307">
        <v>1758996797.849999</v>
      </c>
      <c r="DQ307">
        <v>414.2106000000001</v>
      </c>
      <c r="DR307">
        <v>420.042</v>
      </c>
      <c r="DS307">
        <v>21.67723666666667</v>
      </c>
      <c r="DT307">
        <v>20.75979333333333</v>
      </c>
      <c r="DU307">
        <v>415.7759</v>
      </c>
      <c r="DV307">
        <v>21.39829000000001</v>
      </c>
      <c r="DW307">
        <v>499.9302333333333</v>
      </c>
      <c r="DX307">
        <v>90.45467000000001</v>
      </c>
      <c r="DY307">
        <v>0.06425767</v>
      </c>
      <c r="DZ307">
        <v>28.57232333333333</v>
      </c>
      <c r="EA307">
        <v>30.00862666666666</v>
      </c>
      <c r="EB307">
        <v>999.9000000000002</v>
      </c>
      <c r="EC307">
        <v>0</v>
      </c>
      <c r="ED307">
        <v>0</v>
      </c>
      <c r="EE307">
        <v>9982.250333333333</v>
      </c>
      <c r="EF307">
        <v>0</v>
      </c>
      <c r="EG307">
        <v>10.8678</v>
      </c>
      <c r="EH307">
        <v>-5.831309999999999</v>
      </c>
      <c r="EI307">
        <v>423.3886333333332</v>
      </c>
      <c r="EJ307">
        <v>428.9469</v>
      </c>
      <c r="EK307">
        <v>0.9174638333333334</v>
      </c>
      <c r="EL307">
        <v>420.042</v>
      </c>
      <c r="EM307">
        <v>20.75979333333333</v>
      </c>
      <c r="EN307">
        <v>1.960807666666667</v>
      </c>
      <c r="EO307">
        <v>1.877819666666667</v>
      </c>
      <c r="EP307">
        <v>17.13136</v>
      </c>
      <c r="EQ307">
        <v>16.45007333333333</v>
      </c>
      <c r="ER307">
        <v>1999.986</v>
      </c>
      <c r="ES307">
        <v>0.9800065999999998</v>
      </c>
      <c r="ET307">
        <v>0.01999347</v>
      </c>
      <c r="EU307">
        <v>0</v>
      </c>
      <c r="EV307">
        <v>230.7294333333333</v>
      </c>
      <c r="EW307">
        <v>5.00078</v>
      </c>
      <c r="EX307">
        <v>4638.357999999999</v>
      </c>
      <c r="EY307">
        <v>16379.55333333333</v>
      </c>
      <c r="EZ307">
        <v>38.81836666666666</v>
      </c>
      <c r="FA307">
        <v>39.60593333333331</v>
      </c>
      <c r="FB307">
        <v>39.03099999999998</v>
      </c>
      <c r="FC307">
        <v>39.3247</v>
      </c>
      <c r="FD307">
        <v>39.9331</v>
      </c>
      <c r="FE307">
        <v>1955.096</v>
      </c>
      <c r="FF307">
        <v>39.89000000000001</v>
      </c>
      <c r="FG307">
        <v>0</v>
      </c>
      <c r="FH307">
        <v>1758996800.1</v>
      </c>
      <c r="FI307">
        <v>0</v>
      </c>
      <c r="FJ307">
        <v>230.72768</v>
      </c>
      <c r="FK307">
        <v>-0.5781538377366223</v>
      </c>
      <c r="FL307">
        <v>3.542307712672882</v>
      </c>
      <c r="FM307">
        <v>4638.3832</v>
      </c>
      <c r="FN307">
        <v>15</v>
      </c>
      <c r="FO307">
        <v>0</v>
      </c>
      <c r="FP307" t="s">
        <v>439</v>
      </c>
      <c r="FQ307">
        <v>1746989605.5</v>
      </c>
      <c r="FR307">
        <v>1746989593.5</v>
      </c>
      <c r="FS307">
        <v>0</v>
      </c>
      <c r="FT307">
        <v>-0.274</v>
      </c>
      <c r="FU307">
        <v>-0.002</v>
      </c>
      <c r="FV307">
        <v>2.549</v>
      </c>
      <c r="FW307">
        <v>0.129</v>
      </c>
      <c r="FX307">
        <v>420</v>
      </c>
      <c r="FY307">
        <v>17</v>
      </c>
      <c r="FZ307">
        <v>0.02</v>
      </c>
      <c r="GA307">
        <v>0.04</v>
      </c>
      <c r="GB307">
        <v>-5.84438</v>
      </c>
      <c r="GC307">
        <v>-0.03789073170732483</v>
      </c>
      <c r="GD307">
        <v>0.05266656795812512</v>
      </c>
      <c r="GE307">
        <v>1</v>
      </c>
      <c r="GF307">
        <v>230.7535294117647</v>
      </c>
      <c r="GG307">
        <v>-0.4867837991945589</v>
      </c>
      <c r="GH307">
        <v>0.2107351607076483</v>
      </c>
      <c r="GI307">
        <v>1</v>
      </c>
      <c r="GJ307">
        <v>0.9099724146341464</v>
      </c>
      <c r="GK307">
        <v>0.1343315540069694</v>
      </c>
      <c r="GL307">
        <v>0.01453858304729868</v>
      </c>
      <c r="GM307">
        <v>0</v>
      </c>
      <c r="GN307">
        <v>2</v>
      </c>
      <c r="GO307">
        <v>3</v>
      </c>
      <c r="GP307" t="s">
        <v>446</v>
      </c>
      <c r="GQ307">
        <v>3.10225</v>
      </c>
      <c r="GR307">
        <v>2.72229</v>
      </c>
      <c r="GS307">
        <v>0.087394</v>
      </c>
      <c r="GT307">
        <v>0.08811819999999999</v>
      </c>
      <c r="GU307">
        <v>0.100466</v>
      </c>
      <c r="GV307">
        <v>0.0987572</v>
      </c>
      <c r="GW307">
        <v>23868.6</v>
      </c>
      <c r="GX307">
        <v>21652.2</v>
      </c>
      <c r="GY307">
        <v>26716.9</v>
      </c>
      <c r="GZ307">
        <v>23964.4</v>
      </c>
      <c r="HA307">
        <v>38453.5</v>
      </c>
      <c r="HB307">
        <v>31917</v>
      </c>
      <c r="HC307">
        <v>46653.2</v>
      </c>
      <c r="HD307">
        <v>37902.1</v>
      </c>
      <c r="HE307">
        <v>1.87353</v>
      </c>
      <c r="HF307">
        <v>1.87798</v>
      </c>
      <c r="HG307">
        <v>0.132471</v>
      </c>
      <c r="HH307">
        <v>0</v>
      </c>
      <c r="HI307">
        <v>27.8587</v>
      </c>
      <c r="HJ307">
        <v>999.9</v>
      </c>
      <c r="HK307">
        <v>48.9</v>
      </c>
      <c r="HL307">
        <v>30.8</v>
      </c>
      <c r="HM307">
        <v>24.1114</v>
      </c>
      <c r="HN307">
        <v>61.2348</v>
      </c>
      <c r="HO307">
        <v>22.2596</v>
      </c>
      <c r="HP307">
        <v>1</v>
      </c>
      <c r="HQ307">
        <v>0.0800051</v>
      </c>
      <c r="HR307">
        <v>-0.134965</v>
      </c>
      <c r="HS307">
        <v>20.3186</v>
      </c>
      <c r="HT307">
        <v>5.21729</v>
      </c>
      <c r="HU307">
        <v>11.9794</v>
      </c>
      <c r="HV307">
        <v>4.96445</v>
      </c>
      <c r="HW307">
        <v>3.27518</v>
      </c>
      <c r="HX307">
        <v>9999</v>
      </c>
      <c r="HY307">
        <v>9999</v>
      </c>
      <c r="HZ307">
        <v>9999</v>
      </c>
      <c r="IA307">
        <v>24.4</v>
      </c>
      <c r="IB307">
        <v>1.86371</v>
      </c>
      <c r="IC307">
        <v>1.85984</v>
      </c>
      <c r="ID307">
        <v>1.85813</v>
      </c>
      <c r="IE307">
        <v>1.85953</v>
      </c>
      <c r="IF307">
        <v>1.85959</v>
      </c>
      <c r="IG307">
        <v>1.85813</v>
      </c>
      <c r="IH307">
        <v>1.85715</v>
      </c>
      <c r="II307">
        <v>1.85212</v>
      </c>
      <c r="IJ307">
        <v>0</v>
      </c>
      <c r="IK307">
        <v>0</v>
      </c>
      <c r="IL307">
        <v>0</v>
      </c>
      <c r="IM307">
        <v>0</v>
      </c>
      <c r="IN307" t="s">
        <v>441</v>
      </c>
      <c r="IO307" t="s">
        <v>442</v>
      </c>
      <c r="IP307" t="s">
        <v>443</v>
      </c>
      <c r="IQ307" t="s">
        <v>443</v>
      </c>
      <c r="IR307" t="s">
        <v>443</v>
      </c>
      <c r="IS307" t="s">
        <v>443</v>
      </c>
      <c r="IT307">
        <v>0</v>
      </c>
      <c r="IU307">
        <v>100</v>
      </c>
      <c r="IV307">
        <v>100</v>
      </c>
      <c r="IW307">
        <v>-1.565</v>
      </c>
      <c r="IX307">
        <v>0.2791</v>
      </c>
      <c r="IY307">
        <v>-1.253408397979514</v>
      </c>
      <c r="IZ307">
        <v>-0.001407418860664216</v>
      </c>
      <c r="JA307">
        <v>1.761737584914558E-06</v>
      </c>
      <c r="JB307">
        <v>-4.339940373715102E-10</v>
      </c>
      <c r="JC307">
        <v>0.01386544786166931</v>
      </c>
      <c r="JD307">
        <v>0.003157371658100305</v>
      </c>
      <c r="JE307">
        <v>0.0004353711720169284</v>
      </c>
      <c r="JF307">
        <v>-1.853048844677345E-07</v>
      </c>
      <c r="JG307">
        <v>2</v>
      </c>
      <c r="JH307">
        <v>1968</v>
      </c>
      <c r="JI307">
        <v>1</v>
      </c>
      <c r="JJ307">
        <v>26</v>
      </c>
      <c r="JK307">
        <v>200120</v>
      </c>
      <c r="JL307">
        <v>200120.2</v>
      </c>
      <c r="JM307">
        <v>1.14014</v>
      </c>
      <c r="JN307">
        <v>2.62207</v>
      </c>
      <c r="JO307">
        <v>1.49658</v>
      </c>
      <c r="JP307">
        <v>2.34863</v>
      </c>
      <c r="JQ307">
        <v>1.54907</v>
      </c>
      <c r="JR307">
        <v>2.38281</v>
      </c>
      <c r="JS307">
        <v>35.1286</v>
      </c>
      <c r="JT307">
        <v>13.0113</v>
      </c>
      <c r="JU307">
        <v>18</v>
      </c>
      <c r="JV307">
        <v>480.671</v>
      </c>
      <c r="JW307">
        <v>498.369</v>
      </c>
      <c r="JX307">
        <v>27.385</v>
      </c>
      <c r="JY307">
        <v>28.3217</v>
      </c>
      <c r="JZ307">
        <v>30.0002</v>
      </c>
      <c r="KA307">
        <v>28.5569</v>
      </c>
      <c r="KB307">
        <v>28.5594</v>
      </c>
      <c r="KC307">
        <v>22.9167</v>
      </c>
      <c r="KD307">
        <v>15.0296</v>
      </c>
      <c r="KE307">
        <v>100</v>
      </c>
      <c r="KF307">
        <v>27.3743</v>
      </c>
      <c r="KG307">
        <v>413.381</v>
      </c>
      <c r="KH307">
        <v>20.764</v>
      </c>
      <c r="KI307">
        <v>102.004</v>
      </c>
      <c r="KJ307">
        <v>91.4171</v>
      </c>
    </row>
    <row r="308" spans="1:296">
      <c r="A308">
        <v>290</v>
      </c>
      <c r="B308">
        <v>1758996810.6</v>
      </c>
      <c r="C308">
        <v>9560</v>
      </c>
      <c r="D308" t="s">
        <v>1026</v>
      </c>
      <c r="E308" t="s">
        <v>1027</v>
      </c>
      <c r="F308">
        <v>5</v>
      </c>
      <c r="G308" t="s">
        <v>1025</v>
      </c>
      <c r="H308">
        <v>1758996802.755172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429.0877236515153</v>
      </c>
      <c r="AJ308">
        <v>423.4086242424242</v>
      </c>
      <c r="AK308">
        <v>-0.0003343578643601336</v>
      </c>
      <c r="AL308">
        <v>65.16</v>
      </c>
      <c r="AM308">
        <f>(AO308 - AN308 + DX308*1E3/(8.314*(DZ308+273.15)) * AQ308/DW308 * AP308) * DW308/(100*DK308) * 1000/(1000 - AO308)</f>
        <v>0</v>
      </c>
      <c r="AN308">
        <v>20.75243570821351</v>
      </c>
      <c r="AO308">
        <v>21.68063393939394</v>
      </c>
      <c r="AP308">
        <v>-8.533522513057089E-05</v>
      </c>
      <c r="AQ308">
        <v>105.5123847433396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437</v>
      </c>
      <c r="AX308" t="s">
        <v>437</v>
      </c>
      <c r="AY308">
        <v>0</v>
      </c>
      <c r="AZ308">
        <v>0</v>
      </c>
      <c r="BA308">
        <f>1-AY308/AZ308</f>
        <v>0</v>
      </c>
      <c r="BB308">
        <v>0</v>
      </c>
      <c r="BC308" t="s">
        <v>437</v>
      </c>
      <c r="BD308" t="s">
        <v>437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437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1.65</v>
      </c>
      <c r="DL308">
        <v>0.5</v>
      </c>
      <c r="DM308" t="s">
        <v>438</v>
      </c>
      <c r="DN308">
        <v>2</v>
      </c>
      <c r="DO308" t="b">
        <v>1</v>
      </c>
      <c r="DP308">
        <v>1758996802.755172</v>
      </c>
      <c r="DQ308">
        <v>414.2191379310344</v>
      </c>
      <c r="DR308">
        <v>419.9566551724138</v>
      </c>
      <c r="DS308">
        <v>21.68209310344827</v>
      </c>
      <c r="DT308">
        <v>20.75630689655173</v>
      </c>
      <c r="DU308">
        <v>415.7843448275863</v>
      </c>
      <c r="DV308">
        <v>21.40304137931034</v>
      </c>
      <c r="DW308">
        <v>499.9749655172413</v>
      </c>
      <c r="DX308">
        <v>90.45546551724138</v>
      </c>
      <c r="DY308">
        <v>0.0639934448275862</v>
      </c>
      <c r="DZ308">
        <v>28.5691724137931</v>
      </c>
      <c r="EA308">
        <v>30.00656896551725</v>
      </c>
      <c r="EB308">
        <v>999.9000000000002</v>
      </c>
      <c r="EC308">
        <v>0</v>
      </c>
      <c r="ED308">
        <v>0</v>
      </c>
      <c r="EE308">
        <v>9992.663103448278</v>
      </c>
      <c r="EF308">
        <v>0</v>
      </c>
      <c r="EG308">
        <v>10.8678</v>
      </c>
      <c r="EH308">
        <v>-5.73749724137931</v>
      </c>
      <c r="EI308">
        <v>423.3993448275862</v>
      </c>
      <c r="EJ308">
        <v>428.8582068965517</v>
      </c>
      <c r="EK308">
        <v>0.9258038275862068</v>
      </c>
      <c r="EL308">
        <v>419.9566551724138</v>
      </c>
      <c r="EM308">
        <v>20.75630689655173</v>
      </c>
      <c r="EN308">
        <v>1.961264137931034</v>
      </c>
      <c r="EO308">
        <v>1.877520689655173</v>
      </c>
      <c r="EP308">
        <v>17.13503448275862</v>
      </c>
      <c r="EQ308">
        <v>16.44757586206897</v>
      </c>
      <c r="ER308">
        <v>1999.981724137932</v>
      </c>
      <c r="ES308">
        <v>0.9800066206896551</v>
      </c>
      <c r="ET308">
        <v>0.01999344827586207</v>
      </c>
      <c r="EU308">
        <v>0</v>
      </c>
      <c r="EV308">
        <v>230.6656551724139</v>
      </c>
      <c r="EW308">
        <v>5.00078</v>
      </c>
      <c r="EX308">
        <v>4638.433103448276</v>
      </c>
      <c r="EY308">
        <v>16379.52413793104</v>
      </c>
      <c r="EZ308">
        <v>38.85093103448275</v>
      </c>
      <c r="FA308">
        <v>39.60751724137931</v>
      </c>
      <c r="FB308">
        <v>39.08158620689655</v>
      </c>
      <c r="FC308">
        <v>39.35313793103447</v>
      </c>
      <c r="FD308">
        <v>40.10548275862069</v>
      </c>
      <c r="FE308">
        <v>1955.091724137931</v>
      </c>
      <c r="FF308">
        <v>39.89000000000001</v>
      </c>
      <c r="FG308">
        <v>0</v>
      </c>
      <c r="FH308">
        <v>1758996804.9</v>
      </c>
      <c r="FI308">
        <v>0</v>
      </c>
      <c r="FJ308">
        <v>230.67408</v>
      </c>
      <c r="FK308">
        <v>-0.2844615303292179</v>
      </c>
      <c r="FL308">
        <v>-0.149230745089658</v>
      </c>
      <c r="FM308">
        <v>4638.4736</v>
      </c>
      <c r="FN308">
        <v>15</v>
      </c>
      <c r="FO308">
        <v>0</v>
      </c>
      <c r="FP308" t="s">
        <v>439</v>
      </c>
      <c r="FQ308">
        <v>1746989605.5</v>
      </c>
      <c r="FR308">
        <v>1746989593.5</v>
      </c>
      <c r="FS308">
        <v>0</v>
      </c>
      <c r="FT308">
        <v>-0.274</v>
      </c>
      <c r="FU308">
        <v>-0.002</v>
      </c>
      <c r="FV308">
        <v>2.549</v>
      </c>
      <c r="FW308">
        <v>0.129</v>
      </c>
      <c r="FX308">
        <v>420</v>
      </c>
      <c r="FY308">
        <v>17</v>
      </c>
      <c r="FZ308">
        <v>0.02</v>
      </c>
      <c r="GA308">
        <v>0.04</v>
      </c>
      <c r="GB308">
        <v>-5.791160243902439</v>
      </c>
      <c r="GC308">
        <v>0.4407731707317027</v>
      </c>
      <c r="GD308">
        <v>0.1936078866248871</v>
      </c>
      <c r="GE308">
        <v>1</v>
      </c>
      <c r="GF308">
        <v>230.6838235294118</v>
      </c>
      <c r="GG308">
        <v>-0.8980290278313917</v>
      </c>
      <c r="GH308">
        <v>0.2198245919160846</v>
      </c>
      <c r="GI308">
        <v>1</v>
      </c>
      <c r="GJ308">
        <v>0.919008195121951</v>
      </c>
      <c r="GK308">
        <v>0.1118282717770031</v>
      </c>
      <c r="GL308">
        <v>0.01179120348482138</v>
      </c>
      <c r="GM308">
        <v>0</v>
      </c>
      <c r="GN308">
        <v>2</v>
      </c>
      <c r="GO308">
        <v>3</v>
      </c>
      <c r="GP308" t="s">
        <v>446</v>
      </c>
      <c r="GQ308">
        <v>3.1026</v>
      </c>
      <c r="GR308">
        <v>2.72137</v>
      </c>
      <c r="GS308">
        <v>0.0873838</v>
      </c>
      <c r="GT308">
        <v>0.0877426</v>
      </c>
      <c r="GU308">
        <v>0.100455</v>
      </c>
      <c r="GV308">
        <v>0.0987508</v>
      </c>
      <c r="GW308">
        <v>23868.9</v>
      </c>
      <c r="GX308">
        <v>21661.2</v>
      </c>
      <c r="GY308">
        <v>26716.9</v>
      </c>
      <c r="GZ308">
        <v>23964.5</v>
      </c>
      <c r="HA308">
        <v>38453.7</v>
      </c>
      <c r="HB308">
        <v>31917.5</v>
      </c>
      <c r="HC308">
        <v>46653</v>
      </c>
      <c r="HD308">
        <v>37902.6</v>
      </c>
      <c r="HE308">
        <v>1.87407</v>
      </c>
      <c r="HF308">
        <v>1.87748</v>
      </c>
      <c r="HG308">
        <v>0.131704</v>
      </c>
      <c r="HH308">
        <v>0</v>
      </c>
      <c r="HI308">
        <v>27.8596</v>
      </c>
      <c r="HJ308">
        <v>999.9</v>
      </c>
      <c r="HK308">
        <v>48.9</v>
      </c>
      <c r="HL308">
        <v>30.8</v>
      </c>
      <c r="HM308">
        <v>24.1117</v>
      </c>
      <c r="HN308">
        <v>61.2748</v>
      </c>
      <c r="HO308">
        <v>22.2396</v>
      </c>
      <c r="HP308">
        <v>1</v>
      </c>
      <c r="HQ308">
        <v>0.014253</v>
      </c>
      <c r="HR308">
        <v>-0.0495398</v>
      </c>
      <c r="HS308">
        <v>20.3183</v>
      </c>
      <c r="HT308">
        <v>5.21325</v>
      </c>
      <c r="HU308">
        <v>11.9794</v>
      </c>
      <c r="HV308">
        <v>4.9636</v>
      </c>
      <c r="HW308">
        <v>3.27448</v>
      </c>
      <c r="HX308">
        <v>9999</v>
      </c>
      <c r="HY308">
        <v>9999</v>
      </c>
      <c r="HZ308">
        <v>9999</v>
      </c>
      <c r="IA308">
        <v>24.4</v>
      </c>
      <c r="IB308">
        <v>1.86371</v>
      </c>
      <c r="IC308">
        <v>1.85987</v>
      </c>
      <c r="ID308">
        <v>1.85814</v>
      </c>
      <c r="IE308">
        <v>1.85954</v>
      </c>
      <c r="IF308">
        <v>1.85959</v>
      </c>
      <c r="IG308">
        <v>1.85816</v>
      </c>
      <c r="IH308">
        <v>1.85715</v>
      </c>
      <c r="II308">
        <v>1.85212</v>
      </c>
      <c r="IJ308">
        <v>0</v>
      </c>
      <c r="IK308">
        <v>0</v>
      </c>
      <c r="IL308">
        <v>0</v>
      </c>
      <c r="IM308">
        <v>0</v>
      </c>
      <c r="IN308" t="s">
        <v>441</v>
      </c>
      <c r="IO308" t="s">
        <v>442</v>
      </c>
      <c r="IP308" t="s">
        <v>443</v>
      </c>
      <c r="IQ308" t="s">
        <v>443</v>
      </c>
      <c r="IR308" t="s">
        <v>443</v>
      </c>
      <c r="IS308" t="s">
        <v>443</v>
      </c>
      <c r="IT308">
        <v>0</v>
      </c>
      <c r="IU308">
        <v>100</v>
      </c>
      <c r="IV308">
        <v>100</v>
      </c>
      <c r="IW308">
        <v>-1.565</v>
      </c>
      <c r="IX308">
        <v>0.279</v>
      </c>
      <c r="IY308">
        <v>-1.253408397979514</v>
      </c>
      <c r="IZ308">
        <v>-0.001407418860664216</v>
      </c>
      <c r="JA308">
        <v>1.761737584914558E-06</v>
      </c>
      <c r="JB308">
        <v>-4.339940373715102E-10</v>
      </c>
      <c r="JC308">
        <v>0.01386544786166931</v>
      </c>
      <c r="JD308">
        <v>0.003157371658100305</v>
      </c>
      <c r="JE308">
        <v>0.0004353711720169284</v>
      </c>
      <c r="JF308">
        <v>-1.853048844677345E-07</v>
      </c>
      <c r="JG308">
        <v>2</v>
      </c>
      <c r="JH308">
        <v>1968</v>
      </c>
      <c r="JI308">
        <v>1</v>
      </c>
      <c r="JJ308">
        <v>26</v>
      </c>
      <c r="JK308">
        <v>200120.1</v>
      </c>
      <c r="JL308">
        <v>200120.3</v>
      </c>
      <c r="JM308">
        <v>1.11572</v>
      </c>
      <c r="JN308">
        <v>2.61108</v>
      </c>
      <c r="JO308">
        <v>1.49658</v>
      </c>
      <c r="JP308">
        <v>2.34863</v>
      </c>
      <c r="JQ308">
        <v>1.54907</v>
      </c>
      <c r="JR308">
        <v>2.42188</v>
      </c>
      <c r="JS308">
        <v>35.1286</v>
      </c>
      <c r="JT308">
        <v>13.02</v>
      </c>
      <c r="JU308">
        <v>18</v>
      </c>
      <c r="JV308">
        <v>480.978</v>
      </c>
      <c r="JW308">
        <v>498.03</v>
      </c>
      <c r="JX308">
        <v>27.3749</v>
      </c>
      <c r="JY308">
        <v>28.3203</v>
      </c>
      <c r="JZ308">
        <v>30.0002</v>
      </c>
      <c r="KA308">
        <v>28.5552</v>
      </c>
      <c r="KB308">
        <v>28.5584</v>
      </c>
      <c r="KC308">
        <v>22.3814</v>
      </c>
      <c r="KD308">
        <v>15.0296</v>
      </c>
      <c r="KE308">
        <v>100</v>
      </c>
      <c r="KF308">
        <v>27.3701</v>
      </c>
      <c r="KG308">
        <v>400.008</v>
      </c>
      <c r="KH308">
        <v>20.764</v>
      </c>
      <c r="KI308">
        <v>102.004</v>
      </c>
      <c r="KJ308">
        <v>91.4179</v>
      </c>
    </row>
    <row r="309" spans="1:296">
      <c r="A309">
        <v>291</v>
      </c>
      <c r="B309">
        <v>1758996815.6</v>
      </c>
      <c r="C309">
        <v>9565</v>
      </c>
      <c r="D309" t="s">
        <v>1028</v>
      </c>
      <c r="E309" t="s">
        <v>1029</v>
      </c>
      <c r="F309">
        <v>5</v>
      </c>
      <c r="G309" t="s">
        <v>1025</v>
      </c>
      <c r="H309">
        <v>1758996807.832142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422.6406553363635</v>
      </c>
      <c r="AJ309">
        <v>420.4287515151514</v>
      </c>
      <c r="AK309">
        <v>-0.7237610389610429</v>
      </c>
      <c r="AL309">
        <v>65.16</v>
      </c>
      <c r="AM309">
        <f>(AO309 - AN309 + DX309*1E3/(8.314*(DZ309+273.15)) * AQ309/DW309 * AP309) * DW309/(100*DK309) * 1000/(1000 - AO309)</f>
        <v>0</v>
      </c>
      <c r="AN309">
        <v>20.74775494350802</v>
      </c>
      <c r="AO309">
        <v>21.67947878787879</v>
      </c>
      <c r="AP309">
        <v>-1.39919443632258E-06</v>
      </c>
      <c r="AQ309">
        <v>105.5123847433396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437</v>
      </c>
      <c r="AX309" t="s">
        <v>437</v>
      </c>
      <c r="AY309">
        <v>0</v>
      </c>
      <c r="AZ309">
        <v>0</v>
      </c>
      <c r="BA309">
        <f>1-AY309/AZ309</f>
        <v>0</v>
      </c>
      <c r="BB309">
        <v>0</v>
      </c>
      <c r="BC309" t="s">
        <v>437</v>
      </c>
      <c r="BD309" t="s">
        <v>437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437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1.65</v>
      </c>
      <c r="DL309">
        <v>0.5</v>
      </c>
      <c r="DM309" t="s">
        <v>438</v>
      </c>
      <c r="DN309">
        <v>2</v>
      </c>
      <c r="DO309" t="b">
        <v>1</v>
      </c>
      <c r="DP309">
        <v>1758996807.832142</v>
      </c>
      <c r="DQ309">
        <v>413.8251428571429</v>
      </c>
      <c r="DR309">
        <v>417.46575</v>
      </c>
      <c r="DS309">
        <v>21.68196071428571</v>
      </c>
      <c r="DT309">
        <v>20.75244285714286</v>
      </c>
      <c r="DU309">
        <v>415.3902857142857</v>
      </c>
      <c r="DV309">
        <v>21.40290357142857</v>
      </c>
      <c r="DW309">
        <v>499.91075</v>
      </c>
      <c r="DX309">
        <v>90.45625714285714</v>
      </c>
      <c r="DY309">
        <v>0.06398062142857143</v>
      </c>
      <c r="DZ309">
        <v>28.56785357142857</v>
      </c>
      <c r="EA309">
        <v>30.00625357142857</v>
      </c>
      <c r="EB309">
        <v>999.9000000000002</v>
      </c>
      <c r="EC309">
        <v>0</v>
      </c>
      <c r="ED309">
        <v>0</v>
      </c>
      <c r="EE309">
        <v>9986.420714285716</v>
      </c>
      <c r="EF309">
        <v>0</v>
      </c>
      <c r="EG309">
        <v>10.87181785714286</v>
      </c>
      <c r="EH309">
        <v>-3.640666285714286</v>
      </c>
      <c r="EI309">
        <v>422.9964642857144</v>
      </c>
      <c r="EJ309">
        <v>426.3128571428571</v>
      </c>
      <c r="EK309">
        <v>0.9295227857142857</v>
      </c>
      <c r="EL309">
        <v>417.46575</v>
      </c>
      <c r="EM309">
        <v>20.75244285714286</v>
      </c>
      <c r="EN309">
        <v>1.961268928571428</v>
      </c>
      <c r="EO309">
        <v>1.877188214285714</v>
      </c>
      <c r="EP309">
        <v>17.13506785714286</v>
      </c>
      <c r="EQ309">
        <v>16.44479642857143</v>
      </c>
      <c r="ER309">
        <v>2000.010357142857</v>
      </c>
      <c r="ES309">
        <v>0.9800069642857141</v>
      </c>
      <c r="ET309">
        <v>0.01999308571428571</v>
      </c>
      <c r="EU309">
        <v>0</v>
      </c>
      <c r="EV309">
        <v>230.6770357142857</v>
      </c>
      <c r="EW309">
        <v>5.00078</v>
      </c>
      <c r="EX309">
        <v>4638.608928571429</v>
      </c>
      <c r="EY309">
        <v>16379.76428571429</v>
      </c>
      <c r="EZ309">
        <v>38.86349999999999</v>
      </c>
      <c r="FA309">
        <v>39.62253571428572</v>
      </c>
      <c r="FB309">
        <v>39.147</v>
      </c>
      <c r="FC309">
        <v>39.36575</v>
      </c>
      <c r="FD309">
        <v>40.18967857142857</v>
      </c>
      <c r="FE309">
        <v>1955.120357142857</v>
      </c>
      <c r="FF309">
        <v>39.89000000000001</v>
      </c>
      <c r="FG309">
        <v>0</v>
      </c>
      <c r="FH309">
        <v>1758996809.7</v>
      </c>
      <c r="FI309">
        <v>0</v>
      </c>
      <c r="FJ309">
        <v>230.68672</v>
      </c>
      <c r="FK309">
        <v>1.093000005086695</v>
      </c>
      <c r="FL309">
        <v>-0.7392307755222961</v>
      </c>
      <c r="FM309">
        <v>4638.5632</v>
      </c>
      <c r="FN309">
        <v>15</v>
      </c>
      <c r="FO309">
        <v>0</v>
      </c>
      <c r="FP309" t="s">
        <v>439</v>
      </c>
      <c r="FQ309">
        <v>1746989605.5</v>
      </c>
      <c r="FR309">
        <v>1746989593.5</v>
      </c>
      <c r="FS309">
        <v>0</v>
      </c>
      <c r="FT309">
        <v>-0.274</v>
      </c>
      <c r="FU309">
        <v>-0.002</v>
      </c>
      <c r="FV309">
        <v>2.549</v>
      </c>
      <c r="FW309">
        <v>0.129</v>
      </c>
      <c r="FX309">
        <v>420</v>
      </c>
      <c r="FY309">
        <v>17</v>
      </c>
      <c r="FZ309">
        <v>0.02</v>
      </c>
      <c r="GA309">
        <v>0.04</v>
      </c>
      <c r="GB309">
        <v>-4.2436829</v>
      </c>
      <c r="GC309">
        <v>22.88808824015009</v>
      </c>
      <c r="GD309">
        <v>2.896805138333193</v>
      </c>
      <c r="GE309">
        <v>0</v>
      </c>
      <c r="GF309">
        <v>230.7047352941177</v>
      </c>
      <c r="GG309">
        <v>0.08261268241393357</v>
      </c>
      <c r="GH309">
        <v>0.2343146839343755</v>
      </c>
      <c r="GI309">
        <v>1</v>
      </c>
      <c r="GJ309">
        <v>0.9271900499999999</v>
      </c>
      <c r="GK309">
        <v>0.04233469418386281</v>
      </c>
      <c r="GL309">
        <v>0.004603107596776338</v>
      </c>
      <c r="GM309">
        <v>1</v>
      </c>
      <c r="GN309">
        <v>2</v>
      </c>
      <c r="GO309">
        <v>3</v>
      </c>
      <c r="GP309" t="s">
        <v>446</v>
      </c>
      <c r="GQ309">
        <v>3.1023</v>
      </c>
      <c r="GR309">
        <v>2.72217</v>
      </c>
      <c r="GS309">
        <v>0.08683689999999999</v>
      </c>
      <c r="GT309">
        <v>0.0858244</v>
      </c>
      <c r="GU309">
        <v>0.100454</v>
      </c>
      <c r="GV309">
        <v>0.0987336</v>
      </c>
      <c r="GW309">
        <v>23883.3</v>
      </c>
      <c r="GX309">
        <v>21706.7</v>
      </c>
      <c r="GY309">
        <v>26717.1</v>
      </c>
      <c r="GZ309">
        <v>23964.5</v>
      </c>
      <c r="HA309">
        <v>38453.9</v>
      </c>
      <c r="HB309">
        <v>31917.8</v>
      </c>
      <c r="HC309">
        <v>46653.2</v>
      </c>
      <c r="HD309">
        <v>37902.4</v>
      </c>
      <c r="HE309">
        <v>1.87337</v>
      </c>
      <c r="HF309">
        <v>1.8779</v>
      </c>
      <c r="HG309">
        <v>0.130765</v>
      </c>
      <c r="HH309">
        <v>0</v>
      </c>
      <c r="HI309">
        <v>27.8596</v>
      </c>
      <c r="HJ309">
        <v>999.9</v>
      </c>
      <c r="HK309">
        <v>48.9</v>
      </c>
      <c r="HL309">
        <v>30.8</v>
      </c>
      <c r="HM309">
        <v>24.1125</v>
      </c>
      <c r="HN309">
        <v>60.9548</v>
      </c>
      <c r="HO309">
        <v>22.3037</v>
      </c>
      <c r="HP309">
        <v>1</v>
      </c>
      <c r="HQ309">
        <v>0.0797764</v>
      </c>
      <c r="HR309">
        <v>-0.121675</v>
      </c>
      <c r="HS309">
        <v>20.3183</v>
      </c>
      <c r="HT309">
        <v>5.2137</v>
      </c>
      <c r="HU309">
        <v>11.9791</v>
      </c>
      <c r="HV309">
        <v>4.9638</v>
      </c>
      <c r="HW309">
        <v>3.27463</v>
      </c>
      <c r="HX309">
        <v>9999</v>
      </c>
      <c r="HY309">
        <v>9999</v>
      </c>
      <c r="HZ309">
        <v>9999</v>
      </c>
      <c r="IA309">
        <v>24.4</v>
      </c>
      <c r="IB309">
        <v>1.86371</v>
      </c>
      <c r="IC309">
        <v>1.85987</v>
      </c>
      <c r="ID309">
        <v>1.85812</v>
      </c>
      <c r="IE309">
        <v>1.85955</v>
      </c>
      <c r="IF309">
        <v>1.85959</v>
      </c>
      <c r="IG309">
        <v>1.85816</v>
      </c>
      <c r="IH309">
        <v>1.85715</v>
      </c>
      <c r="II309">
        <v>1.85212</v>
      </c>
      <c r="IJ309">
        <v>0</v>
      </c>
      <c r="IK309">
        <v>0</v>
      </c>
      <c r="IL309">
        <v>0</v>
      </c>
      <c r="IM309">
        <v>0</v>
      </c>
      <c r="IN309" t="s">
        <v>441</v>
      </c>
      <c r="IO309" t="s">
        <v>442</v>
      </c>
      <c r="IP309" t="s">
        <v>443</v>
      </c>
      <c r="IQ309" t="s">
        <v>443</v>
      </c>
      <c r="IR309" t="s">
        <v>443</v>
      </c>
      <c r="IS309" t="s">
        <v>443</v>
      </c>
      <c r="IT309">
        <v>0</v>
      </c>
      <c r="IU309">
        <v>100</v>
      </c>
      <c r="IV309">
        <v>100</v>
      </c>
      <c r="IW309">
        <v>-1.564</v>
      </c>
      <c r="IX309">
        <v>0.279</v>
      </c>
      <c r="IY309">
        <v>-1.253408397979514</v>
      </c>
      <c r="IZ309">
        <v>-0.001407418860664216</v>
      </c>
      <c r="JA309">
        <v>1.761737584914558E-06</v>
      </c>
      <c r="JB309">
        <v>-4.339940373715102E-10</v>
      </c>
      <c r="JC309">
        <v>0.01386544786166931</v>
      </c>
      <c r="JD309">
        <v>0.003157371658100305</v>
      </c>
      <c r="JE309">
        <v>0.0004353711720169284</v>
      </c>
      <c r="JF309">
        <v>-1.853048844677345E-07</v>
      </c>
      <c r="JG309">
        <v>2</v>
      </c>
      <c r="JH309">
        <v>1968</v>
      </c>
      <c r="JI309">
        <v>1</v>
      </c>
      <c r="JJ309">
        <v>26</v>
      </c>
      <c r="JK309">
        <v>200120.2</v>
      </c>
      <c r="JL309">
        <v>200120.4</v>
      </c>
      <c r="JM309">
        <v>1.08398</v>
      </c>
      <c r="JN309">
        <v>2.61353</v>
      </c>
      <c r="JO309">
        <v>1.49658</v>
      </c>
      <c r="JP309">
        <v>2.34863</v>
      </c>
      <c r="JQ309">
        <v>1.54907</v>
      </c>
      <c r="JR309">
        <v>2.48291</v>
      </c>
      <c r="JS309">
        <v>35.1286</v>
      </c>
      <c r="JT309">
        <v>13.02</v>
      </c>
      <c r="JU309">
        <v>18</v>
      </c>
      <c r="JV309">
        <v>480.566</v>
      </c>
      <c r="JW309">
        <v>498.298</v>
      </c>
      <c r="JX309">
        <v>27.3698</v>
      </c>
      <c r="JY309">
        <v>28.3203</v>
      </c>
      <c r="JZ309">
        <v>30</v>
      </c>
      <c r="KA309">
        <v>28.5545</v>
      </c>
      <c r="KB309">
        <v>28.557</v>
      </c>
      <c r="KC309">
        <v>21.7561</v>
      </c>
      <c r="KD309">
        <v>15.0296</v>
      </c>
      <c r="KE309">
        <v>100</v>
      </c>
      <c r="KF309">
        <v>27.3655</v>
      </c>
      <c r="KG309">
        <v>379.973</v>
      </c>
      <c r="KH309">
        <v>20.764</v>
      </c>
      <c r="KI309">
        <v>102.004</v>
      </c>
      <c r="KJ309">
        <v>91.41759999999999</v>
      </c>
    </row>
    <row r="310" spans="1:296">
      <c r="A310">
        <v>292</v>
      </c>
      <c r="B310">
        <v>1758996820.6</v>
      </c>
      <c r="C310">
        <v>9570</v>
      </c>
      <c r="D310" t="s">
        <v>1030</v>
      </c>
      <c r="E310" t="s">
        <v>1031</v>
      </c>
      <c r="F310">
        <v>5</v>
      </c>
      <c r="G310" t="s">
        <v>1025</v>
      </c>
      <c r="H310">
        <v>1758996813.1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408.6936758636365</v>
      </c>
      <c r="AJ310">
        <v>411.8440242424242</v>
      </c>
      <c r="AK310">
        <v>-1.844549956709947</v>
      </c>
      <c r="AL310">
        <v>65.16</v>
      </c>
      <c r="AM310">
        <f>(AO310 - AN310 + DX310*1E3/(8.314*(DZ310+273.15)) * AQ310/DW310 * AP310) * DW310/(100*DK310) * 1000/(1000 - AO310)</f>
        <v>0</v>
      </c>
      <c r="AN310">
        <v>20.74459625621654</v>
      </c>
      <c r="AO310">
        <v>21.67731454545454</v>
      </c>
      <c r="AP310">
        <v>-3.508659504513968E-05</v>
      </c>
      <c r="AQ310">
        <v>105.5123847433396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437</v>
      </c>
      <c r="AX310" t="s">
        <v>437</v>
      </c>
      <c r="AY310">
        <v>0</v>
      </c>
      <c r="AZ310">
        <v>0</v>
      </c>
      <c r="BA310">
        <f>1-AY310/AZ310</f>
        <v>0</v>
      </c>
      <c r="BB310">
        <v>0</v>
      </c>
      <c r="BC310" t="s">
        <v>437</v>
      </c>
      <c r="BD310" t="s">
        <v>437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437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1.65</v>
      </c>
      <c r="DL310">
        <v>0.5</v>
      </c>
      <c r="DM310" t="s">
        <v>438</v>
      </c>
      <c r="DN310">
        <v>2</v>
      </c>
      <c r="DO310" t="b">
        <v>1</v>
      </c>
      <c r="DP310">
        <v>1758996813.1</v>
      </c>
      <c r="DQ310">
        <v>411.3117037037038</v>
      </c>
      <c r="DR310">
        <v>410.1259259259259</v>
      </c>
      <c r="DS310">
        <v>21.68012962962963</v>
      </c>
      <c r="DT310">
        <v>20.74855555555555</v>
      </c>
      <c r="DU310">
        <v>412.8764814814815</v>
      </c>
      <c r="DV310">
        <v>21.40110370370371</v>
      </c>
      <c r="DW310">
        <v>499.9921851851852</v>
      </c>
      <c r="DX310">
        <v>90.45634444444444</v>
      </c>
      <c r="DY310">
        <v>0.06375236666666667</v>
      </c>
      <c r="DZ310">
        <v>28.56538888888889</v>
      </c>
      <c r="EA310">
        <v>30.00078148148148</v>
      </c>
      <c r="EB310">
        <v>999.9000000000001</v>
      </c>
      <c r="EC310">
        <v>0</v>
      </c>
      <c r="ED310">
        <v>0</v>
      </c>
      <c r="EE310">
        <v>9998.212962962964</v>
      </c>
      <c r="EF310">
        <v>0</v>
      </c>
      <c r="EG310">
        <v>10.87196666666667</v>
      </c>
      <c r="EH310">
        <v>1.18565162962963</v>
      </c>
      <c r="EI310">
        <v>420.4264814814815</v>
      </c>
      <c r="EJ310">
        <v>418.8158518518518</v>
      </c>
      <c r="EK310">
        <v>0.931572888888889</v>
      </c>
      <c r="EL310">
        <v>410.1259259259259</v>
      </c>
      <c r="EM310">
        <v>20.74855555555555</v>
      </c>
      <c r="EN310">
        <v>1.961104444444445</v>
      </c>
      <c r="EO310">
        <v>1.876838518518518</v>
      </c>
      <c r="EP310">
        <v>17.13374814814815</v>
      </c>
      <c r="EQ310">
        <v>16.44187037037037</v>
      </c>
      <c r="ER310">
        <v>2000.035925925926</v>
      </c>
      <c r="ES310">
        <v>0.9800072222222224</v>
      </c>
      <c r="ET310">
        <v>0.01999282222222222</v>
      </c>
      <c r="EU310">
        <v>0</v>
      </c>
      <c r="EV310">
        <v>230.7114074074074</v>
      </c>
      <c r="EW310">
        <v>5.00078</v>
      </c>
      <c r="EX310">
        <v>4638.661481481481</v>
      </c>
      <c r="EY310">
        <v>16379.98148148148</v>
      </c>
      <c r="EZ310">
        <v>38.86314814814814</v>
      </c>
      <c r="FA310">
        <v>39.62711111111111</v>
      </c>
      <c r="FB310">
        <v>39.215</v>
      </c>
      <c r="FC310">
        <v>39.38851851851851</v>
      </c>
      <c r="FD310">
        <v>40.22203703703703</v>
      </c>
      <c r="FE310">
        <v>1955.145925925926</v>
      </c>
      <c r="FF310">
        <v>39.89000000000001</v>
      </c>
      <c r="FG310">
        <v>0</v>
      </c>
      <c r="FH310">
        <v>1758996814.5</v>
      </c>
      <c r="FI310">
        <v>0</v>
      </c>
      <c r="FJ310">
        <v>230.72904</v>
      </c>
      <c r="FK310">
        <v>1.29930769712025</v>
      </c>
      <c r="FL310">
        <v>2.437692299740589</v>
      </c>
      <c r="FM310">
        <v>4638.614</v>
      </c>
      <c r="FN310">
        <v>15</v>
      </c>
      <c r="FO310">
        <v>0</v>
      </c>
      <c r="FP310" t="s">
        <v>439</v>
      </c>
      <c r="FQ310">
        <v>1746989605.5</v>
      </c>
      <c r="FR310">
        <v>1746989593.5</v>
      </c>
      <c r="FS310">
        <v>0</v>
      </c>
      <c r="FT310">
        <v>-0.274</v>
      </c>
      <c r="FU310">
        <v>-0.002</v>
      </c>
      <c r="FV310">
        <v>2.549</v>
      </c>
      <c r="FW310">
        <v>0.129</v>
      </c>
      <c r="FX310">
        <v>420</v>
      </c>
      <c r="FY310">
        <v>17</v>
      </c>
      <c r="FZ310">
        <v>0.02</v>
      </c>
      <c r="GA310">
        <v>0.04</v>
      </c>
      <c r="GB310">
        <v>-0.78382965</v>
      </c>
      <c r="GC310">
        <v>56.49882441275798</v>
      </c>
      <c r="GD310">
        <v>5.843554319824483</v>
      </c>
      <c r="GE310">
        <v>0</v>
      </c>
      <c r="GF310">
        <v>230.7200294117647</v>
      </c>
      <c r="GG310">
        <v>0.6751260570648034</v>
      </c>
      <c r="GH310">
        <v>0.2253946193436422</v>
      </c>
      <c r="GI310">
        <v>1</v>
      </c>
      <c r="GJ310">
        <v>0.9305503000000002</v>
      </c>
      <c r="GK310">
        <v>0.0232573283302024</v>
      </c>
      <c r="GL310">
        <v>0.00245168893010513</v>
      </c>
      <c r="GM310">
        <v>1</v>
      </c>
      <c r="GN310">
        <v>2</v>
      </c>
      <c r="GO310">
        <v>3</v>
      </c>
      <c r="GP310" t="s">
        <v>446</v>
      </c>
      <c r="GQ310">
        <v>3.10237</v>
      </c>
      <c r="GR310">
        <v>2.72185</v>
      </c>
      <c r="GS310">
        <v>0.0854091</v>
      </c>
      <c r="GT310">
        <v>0.083367</v>
      </c>
      <c r="GU310">
        <v>0.100445</v>
      </c>
      <c r="GV310">
        <v>0.0987222</v>
      </c>
      <c r="GW310">
        <v>23920.7</v>
      </c>
      <c r="GX310">
        <v>21765.3</v>
      </c>
      <c r="GY310">
        <v>26717.1</v>
      </c>
      <c r="GZ310">
        <v>23964.7</v>
      </c>
      <c r="HA310">
        <v>38454.3</v>
      </c>
      <c r="HB310">
        <v>31918.1</v>
      </c>
      <c r="HC310">
        <v>46653.4</v>
      </c>
      <c r="HD310">
        <v>37902.6</v>
      </c>
      <c r="HE310">
        <v>1.87392</v>
      </c>
      <c r="HF310">
        <v>1.87763</v>
      </c>
      <c r="HG310">
        <v>0.131495</v>
      </c>
      <c r="HH310">
        <v>0</v>
      </c>
      <c r="HI310">
        <v>27.8572</v>
      </c>
      <c r="HJ310">
        <v>999.9</v>
      </c>
      <c r="HK310">
        <v>48.9</v>
      </c>
      <c r="HL310">
        <v>30.8</v>
      </c>
      <c r="HM310">
        <v>24.1108</v>
      </c>
      <c r="HN310">
        <v>60.8148</v>
      </c>
      <c r="HO310">
        <v>22.2396</v>
      </c>
      <c r="HP310">
        <v>1</v>
      </c>
      <c r="HQ310">
        <v>0.0798196</v>
      </c>
      <c r="HR310">
        <v>-0.143007</v>
      </c>
      <c r="HS310">
        <v>20.3182</v>
      </c>
      <c r="HT310">
        <v>5.21385</v>
      </c>
      <c r="HU310">
        <v>11.9797</v>
      </c>
      <c r="HV310">
        <v>4.96385</v>
      </c>
      <c r="HW310">
        <v>3.27458</v>
      </c>
      <c r="HX310">
        <v>9999</v>
      </c>
      <c r="HY310">
        <v>9999</v>
      </c>
      <c r="HZ310">
        <v>9999</v>
      </c>
      <c r="IA310">
        <v>24.4</v>
      </c>
      <c r="IB310">
        <v>1.86371</v>
      </c>
      <c r="IC310">
        <v>1.85987</v>
      </c>
      <c r="ID310">
        <v>1.85811</v>
      </c>
      <c r="IE310">
        <v>1.85954</v>
      </c>
      <c r="IF310">
        <v>1.8596</v>
      </c>
      <c r="IG310">
        <v>1.85813</v>
      </c>
      <c r="IH310">
        <v>1.85715</v>
      </c>
      <c r="II310">
        <v>1.85212</v>
      </c>
      <c r="IJ310">
        <v>0</v>
      </c>
      <c r="IK310">
        <v>0</v>
      </c>
      <c r="IL310">
        <v>0</v>
      </c>
      <c r="IM310">
        <v>0</v>
      </c>
      <c r="IN310" t="s">
        <v>441</v>
      </c>
      <c r="IO310" t="s">
        <v>442</v>
      </c>
      <c r="IP310" t="s">
        <v>443</v>
      </c>
      <c r="IQ310" t="s">
        <v>443</v>
      </c>
      <c r="IR310" t="s">
        <v>443</v>
      </c>
      <c r="IS310" t="s">
        <v>443</v>
      </c>
      <c r="IT310">
        <v>0</v>
      </c>
      <c r="IU310">
        <v>100</v>
      </c>
      <c r="IV310">
        <v>100</v>
      </c>
      <c r="IW310">
        <v>-1.563</v>
      </c>
      <c r="IX310">
        <v>0.2789</v>
      </c>
      <c r="IY310">
        <v>-1.253408397979514</v>
      </c>
      <c r="IZ310">
        <v>-0.001407418860664216</v>
      </c>
      <c r="JA310">
        <v>1.761737584914558E-06</v>
      </c>
      <c r="JB310">
        <v>-4.339940373715102E-10</v>
      </c>
      <c r="JC310">
        <v>0.01386544786166931</v>
      </c>
      <c r="JD310">
        <v>0.003157371658100305</v>
      </c>
      <c r="JE310">
        <v>0.0004353711720169284</v>
      </c>
      <c r="JF310">
        <v>-1.853048844677345E-07</v>
      </c>
      <c r="JG310">
        <v>2</v>
      </c>
      <c r="JH310">
        <v>1968</v>
      </c>
      <c r="JI310">
        <v>1</v>
      </c>
      <c r="JJ310">
        <v>26</v>
      </c>
      <c r="JK310">
        <v>200120.3</v>
      </c>
      <c r="JL310">
        <v>200120.5</v>
      </c>
      <c r="JM310">
        <v>1.04736</v>
      </c>
      <c r="JN310">
        <v>2.62329</v>
      </c>
      <c r="JO310">
        <v>1.49658</v>
      </c>
      <c r="JP310">
        <v>2.34863</v>
      </c>
      <c r="JQ310">
        <v>1.54907</v>
      </c>
      <c r="JR310">
        <v>2.39868</v>
      </c>
      <c r="JS310">
        <v>35.1055</v>
      </c>
      <c r="JT310">
        <v>13.0025</v>
      </c>
      <c r="JU310">
        <v>18</v>
      </c>
      <c r="JV310">
        <v>480.885</v>
      </c>
      <c r="JW310">
        <v>498.116</v>
      </c>
      <c r="JX310">
        <v>27.3642</v>
      </c>
      <c r="JY310">
        <v>28.3203</v>
      </c>
      <c r="JZ310">
        <v>30.0002</v>
      </c>
      <c r="KA310">
        <v>28.5545</v>
      </c>
      <c r="KB310">
        <v>28.557</v>
      </c>
      <c r="KC310">
        <v>20.9928</v>
      </c>
      <c r="KD310">
        <v>15.0296</v>
      </c>
      <c r="KE310">
        <v>100</v>
      </c>
      <c r="KF310">
        <v>27.3914</v>
      </c>
      <c r="KG310">
        <v>366.599</v>
      </c>
      <c r="KH310">
        <v>20.764</v>
      </c>
      <c r="KI310">
        <v>102.004</v>
      </c>
      <c r="KJ310">
        <v>91.4182</v>
      </c>
    </row>
    <row r="311" spans="1:296">
      <c r="A311">
        <v>293</v>
      </c>
      <c r="B311">
        <v>1758996825.6</v>
      </c>
      <c r="C311">
        <v>9575</v>
      </c>
      <c r="D311" t="s">
        <v>1032</v>
      </c>
      <c r="E311" t="s">
        <v>1033</v>
      </c>
      <c r="F311">
        <v>5</v>
      </c>
      <c r="G311" t="s">
        <v>1025</v>
      </c>
      <c r="H311">
        <v>1758996817.814285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392.514007669697</v>
      </c>
      <c r="AJ311">
        <v>399.2380848484849</v>
      </c>
      <c r="AK311">
        <v>-2.598950562770543</v>
      </c>
      <c r="AL311">
        <v>65.16</v>
      </c>
      <c r="AM311">
        <f>(AO311 - AN311 + DX311*1E3/(8.314*(DZ311+273.15)) * AQ311/DW311 * AP311) * DW311/(100*DK311) * 1000/(1000 - AO311)</f>
        <v>0</v>
      </c>
      <c r="AN311">
        <v>20.73861290850462</v>
      </c>
      <c r="AO311">
        <v>21.67501757575758</v>
      </c>
      <c r="AP311">
        <v>-2.293816487066425E-05</v>
      </c>
      <c r="AQ311">
        <v>105.5123847433396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437</v>
      </c>
      <c r="AX311" t="s">
        <v>437</v>
      </c>
      <c r="AY311">
        <v>0</v>
      </c>
      <c r="AZ311">
        <v>0</v>
      </c>
      <c r="BA311">
        <f>1-AY311/AZ311</f>
        <v>0</v>
      </c>
      <c r="BB311">
        <v>0</v>
      </c>
      <c r="BC311" t="s">
        <v>437</v>
      </c>
      <c r="BD311" t="s">
        <v>437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437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1.65</v>
      </c>
      <c r="DL311">
        <v>0.5</v>
      </c>
      <c r="DM311" t="s">
        <v>438</v>
      </c>
      <c r="DN311">
        <v>2</v>
      </c>
      <c r="DO311" t="b">
        <v>1</v>
      </c>
      <c r="DP311">
        <v>1758996817.814285</v>
      </c>
      <c r="DQ311">
        <v>405.4785000000001</v>
      </c>
      <c r="DR311">
        <v>398.4415</v>
      </c>
      <c r="DS311">
        <v>21.67801785714286</v>
      </c>
      <c r="DT311">
        <v>20.74441785714285</v>
      </c>
      <c r="DU311">
        <v>407.0422142857142</v>
      </c>
      <c r="DV311">
        <v>21.39904285714286</v>
      </c>
      <c r="DW311">
        <v>499.9776071428572</v>
      </c>
      <c r="DX311">
        <v>90.45623928571429</v>
      </c>
      <c r="DY311">
        <v>0.06384809642857144</v>
      </c>
      <c r="DZ311">
        <v>28.56462500000001</v>
      </c>
      <c r="EA311">
        <v>29.99856428571429</v>
      </c>
      <c r="EB311">
        <v>999.9000000000002</v>
      </c>
      <c r="EC311">
        <v>0</v>
      </c>
      <c r="ED311">
        <v>0</v>
      </c>
      <c r="EE311">
        <v>9986.004285714285</v>
      </c>
      <c r="EF311">
        <v>0</v>
      </c>
      <c r="EG311">
        <v>10.87491071428571</v>
      </c>
      <c r="EH311">
        <v>7.036852642857142</v>
      </c>
      <c r="EI311">
        <v>414.4632142857143</v>
      </c>
      <c r="EJ311">
        <v>406.8821428571429</v>
      </c>
      <c r="EK311">
        <v>0.9336050357142859</v>
      </c>
      <c r="EL311">
        <v>398.4415</v>
      </c>
      <c r="EM311">
        <v>20.74441785714285</v>
      </c>
      <c r="EN311">
        <v>1.960911428571428</v>
      </c>
      <c r="EO311">
        <v>1.8764625</v>
      </c>
      <c r="EP311">
        <v>17.13219285714285</v>
      </c>
      <c r="EQ311">
        <v>16.438725</v>
      </c>
      <c r="ER311">
        <v>2000.023214285714</v>
      </c>
      <c r="ES311">
        <v>0.9800070714285715</v>
      </c>
      <c r="ET311">
        <v>0.01999297857142857</v>
      </c>
      <c r="EU311">
        <v>0</v>
      </c>
      <c r="EV311">
        <v>230.7690714285715</v>
      </c>
      <c r="EW311">
        <v>5.00078</v>
      </c>
      <c r="EX311">
        <v>4638.533571428571</v>
      </c>
      <c r="EY311">
        <v>16379.86785714286</v>
      </c>
      <c r="EZ311">
        <v>38.86132142857143</v>
      </c>
      <c r="FA311">
        <v>39.62478571428571</v>
      </c>
      <c r="FB311">
        <v>39.223</v>
      </c>
      <c r="FC311">
        <v>39.37017857142857</v>
      </c>
      <c r="FD311">
        <v>40.19171428571428</v>
      </c>
      <c r="FE311">
        <v>1955.133214285714</v>
      </c>
      <c r="FF311">
        <v>39.89000000000001</v>
      </c>
      <c r="FG311">
        <v>0</v>
      </c>
      <c r="FH311">
        <v>1758996819.9</v>
      </c>
      <c r="FI311">
        <v>0</v>
      </c>
      <c r="FJ311">
        <v>230.7834615384616</v>
      </c>
      <c r="FK311">
        <v>-0.440136747506932</v>
      </c>
      <c r="FL311">
        <v>-3.972991471594812</v>
      </c>
      <c r="FM311">
        <v>4638.447307692308</v>
      </c>
      <c r="FN311">
        <v>15</v>
      </c>
      <c r="FO311">
        <v>0</v>
      </c>
      <c r="FP311" t="s">
        <v>439</v>
      </c>
      <c r="FQ311">
        <v>1746989605.5</v>
      </c>
      <c r="FR311">
        <v>1746989593.5</v>
      </c>
      <c r="FS311">
        <v>0</v>
      </c>
      <c r="FT311">
        <v>-0.274</v>
      </c>
      <c r="FU311">
        <v>-0.002</v>
      </c>
      <c r="FV311">
        <v>2.549</v>
      </c>
      <c r="FW311">
        <v>0.129</v>
      </c>
      <c r="FX311">
        <v>420</v>
      </c>
      <c r="FY311">
        <v>17</v>
      </c>
      <c r="FZ311">
        <v>0.02</v>
      </c>
      <c r="GA311">
        <v>0.04</v>
      </c>
      <c r="GB311">
        <v>3.226916195121952</v>
      </c>
      <c r="GC311">
        <v>73.40330241114981</v>
      </c>
      <c r="GD311">
        <v>7.334217626010632</v>
      </c>
      <c r="GE311">
        <v>0</v>
      </c>
      <c r="GF311">
        <v>230.7414411764706</v>
      </c>
      <c r="GG311">
        <v>0.4719786111278397</v>
      </c>
      <c r="GH311">
        <v>0.2731166731051518</v>
      </c>
      <c r="GI311">
        <v>1</v>
      </c>
      <c r="GJ311">
        <v>0.9324103414634147</v>
      </c>
      <c r="GK311">
        <v>0.0239820836236938</v>
      </c>
      <c r="GL311">
        <v>0.002522989550839763</v>
      </c>
      <c r="GM311">
        <v>1</v>
      </c>
      <c r="GN311">
        <v>2</v>
      </c>
      <c r="GO311">
        <v>3</v>
      </c>
      <c r="GP311" t="s">
        <v>446</v>
      </c>
      <c r="GQ311">
        <v>3.10218</v>
      </c>
      <c r="GR311">
        <v>2.72205</v>
      </c>
      <c r="GS311">
        <v>0.0833594</v>
      </c>
      <c r="GT311">
        <v>0.080662</v>
      </c>
      <c r="GU311">
        <v>0.100437</v>
      </c>
      <c r="GV311">
        <v>0.09870420000000001</v>
      </c>
      <c r="GW311">
        <v>23974.2</v>
      </c>
      <c r="GX311">
        <v>21829.3</v>
      </c>
      <c r="GY311">
        <v>26717.1</v>
      </c>
      <c r="GZ311">
        <v>23964.4</v>
      </c>
      <c r="HA311">
        <v>38454.3</v>
      </c>
      <c r="HB311">
        <v>31918.5</v>
      </c>
      <c r="HC311">
        <v>46653.3</v>
      </c>
      <c r="HD311">
        <v>37902.6</v>
      </c>
      <c r="HE311">
        <v>1.8735</v>
      </c>
      <c r="HF311">
        <v>1.8779</v>
      </c>
      <c r="HG311">
        <v>0.131093</v>
      </c>
      <c r="HH311">
        <v>0</v>
      </c>
      <c r="HI311">
        <v>27.8572</v>
      </c>
      <c r="HJ311">
        <v>999.9</v>
      </c>
      <c r="HK311">
        <v>48.9</v>
      </c>
      <c r="HL311">
        <v>30.7</v>
      </c>
      <c r="HM311">
        <v>23.9744</v>
      </c>
      <c r="HN311">
        <v>61.2748</v>
      </c>
      <c r="HO311">
        <v>22.1795</v>
      </c>
      <c r="HP311">
        <v>1</v>
      </c>
      <c r="HQ311">
        <v>0.07952239999999999</v>
      </c>
      <c r="HR311">
        <v>-0.225223</v>
      </c>
      <c r="HS311">
        <v>20.3181</v>
      </c>
      <c r="HT311">
        <v>5.21385</v>
      </c>
      <c r="HU311">
        <v>11.9798</v>
      </c>
      <c r="HV311">
        <v>4.9636</v>
      </c>
      <c r="HW311">
        <v>3.2745</v>
      </c>
      <c r="HX311">
        <v>9999</v>
      </c>
      <c r="HY311">
        <v>9999</v>
      </c>
      <c r="HZ311">
        <v>9999</v>
      </c>
      <c r="IA311">
        <v>24.4</v>
      </c>
      <c r="IB311">
        <v>1.86371</v>
      </c>
      <c r="IC311">
        <v>1.85986</v>
      </c>
      <c r="ID311">
        <v>1.85815</v>
      </c>
      <c r="IE311">
        <v>1.85953</v>
      </c>
      <c r="IF311">
        <v>1.85959</v>
      </c>
      <c r="IG311">
        <v>1.8581</v>
      </c>
      <c r="IH311">
        <v>1.85716</v>
      </c>
      <c r="II311">
        <v>1.85211</v>
      </c>
      <c r="IJ311">
        <v>0</v>
      </c>
      <c r="IK311">
        <v>0</v>
      </c>
      <c r="IL311">
        <v>0</v>
      </c>
      <c r="IM311">
        <v>0</v>
      </c>
      <c r="IN311" t="s">
        <v>441</v>
      </c>
      <c r="IO311" t="s">
        <v>442</v>
      </c>
      <c r="IP311" t="s">
        <v>443</v>
      </c>
      <c r="IQ311" t="s">
        <v>443</v>
      </c>
      <c r="IR311" t="s">
        <v>443</v>
      </c>
      <c r="IS311" t="s">
        <v>443</v>
      </c>
      <c r="IT311">
        <v>0</v>
      </c>
      <c r="IU311">
        <v>100</v>
      </c>
      <c r="IV311">
        <v>100</v>
      </c>
      <c r="IW311">
        <v>-1.56</v>
      </c>
      <c r="IX311">
        <v>0.2789</v>
      </c>
      <c r="IY311">
        <v>-1.253408397979514</v>
      </c>
      <c r="IZ311">
        <v>-0.001407418860664216</v>
      </c>
      <c r="JA311">
        <v>1.761737584914558E-06</v>
      </c>
      <c r="JB311">
        <v>-4.339940373715102E-10</v>
      </c>
      <c r="JC311">
        <v>0.01386544786166931</v>
      </c>
      <c r="JD311">
        <v>0.003157371658100305</v>
      </c>
      <c r="JE311">
        <v>0.0004353711720169284</v>
      </c>
      <c r="JF311">
        <v>-1.853048844677345E-07</v>
      </c>
      <c r="JG311">
        <v>2</v>
      </c>
      <c r="JH311">
        <v>1968</v>
      </c>
      <c r="JI311">
        <v>1</v>
      </c>
      <c r="JJ311">
        <v>26</v>
      </c>
      <c r="JK311">
        <v>200120.3</v>
      </c>
      <c r="JL311">
        <v>200120.5</v>
      </c>
      <c r="JM311">
        <v>1.01196</v>
      </c>
      <c r="JN311">
        <v>2.60986</v>
      </c>
      <c r="JO311">
        <v>1.49658</v>
      </c>
      <c r="JP311">
        <v>2.34863</v>
      </c>
      <c r="JQ311">
        <v>1.54907</v>
      </c>
      <c r="JR311">
        <v>2.40967</v>
      </c>
      <c r="JS311">
        <v>35.1055</v>
      </c>
      <c r="JT311">
        <v>13.0113</v>
      </c>
      <c r="JU311">
        <v>18</v>
      </c>
      <c r="JV311">
        <v>480.639</v>
      </c>
      <c r="JW311">
        <v>498.299</v>
      </c>
      <c r="JX311">
        <v>27.3819</v>
      </c>
      <c r="JY311">
        <v>28.3203</v>
      </c>
      <c r="JZ311">
        <v>30.0001</v>
      </c>
      <c r="KA311">
        <v>28.5545</v>
      </c>
      <c r="KB311">
        <v>28.557</v>
      </c>
      <c r="KC311">
        <v>20.2993</v>
      </c>
      <c r="KD311">
        <v>15.0296</v>
      </c>
      <c r="KE311">
        <v>100</v>
      </c>
      <c r="KF311">
        <v>27.3942</v>
      </c>
      <c r="KG311">
        <v>346.547</v>
      </c>
      <c r="KH311">
        <v>20.764</v>
      </c>
      <c r="KI311">
        <v>102.004</v>
      </c>
      <c r="KJ311">
        <v>91.4178</v>
      </c>
    </row>
    <row r="312" spans="1:296">
      <c r="A312">
        <v>294</v>
      </c>
      <c r="B312">
        <v>1758996830.6</v>
      </c>
      <c r="C312">
        <v>9580</v>
      </c>
      <c r="D312" t="s">
        <v>1034</v>
      </c>
      <c r="E312" t="s">
        <v>1035</v>
      </c>
      <c r="F312">
        <v>5</v>
      </c>
      <c r="G312" t="s">
        <v>1025</v>
      </c>
      <c r="H312">
        <v>1758996823.1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375.7847005242424</v>
      </c>
      <c r="AJ312">
        <v>384.5309272727272</v>
      </c>
      <c r="AK312">
        <v>-2.978366320346401</v>
      </c>
      <c r="AL312">
        <v>65.16</v>
      </c>
      <c r="AM312">
        <f>(AO312 - AN312 + DX312*1E3/(8.314*(DZ312+273.15)) * AQ312/DW312 * AP312) * DW312/(100*DK312) * 1000/(1000 - AO312)</f>
        <v>0</v>
      </c>
      <c r="AN312">
        <v>20.73300895202384</v>
      </c>
      <c r="AO312">
        <v>21.67021151515152</v>
      </c>
      <c r="AP312">
        <v>-4.312179557329072E-05</v>
      </c>
      <c r="AQ312">
        <v>105.5123847433396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437</v>
      </c>
      <c r="AX312" t="s">
        <v>437</v>
      </c>
      <c r="AY312">
        <v>0</v>
      </c>
      <c r="AZ312">
        <v>0</v>
      </c>
      <c r="BA312">
        <f>1-AY312/AZ312</f>
        <v>0</v>
      </c>
      <c r="BB312">
        <v>0</v>
      </c>
      <c r="BC312" t="s">
        <v>437</v>
      </c>
      <c r="BD312" t="s">
        <v>437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437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1.65</v>
      </c>
      <c r="DL312">
        <v>0.5</v>
      </c>
      <c r="DM312" t="s">
        <v>438</v>
      </c>
      <c r="DN312">
        <v>2</v>
      </c>
      <c r="DO312" t="b">
        <v>1</v>
      </c>
      <c r="DP312">
        <v>1758996823.1</v>
      </c>
      <c r="DQ312">
        <v>394.8576296296296</v>
      </c>
      <c r="DR312">
        <v>382.2962592592593</v>
      </c>
      <c r="DS312">
        <v>21.6753962962963</v>
      </c>
      <c r="DT312">
        <v>20.73941111111111</v>
      </c>
      <c r="DU312">
        <v>396.4191481481481</v>
      </c>
      <c r="DV312">
        <v>21.39647777777778</v>
      </c>
      <c r="DW312">
        <v>499.9965925925925</v>
      </c>
      <c r="DX312">
        <v>90.45632222222221</v>
      </c>
      <c r="DY312">
        <v>0.06391744074074074</v>
      </c>
      <c r="DZ312">
        <v>28.56513333333333</v>
      </c>
      <c r="EA312">
        <v>29.9951962962963</v>
      </c>
      <c r="EB312">
        <v>999.9000000000001</v>
      </c>
      <c r="EC312">
        <v>0</v>
      </c>
      <c r="ED312">
        <v>0</v>
      </c>
      <c r="EE312">
        <v>9995.439629629629</v>
      </c>
      <c r="EF312">
        <v>0</v>
      </c>
      <c r="EG312">
        <v>10.87174074074074</v>
      </c>
      <c r="EH312">
        <v>12.56134518518518</v>
      </c>
      <c r="EI312">
        <v>403.6061111111111</v>
      </c>
      <c r="EJ312">
        <v>390.3928518518518</v>
      </c>
      <c r="EK312">
        <v>0.935997962962963</v>
      </c>
      <c r="EL312">
        <v>382.2962592592593</v>
      </c>
      <c r="EM312">
        <v>20.73941111111111</v>
      </c>
      <c r="EN312">
        <v>1.960676296296296</v>
      </c>
      <c r="EO312">
        <v>1.876010370370371</v>
      </c>
      <c r="EP312">
        <v>17.1303</v>
      </c>
      <c r="EQ312">
        <v>16.43494074074074</v>
      </c>
      <c r="ER312">
        <v>2000.042222222223</v>
      </c>
      <c r="ES312">
        <v>0.980007222222222</v>
      </c>
      <c r="ET312">
        <v>0.01999284074074074</v>
      </c>
      <c r="EU312">
        <v>0</v>
      </c>
      <c r="EV312">
        <v>230.6993703703704</v>
      </c>
      <c r="EW312">
        <v>5.00078</v>
      </c>
      <c r="EX312">
        <v>4637.504814814815</v>
      </c>
      <c r="EY312">
        <v>16380.02592592592</v>
      </c>
      <c r="EZ312">
        <v>38.87</v>
      </c>
      <c r="FA312">
        <v>39.62248148148147</v>
      </c>
      <c r="FB312">
        <v>39.19655555555555</v>
      </c>
      <c r="FC312">
        <v>39.36774074074074</v>
      </c>
      <c r="FD312">
        <v>40.18722222222222</v>
      </c>
      <c r="FE312">
        <v>1955.152222222222</v>
      </c>
      <c r="FF312">
        <v>39.89000000000001</v>
      </c>
      <c r="FG312">
        <v>0</v>
      </c>
      <c r="FH312">
        <v>1758996824.7</v>
      </c>
      <c r="FI312">
        <v>0</v>
      </c>
      <c r="FJ312">
        <v>230.719923076923</v>
      </c>
      <c r="FK312">
        <v>-0.915760676885456</v>
      </c>
      <c r="FL312">
        <v>-21.47111114570336</v>
      </c>
      <c r="FM312">
        <v>4637.388846153846</v>
      </c>
      <c r="FN312">
        <v>15</v>
      </c>
      <c r="FO312">
        <v>0</v>
      </c>
      <c r="FP312" t="s">
        <v>439</v>
      </c>
      <c r="FQ312">
        <v>1746989605.5</v>
      </c>
      <c r="FR312">
        <v>1746989593.5</v>
      </c>
      <c r="FS312">
        <v>0</v>
      </c>
      <c r="FT312">
        <v>-0.274</v>
      </c>
      <c r="FU312">
        <v>-0.002</v>
      </c>
      <c r="FV312">
        <v>2.549</v>
      </c>
      <c r="FW312">
        <v>0.129</v>
      </c>
      <c r="FX312">
        <v>420</v>
      </c>
      <c r="FY312">
        <v>17</v>
      </c>
      <c r="FZ312">
        <v>0.02</v>
      </c>
      <c r="GA312">
        <v>0.04</v>
      </c>
      <c r="GB312">
        <v>8.467767658536586</v>
      </c>
      <c r="GC312">
        <v>66.06385634843204</v>
      </c>
      <c r="GD312">
        <v>6.676576727659779</v>
      </c>
      <c r="GE312">
        <v>0</v>
      </c>
      <c r="GF312">
        <v>230.7505588235294</v>
      </c>
      <c r="GG312">
        <v>-0.9638044275529805</v>
      </c>
      <c r="GH312">
        <v>0.2614164123719816</v>
      </c>
      <c r="GI312">
        <v>1</v>
      </c>
      <c r="GJ312">
        <v>0.9343088292682927</v>
      </c>
      <c r="GK312">
        <v>0.02877173519163763</v>
      </c>
      <c r="GL312">
        <v>0.002900874879827047</v>
      </c>
      <c r="GM312">
        <v>1</v>
      </c>
      <c r="GN312">
        <v>2</v>
      </c>
      <c r="GO312">
        <v>3</v>
      </c>
      <c r="GP312" t="s">
        <v>446</v>
      </c>
      <c r="GQ312">
        <v>3.10257</v>
      </c>
      <c r="GR312">
        <v>2.72228</v>
      </c>
      <c r="GS312">
        <v>0.0809634</v>
      </c>
      <c r="GT312">
        <v>0.0779121</v>
      </c>
      <c r="GU312">
        <v>0.100419</v>
      </c>
      <c r="GV312">
        <v>0.09867960000000001</v>
      </c>
      <c r="GW312">
        <v>24036.9</v>
      </c>
      <c r="GX312">
        <v>21894.6</v>
      </c>
      <c r="GY312">
        <v>26717.1</v>
      </c>
      <c r="GZ312">
        <v>23964.5</v>
      </c>
      <c r="HA312">
        <v>38454.6</v>
      </c>
      <c r="HB312">
        <v>31918.9</v>
      </c>
      <c r="HC312">
        <v>46653.1</v>
      </c>
      <c r="HD312">
        <v>37902.4</v>
      </c>
      <c r="HE312">
        <v>1.874</v>
      </c>
      <c r="HF312">
        <v>1.87738</v>
      </c>
      <c r="HG312">
        <v>0.131056</v>
      </c>
      <c r="HH312">
        <v>0</v>
      </c>
      <c r="HI312">
        <v>27.8572</v>
      </c>
      <c r="HJ312">
        <v>999.9</v>
      </c>
      <c r="HK312">
        <v>48.9</v>
      </c>
      <c r="HL312">
        <v>30.8</v>
      </c>
      <c r="HM312">
        <v>24.1137</v>
      </c>
      <c r="HN312">
        <v>60.8348</v>
      </c>
      <c r="HO312">
        <v>22.1434</v>
      </c>
      <c r="HP312">
        <v>1</v>
      </c>
      <c r="HQ312">
        <v>0.07995430000000001</v>
      </c>
      <c r="HR312">
        <v>-0.19726</v>
      </c>
      <c r="HS312">
        <v>20.3181</v>
      </c>
      <c r="HT312">
        <v>5.2134</v>
      </c>
      <c r="HU312">
        <v>11.9796</v>
      </c>
      <c r="HV312">
        <v>4.96365</v>
      </c>
      <c r="HW312">
        <v>3.2745</v>
      </c>
      <c r="HX312">
        <v>9999</v>
      </c>
      <c r="HY312">
        <v>9999</v>
      </c>
      <c r="HZ312">
        <v>9999</v>
      </c>
      <c r="IA312">
        <v>24.4</v>
      </c>
      <c r="IB312">
        <v>1.86371</v>
      </c>
      <c r="IC312">
        <v>1.85987</v>
      </c>
      <c r="ID312">
        <v>1.85818</v>
      </c>
      <c r="IE312">
        <v>1.85951</v>
      </c>
      <c r="IF312">
        <v>1.85959</v>
      </c>
      <c r="IG312">
        <v>1.85814</v>
      </c>
      <c r="IH312">
        <v>1.85715</v>
      </c>
      <c r="II312">
        <v>1.85212</v>
      </c>
      <c r="IJ312">
        <v>0</v>
      </c>
      <c r="IK312">
        <v>0</v>
      </c>
      <c r="IL312">
        <v>0</v>
      </c>
      <c r="IM312">
        <v>0</v>
      </c>
      <c r="IN312" t="s">
        <v>441</v>
      </c>
      <c r="IO312" t="s">
        <v>442</v>
      </c>
      <c r="IP312" t="s">
        <v>443</v>
      </c>
      <c r="IQ312" t="s">
        <v>443</v>
      </c>
      <c r="IR312" t="s">
        <v>443</v>
      </c>
      <c r="IS312" t="s">
        <v>443</v>
      </c>
      <c r="IT312">
        <v>0</v>
      </c>
      <c r="IU312">
        <v>100</v>
      </c>
      <c r="IV312">
        <v>100</v>
      </c>
      <c r="IW312">
        <v>-1.557</v>
      </c>
      <c r="IX312">
        <v>0.2788</v>
      </c>
      <c r="IY312">
        <v>-1.253408397979514</v>
      </c>
      <c r="IZ312">
        <v>-0.001407418860664216</v>
      </c>
      <c r="JA312">
        <v>1.761737584914558E-06</v>
      </c>
      <c r="JB312">
        <v>-4.339940373715102E-10</v>
      </c>
      <c r="JC312">
        <v>0.01386544786166931</v>
      </c>
      <c r="JD312">
        <v>0.003157371658100305</v>
      </c>
      <c r="JE312">
        <v>0.0004353711720169284</v>
      </c>
      <c r="JF312">
        <v>-1.853048844677345E-07</v>
      </c>
      <c r="JG312">
        <v>2</v>
      </c>
      <c r="JH312">
        <v>1968</v>
      </c>
      <c r="JI312">
        <v>1</v>
      </c>
      <c r="JJ312">
        <v>26</v>
      </c>
      <c r="JK312">
        <v>200120.4</v>
      </c>
      <c r="JL312">
        <v>200120.6</v>
      </c>
      <c r="JM312">
        <v>0.9729</v>
      </c>
      <c r="JN312">
        <v>2.61475</v>
      </c>
      <c r="JO312">
        <v>1.49658</v>
      </c>
      <c r="JP312">
        <v>2.34863</v>
      </c>
      <c r="JQ312">
        <v>1.54907</v>
      </c>
      <c r="JR312">
        <v>2.4707</v>
      </c>
      <c r="JS312">
        <v>35.1055</v>
      </c>
      <c r="JT312">
        <v>13.0113</v>
      </c>
      <c r="JU312">
        <v>18</v>
      </c>
      <c r="JV312">
        <v>480.928</v>
      </c>
      <c r="JW312">
        <v>497.95</v>
      </c>
      <c r="JX312">
        <v>27.3946</v>
      </c>
      <c r="JY312">
        <v>28.3203</v>
      </c>
      <c r="JZ312">
        <v>30.0001</v>
      </c>
      <c r="KA312">
        <v>28.5545</v>
      </c>
      <c r="KB312">
        <v>28.557</v>
      </c>
      <c r="KC312">
        <v>19.5124</v>
      </c>
      <c r="KD312">
        <v>15.0296</v>
      </c>
      <c r="KE312">
        <v>100</v>
      </c>
      <c r="KF312">
        <v>27.3978</v>
      </c>
      <c r="KG312">
        <v>333.157</v>
      </c>
      <c r="KH312">
        <v>20.764</v>
      </c>
      <c r="KI312">
        <v>102.004</v>
      </c>
      <c r="KJ312">
        <v>91.4177</v>
      </c>
    </row>
    <row r="313" spans="1:296">
      <c r="A313">
        <v>295</v>
      </c>
      <c r="B313">
        <v>1758996835.6</v>
      </c>
      <c r="C313">
        <v>9585</v>
      </c>
      <c r="D313" t="s">
        <v>1036</v>
      </c>
      <c r="E313" t="s">
        <v>1037</v>
      </c>
      <c r="F313">
        <v>5</v>
      </c>
      <c r="G313" t="s">
        <v>1025</v>
      </c>
      <c r="H313">
        <v>1758996827.814285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358.8892074363636</v>
      </c>
      <c r="AJ313">
        <v>368.6559575757572</v>
      </c>
      <c r="AK313">
        <v>-3.198597575757686</v>
      </c>
      <c r="AL313">
        <v>65.16</v>
      </c>
      <c r="AM313">
        <f>(AO313 - AN313 + DX313*1E3/(8.314*(DZ313+273.15)) * AQ313/DW313 * AP313) * DW313/(100*DK313) * 1000/(1000 - AO313)</f>
        <v>0</v>
      </c>
      <c r="AN313">
        <v>20.72698841461242</v>
      </c>
      <c r="AO313">
        <v>21.66750787878786</v>
      </c>
      <c r="AP313">
        <v>-1.907511284781622E-05</v>
      </c>
      <c r="AQ313">
        <v>105.5123847433396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437</v>
      </c>
      <c r="AX313" t="s">
        <v>437</v>
      </c>
      <c r="AY313">
        <v>0</v>
      </c>
      <c r="AZ313">
        <v>0</v>
      </c>
      <c r="BA313">
        <f>1-AY313/AZ313</f>
        <v>0</v>
      </c>
      <c r="BB313">
        <v>0</v>
      </c>
      <c r="BC313" t="s">
        <v>437</v>
      </c>
      <c r="BD313" t="s">
        <v>437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437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1.65</v>
      </c>
      <c r="DL313">
        <v>0.5</v>
      </c>
      <c r="DM313" t="s">
        <v>438</v>
      </c>
      <c r="DN313">
        <v>2</v>
      </c>
      <c r="DO313" t="b">
        <v>1</v>
      </c>
      <c r="DP313">
        <v>1758996827.814285</v>
      </c>
      <c r="DQ313">
        <v>382.3641785714286</v>
      </c>
      <c r="DR313">
        <v>366.9378928571429</v>
      </c>
      <c r="DS313">
        <v>21.67223571428572</v>
      </c>
      <c r="DT313">
        <v>20.73405714285714</v>
      </c>
      <c r="DU313">
        <v>383.9226428571429</v>
      </c>
      <c r="DV313">
        <v>21.39338571428572</v>
      </c>
      <c r="DW313">
        <v>500.0082142857142</v>
      </c>
      <c r="DX313">
        <v>90.4564642857143</v>
      </c>
      <c r="DY313">
        <v>0.0639330392857143</v>
      </c>
      <c r="DZ313">
        <v>28.56744285714285</v>
      </c>
      <c r="EA313">
        <v>29.99411785714286</v>
      </c>
      <c r="EB313">
        <v>999.9000000000002</v>
      </c>
      <c r="EC313">
        <v>0</v>
      </c>
      <c r="ED313">
        <v>0</v>
      </c>
      <c r="EE313">
        <v>9993.456071428573</v>
      </c>
      <c r="EF313">
        <v>0</v>
      </c>
      <c r="EG313">
        <v>10.8716</v>
      </c>
      <c r="EH313">
        <v>15.426325</v>
      </c>
      <c r="EI313">
        <v>390.8346071428571</v>
      </c>
      <c r="EJ313">
        <v>374.7071428571429</v>
      </c>
      <c r="EK313">
        <v>0.9381935714285713</v>
      </c>
      <c r="EL313">
        <v>366.9378928571429</v>
      </c>
      <c r="EM313">
        <v>20.73405714285714</v>
      </c>
      <c r="EN313">
        <v>1.960393571428572</v>
      </c>
      <c r="EO313">
        <v>1.875528928571428</v>
      </c>
      <c r="EP313">
        <v>17.128025</v>
      </c>
      <c r="EQ313">
        <v>16.43091071428571</v>
      </c>
      <c r="ER313">
        <v>2000.007857142857</v>
      </c>
      <c r="ES313">
        <v>0.9800068571428572</v>
      </c>
      <c r="ET313">
        <v>0.01999321071428571</v>
      </c>
      <c r="EU313">
        <v>0</v>
      </c>
      <c r="EV313">
        <v>230.5305357142857</v>
      </c>
      <c r="EW313">
        <v>5.00078</v>
      </c>
      <c r="EX313">
        <v>4634.285</v>
      </c>
      <c r="EY313">
        <v>16379.73214285714</v>
      </c>
      <c r="EZ313">
        <v>38.87903571428571</v>
      </c>
      <c r="FA313">
        <v>39.61592857142857</v>
      </c>
      <c r="FB313">
        <v>39.20960714285714</v>
      </c>
      <c r="FC313">
        <v>39.35464285714285</v>
      </c>
      <c r="FD313">
        <v>40.1872857142857</v>
      </c>
      <c r="FE313">
        <v>1955.117857142857</v>
      </c>
      <c r="FF313">
        <v>39.89000000000001</v>
      </c>
      <c r="FG313">
        <v>0</v>
      </c>
      <c r="FH313">
        <v>1758996830.1</v>
      </c>
      <c r="FI313">
        <v>0</v>
      </c>
      <c r="FJ313">
        <v>230.50528</v>
      </c>
      <c r="FK313">
        <v>-2.690999991536612</v>
      </c>
      <c r="FL313">
        <v>-61.38692318796809</v>
      </c>
      <c r="FM313">
        <v>4633.440399999999</v>
      </c>
      <c r="FN313">
        <v>15</v>
      </c>
      <c r="FO313">
        <v>0</v>
      </c>
      <c r="FP313" t="s">
        <v>439</v>
      </c>
      <c r="FQ313">
        <v>1746989605.5</v>
      </c>
      <c r="FR313">
        <v>1746989593.5</v>
      </c>
      <c r="FS313">
        <v>0</v>
      </c>
      <c r="FT313">
        <v>-0.274</v>
      </c>
      <c r="FU313">
        <v>-0.002</v>
      </c>
      <c r="FV313">
        <v>2.549</v>
      </c>
      <c r="FW313">
        <v>0.129</v>
      </c>
      <c r="FX313">
        <v>420</v>
      </c>
      <c r="FY313">
        <v>17</v>
      </c>
      <c r="FZ313">
        <v>0.02</v>
      </c>
      <c r="GA313">
        <v>0.04</v>
      </c>
      <c r="GB313">
        <v>13.607442</v>
      </c>
      <c r="GC313">
        <v>37.28104682926828</v>
      </c>
      <c r="GD313">
        <v>3.746960722398355</v>
      </c>
      <c r="GE313">
        <v>0</v>
      </c>
      <c r="GF313">
        <v>230.6082647058823</v>
      </c>
      <c r="GG313">
        <v>-1.969854843530295</v>
      </c>
      <c r="GH313">
        <v>0.3426135972048087</v>
      </c>
      <c r="GI313">
        <v>0</v>
      </c>
      <c r="GJ313">
        <v>0.9370521750000002</v>
      </c>
      <c r="GK313">
        <v>0.02683106566603865</v>
      </c>
      <c r="GL313">
        <v>0.002641515113410277</v>
      </c>
      <c r="GM313">
        <v>1</v>
      </c>
      <c r="GN313">
        <v>1</v>
      </c>
      <c r="GO313">
        <v>3</v>
      </c>
      <c r="GP313" t="s">
        <v>463</v>
      </c>
      <c r="GQ313">
        <v>3.10243</v>
      </c>
      <c r="GR313">
        <v>2.72183</v>
      </c>
      <c r="GS313">
        <v>0.0783464</v>
      </c>
      <c r="GT313">
        <v>0.0750437</v>
      </c>
      <c r="GU313">
        <v>0.100416</v>
      </c>
      <c r="GV313">
        <v>0.09866900000000001</v>
      </c>
      <c r="GW313">
        <v>24105.2</v>
      </c>
      <c r="GX313">
        <v>21962.7</v>
      </c>
      <c r="GY313">
        <v>26717</v>
      </c>
      <c r="GZ313">
        <v>23964.5</v>
      </c>
      <c r="HA313">
        <v>38454.7</v>
      </c>
      <c r="HB313">
        <v>31918.8</v>
      </c>
      <c r="HC313">
        <v>46653.4</v>
      </c>
      <c r="HD313">
        <v>37902.2</v>
      </c>
      <c r="HE313">
        <v>1.87377</v>
      </c>
      <c r="HF313">
        <v>1.8776</v>
      </c>
      <c r="HG313">
        <v>0.130773</v>
      </c>
      <c r="HH313">
        <v>0</v>
      </c>
      <c r="HI313">
        <v>27.8596</v>
      </c>
      <c r="HJ313">
        <v>999.9</v>
      </c>
      <c r="HK313">
        <v>48.9</v>
      </c>
      <c r="HL313">
        <v>30.8</v>
      </c>
      <c r="HM313">
        <v>24.1104</v>
      </c>
      <c r="HN313">
        <v>61.0248</v>
      </c>
      <c r="HO313">
        <v>22.1274</v>
      </c>
      <c r="HP313">
        <v>1</v>
      </c>
      <c r="HQ313">
        <v>0.07971540000000001</v>
      </c>
      <c r="HR313">
        <v>-0.189474</v>
      </c>
      <c r="HS313">
        <v>20.3182</v>
      </c>
      <c r="HT313">
        <v>5.21325</v>
      </c>
      <c r="HU313">
        <v>11.9797</v>
      </c>
      <c r="HV313">
        <v>4.9638</v>
      </c>
      <c r="HW313">
        <v>3.27448</v>
      </c>
      <c r="HX313">
        <v>9999</v>
      </c>
      <c r="HY313">
        <v>9999</v>
      </c>
      <c r="HZ313">
        <v>9999</v>
      </c>
      <c r="IA313">
        <v>24.4</v>
      </c>
      <c r="IB313">
        <v>1.86371</v>
      </c>
      <c r="IC313">
        <v>1.85986</v>
      </c>
      <c r="ID313">
        <v>1.85813</v>
      </c>
      <c r="IE313">
        <v>1.85954</v>
      </c>
      <c r="IF313">
        <v>1.8596</v>
      </c>
      <c r="IG313">
        <v>1.85816</v>
      </c>
      <c r="IH313">
        <v>1.85715</v>
      </c>
      <c r="II313">
        <v>1.85211</v>
      </c>
      <c r="IJ313">
        <v>0</v>
      </c>
      <c r="IK313">
        <v>0</v>
      </c>
      <c r="IL313">
        <v>0</v>
      </c>
      <c r="IM313">
        <v>0</v>
      </c>
      <c r="IN313" t="s">
        <v>441</v>
      </c>
      <c r="IO313" t="s">
        <v>442</v>
      </c>
      <c r="IP313" t="s">
        <v>443</v>
      </c>
      <c r="IQ313" t="s">
        <v>443</v>
      </c>
      <c r="IR313" t="s">
        <v>443</v>
      </c>
      <c r="IS313" t="s">
        <v>443</v>
      </c>
      <c r="IT313">
        <v>0</v>
      </c>
      <c r="IU313">
        <v>100</v>
      </c>
      <c r="IV313">
        <v>100</v>
      </c>
      <c r="IW313">
        <v>-1.552</v>
      </c>
      <c r="IX313">
        <v>0.2788</v>
      </c>
      <c r="IY313">
        <v>-1.253408397979514</v>
      </c>
      <c r="IZ313">
        <v>-0.001407418860664216</v>
      </c>
      <c r="JA313">
        <v>1.761737584914558E-06</v>
      </c>
      <c r="JB313">
        <v>-4.339940373715102E-10</v>
      </c>
      <c r="JC313">
        <v>0.01386544786166931</v>
      </c>
      <c r="JD313">
        <v>0.003157371658100305</v>
      </c>
      <c r="JE313">
        <v>0.0004353711720169284</v>
      </c>
      <c r="JF313">
        <v>-1.853048844677345E-07</v>
      </c>
      <c r="JG313">
        <v>2</v>
      </c>
      <c r="JH313">
        <v>1968</v>
      </c>
      <c r="JI313">
        <v>1</v>
      </c>
      <c r="JJ313">
        <v>26</v>
      </c>
      <c r="JK313">
        <v>200120.5</v>
      </c>
      <c r="JL313">
        <v>200120.7</v>
      </c>
      <c r="JM313">
        <v>0.9375</v>
      </c>
      <c r="JN313">
        <v>2.62939</v>
      </c>
      <c r="JO313">
        <v>1.49658</v>
      </c>
      <c r="JP313">
        <v>2.34863</v>
      </c>
      <c r="JQ313">
        <v>1.54907</v>
      </c>
      <c r="JR313">
        <v>2.3877</v>
      </c>
      <c r="JS313">
        <v>35.1055</v>
      </c>
      <c r="JT313">
        <v>13.0025</v>
      </c>
      <c r="JU313">
        <v>18</v>
      </c>
      <c r="JV313">
        <v>480.798</v>
      </c>
      <c r="JW313">
        <v>498.099</v>
      </c>
      <c r="JX313">
        <v>27.3995</v>
      </c>
      <c r="JY313">
        <v>28.3203</v>
      </c>
      <c r="JZ313">
        <v>30.0002</v>
      </c>
      <c r="KA313">
        <v>28.5545</v>
      </c>
      <c r="KB313">
        <v>28.557</v>
      </c>
      <c r="KC313">
        <v>18.7988</v>
      </c>
      <c r="KD313">
        <v>15.0296</v>
      </c>
      <c r="KE313">
        <v>100</v>
      </c>
      <c r="KF313">
        <v>27.4038</v>
      </c>
      <c r="KG313">
        <v>313.122</v>
      </c>
      <c r="KH313">
        <v>20.764</v>
      </c>
      <c r="KI313">
        <v>102.004</v>
      </c>
      <c r="KJ313">
        <v>91.4174</v>
      </c>
    </row>
    <row r="314" spans="1:296">
      <c r="A314">
        <v>296</v>
      </c>
      <c r="B314">
        <v>1758996840.6</v>
      </c>
      <c r="C314">
        <v>9590</v>
      </c>
      <c r="D314" t="s">
        <v>1038</v>
      </c>
      <c r="E314" t="s">
        <v>1039</v>
      </c>
      <c r="F314">
        <v>5</v>
      </c>
      <c r="G314" t="s">
        <v>1025</v>
      </c>
      <c r="H314">
        <v>1758996833.1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341.9524796909091</v>
      </c>
      <c r="AJ314">
        <v>352.2820787878786</v>
      </c>
      <c r="AK314">
        <v>-3.279931168831189</v>
      </c>
      <c r="AL314">
        <v>65.16</v>
      </c>
      <c r="AM314">
        <f>(AO314 - AN314 + DX314*1E3/(8.314*(DZ314+273.15)) * AQ314/DW314 * AP314) * DW314/(100*DK314) * 1000/(1000 - AO314)</f>
        <v>0</v>
      </c>
      <c r="AN314">
        <v>20.72232541421788</v>
      </c>
      <c r="AO314">
        <v>21.66164424242424</v>
      </c>
      <c r="AP314">
        <v>-5.350118636486852E-05</v>
      </c>
      <c r="AQ314">
        <v>105.5123847433396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437</v>
      </c>
      <c r="AX314" t="s">
        <v>437</v>
      </c>
      <c r="AY314">
        <v>0</v>
      </c>
      <c r="AZ314">
        <v>0</v>
      </c>
      <c r="BA314">
        <f>1-AY314/AZ314</f>
        <v>0</v>
      </c>
      <c r="BB314">
        <v>0</v>
      </c>
      <c r="BC314" t="s">
        <v>437</v>
      </c>
      <c r="BD314" t="s">
        <v>437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437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1.65</v>
      </c>
      <c r="DL314">
        <v>0.5</v>
      </c>
      <c r="DM314" t="s">
        <v>438</v>
      </c>
      <c r="DN314">
        <v>2</v>
      </c>
      <c r="DO314" t="b">
        <v>1</v>
      </c>
      <c r="DP314">
        <v>1758996833.1</v>
      </c>
      <c r="DQ314">
        <v>366.7005185185185</v>
      </c>
      <c r="DR314">
        <v>349.493</v>
      </c>
      <c r="DS314">
        <v>21.66823703703704</v>
      </c>
      <c r="DT314">
        <v>20.72815925925926</v>
      </c>
      <c r="DU314">
        <v>368.2547037037037</v>
      </c>
      <c r="DV314">
        <v>21.38946666666666</v>
      </c>
      <c r="DW314">
        <v>499.9808888888888</v>
      </c>
      <c r="DX314">
        <v>90.45734814814816</v>
      </c>
      <c r="DY314">
        <v>0.06406165555555556</v>
      </c>
      <c r="DZ314">
        <v>28.57042592592592</v>
      </c>
      <c r="EA314">
        <v>29.99374074074074</v>
      </c>
      <c r="EB314">
        <v>999.9000000000001</v>
      </c>
      <c r="EC314">
        <v>0</v>
      </c>
      <c r="ED314">
        <v>0</v>
      </c>
      <c r="EE314">
        <v>9988.722962962964</v>
      </c>
      <c r="EF314">
        <v>0</v>
      </c>
      <c r="EG314">
        <v>10.87061481481481</v>
      </c>
      <c r="EH314">
        <v>17.20752962962963</v>
      </c>
      <c r="EI314">
        <v>374.8223333333335</v>
      </c>
      <c r="EJ314">
        <v>356.8908148148148</v>
      </c>
      <c r="EK314">
        <v>0.940084</v>
      </c>
      <c r="EL314">
        <v>349.493</v>
      </c>
      <c r="EM314">
        <v>20.72815925925926</v>
      </c>
      <c r="EN314">
        <v>1.960050740740741</v>
      </c>
      <c r="EO314">
        <v>1.875013333333334</v>
      </c>
      <c r="EP314">
        <v>17.12526296296296</v>
      </c>
      <c r="EQ314">
        <v>16.42659259259259</v>
      </c>
      <c r="ER314">
        <v>2000.023333333334</v>
      </c>
      <c r="ES314">
        <v>0.980007</v>
      </c>
      <c r="ET314">
        <v>0.01999304814814815</v>
      </c>
      <c r="EU314">
        <v>0</v>
      </c>
      <c r="EV314">
        <v>230.198962962963</v>
      </c>
      <c r="EW314">
        <v>5.00078</v>
      </c>
      <c r="EX314">
        <v>4627.218888888889</v>
      </c>
      <c r="EY314">
        <v>16379.86296296296</v>
      </c>
      <c r="EZ314">
        <v>38.87462962962963</v>
      </c>
      <c r="FA314">
        <v>39.62259259259259</v>
      </c>
      <c r="FB314">
        <v>39.19644444444445</v>
      </c>
      <c r="FC314">
        <v>39.36314814814814</v>
      </c>
      <c r="FD314">
        <v>40.18959259259258</v>
      </c>
      <c r="FE314">
        <v>1955.133333333333</v>
      </c>
      <c r="FF314">
        <v>39.89000000000001</v>
      </c>
      <c r="FG314">
        <v>0</v>
      </c>
      <c r="FH314">
        <v>1758996834.9</v>
      </c>
      <c r="FI314">
        <v>0</v>
      </c>
      <c r="FJ314">
        <v>230.17252</v>
      </c>
      <c r="FK314">
        <v>-5.244538429882601</v>
      </c>
      <c r="FL314">
        <v>-114.9138460233944</v>
      </c>
      <c r="FM314">
        <v>4626.296799999999</v>
      </c>
      <c r="FN314">
        <v>15</v>
      </c>
      <c r="FO314">
        <v>0</v>
      </c>
      <c r="FP314" t="s">
        <v>439</v>
      </c>
      <c r="FQ314">
        <v>1746989605.5</v>
      </c>
      <c r="FR314">
        <v>1746989593.5</v>
      </c>
      <c r="FS314">
        <v>0</v>
      </c>
      <c r="FT314">
        <v>-0.274</v>
      </c>
      <c r="FU314">
        <v>-0.002</v>
      </c>
      <c r="FV314">
        <v>2.549</v>
      </c>
      <c r="FW314">
        <v>0.129</v>
      </c>
      <c r="FX314">
        <v>420</v>
      </c>
      <c r="FY314">
        <v>17</v>
      </c>
      <c r="FZ314">
        <v>0.02</v>
      </c>
      <c r="GA314">
        <v>0.04</v>
      </c>
      <c r="GB314">
        <v>15.7429</v>
      </c>
      <c r="GC314">
        <v>22.77362026266414</v>
      </c>
      <c r="GD314">
        <v>2.307052062481469</v>
      </c>
      <c r="GE314">
        <v>0</v>
      </c>
      <c r="GF314">
        <v>230.4219117647059</v>
      </c>
      <c r="GG314">
        <v>-3.44267379010134</v>
      </c>
      <c r="GH314">
        <v>0.4516207002789118</v>
      </c>
      <c r="GI314">
        <v>0</v>
      </c>
      <c r="GJ314">
        <v>0.938600375</v>
      </c>
      <c r="GK314">
        <v>0.02405652157598248</v>
      </c>
      <c r="GL314">
        <v>0.002409962475719273</v>
      </c>
      <c r="GM314">
        <v>1</v>
      </c>
      <c r="GN314">
        <v>1</v>
      </c>
      <c r="GO314">
        <v>3</v>
      </c>
      <c r="GP314" t="s">
        <v>463</v>
      </c>
      <c r="GQ314">
        <v>3.10222</v>
      </c>
      <c r="GR314">
        <v>2.72199</v>
      </c>
      <c r="GS314">
        <v>0.0756044</v>
      </c>
      <c r="GT314">
        <v>0.0721498</v>
      </c>
      <c r="GU314">
        <v>0.100397</v>
      </c>
      <c r="GV314">
        <v>0.0986418</v>
      </c>
      <c r="GW314">
        <v>24177</v>
      </c>
      <c r="GX314">
        <v>22031.4</v>
      </c>
      <c r="GY314">
        <v>26717</v>
      </c>
      <c r="GZ314">
        <v>23964.5</v>
      </c>
      <c r="HA314">
        <v>38455</v>
      </c>
      <c r="HB314">
        <v>31919.4</v>
      </c>
      <c r="HC314">
        <v>46653.2</v>
      </c>
      <c r="HD314">
        <v>37902.1</v>
      </c>
      <c r="HE314">
        <v>1.87383</v>
      </c>
      <c r="HF314">
        <v>1.87768</v>
      </c>
      <c r="HG314">
        <v>0.131056</v>
      </c>
      <c r="HH314">
        <v>0</v>
      </c>
      <c r="HI314">
        <v>27.8617</v>
      </c>
      <c r="HJ314">
        <v>999.9</v>
      </c>
      <c r="HK314">
        <v>48.9</v>
      </c>
      <c r="HL314">
        <v>30.7</v>
      </c>
      <c r="HM314">
        <v>23.9739</v>
      </c>
      <c r="HN314">
        <v>61.7248</v>
      </c>
      <c r="HO314">
        <v>22.3918</v>
      </c>
      <c r="HP314">
        <v>1</v>
      </c>
      <c r="HQ314">
        <v>0.0798069</v>
      </c>
      <c r="HR314">
        <v>-0.192298</v>
      </c>
      <c r="HS314">
        <v>20.3182</v>
      </c>
      <c r="HT314">
        <v>5.2134</v>
      </c>
      <c r="HU314">
        <v>11.9791</v>
      </c>
      <c r="HV314">
        <v>4.96365</v>
      </c>
      <c r="HW314">
        <v>3.2745</v>
      </c>
      <c r="HX314">
        <v>9999</v>
      </c>
      <c r="HY314">
        <v>9999</v>
      </c>
      <c r="HZ314">
        <v>9999</v>
      </c>
      <c r="IA314">
        <v>24.4</v>
      </c>
      <c r="IB314">
        <v>1.86371</v>
      </c>
      <c r="IC314">
        <v>1.85987</v>
      </c>
      <c r="ID314">
        <v>1.85812</v>
      </c>
      <c r="IE314">
        <v>1.85956</v>
      </c>
      <c r="IF314">
        <v>1.85959</v>
      </c>
      <c r="IG314">
        <v>1.85818</v>
      </c>
      <c r="IH314">
        <v>1.85715</v>
      </c>
      <c r="II314">
        <v>1.85211</v>
      </c>
      <c r="IJ314">
        <v>0</v>
      </c>
      <c r="IK314">
        <v>0</v>
      </c>
      <c r="IL314">
        <v>0</v>
      </c>
      <c r="IM314">
        <v>0</v>
      </c>
      <c r="IN314" t="s">
        <v>441</v>
      </c>
      <c r="IO314" t="s">
        <v>442</v>
      </c>
      <c r="IP314" t="s">
        <v>443</v>
      </c>
      <c r="IQ314" t="s">
        <v>443</v>
      </c>
      <c r="IR314" t="s">
        <v>443</v>
      </c>
      <c r="IS314" t="s">
        <v>443</v>
      </c>
      <c r="IT314">
        <v>0</v>
      </c>
      <c r="IU314">
        <v>100</v>
      </c>
      <c r="IV314">
        <v>100</v>
      </c>
      <c r="IW314">
        <v>-1.547</v>
      </c>
      <c r="IX314">
        <v>0.2786</v>
      </c>
      <c r="IY314">
        <v>-1.253408397979514</v>
      </c>
      <c r="IZ314">
        <v>-0.001407418860664216</v>
      </c>
      <c r="JA314">
        <v>1.761737584914558E-06</v>
      </c>
      <c r="JB314">
        <v>-4.339940373715102E-10</v>
      </c>
      <c r="JC314">
        <v>0.01386544786166931</v>
      </c>
      <c r="JD314">
        <v>0.003157371658100305</v>
      </c>
      <c r="JE314">
        <v>0.0004353711720169284</v>
      </c>
      <c r="JF314">
        <v>-1.853048844677345E-07</v>
      </c>
      <c r="JG314">
        <v>2</v>
      </c>
      <c r="JH314">
        <v>1968</v>
      </c>
      <c r="JI314">
        <v>1</v>
      </c>
      <c r="JJ314">
        <v>26</v>
      </c>
      <c r="JK314">
        <v>200120.6</v>
      </c>
      <c r="JL314">
        <v>200120.8</v>
      </c>
      <c r="JM314">
        <v>0.898438</v>
      </c>
      <c r="JN314">
        <v>2.62085</v>
      </c>
      <c r="JO314">
        <v>1.49658</v>
      </c>
      <c r="JP314">
        <v>2.34863</v>
      </c>
      <c r="JQ314">
        <v>1.54907</v>
      </c>
      <c r="JR314">
        <v>2.40234</v>
      </c>
      <c r="JS314">
        <v>35.1055</v>
      </c>
      <c r="JT314">
        <v>13.0025</v>
      </c>
      <c r="JU314">
        <v>18</v>
      </c>
      <c r="JV314">
        <v>480.815</v>
      </c>
      <c r="JW314">
        <v>498.137</v>
      </c>
      <c r="JX314">
        <v>27.4048</v>
      </c>
      <c r="JY314">
        <v>28.3203</v>
      </c>
      <c r="JZ314">
        <v>30</v>
      </c>
      <c r="KA314">
        <v>28.5528</v>
      </c>
      <c r="KB314">
        <v>28.5554</v>
      </c>
      <c r="KC314">
        <v>18.0073</v>
      </c>
      <c r="KD314">
        <v>15.0296</v>
      </c>
      <c r="KE314">
        <v>100</v>
      </c>
      <c r="KF314">
        <v>27.4075</v>
      </c>
      <c r="KG314">
        <v>299.747</v>
      </c>
      <c r="KH314">
        <v>20.764</v>
      </c>
      <c r="KI314">
        <v>102.004</v>
      </c>
      <c r="KJ314">
        <v>91.4173</v>
      </c>
    </row>
    <row r="315" spans="1:296">
      <c r="A315">
        <v>297</v>
      </c>
      <c r="B315">
        <v>1758996845.6</v>
      </c>
      <c r="C315">
        <v>9595</v>
      </c>
      <c r="D315" t="s">
        <v>1040</v>
      </c>
      <c r="E315" t="s">
        <v>1041</v>
      </c>
      <c r="F315">
        <v>5</v>
      </c>
      <c r="G315" t="s">
        <v>1025</v>
      </c>
      <c r="H315">
        <v>1758996837.814285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325.0490334484849</v>
      </c>
      <c r="AJ315">
        <v>335.7049999999999</v>
      </c>
      <c r="AK315">
        <v>-3.321470476190468</v>
      </c>
      <c r="AL315">
        <v>65.16</v>
      </c>
      <c r="AM315">
        <f>(AO315 - AN315 + DX315*1E3/(8.314*(DZ315+273.15)) * AQ315/DW315 * AP315) * DW315/(100*DK315) * 1000/(1000 - AO315)</f>
        <v>0</v>
      </c>
      <c r="AN315">
        <v>20.71498392308891</v>
      </c>
      <c r="AO315">
        <v>21.65792969696969</v>
      </c>
      <c r="AP315">
        <v>-2.973270110909536E-05</v>
      </c>
      <c r="AQ315">
        <v>105.5123847433396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437</v>
      </c>
      <c r="AX315" t="s">
        <v>437</v>
      </c>
      <c r="AY315">
        <v>0</v>
      </c>
      <c r="AZ315">
        <v>0</v>
      </c>
      <c r="BA315">
        <f>1-AY315/AZ315</f>
        <v>0</v>
      </c>
      <c r="BB315">
        <v>0</v>
      </c>
      <c r="BC315" t="s">
        <v>437</v>
      </c>
      <c r="BD315" t="s">
        <v>437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437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1.65</v>
      </c>
      <c r="DL315">
        <v>0.5</v>
      </c>
      <c r="DM315" t="s">
        <v>438</v>
      </c>
      <c r="DN315">
        <v>2</v>
      </c>
      <c r="DO315" t="b">
        <v>1</v>
      </c>
      <c r="DP315">
        <v>1758996837.814285</v>
      </c>
      <c r="DQ315">
        <v>351.8870714285715</v>
      </c>
      <c r="DR315">
        <v>333.8694285714285</v>
      </c>
      <c r="DS315">
        <v>21.66433928571428</v>
      </c>
      <c r="DT315">
        <v>20.72230357142857</v>
      </c>
      <c r="DU315">
        <v>353.4366785714286</v>
      </c>
      <c r="DV315">
        <v>21.38565</v>
      </c>
      <c r="DW315">
        <v>500.0173214285714</v>
      </c>
      <c r="DX315">
        <v>90.4577392857143</v>
      </c>
      <c r="DY315">
        <v>0.063914425</v>
      </c>
      <c r="DZ315">
        <v>28.57166071428571</v>
      </c>
      <c r="EA315">
        <v>29.99588571428572</v>
      </c>
      <c r="EB315">
        <v>999.9000000000002</v>
      </c>
      <c r="EC315">
        <v>0</v>
      </c>
      <c r="ED315">
        <v>0</v>
      </c>
      <c r="EE315">
        <v>9995.709642857142</v>
      </c>
      <c r="EF315">
        <v>0</v>
      </c>
      <c r="EG315">
        <v>10.87968214285714</v>
      </c>
      <c r="EH315">
        <v>18.01766071428572</v>
      </c>
      <c r="EI315">
        <v>359.6793571428572</v>
      </c>
      <c r="EJ315">
        <v>340.9344642857143</v>
      </c>
      <c r="EK315">
        <v>0.9420379642857144</v>
      </c>
      <c r="EL315">
        <v>333.8694285714285</v>
      </c>
      <c r="EM315">
        <v>20.72230357142857</v>
      </c>
      <c r="EN315">
        <v>1.959706071428571</v>
      </c>
      <c r="EO315">
        <v>1.874492142857143</v>
      </c>
      <c r="EP315">
        <v>17.12249285714286</v>
      </c>
      <c r="EQ315">
        <v>16.42222142857143</v>
      </c>
      <c r="ER315">
        <v>2000.02</v>
      </c>
      <c r="ES315">
        <v>0.9800069642857142</v>
      </c>
      <c r="ET315">
        <v>0.01999309285714286</v>
      </c>
      <c r="EU315">
        <v>0</v>
      </c>
      <c r="EV315">
        <v>229.6451428571429</v>
      </c>
      <c r="EW315">
        <v>5.00078</v>
      </c>
      <c r="EX315">
        <v>4616.227142857143</v>
      </c>
      <c r="EY315">
        <v>16379.83214285714</v>
      </c>
      <c r="EZ315">
        <v>38.86792857142857</v>
      </c>
      <c r="FA315">
        <v>39.62046428571428</v>
      </c>
      <c r="FB315">
        <v>39.20060714285713</v>
      </c>
      <c r="FC315">
        <v>39.35460714285715</v>
      </c>
      <c r="FD315">
        <v>40.19846428571429</v>
      </c>
      <c r="FE315">
        <v>1955.13</v>
      </c>
      <c r="FF315">
        <v>39.89000000000001</v>
      </c>
      <c r="FG315">
        <v>0</v>
      </c>
      <c r="FH315">
        <v>1758996839.7</v>
      </c>
      <c r="FI315">
        <v>0</v>
      </c>
      <c r="FJ315">
        <v>229.54788</v>
      </c>
      <c r="FK315">
        <v>-9.325999989723226</v>
      </c>
      <c r="FL315">
        <v>-172.3246154094225</v>
      </c>
      <c r="FM315">
        <v>4614.87</v>
      </c>
      <c r="FN315">
        <v>15</v>
      </c>
      <c r="FO315">
        <v>0</v>
      </c>
      <c r="FP315" t="s">
        <v>439</v>
      </c>
      <c r="FQ315">
        <v>1746989605.5</v>
      </c>
      <c r="FR315">
        <v>1746989593.5</v>
      </c>
      <c r="FS315">
        <v>0</v>
      </c>
      <c r="FT315">
        <v>-0.274</v>
      </c>
      <c r="FU315">
        <v>-0.002</v>
      </c>
      <c r="FV315">
        <v>2.549</v>
      </c>
      <c r="FW315">
        <v>0.129</v>
      </c>
      <c r="FX315">
        <v>420</v>
      </c>
      <c r="FY315">
        <v>17</v>
      </c>
      <c r="FZ315">
        <v>0.02</v>
      </c>
      <c r="GA315">
        <v>0.04</v>
      </c>
      <c r="GB315">
        <v>17.4977175</v>
      </c>
      <c r="GC315">
        <v>10.55100450281426</v>
      </c>
      <c r="GD315">
        <v>1.064724158617503</v>
      </c>
      <c r="GE315">
        <v>0</v>
      </c>
      <c r="GF315">
        <v>229.9187941176471</v>
      </c>
      <c r="GG315">
        <v>-6.702627953818148</v>
      </c>
      <c r="GH315">
        <v>0.7208874750820037</v>
      </c>
      <c r="GI315">
        <v>0</v>
      </c>
      <c r="GJ315">
        <v>0.9410040750000001</v>
      </c>
      <c r="GK315">
        <v>0.0234874559099415</v>
      </c>
      <c r="GL315">
        <v>0.002377949540964863</v>
      </c>
      <c r="GM315">
        <v>1</v>
      </c>
      <c r="GN315">
        <v>1</v>
      </c>
      <c r="GO315">
        <v>3</v>
      </c>
      <c r="GP315" t="s">
        <v>463</v>
      </c>
      <c r="GQ315">
        <v>3.10253</v>
      </c>
      <c r="GR315">
        <v>2.72185</v>
      </c>
      <c r="GS315">
        <v>0.07277839999999999</v>
      </c>
      <c r="GT315">
        <v>0.0691788</v>
      </c>
      <c r="GU315">
        <v>0.100384</v>
      </c>
      <c r="GV315">
        <v>0.0986296</v>
      </c>
      <c r="GW315">
        <v>24250.9</v>
      </c>
      <c r="GX315">
        <v>22101.7</v>
      </c>
      <c r="GY315">
        <v>26717</v>
      </c>
      <c r="GZ315">
        <v>23964.2</v>
      </c>
      <c r="HA315">
        <v>38455.3</v>
      </c>
      <c r="HB315">
        <v>31919.7</v>
      </c>
      <c r="HC315">
        <v>46653.3</v>
      </c>
      <c r="HD315">
        <v>37902.2</v>
      </c>
      <c r="HE315">
        <v>1.87425</v>
      </c>
      <c r="HF315">
        <v>1.87715</v>
      </c>
      <c r="HG315">
        <v>0.131182</v>
      </c>
      <c r="HH315">
        <v>0</v>
      </c>
      <c r="HI315">
        <v>27.8629</v>
      </c>
      <c r="HJ315">
        <v>999.9</v>
      </c>
      <c r="HK315">
        <v>48.9</v>
      </c>
      <c r="HL315">
        <v>30.8</v>
      </c>
      <c r="HM315">
        <v>24.1116</v>
      </c>
      <c r="HN315">
        <v>60.7148</v>
      </c>
      <c r="HO315">
        <v>22.1875</v>
      </c>
      <c r="HP315">
        <v>1</v>
      </c>
      <c r="HQ315">
        <v>0.08001270000000001</v>
      </c>
      <c r="HR315">
        <v>-0.184491</v>
      </c>
      <c r="HS315">
        <v>20.3182</v>
      </c>
      <c r="HT315">
        <v>5.2131</v>
      </c>
      <c r="HU315">
        <v>11.9797</v>
      </c>
      <c r="HV315">
        <v>4.9637</v>
      </c>
      <c r="HW315">
        <v>3.2744</v>
      </c>
      <c r="HX315">
        <v>9999</v>
      </c>
      <c r="HY315">
        <v>9999</v>
      </c>
      <c r="HZ315">
        <v>9999</v>
      </c>
      <c r="IA315">
        <v>24.4</v>
      </c>
      <c r="IB315">
        <v>1.86371</v>
      </c>
      <c r="IC315">
        <v>1.85989</v>
      </c>
      <c r="ID315">
        <v>1.85811</v>
      </c>
      <c r="IE315">
        <v>1.85952</v>
      </c>
      <c r="IF315">
        <v>1.85959</v>
      </c>
      <c r="IG315">
        <v>1.85816</v>
      </c>
      <c r="IH315">
        <v>1.85716</v>
      </c>
      <c r="II315">
        <v>1.85214</v>
      </c>
      <c r="IJ315">
        <v>0</v>
      </c>
      <c r="IK315">
        <v>0</v>
      </c>
      <c r="IL315">
        <v>0</v>
      </c>
      <c r="IM315">
        <v>0</v>
      </c>
      <c r="IN315" t="s">
        <v>441</v>
      </c>
      <c r="IO315" t="s">
        <v>442</v>
      </c>
      <c r="IP315" t="s">
        <v>443</v>
      </c>
      <c r="IQ315" t="s">
        <v>443</v>
      </c>
      <c r="IR315" t="s">
        <v>443</v>
      </c>
      <c r="IS315" t="s">
        <v>443</v>
      </c>
      <c r="IT315">
        <v>0</v>
      </c>
      <c r="IU315">
        <v>100</v>
      </c>
      <c r="IV315">
        <v>100</v>
      </c>
      <c r="IW315">
        <v>-1.541</v>
      </c>
      <c r="IX315">
        <v>0.2785</v>
      </c>
      <c r="IY315">
        <v>-1.253408397979514</v>
      </c>
      <c r="IZ315">
        <v>-0.001407418860664216</v>
      </c>
      <c r="JA315">
        <v>1.761737584914558E-06</v>
      </c>
      <c r="JB315">
        <v>-4.339940373715102E-10</v>
      </c>
      <c r="JC315">
        <v>0.01386544786166931</v>
      </c>
      <c r="JD315">
        <v>0.003157371658100305</v>
      </c>
      <c r="JE315">
        <v>0.0004353711720169284</v>
      </c>
      <c r="JF315">
        <v>-1.853048844677345E-07</v>
      </c>
      <c r="JG315">
        <v>2</v>
      </c>
      <c r="JH315">
        <v>1968</v>
      </c>
      <c r="JI315">
        <v>1</v>
      </c>
      <c r="JJ315">
        <v>26</v>
      </c>
      <c r="JK315">
        <v>200120.7</v>
      </c>
      <c r="JL315">
        <v>200120.9</v>
      </c>
      <c r="JM315">
        <v>0.861816</v>
      </c>
      <c r="JN315">
        <v>2.62207</v>
      </c>
      <c r="JO315">
        <v>1.49658</v>
      </c>
      <c r="JP315">
        <v>2.34863</v>
      </c>
      <c r="JQ315">
        <v>1.54907</v>
      </c>
      <c r="JR315">
        <v>2.47803</v>
      </c>
      <c r="JS315">
        <v>35.1055</v>
      </c>
      <c r="JT315">
        <v>13.0113</v>
      </c>
      <c r="JU315">
        <v>18</v>
      </c>
      <c r="JV315">
        <v>481.055</v>
      </c>
      <c r="JW315">
        <v>497.781</v>
      </c>
      <c r="JX315">
        <v>27.4085</v>
      </c>
      <c r="JY315">
        <v>28.3203</v>
      </c>
      <c r="JZ315">
        <v>30.0001</v>
      </c>
      <c r="KA315">
        <v>28.552</v>
      </c>
      <c r="KB315">
        <v>28.5546</v>
      </c>
      <c r="KC315">
        <v>17.2863</v>
      </c>
      <c r="KD315">
        <v>15.0296</v>
      </c>
      <c r="KE315">
        <v>100</v>
      </c>
      <c r="KF315">
        <v>27.3998</v>
      </c>
      <c r="KG315">
        <v>279.712</v>
      </c>
      <c r="KH315">
        <v>20.764</v>
      </c>
      <c r="KI315">
        <v>102.004</v>
      </c>
      <c r="KJ315">
        <v>91.417</v>
      </c>
    </row>
    <row r="316" spans="1:296">
      <c r="A316">
        <v>298</v>
      </c>
      <c r="B316">
        <v>1758996850.6</v>
      </c>
      <c r="C316">
        <v>9600</v>
      </c>
      <c r="D316" t="s">
        <v>1042</v>
      </c>
      <c r="E316" t="s">
        <v>1043</v>
      </c>
      <c r="F316">
        <v>5</v>
      </c>
      <c r="G316" t="s">
        <v>1025</v>
      </c>
      <c r="H316">
        <v>1758996843.1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308.1379582303031</v>
      </c>
      <c r="AJ316">
        <v>319.0982181818181</v>
      </c>
      <c r="AK316">
        <v>-3.325241038961053</v>
      </c>
      <c r="AL316">
        <v>65.16</v>
      </c>
      <c r="AM316">
        <f>(AO316 - AN316 + DX316*1E3/(8.314*(DZ316+273.15)) * AQ316/DW316 * AP316) * DW316/(100*DK316) * 1000/(1000 - AO316)</f>
        <v>0</v>
      </c>
      <c r="AN316">
        <v>20.71147844082693</v>
      </c>
      <c r="AO316">
        <v>21.65417272727273</v>
      </c>
      <c r="AP316">
        <v>-1.757867017192768E-05</v>
      </c>
      <c r="AQ316">
        <v>105.5123847433396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437</v>
      </c>
      <c r="AX316" t="s">
        <v>437</v>
      </c>
      <c r="AY316">
        <v>0</v>
      </c>
      <c r="AZ316">
        <v>0</v>
      </c>
      <c r="BA316">
        <f>1-AY316/AZ316</f>
        <v>0</v>
      </c>
      <c r="BB316">
        <v>0</v>
      </c>
      <c r="BC316" t="s">
        <v>437</v>
      </c>
      <c r="BD316" t="s">
        <v>437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437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1.65</v>
      </c>
      <c r="DL316">
        <v>0.5</v>
      </c>
      <c r="DM316" t="s">
        <v>438</v>
      </c>
      <c r="DN316">
        <v>2</v>
      </c>
      <c r="DO316" t="b">
        <v>1</v>
      </c>
      <c r="DP316">
        <v>1758996843.1</v>
      </c>
      <c r="DQ316">
        <v>334.9022592592593</v>
      </c>
      <c r="DR316">
        <v>316.3554814814815</v>
      </c>
      <c r="DS316">
        <v>21.65974074074074</v>
      </c>
      <c r="DT316">
        <v>20.71668148148148</v>
      </c>
      <c r="DU316">
        <v>336.446</v>
      </c>
      <c r="DV316">
        <v>21.38115185185185</v>
      </c>
      <c r="DW316">
        <v>500.0470370370371</v>
      </c>
      <c r="DX316">
        <v>90.45892592592591</v>
      </c>
      <c r="DY316">
        <v>0.06373939629629628</v>
      </c>
      <c r="DZ316">
        <v>28.57284074074075</v>
      </c>
      <c r="EA316">
        <v>30.00104074074074</v>
      </c>
      <c r="EB316">
        <v>999.9000000000001</v>
      </c>
      <c r="EC316">
        <v>0</v>
      </c>
      <c r="ED316">
        <v>0</v>
      </c>
      <c r="EE316">
        <v>10001.20333333333</v>
      </c>
      <c r="EF316">
        <v>0</v>
      </c>
      <c r="EG316">
        <v>10.88592222222222</v>
      </c>
      <c r="EH316">
        <v>18.54671111111111</v>
      </c>
      <c r="EI316">
        <v>342.3168148148148</v>
      </c>
      <c r="EJ316">
        <v>323.048074074074</v>
      </c>
      <c r="EK316">
        <v>0.9430642962962963</v>
      </c>
      <c r="EL316">
        <v>316.3554814814815</v>
      </c>
      <c r="EM316">
        <v>20.71668148148148</v>
      </c>
      <c r="EN316">
        <v>1.959315925925926</v>
      </c>
      <c r="EO316">
        <v>1.874008148148148</v>
      </c>
      <c r="EP316">
        <v>17.11934074074074</v>
      </c>
      <c r="EQ316">
        <v>16.41815925925926</v>
      </c>
      <c r="ER316">
        <v>2000.023703703704</v>
      </c>
      <c r="ES316">
        <v>0.980007</v>
      </c>
      <c r="ET316">
        <v>0.01999304814814815</v>
      </c>
      <c r="EU316">
        <v>0</v>
      </c>
      <c r="EV316">
        <v>228.7422962962963</v>
      </c>
      <c r="EW316">
        <v>5.00078</v>
      </c>
      <c r="EX316">
        <v>4598.718518518518</v>
      </c>
      <c r="EY316">
        <v>16379.86296296296</v>
      </c>
      <c r="EZ316">
        <v>38.86996296296297</v>
      </c>
      <c r="FA316">
        <v>39.62033333333333</v>
      </c>
      <c r="FB316">
        <v>39.21959259259259</v>
      </c>
      <c r="FC316">
        <v>39.35392592592593</v>
      </c>
      <c r="FD316">
        <v>40.21048148148147</v>
      </c>
      <c r="FE316">
        <v>1955.133703703704</v>
      </c>
      <c r="FF316">
        <v>39.89000000000001</v>
      </c>
      <c r="FG316">
        <v>0</v>
      </c>
      <c r="FH316">
        <v>1758996844.5</v>
      </c>
      <c r="FI316">
        <v>0</v>
      </c>
      <c r="FJ316">
        <v>228.718</v>
      </c>
      <c r="FK316">
        <v>-12.61999998603166</v>
      </c>
      <c r="FL316">
        <v>-231.2792304291016</v>
      </c>
      <c r="FM316">
        <v>4598.682400000001</v>
      </c>
      <c r="FN316">
        <v>15</v>
      </c>
      <c r="FO316">
        <v>0</v>
      </c>
      <c r="FP316" t="s">
        <v>439</v>
      </c>
      <c r="FQ316">
        <v>1746989605.5</v>
      </c>
      <c r="FR316">
        <v>1746989593.5</v>
      </c>
      <c r="FS316">
        <v>0</v>
      </c>
      <c r="FT316">
        <v>-0.274</v>
      </c>
      <c r="FU316">
        <v>-0.002</v>
      </c>
      <c r="FV316">
        <v>2.549</v>
      </c>
      <c r="FW316">
        <v>0.129</v>
      </c>
      <c r="FX316">
        <v>420</v>
      </c>
      <c r="FY316">
        <v>17</v>
      </c>
      <c r="FZ316">
        <v>0.02</v>
      </c>
      <c r="GA316">
        <v>0.04</v>
      </c>
      <c r="GB316">
        <v>18.12396</v>
      </c>
      <c r="GC316">
        <v>6.684092307692251</v>
      </c>
      <c r="GD316">
        <v>0.6705717671509888</v>
      </c>
      <c r="GE316">
        <v>0</v>
      </c>
      <c r="GF316">
        <v>229.3449411764706</v>
      </c>
      <c r="GG316">
        <v>-9.701145906144879</v>
      </c>
      <c r="GH316">
        <v>1.001870895204289</v>
      </c>
      <c r="GI316">
        <v>0</v>
      </c>
      <c r="GJ316">
        <v>0.942085625</v>
      </c>
      <c r="GK316">
        <v>0.01541481050656583</v>
      </c>
      <c r="GL316">
        <v>0.001805459230881438</v>
      </c>
      <c r="GM316">
        <v>1</v>
      </c>
      <c r="GN316">
        <v>1</v>
      </c>
      <c r="GO316">
        <v>3</v>
      </c>
      <c r="GP316" t="s">
        <v>463</v>
      </c>
      <c r="GQ316">
        <v>3.10232</v>
      </c>
      <c r="GR316">
        <v>2.72177</v>
      </c>
      <c r="GS316">
        <v>0.06988510000000001</v>
      </c>
      <c r="GT316">
        <v>0.06616089999999999</v>
      </c>
      <c r="GU316">
        <v>0.100373</v>
      </c>
      <c r="GV316">
        <v>0.098611</v>
      </c>
      <c r="GW316">
        <v>24326.5</v>
      </c>
      <c r="GX316">
        <v>22173.3</v>
      </c>
      <c r="GY316">
        <v>26717</v>
      </c>
      <c r="GZ316">
        <v>23964.2</v>
      </c>
      <c r="HA316">
        <v>38455.3</v>
      </c>
      <c r="HB316">
        <v>31919.9</v>
      </c>
      <c r="HC316">
        <v>46653.1</v>
      </c>
      <c r="HD316">
        <v>37902.1</v>
      </c>
      <c r="HE316">
        <v>1.8736</v>
      </c>
      <c r="HF316">
        <v>1.87755</v>
      </c>
      <c r="HG316">
        <v>0.130929</v>
      </c>
      <c r="HH316">
        <v>0</v>
      </c>
      <c r="HI316">
        <v>27.8647</v>
      </c>
      <c r="HJ316">
        <v>999.9</v>
      </c>
      <c r="HK316">
        <v>48.9</v>
      </c>
      <c r="HL316">
        <v>30.7</v>
      </c>
      <c r="HM316">
        <v>23.9755</v>
      </c>
      <c r="HN316">
        <v>61.5348</v>
      </c>
      <c r="HO316">
        <v>22.1675</v>
      </c>
      <c r="HP316">
        <v>1</v>
      </c>
      <c r="HQ316">
        <v>0.07982980000000001</v>
      </c>
      <c r="HR316">
        <v>-0.153573</v>
      </c>
      <c r="HS316">
        <v>20.3182</v>
      </c>
      <c r="HT316">
        <v>5.2134</v>
      </c>
      <c r="HU316">
        <v>11.9794</v>
      </c>
      <c r="HV316">
        <v>4.9636</v>
      </c>
      <c r="HW316">
        <v>3.27443</v>
      </c>
      <c r="HX316">
        <v>9999</v>
      </c>
      <c r="HY316">
        <v>9999</v>
      </c>
      <c r="HZ316">
        <v>9999</v>
      </c>
      <c r="IA316">
        <v>24.4</v>
      </c>
      <c r="IB316">
        <v>1.86371</v>
      </c>
      <c r="IC316">
        <v>1.85987</v>
      </c>
      <c r="ID316">
        <v>1.85813</v>
      </c>
      <c r="IE316">
        <v>1.85951</v>
      </c>
      <c r="IF316">
        <v>1.85959</v>
      </c>
      <c r="IG316">
        <v>1.85817</v>
      </c>
      <c r="IH316">
        <v>1.85715</v>
      </c>
      <c r="II316">
        <v>1.85214</v>
      </c>
      <c r="IJ316">
        <v>0</v>
      </c>
      <c r="IK316">
        <v>0</v>
      </c>
      <c r="IL316">
        <v>0</v>
      </c>
      <c r="IM316">
        <v>0</v>
      </c>
      <c r="IN316" t="s">
        <v>441</v>
      </c>
      <c r="IO316" t="s">
        <v>442</v>
      </c>
      <c r="IP316" t="s">
        <v>443</v>
      </c>
      <c r="IQ316" t="s">
        <v>443</v>
      </c>
      <c r="IR316" t="s">
        <v>443</v>
      </c>
      <c r="IS316" t="s">
        <v>443</v>
      </c>
      <c r="IT316">
        <v>0</v>
      </c>
      <c r="IU316">
        <v>100</v>
      </c>
      <c r="IV316">
        <v>100</v>
      </c>
      <c r="IW316">
        <v>-1.534</v>
      </c>
      <c r="IX316">
        <v>0.2784</v>
      </c>
      <c r="IY316">
        <v>-1.253408397979514</v>
      </c>
      <c r="IZ316">
        <v>-0.001407418860664216</v>
      </c>
      <c r="JA316">
        <v>1.761737584914558E-06</v>
      </c>
      <c r="JB316">
        <v>-4.339940373715102E-10</v>
      </c>
      <c r="JC316">
        <v>0.01386544786166931</v>
      </c>
      <c r="JD316">
        <v>0.003157371658100305</v>
      </c>
      <c r="JE316">
        <v>0.0004353711720169284</v>
      </c>
      <c r="JF316">
        <v>-1.853048844677345E-07</v>
      </c>
      <c r="JG316">
        <v>2</v>
      </c>
      <c r="JH316">
        <v>1968</v>
      </c>
      <c r="JI316">
        <v>1</v>
      </c>
      <c r="JJ316">
        <v>26</v>
      </c>
      <c r="JK316">
        <v>200120.8</v>
      </c>
      <c r="JL316">
        <v>200121</v>
      </c>
      <c r="JM316">
        <v>0.822754</v>
      </c>
      <c r="JN316">
        <v>2.63306</v>
      </c>
      <c r="JO316">
        <v>1.49658</v>
      </c>
      <c r="JP316">
        <v>2.34863</v>
      </c>
      <c r="JQ316">
        <v>1.54907</v>
      </c>
      <c r="JR316">
        <v>2.40723</v>
      </c>
      <c r="JS316">
        <v>35.1055</v>
      </c>
      <c r="JT316">
        <v>12.9938</v>
      </c>
      <c r="JU316">
        <v>18</v>
      </c>
      <c r="JV316">
        <v>480.678</v>
      </c>
      <c r="JW316">
        <v>498.046</v>
      </c>
      <c r="JX316">
        <v>27.403</v>
      </c>
      <c r="JY316">
        <v>28.3227</v>
      </c>
      <c r="JZ316">
        <v>30.0001</v>
      </c>
      <c r="KA316">
        <v>28.552</v>
      </c>
      <c r="KB316">
        <v>28.5546</v>
      </c>
      <c r="KC316">
        <v>16.4811</v>
      </c>
      <c r="KD316">
        <v>15.0296</v>
      </c>
      <c r="KE316">
        <v>100</v>
      </c>
      <c r="KF316">
        <v>27.3938</v>
      </c>
      <c r="KG316">
        <v>266.336</v>
      </c>
      <c r="KH316">
        <v>20.764</v>
      </c>
      <c r="KI316">
        <v>102.004</v>
      </c>
      <c r="KJ316">
        <v>91.41679999999999</v>
      </c>
    </row>
    <row r="317" spans="1:296">
      <c r="A317">
        <v>299</v>
      </c>
      <c r="B317">
        <v>1758996855.6</v>
      </c>
      <c r="C317">
        <v>9605</v>
      </c>
      <c r="D317" t="s">
        <v>1044</v>
      </c>
      <c r="E317" t="s">
        <v>1045</v>
      </c>
      <c r="F317">
        <v>5</v>
      </c>
      <c r="G317" t="s">
        <v>1025</v>
      </c>
      <c r="H317">
        <v>1758996847.814285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291.1936357181819</v>
      </c>
      <c r="AJ317">
        <v>302.4436424242423</v>
      </c>
      <c r="AK317">
        <v>-3.334063376623382</v>
      </c>
      <c r="AL317">
        <v>65.16</v>
      </c>
      <c r="AM317">
        <f>(AO317 - AN317 + DX317*1E3/(8.314*(DZ317+273.15)) * AQ317/DW317 * AP317) * DW317/(100*DK317) * 1000/(1000 - AO317)</f>
        <v>0</v>
      </c>
      <c r="AN317">
        <v>20.70580506705072</v>
      </c>
      <c r="AO317">
        <v>21.6489096969697</v>
      </c>
      <c r="AP317">
        <v>-4.131881533156093E-05</v>
      </c>
      <c r="AQ317">
        <v>105.5123847433396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437</v>
      </c>
      <c r="AX317" t="s">
        <v>437</v>
      </c>
      <c r="AY317">
        <v>0</v>
      </c>
      <c r="AZ317">
        <v>0</v>
      </c>
      <c r="BA317">
        <f>1-AY317/AZ317</f>
        <v>0</v>
      </c>
      <c r="BB317">
        <v>0</v>
      </c>
      <c r="BC317" t="s">
        <v>437</v>
      </c>
      <c r="BD317" t="s">
        <v>437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437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1.65</v>
      </c>
      <c r="DL317">
        <v>0.5</v>
      </c>
      <c r="DM317" t="s">
        <v>438</v>
      </c>
      <c r="DN317">
        <v>2</v>
      </c>
      <c r="DO317" t="b">
        <v>1</v>
      </c>
      <c r="DP317">
        <v>1758996847.814285</v>
      </c>
      <c r="DQ317">
        <v>319.6179642857143</v>
      </c>
      <c r="DR317">
        <v>300.73575</v>
      </c>
      <c r="DS317">
        <v>21.65572857142857</v>
      </c>
      <c r="DT317">
        <v>20.71145714285715</v>
      </c>
      <c r="DU317">
        <v>321.1557142857143</v>
      </c>
      <c r="DV317">
        <v>21.37722142857142</v>
      </c>
      <c r="DW317">
        <v>500.0065357142858</v>
      </c>
      <c r="DX317">
        <v>90.45858571428572</v>
      </c>
      <c r="DY317">
        <v>0.06375854642857143</v>
      </c>
      <c r="DZ317">
        <v>28.57380714285714</v>
      </c>
      <c r="EA317">
        <v>30.00268214285715</v>
      </c>
      <c r="EB317">
        <v>999.9000000000002</v>
      </c>
      <c r="EC317">
        <v>0</v>
      </c>
      <c r="ED317">
        <v>0</v>
      </c>
      <c r="EE317">
        <v>10001.72035714286</v>
      </c>
      <c r="EF317">
        <v>0</v>
      </c>
      <c r="EG317">
        <v>10.886525</v>
      </c>
      <c r="EH317">
        <v>18.88218214285715</v>
      </c>
      <c r="EI317">
        <v>326.6927857142857</v>
      </c>
      <c r="EJ317">
        <v>307.0962142857143</v>
      </c>
      <c r="EK317">
        <v>0.9442799285714286</v>
      </c>
      <c r="EL317">
        <v>300.73575</v>
      </c>
      <c r="EM317">
        <v>20.71145714285715</v>
      </c>
      <c r="EN317">
        <v>1.958946071428571</v>
      </c>
      <c r="EO317">
        <v>1.873528214285714</v>
      </c>
      <c r="EP317">
        <v>17.11635714285714</v>
      </c>
      <c r="EQ317">
        <v>16.41413571428571</v>
      </c>
      <c r="ER317">
        <v>2000.018928571428</v>
      </c>
      <c r="ES317">
        <v>0.9800069642857142</v>
      </c>
      <c r="ET317">
        <v>0.01999310357142857</v>
      </c>
      <c r="EU317">
        <v>0</v>
      </c>
      <c r="EV317">
        <v>227.6921785714285</v>
      </c>
      <c r="EW317">
        <v>5.00078</v>
      </c>
      <c r="EX317">
        <v>4578.463571428571</v>
      </c>
      <c r="EY317">
        <v>16379.825</v>
      </c>
      <c r="EZ317">
        <v>38.86792857142857</v>
      </c>
      <c r="FA317">
        <v>39.61825</v>
      </c>
      <c r="FB317">
        <v>39.23182142857143</v>
      </c>
      <c r="FC317">
        <v>39.35239285714285</v>
      </c>
      <c r="FD317">
        <v>40.21642857142857</v>
      </c>
      <c r="FE317">
        <v>1955.128928571428</v>
      </c>
      <c r="FF317">
        <v>39.89000000000001</v>
      </c>
      <c r="FG317">
        <v>0</v>
      </c>
      <c r="FH317">
        <v>1758996849.9</v>
      </c>
      <c r="FI317">
        <v>0</v>
      </c>
      <c r="FJ317">
        <v>227.5470769230769</v>
      </c>
      <c r="FK317">
        <v>-14.86912822707716</v>
      </c>
      <c r="FL317">
        <v>-285.8259829576478</v>
      </c>
      <c r="FM317">
        <v>4576.769615384615</v>
      </c>
      <c r="FN317">
        <v>15</v>
      </c>
      <c r="FO317">
        <v>0</v>
      </c>
      <c r="FP317" t="s">
        <v>439</v>
      </c>
      <c r="FQ317">
        <v>1746989605.5</v>
      </c>
      <c r="FR317">
        <v>1746989593.5</v>
      </c>
      <c r="FS317">
        <v>0</v>
      </c>
      <c r="FT317">
        <v>-0.274</v>
      </c>
      <c r="FU317">
        <v>-0.002</v>
      </c>
      <c r="FV317">
        <v>2.549</v>
      </c>
      <c r="FW317">
        <v>0.129</v>
      </c>
      <c r="FX317">
        <v>420</v>
      </c>
      <c r="FY317">
        <v>17</v>
      </c>
      <c r="FZ317">
        <v>0.02</v>
      </c>
      <c r="GA317">
        <v>0.04</v>
      </c>
      <c r="GB317">
        <v>18.697215</v>
      </c>
      <c r="GC317">
        <v>4.265786116322657</v>
      </c>
      <c r="GD317">
        <v>0.4128101298115152</v>
      </c>
      <c r="GE317">
        <v>0</v>
      </c>
      <c r="GF317">
        <v>228.1960294117647</v>
      </c>
      <c r="GG317">
        <v>-13.35809015130806</v>
      </c>
      <c r="GH317">
        <v>1.338510332757896</v>
      </c>
      <c r="GI317">
        <v>0</v>
      </c>
      <c r="GJ317">
        <v>0.9435999249999998</v>
      </c>
      <c r="GK317">
        <v>0.01230541463414395</v>
      </c>
      <c r="GL317">
        <v>0.001521913078784403</v>
      </c>
      <c r="GM317">
        <v>1</v>
      </c>
      <c r="GN317">
        <v>1</v>
      </c>
      <c r="GO317">
        <v>3</v>
      </c>
      <c r="GP317" t="s">
        <v>463</v>
      </c>
      <c r="GQ317">
        <v>3.10218</v>
      </c>
      <c r="GR317">
        <v>2.72216</v>
      </c>
      <c r="GS317">
        <v>0.066923</v>
      </c>
      <c r="GT317">
        <v>0.0630648</v>
      </c>
      <c r="GU317">
        <v>0.100355</v>
      </c>
      <c r="GV317">
        <v>0.09859279999999999</v>
      </c>
      <c r="GW317">
        <v>24403.8</v>
      </c>
      <c r="GX317">
        <v>22246.9</v>
      </c>
      <c r="GY317">
        <v>26716.8</v>
      </c>
      <c r="GZ317">
        <v>23964.3</v>
      </c>
      <c r="HA317">
        <v>38455.6</v>
      </c>
      <c r="HB317">
        <v>31920.3</v>
      </c>
      <c r="HC317">
        <v>46653.1</v>
      </c>
      <c r="HD317">
        <v>37902.1</v>
      </c>
      <c r="HE317">
        <v>1.87345</v>
      </c>
      <c r="HF317">
        <v>1.8777</v>
      </c>
      <c r="HG317">
        <v>0.130828</v>
      </c>
      <c r="HH317">
        <v>0</v>
      </c>
      <c r="HI317">
        <v>27.867</v>
      </c>
      <c r="HJ317">
        <v>999.9</v>
      </c>
      <c r="HK317">
        <v>48.9</v>
      </c>
      <c r="HL317">
        <v>30.7</v>
      </c>
      <c r="HM317">
        <v>23.9739</v>
      </c>
      <c r="HN317">
        <v>61.0948</v>
      </c>
      <c r="HO317">
        <v>22.3438</v>
      </c>
      <c r="HP317">
        <v>1</v>
      </c>
      <c r="HQ317">
        <v>0.0799898</v>
      </c>
      <c r="HR317">
        <v>-0.14619</v>
      </c>
      <c r="HS317">
        <v>20.3182</v>
      </c>
      <c r="HT317">
        <v>5.214</v>
      </c>
      <c r="HU317">
        <v>11.9794</v>
      </c>
      <c r="HV317">
        <v>4.9639</v>
      </c>
      <c r="HW317">
        <v>3.27455</v>
      </c>
      <c r="HX317">
        <v>9999</v>
      </c>
      <c r="HY317">
        <v>9999</v>
      </c>
      <c r="HZ317">
        <v>9999</v>
      </c>
      <c r="IA317">
        <v>24.4</v>
      </c>
      <c r="IB317">
        <v>1.86371</v>
      </c>
      <c r="IC317">
        <v>1.85984</v>
      </c>
      <c r="ID317">
        <v>1.85815</v>
      </c>
      <c r="IE317">
        <v>1.85953</v>
      </c>
      <c r="IF317">
        <v>1.8596</v>
      </c>
      <c r="IG317">
        <v>1.85816</v>
      </c>
      <c r="IH317">
        <v>1.85716</v>
      </c>
      <c r="II317">
        <v>1.85214</v>
      </c>
      <c r="IJ317">
        <v>0</v>
      </c>
      <c r="IK317">
        <v>0</v>
      </c>
      <c r="IL317">
        <v>0</v>
      </c>
      <c r="IM317">
        <v>0</v>
      </c>
      <c r="IN317" t="s">
        <v>441</v>
      </c>
      <c r="IO317" t="s">
        <v>442</v>
      </c>
      <c r="IP317" t="s">
        <v>443</v>
      </c>
      <c r="IQ317" t="s">
        <v>443</v>
      </c>
      <c r="IR317" t="s">
        <v>443</v>
      </c>
      <c r="IS317" t="s">
        <v>443</v>
      </c>
      <c r="IT317">
        <v>0</v>
      </c>
      <c r="IU317">
        <v>100</v>
      </c>
      <c r="IV317">
        <v>100</v>
      </c>
      <c r="IW317">
        <v>-1.527</v>
      </c>
      <c r="IX317">
        <v>0.2784</v>
      </c>
      <c r="IY317">
        <v>-1.253408397979514</v>
      </c>
      <c r="IZ317">
        <v>-0.001407418860664216</v>
      </c>
      <c r="JA317">
        <v>1.761737584914558E-06</v>
      </c>
      <c r="JB317">
        <v>-4.339940373715102E-10</v>
      </c>
      <c r="JC317">
        <v>0.01386544786166931</v>
      </c>
      <c r="JD317">
        <v>0.003157371658100305</v>
      </c>
      <c r="JE317">
        <v>0.0004353711720169284</v>
      </c>
      <c r="JF317">
        <v>-1.853048844677345E-07</v>
      </c>
      <c r="JG317">
        <v>2</v>
      </c>
      <c r="JH317">
        <v>1968</v>
      </c>
      <c r="JI317">
        <v>1</v>
      </c>
      <c r="JJ317">
        <v>26</v>
      </c>
      <c r="JK317">
        <v>200120.8</v>
      </c>
      <c r="JL317">
        <v>200121</v>
      </c>
      <c r="JM317">
        <v>0.7849120000000001</v>
      </c>
      <c r="JN317">
        <v>2.62939</v>
      </c>
      <c r="JO317">
        <v>1.49658</v>
      </c>
      <c r="JP317">
        <v>2.34863</v>
      </c>
      <c r="JQ317">
        <v>1.54907</v>
      </c>
      <c r="JR317">
        <v>2.3938</v>
      </c>
      <c r="JS317">
        <v>35.1055</v>
      </c>
      <c r="JT317">
        <v>12.9938</v>
      </c>
      <c r="JU317">
        <v>18</v>
      </c>
      <c r="JV317">
        <v>480.592</v>
      </c>
      <c r="JW317">
        <v>498.146</v>
      </c>
      <c r="JX317">
        <v>27.3955</v>
      </c>
      <c r="JY317">
        <v>28.3227</v>
      </c>
      <c r="JZ317">
        <v>30</v>
      </c>
      <c r="KA317">
        <v>28.552</v>
      </c>
      <c r="KB317">
        <v>28.5546</v>
      </c>
      <c r="KC317">
        <v>15.746</v>
      </c>
      <c r="KD317">
        <v>15.0296</v>
      </c>
      <c r="KE317">
        <v>100</v>
      </c>
      <c r="KF317">
        <v>27.3934</v>
      </c>
      <c r="KG317">
        <v>246.301</v>
      </c>
      <c r="KH317">
        <v>20.764</v>
      </c>
      <c r="KI317">
        <v>102.003</v>
      </c>
      <c r="KJ317">
        <v>91.417</v>
      </c>
    </row>
    <row r="318" spans="1:296">
      <c r="A318">
        <v>300</v>
      </c>
      <c r="B318">
        <v>1758996860.6</v>
      </c>
      <c r="C318">
        <v>9610</v>
      </c>
      <c r="D318" t="s">
        <v>1046</v>
      </c>
      <c r="E318" t="s">
        <v>1047</v>
      </c>
      <c r="F318">
        <v>5</v>
      </c>
      <c r="G318" t="s">
        <v>1025</v>
      </c>
      <c r="H318">
        <v>1758996853.1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274.3039563242424</v>
      </c>
      <c r="AJ318">
        <v>285.7560787878789</v>
      </c>
      <c r="AK318">
        <v>-3.334641645021583</v>
      </c>
      <c r="AL318">
        <v>65.16</v>
      </c>
      <c r="AM318">
        <f>(AO318 - AN318 + DX318*1E3/(8.314*(DZ318+273.15)) * AQ318/DW318 * AP318) * DW318/(100*DK318) * 1000/(1000 - AO318)</f>
        <v>0</v>
      </c>
      <c r="AN318">
        <v>20.69858498836134</v>
      </c>
      <c r="AO318">
        <v>21.64137757575757</v>
      </c>
      <c r="AP318">
        <v>-4.694929613829089E-05</v>
      </c>
      <c r="AQ318">
        <v>105.5123847433396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437</v>
      </c>
      <c r="AX318" t="s">
        <v>437</v>
      </c>
      <c r="AY318">
        <v>0</v>
      </c>
      <c r="AZ318">
        <v>0</v>
      </c>
      <c r="BA318">
        <f>1-AY318/AZ318</f>
        <v>0</v>
      </c>
      <c r="BB318">
        <v>0</v>
      </c>
      <c r="BC318" t="s">
        <v>437</v>
      </c>
      <c r="BD318" t="s">
        <v>437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437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1.65</v>
      </c>
      <c r="DL318">
        <v>0.5</v>
      </c>
      <c r="DM318" t="s">
        <v>438</v>
      </c>
      <c r="DN318">
        <v>2</v>
      </c>
      <c r="DO318" t="b">
        <v>1</v>
      </c>
      <c r="DP318">
        <v>1758996853.1</v>
      </c>
      <c r="DQ318">
        <v>302.4105185185185</v>
      </c>
      <c r="DR318">
        <v>283.2279629629629</v>
      </c>
      <c r="DS318">
        <v>21.65054444444445</v>
      </c>
      <c r="DT318">
        <v>20.70589259259259</v>
      </c>
      <c r="DU318">
        <v>303.9408148148148</v>
      </c>
      <c r="DV318">
        <v>21.37214074074074</v>
      </c>
      <c r="DW318">
        <v>499.9843703703704</v>
      </c>
      <c r="DX318">
        <v>90.45868518518517</v>
      </c>
      <c r="DY318">
        <v>0.06390826296296295</v>
      </c>
      <c r="DZ318">
        <v>28.57502222222222</v>
      </c>
      <c r="EA318">
        <v>29.99982592592593</v>
      </c>
      <c r="EB318">
        <v>999.9000000000001</v>
      </c>
      <c r="EC318">
        <v>0</v>
      </c>
      <c r="ED318">
        <v>0</v>
      </c>
      <c r="EE318">
        <v>10001.30444444444</v>
      </c>
      <c r="EF318">
        <v>0</v>
      </c>
      <c r="EG318">
        <v>10.87945555555556</v>
      </c>
      <c r="EH318">
        <v>19.18246296296297</v>
      </c>
      <c r="EI318">
        <v>309.1027407407407</v>
      </c>
      <c r="EJ318">
        <v>289.2165185185185</v>
      </c>
      <c r="EK318">
        <v>0.944652</v>
      </c>
      <c r="EL318">
        <v>283.2279629629629</v>
      </c>
      <c r="EM318">
        <v>20.70589259259259</v>
      </c>
      <c r="EN318">
        <v>1.958479259259259</v>
      </c>
      <c r="EO318">
        <v>1.873028148148148</v>
      </c>
      <c r="EP318">
        <v>17.11258888888889</v>
      </c>
      <c r="EQ318">
        <v>16.40994814814815</v>
      </c>
      <c r="ER318">
        <v>2000.007777777778</v>
      </c>
      <c r="ES318">
        <v>0.9800068888888888</v>
      </c>
      <c r="ET318">
        <v>0.01999317777777778</v>
      </c>
      <c r="EU318">
        <v>0</v>
      </c>
      <c r="EV318">
        <v>226.2727037037037</v>
      </c>
      <c r="EW318">
        <v>5.00078</v>
      </c>
      <c r="EX318">
        <v>4552.250370370371</v>
      </c>
      <c r="EY318">
        <v>16379.73333333334</v>
      </c>
      <c r="EZ318">
        <v>38.86774074074074</v>
      </c>
      <c r="FA318">
        <v>39.62492592592593</v>
      </c>
      <c r="FB318">
        <v>39.25196296296296</v>
      </c>
      <c r="FC318">
        <v>39.35855555555555</v>
      </c>
      <c r="FD318">
        <v>40.23137037037036</v>
      </c>
      <c r="FE318">
        <v>1955.117777777778</v>
      </c>
      <c r="FF318">
        <v>39.89000000000001</v>
      </c>
      <c r="FG318">
        <v>0</v>
      </c>
      <c r="FH318">
        <v>1758996854.7</v>
      </c>
      <c r="FI318">
        <v>0</v>
      </c>
      <c r="FJ318">
        <v>226.2778076923077</v>
      </c>
      <c r="FK318">
        <v>-16.32523079383648</v>
      </c>
      <c r="FL318">
        <v>-318.3969233396792</v>
      </c>
      <c r="FM318">
        <v>4552.767307692307</v>
      </c>
      <c r="FN318">
        <v>15</v>
      </c>
      <c r="FO318">
        <v>0</v>
      </c>
      <c r="FP318" t="s">
        <v>439</v>
      </c>
      <c r="FQ318">
        <v>1746989605.5</v>
      </c>
      <c r="FR318">
        <v>1746989593.5</v>
      </c>
      <c r="FS318">
        <v>0</v>
      </c>
      <c r="FT318">
        <v>-0.274</v>
      </c>
      <c r="FU318">
        <v>-0.002</v>
      </c>
      <c r="FV318">
        <v>2.549</v>
      </c>
      <c r="FW318">
        <v>0.129</v>
      </c>
      <c r="FX318">
        <v>420</v>
      </c>
      <c r="FY318">
        <v>17</v>
      </c>
      <c r="FZ318">
        <v>0.02</v>
      </c>
      <c r="GA318">
        <v>0.04</v>
      </c>
      <c r="GB318">
        <v>19.0180275</v>
      </c>
      <c r="GC318">
        <v>3.454796622889303</v>
      </c>
      <c r="GD318">
        <v>0.3346356578336355</v>
      </c>
      <c r="GE318">
        <v>0</v>
      </c>
      <c r="GF318">
        <v>227.0488529411764</v>
      </c>
      <c r="GG318">
        <v>-15.7261268284573</v>
      </c>
      <c r="GH318">
        <v>1.562226392653481</v>
      </c>
      <c r="GI318">
        <v>0</v>
      </c>
      <c r="GJ318">
        <v>0.944498225</v>
      </c>
      <c r="GK318">
        <v>0.005360228893058287</v>
      </c>
      <c r="GL318">
        <v>0.0010636243107296</v>
      </c>
      <c r="GM318">
        <v>1</v>
      </c>
      <c r="GN318">
        <v>1</v>
      </c>
      <c r="GO318">
        <v>3</v>
      </c>
      <c r="GP318" t="s">
        <v>463</v>
      </c>
      <c r="GQ318">
        <v>3.10247</v>
      </c>
      <c r="GR318">
        <v>2.72246</v>
      </c>
      <c r="GS318">
        <v>0.0638954</v>
      </c>
      <c r="GT318">
        <v>0.0599069</v>
      </c>
      <c r="GU318">
        <v>0.100331</v>
      </c>
      <c r="GV318">
        <v>0.0985742</v>
      </c>
      <c r="GW318">
        <v>24483</v>
      </c>
      <c r="GX318">
        <v>22321.9</v>
      </c>
      <c r="GY318">
        <v>26716.9</v>
      </c>
      <c r="GZ318">
        <v>23964.3</v>
      </c>
      <c r="HA318">
        <v>38456.2</v>
      </c>
      <c r="HB318">
        <v>31920.6</v>
      </c>
      <c r="HC318">
        <v>46653</v>
      </c>
      <c r="HD318">
        <v>37902.1</v>
      </c>
      <c r="HE318">
        <v>1.87375</v>
      </c>
      <c r="HF318">
        <v>1.87728</v>
      </c>
      <c r="HG318">
        <v>0.130072</v>
      </c>
      <c r="HH318">
        <v>0</v>
      </c>
      <c r="HI318">
        <v>27.8691</v>
      </c>
      <c r="HJ318">
        <v>999.9</v>
      </c>
      <c r="HK318">
        <v>48.9</v>
      </c>
      <c r="HL318">
        <v>30.7</v>
      </c>
      <c r="HM318">
        <v>23.9735</v>
      </c>
      <c r="HN318">
        <v>61.3448</v>
      </c>
      <c r="HO318">
        <v>22.1635</v>
      </c>
      <c r="HP318">
        <v>1</v>
      </c>
      <c r="HQ318">
        <v>0.0799339</v>
      </c>
      <c r="HR318">
        <v>-0.158633</v>
      </c>
      <c r="HS318">
        <v>20.3184</v>
      </c>
      <c r="HT318">
        <v>5.21444</v>
      </c>
      <c r="HU318">
        <v>11.9794</v>
      </c>
      <c r="HV318">
        <v>4.9639</v>
      </c>
      <c r="HW318">
        <v>3.2746</v>
      </c>
      <c r="HX318">
        <v>9999</v>
      </c>
      <c r="HY318">
        <v>9999</v>
      </c>
      <c r="HZ318">
        <v>9999</v>
      </c>
      <c r="IA318">
        <v>24.4</v>
      </c>
      <c r="IB318">
        <v>1.86371</v>
      </c>
      <c r="IC318">
        <v>1.85984</v>
      </c>
      <c r="ID318">
        <v>1.85813</v>
      </c>
      <c r="IE318">
        <v>1.85957</v>
      </c>
      <c r="IF318">
        <v>1.8596</v>
      </c>
      <c r="IG318">
        <v>1.85817</v>
      </c>
      <c r="IH318">
        <v>1.85717</v>
      </c>
      <c r="II318">
        <v>1.85213</v>
      </c>
      <c r="IJ318">
        <v>0</v>
      </c>
      <c r="IK318">
        <v>0</v>
      </c>
      <c r="IL318">
        <v>0</v>
      </c>
      <c r="IM318">
        <v>0</v>
      </c>
      <c r="IN318" t="s">
        <v>441</v>
      </c>
      <c r="IO318" t="s">
        <v>442</v>
      </c>
      <c r="IP318" t="s">
        <v>443</v>
      </c>
      <c r="IQ318" t="s">
        <v>443</v>
      </c>
      <c r="IR318" t="s">
        <v>443</v>
      </c>
      <c r="IS318" t="s">
        <v>443</v>
      </c>
      <c r="IT318">
        <v>0</v>
      </c>
      <c r="IU318">
        <v>100</v>
      </c>
      <c r="IV318">
        <v>100</v>
      </c>
      <c r="IW318">
        <v>-1.519</v>
      </c>
      <c r="IX318">
        <v>0.2781</v>
      </c>
      <c r="IY318">
        <v>-1.253408397979514</v>
      </c>
      <c r="IZ318">
        <v>-0.001407418860664216</v>
      </c>
      <c r="JA318">
        <v>1.761737584914558E-06</v>
      </c>
      <c r="JB318">
        <v>-4.339940373715102E-10</v>
      </c>
      <c r="JC318">
        <v>0.01386544786166931</v>
      </c>
      <c r="JD318">
        <v>0.003157371658100305</v>
      </c>
      <c r="JE318">
        <v>0.0004353711720169284</v>
      </c>
      <c r="JF318">
        <v>-1.853048844677345E-07</v>
      </c>
      <c r="JG318">
        <v>2</v>
      </c>
      <c r="JH318">
        <v>1968</v>
      </c>
      <c r="JI318">
        <v>1</v>
      </c>
      <c r="JJ318">
        <v>26</v>
      </c>
      <c r="JK318">
        <v>200120.9</v>
      </c>
      <c r="JL318">
        <v>200121.1</v>
      </c>
      <c r="JM318">
        <v>0.744629</v>
      </c>
      <c r="JN318">
        <v>2.62939</v>
      </c>
      <c r="JO318">
        <v>1.49658</v>
      </c>
      <c r="JP318">
        <v>2.34863</v>
      </c>
      <c r="JQ318">
        <v>1.54907</v>
      </c>
      <c r="JR318">
        <v>2.47803</v>
      </c>
      <c r="JS318">
        <v>35.1055</v>
      </c>
      <c r="JT318">
        <v>12.9938</v>
      </c>
      <c r="JU318">
        <v>18</v>
      </c>
      <c r="JV318">
        <v>480.765</v>
      </c>
      <c r="JW318">
        <v>497.863</v>
      </c>
      <c r="JX318">
        <v>27.3926</v>
      </c>
      <c r="JY318">
        <v>28.3227</v>
      </c>
      <c r="JZ318">
        <v>30.0002</v>
      </c>
      <c r="KA318">
        <v>28.552</v>
      </c>
      <c r="KB318">
        <v>28.5546</v>
      </c>
      <c r="KC318">
        <v>14.9323</v>
      </c>
      <c r="KD318">
        <v>15.0296</v>
      </c>
      <c r="KE318">
        <v>100</v>
      </c>
      <c r="KF318">
        <v>27.3963</v>
      </c>
      <c r="KG318">
        <v>232.933</v>
      </c>
      <c r="KH318">
        <v>20.7656</v>
      </c>
      <c r="KI318">
        <v>102.004</v>
      </c>
      <c r="KJ318">
        <v>91.417</v>
      </c>
    </row>
    <row r="319" spans="1:296">
      <c r="A319">
        <v>301</v>
      </c>
      <c r="B319">
        <v>1758996865.6</v>
      </c>
      <c r="C319">
        <v>9615</v>
      </c>
      <c r="D319" t="s">
        <v>1048</v>
      </c>
      <c r="E319" t="s">
        <v>1049</v>
      </c>
      <c r="F319">
        <v>5</v>
      </c>
      <c r="G319" t="s">
        <v>1025</v>
      </c>
      <c r="H319">
        <v>1758996857.814285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257.3175996454546</v>
      </c>
      <c r="AJ319">
        <v>269.0533696969696</v>
      </c>
      <c r="AK319">
        <v>-3.341051601731595</v>
      </c>
      <c r="AL319">
        <v>65.16</v>
      </c>
      <c r="AM319">
        <f>(AO319 - AN319 + DX319*1E3/(8.314*(DZ319+273.15)) * AQ319/DW319 * AP319) * DW319/(100*DK319) * 1000/(1000 - AO319)</f>
        <v>0</v>
      </c>
      <c r="AN319">
        <v>20.69296599929545</v>
      </c>
      <c r="AO319">
        <v>21.63660181818181</v>
      </c>
      <c r="AP319">
        <v>-2.926936833146292E-05</v>
      </c>
      <c r="AQ319">
        <v>105.5123847433396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437</v>
      </c>
      <c r="AX319" t="s">
        <v>437</v>
      </c>
      <c r="AY319">
        <v>0</v>
      </c>
      <c r="AZ319">
        <v>0</v>
      </c>
      <c r="BA319">
        <f>1-AY319/AZ319</f>
        <v>0</v>
      </c>
      <c r="BB319">
        <v>0</v>
      </c>
      <c r="BC319" t="s">
        <v>437</v>
      </c>
      <c r="BD319" t="s">
        <v>437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437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1.65</v>
      </c>
      <c r="DL319">
        <v>0.5</v>
      </c>
      <c r="DM319" t="s">
        <v>438</v>
      </c>
      <c r="DN319">
        <v>2</v>
      </c>
      <c r="DO319" t="b">
        <v>1</v>
      </c>
      <c r="DP319">
        <v>1758996857.814285</v>
      </c>
      <c r="DQ319">
        <v>287.0303928571428</v>
      </c>
      <c r="DR319">
        <v>267.5894642857143</v>
      </c>
      <c r="DS319">
        <v>21.64541785714286</v>
      </c>
      <c r="DT319">
        <v>20.70022142857143</v>
      </c>
      <c r="DU319">
        <v>288.5533214285715</v>
      </c>
      <c r="DV319">
        <v>21.36712142857143</v>
      </c>
      <c r="DW319">
        <v>499.91625</v>
      </c>
      <c r="DX319">
        <v>90.45833214285713</v>
      </c>
      <c r="DY319">
        <v>0.06421261785714286</v>
      </c>
      <c r="DZ319">
        <v>28.57511071428572</v>
      </c>
      <c r="EA319">
        <v>29.99745357142857</v>
      </c>
      <c r="EB319">
        <v>999.9000000000002</v>
      </c>
      <c r="EC319">
        <v>0</v>
      </c>
      <c r="ED319">
        <v>0</v>
      </c>
      <c r="EE319">
        <v>9991.767857142857</v>
      </c>
      <c r="EF319">
        <v>0</v>
      </c>
      <c r="EG319">
        <v>10.88196785714285</v>
      </c>
      <c r="EH319">
        <v>19.44085714285714</v>
      </c>
      <c r="EI319">
        <v>293.38075</v>
      </c>
      <c r="EJ319">
        <v>273.2458214285714</v>
      </c>
      <c r="EK319">
        <v>0.9451905714285713</v>
      </c>
      <c r="EL319">
        <v>267.5894642857143</v>
      </c>
      <c r="EM319">
        <v>20.70022142857143</v>
      </c>
      <c r="EN319">
        <v>1.958007142857143</v>
      </c>
      <c r="EO319">
        <v>1.872507857142857</v>
      </c>
      <c r="EP319">
        <v>17.10878571428572</v>
      </c>
      <c r="EQ319">
        <v>16.40558214285715</v>
      </c>
      <c r="ER319">
        <v>2000.011071428572</v>
      </c>
      <c r="ES319">
        <v>0.9800069642857142</v>
      </c>
      <c r="ET319">
        <v>0.01999310357142857</v>
      </c>
      <c r="EU319">
        <v>0</v>
      </c>
      <c r="EV319">
        <v>224.9368571428571</v>
      </c>
      <c r="EW319">
        <v>5.00078</v>
      </c>
      <c r="EX319">
        <v>4526.838571428571</v>
      </c>
      <c r="EY319">
        <v>16379.77142857143</v>
      </c>
      <c r="EZ319">
        <v>38.86578571428571</v>
      </c>
      <c r="FA319">
        <v>39.62717857142858</v>
      </c>
      <c r="FB319">
        <v>39.10017857142856</v>
      </c>
      <c r="FC319">
        <v>39.35907142857143</v>
      </c>
      <c r="FD319">
        <v>40.21860714285715</v>
      </c>
      <c r="FE319">
        <v>1955.121071428571</v>
      </c>
      <c r="FF319">
        <v>39.89000000000001</v>
      </c>
      <c r="FG319">
        <v>0</v>
      </c>
      <c r="FH319">
        <v>1758996860.1</v>
      </c>
      <c r="FI319">
        <v>0</v>
      </c>
      <c r="FJ319">
        <v>224.717</v>
      </c>
      <c r="FK319">
        <v>-16.66353850176287</v>
      </c>
      <c r="FL319">
        <v>-332.9823082253903</v>
      </c>
      <c r="FM319">
        <v>4521.924</v>
      </c>
      <c r="FN319">
        <v>15</v>
      </c>
      <c r="FO319">
        <v>0</v>
      </c>
      <c r="FP319" t="s">
        <v>439</v>
      </c>
      <c r="FQ319">
        <v>1746989605.5</v>
      </c>
      <c r="FR319">
        <v>1746989593.5</v>
      </c>
      <c r="FS319">
        <v>0</v>
      </c>
      <c r="FT319">
        <v>-0.274</v>
      </c>
      <c r="FU319">
        <v>-0.002</v>
      </c>
      <c r="FV319">
        <v>2.549</v>
      </c>
      <c r="FW319">
        <v>0.129</v>
      </c>
      <c r="FX319">
        <v>420</v>
      </c>
      <c r="FY319">
        <v>17</v>
      </c>
      <c r="FZ319">
        <v>0.02</v>
      </c>
      <c r="GA319">
        <v>0.04</v>
      </c>
      <c r="GB319">
        <v>19.24899</v>
      </c>
      <c r="GC319">
        <v>3.233011632270124</v>
      </c>
      <c r="GD319">
        <v>0.3126574265869917</v>
      </c>
      <c r="GE319">
        <v>0</v>
      </c>
      <c r="GF319">
        <v>225.9290882352941</v>
      </c>
      <c r="GG319">
        <v>-16.29801375544486</v>
      </c>
      <c r="GH319">
        <v>1.615134147909685</v>
      </c>
      <c r="GI319">
        <v>0</v>
      </c>
      <c r="GJ319">
        <v>0.9445675000000001</v>
      </c>
      <c r="GK319">
        <v>0.005274754221386563</v>
      </c>
      <c r="GL319">
        <v>0.001123747191320189</v>
      </c>
      <c r="GM319">
        <v>1</v>
      </c>
      <c r="GN319">
        <v>1</v>
      </c>
      <c r="GO319">
        <v>3</v>
      </c>
      <c r="GP319" t="s">
        <v>463</v>
      </c>
      <c r="GQ319">
        <v>3.10229</v>
      </c>
      <c r="GR319">
        <v>2.72241</v>
      </c>
      <c r="GS319">
        <v>0.060796</v>
      </c>
      <c r="GT319">
        <v>0.0566643</v>
      </c>
      <c r="GU319">
        <v>0.100309</v>
      </c>
      <c r="GV319">
        <v>0.09854400000000001</v>
      </c>
      <c r="GW319">
        <v>24563.9</v>
      </c>
      <c r="GX319">
        <v>22398.8</v>
      </c>
      <c r="GY319">
        <v>26716.7</v>
      </c>
      <c r="GZ319">
        <v>23964.2</v>
      </c>
      <c r="HA319">
        <v>38456.7</v>
      </c>
      <c r="HB319">
        <v>31921</v>
      </c>
      <c r="HC319">
        <v>46652.9</v>
      </c>
      <c r="HD319">
        <v>37901.7</v>
      </c>
      <c r="HE319">
        <v>1.87377</v>
      </c>
      <c r="HF319">
        <v>1.8777</v>
      </c>
      <c r="HG319">
        <v>0.131238</v>
      </c>
      <c r="HH319">
        <v>0</v>
      </c>
      <c r="HI319">
        <v>27.8715</v>
      </c>
      <c r="HJ319">
        <v>999.9</v>
      </c>
      <c r="HK319">
        <v>48.9</v>
      </c>
      <c r="HL319">
        <v>30.7</v>
      </c>
      <c r="HM319">
        <v>23.9761</v>
      </c>
      <c r="HN319">
        <v>61.4748</v>
      </c>
      <c r="HO319">
        <v>22.2396</v>
      </c>
      <c r="HP319">
        <v>1</v>
      </c>
      <c r="HQ319">
        <v>0.0799898</v>
      </c>
      <c r="HR319">
        <v>-0.170727</v>
      </c>
      <c r="HS319">
        <v>20.3183</v>
      </c>
      <c r="HT319">
        <v>5.21415</v>
      </c>
      <c r="HU319">
        <v>11.9793</v>
      </c>
      <c r="HV319">
        <v>4.96395</v>
      </c>
      <c r="HW319">
        <v>3.27455</v>
      </c>
      <c r="HX319">
        <v>9999</v>
      </c>
      <c r="HY319">
        <v>9999</v>
      </c>
      <c r="HZ319">
        <v>9999</v>
      </c>
      <c r="IA319">
        <v>24.4</v>
      </c>
      <c r="IB319">
        <v>1.86371</v>
      </c>
      <c r="IC319">
        <v>1.85984</v>
      </c>
      <c r="ID319">
        <v>1.85817</v>
      </c>
      <c r="IE319">
        <v>1.85951</v>
      </c>
      <c r="IF319">
        <v>1.85959</v>
      </c>
      <c r="IG319">
        <v>1.85816</v>
      </c>
      <c r="IH319">
        <v>1.85715</v>
      </c>
      <c r="II319">
        <v>1.85211</v>
      </c>
      <c r="IJ319">
        <v>0</v>
      </c>
      <c r="IK319">
        <v>0</v>
      </c>
      <c r="IL319">
        <v>0</v>
      </c>
      <c r="IM319">
        <v>0</v>
      </c>
      <c r="IN319" t="s">
        <v>441</v>
      </c>
      <c r="IO319" t="s">
        <v>442</v>
      </c>
      <c r="IP319" t="s">
        <v>443</v>
      </c>
      <c r="IQ319" t="s">
        <v>443</v>
      </c>
      <c r="IR319" t="s">
        <v>443</v>
      </c>
      <c r="IS319" t="s">
        <v>443</v>
      </c>
      <c r="IT319">
        <v>0</v>
      </c>
      <c r="IU319">
        <v>100</v>
      </c>
      <c r="IV319">
        <v>100</v>
      </c>
      <c r="IW319">
        <v>-1.51</v>
      </c>
      <c r="IX319">
        <v>0.278</v>
      </c>
      <c r="IY319">
        <v>-1.253408397979514</v>
      </c>
      <c r="IZ319">
        <v>-0.001407418860664216</v>
      </c>
      <c r="JA319">
        <v>1.761737584914558E-06</v>
      </c>
      <c r="JB319">
        <v>-4.339940373715102E-10</v>
      </c>
      <c r="JC319">
        <v>0.01386544786166931</v>
      </c>
      <c r="JD319">
        <v>0.003157371658100305</v>
      </c>
      <c r="JE319">
        <v>0.0004353711720169284</v>
      </c>
      <c r="JF319">
        <v>-1.853048844677345E-07</v>
      </c>
      <c r="JG319">
        <v>2</v>
      </c>
      <c r="JH319">
        <v>1968</v>
      </c>
      <c r="JI319">
        <v>1</v>
      </c>
      <c r="JJ319">
        <v>26</v>
      </c>
      <c r="JK319">
        <v>200121</v>
      </c>
      <c r="JL319">
        <v>200121.2</v>
      </c>
      <c r="JM319">
        <v>0.704346</v>
      </c>
      <c r="JN319">
        <v>2.62329</v>
      </c>
      <c r="JO319">
        <v>1.49658</v>
      </c>
      <c r="JP319">
        <v>2.34863</v>
      </c>
      <c r="JQ319">
        <v>1.54907</v>
      </c>
      <c r="JR319">
        <v>2.4646</v>
      </c>
      <c r="JS319">
        <v>35.1055</v>
      </c>
      <c r="JT319">
        <v>13.0025</v>
      </c>
      <c r="JU319">
        <v>18</v>
      </c>
      <c r="JV319">
        <v>480.779</v>
      </c>
      <c r="JW319">
        <v>498.145</v>
      </c>
      <c r="JX319">
        <v>27.3948</v>
      </c>
      <c r="JY319">
        <v>28.3227</v>
      </c>
      <c r="JZ319">
        <v>30</v>
      </c>
      <c r="KA319">
        <v>28.552</v>
      </c>
      <c r="KB319">
        <v>28.5546</v>
      </c>
      <c r="KC319">
        <v>14.19</v>
      </c>
      <c r="KD319">
        <v>14.7539</v>
      </c>
      <c r="KE319">
        <v>100</v>
      </c>
      <c r="KF319">
        <v>27.3979</v>
      </c>
      <c r="KG319">
        <v>212.898</v>
      </c>
      <c r="KH319">
        <v>20.7724</v>
      </c>
      <c r="KI319">
        <v>102.003</v>
      </c>
      <c r="KJ319">
        <v>91.4162</v>
      </c>
    </row>
    <row r="320" spans="1:296">
      <c r="A320">
        <v>302</v>
      </c>
      <c r="B320">
        <v>1758996870.6</v>
      </c>
      <c r="C320">
        <v>9620</v>
      </c>
      <c r="D320" t="s">
        <v>1050</v>
      </c>
      <c r="E320" t="s">
        <v>1051</v>
      </c>
      <c r="F320">
        <v>5</v>
      </c>
      <c r="G320" t="s">
        <v>1025</v>
      </c>
      <c r="H320">
        <v>1758996863.1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240.4433866606061</v>
      </c>
      <c r="AJ320">
        <v>252.3760484848483</v>
      </c>
      <c r="AK320">
        <v>-3.333968484848541</v>
      </c>
      <c r="AL320">
        <v>65.16</v>
      </c>
      <c r="AM320">
        <f>(AO320 - AN320 + DX320*1E3/(8.314*(DZ320+273.15)) * AQ320/DW320 * AP320) * DW320/(100*DK320) * 1000/(1000 - AO320)</f>
        <v>0</v>
      </c>
      <c r="AN320">
        <v>20.69634398886086</v>
      </c>
      <c r="AO320">
        <v>21.63516484848484</v>
      </c>
      <c r="AP320">
        <v>3.952264011815272E-06</v>
      </c>
      <c r="AQ320">
        <v>105.5123847433396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437</v>
      </c>
      <c r="AX320" t="s">
        <v>437</v>
      </c>
      <c r="AY320">
        <v>0</v>
      </c>
      <c r="AZ320">
        <v>0</v>
      </c>
      <c r="BA320">
        <f>1-AY320/AZ320</f>
        <v>0</v>
      </c>
      <c r="BB320">
        <v>0</v>
      </c>
      <c r="BC320" t="s">
        <v>437</v>
      </c>
      <c r="BD320" t="s">
        <v>437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437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1.65</v>
      </c>
      <c r="DL320">
        <v>0.5</v>
      </c>
      <c r="DM320" t="s">
        <v>438</v>
      </c>
      <c r="DN320">
        <v>2</v>
      </c>
      <c r="DO320" t="b">
        <v>1</v>
      </c>
      <c r="DP320">
        <v>1758996863.1</v>
      </c>
      <c r="DQ320">
        <v>269.7704814814815</v>
      </c>
      <c r="DR320">
        <v>250.0801851851852</v>
      </c>
      <c r="DS320">
        <v>21.63947407407407</v>
      </c>
      <c r="DT320">
        <v>20.69625185185185</v>
      </c>
      <c r="DU320">
        <v>271.2844444444444</v>
      </c>
      <c r="DV320">
        <v>21.36131111111111</v>
      </c>
      <c r="DW320">
        <v>500.0112962962963</v>
      </c>
      <c r="DX320">
        <v>90.45682592592594</v>
      </c>
      <c r="DY320">
        <v>0.06416234444444445</v>
      </c>
      <c r="DZ320">
        <v>28.57725185185186</v>
      </c>
      <c r="EA320">
        <v>29.99882962962963</v>
      </c>
      <c r="EB320">
        <v>999.9000000000001</v>
      </c>
      <c r="EC320">
        <v>0</v>
      </c>
      <c r="ED320">
        <v>0</v>
      </c>
      <c r="EE320">
        <v>9998.430740740741</v>
      </c>
      <c r="EF320">
        <v>0</v>
      </c>
      <c r="EG320">
        <v>10.88491481481481</v>
      </c>
      <c r="EH320">
        <v>19.69028888888889</v>
      </c>
      <c r="EI320">
        <v>275.7372962962963</v>
      </c>
      <c r="EJ320">
        <v>255.3653333333333</v>
      </c>
      <c r="EK320">
        <v>0.9432202592592593</v>
      </c>
      <c r="EL320">
        <v>250.0801851851852</v>
      </c>
      <c r="EM320">
        <v>20.69625185185185</v>
      </c>
      <c r="EN320">
        <v>1.957437407407407</v>
      </c>
      <c r="EO320">
        <v>1.872117777777778</v>
      </c>
      <c r="EP320">
        <v>17.10418888888889</v>
      </c>
      <c r="EQ320">
        <v>16.40231111111111</v>
      </c>
      <c r="ER320">
        <v>2000.021851851852</v>
      </c>
      <c r="ES320">
        <v>0.9800071111111112</v>
      </c>
      <c r="ET320">
        <v>0.01999295185185185</v>
      </c>
      <c r="EU320">
        <v>0</v>
      </c>
      <c r="EV320">
        <v>223.4708148148148</v>
      </c>
      <c r="EW320">
        <v>5.00078</v>
      </c>
      <c r="EX320">
        <v>4497.976666666667</v>
      </c>
      <c r="EY320">
        <v>16379.85925925926</v>
      </c>
      <c r="EZ320">
        <v>38.8747037037037</v>
      </c>
      <c r="FA320">
        <v>39.64103703703704</v>
      </c>
      <c r="FB320">
        <v>39.10859259259259</v>
      </c>
      <c r="FC320">
        <v>39.34703703703703</v>
      </c>
      <c r="FD320">
        <v>40.1988148148148</v>
      </c>
      <c r="FE320">
        <v>1955.131851851852</v>
      </c>
      <c r="FF320">
        <v>39.89000000000001</v>
      </c>
      <c r="FG320">
        <v>0</v>
      </c>
      <c r="FH320">
        <v>1758996864.9</v>
      </c>
      <c r="FI320">
        <v>0</v>
      </c>
      <c r="FJ320">
        <v>223.37272</v>
      </c>
      <c r="FK320">
        <v>-16.11107689827771</v>
      </c>
      <c r="FL320">
        <v>-324.9523072025868</v>
      </c>
      <c r="FM320">
        <v>4495.7388</v>
      </c>
      <c r="FN320">
        <v>15</v>
      </c>
      <c r="FO320">
        <v>0</v>
      </c>
      <c r="FP320" t="s">
        <v>439</v>
      </c>
      <c r="FQ320">
        <v>1746989605.5</v>
      </c>
      <c r="FR320">
        <v>1746989593.5</v>
      </c>
      <c r="FS320">
        <v>0</v>
      </c>
      <c r="FT320">
        <v>-0.274</v>
      </c>
      <c r="FU320">
        <v>-0.002</v>
      </c>
      <c r="FV320">
        <v>2.549</v>
      </c>
      <c r="FW320">
        <v>0.129</v>
      </c>
      <c r="FX320">
        <v>420</v>
      </c>
      <c r="FY320">
        <v>17</v>
      </c>
      <c r="FZ320">
        <v>0.02</v>
      </c>
      <c r="GA320">
        <v>0.04</v>
      </c>
      <c r="GB320">
        <v>19.5209756097561</v>
      </c>
      <c r="GC320">
        <v>2.979171428571482</v>
      </c>
      <c r="GD320">
        <v>0.2955061451884552</v>
      </c>
      <c r="GE320">
        <v>0</v>
      </c>
      <c r="GF320">
        <v>224.2958235294118</v>
      </c>
      <c r="GG320">
        <v>-16.63685256481655</v>
      </c>
      <c r="GH320">
        <v>1.64876393042482</v>
      </c>
      <c r="GI320">
        <v>0</v>
      </c>
      <c r="GJ320">
        <v>0.9441966341463416</v>
      </c>
      <c r="GK320">
        <v>-0.01446683623693501</v>
      </c>
      <c r="GL320">
        <v>0.002710415563098703</v>
      </c>
      <c r="GM320">
        <v>1</v>
      </c>
      <c r="GN320">
        <v>1</v>
      </c>
      <c r="GO320">
        <v>3</v>
      </c>
      <c r="GP320" t="s">
        <v>463</v>
      </c>
      <c r="GQ320">
        <v>3.10243</v>
      </c>
      <c r="GR320">
        <v>2.72189</v>
      </c>
      <c r="GS320">
        <v>0.0576341</v>
      </c>
      <c r="GT320">
        <v>0.0533647</v>
      </c>
      <c r="GU320">
        <v>0.100306</v>
      </c>
      <c r="GV320">
        <v>0.0986065</v>
      </c>
      <c r="GW320">
        <v>24646.5</v>
      </c>
      <c r="GX320">
        <v>22477.2</v>
      </c>
      <c r="GY320">
        <v>26716.6</v>
      </c>
      <c r="GZ320">
        <v>23964.2</v>
      </c>
      <c r="HA320">
        <v>38456.5</v>
      </c>
      <c r="HB320">
        <v>31918.4</v>
      </c>
      <c r="HC320">
        <v>46652.9</v>
      </c>
      <c r="HD320">
        <v>37901.7</v>
      </c>
      <c r="HE320">
        <v>1.87372</v>
      </c>
      <c r="HF320">
        <v>1.87728</v>
      </c>
      <c r="HG320">
        <v>0.130907</v>
      </c>
      <c r="HH320">
        <v>0</v>
      </c>
      <c r="HI320">
        <v>27.873</v>
      </c>
      <c r="HJ320">
        <v>999.9</v>
      </c>
      <c r="HK320">
        <v>48.9</v>
      </c>
      <c r="HL320">
        <v>30.7</v>
      </c>
      <c r="HM320">
        <v>23.9738</v>
      </c>
      <c r="HN320">
        <v>61.6348</v>
      </c>
      <c r="HO320">
        <v>22.3878</v>
      </c>
      <c r="HP320">
        <v>1</v>
      </c>
      <c r="HQ320">
        <v>0.08008129999999999</v>
      </c>
      <c r="HR320">
        <v>-0.170964</v>
      </c>
      <c r="HS320">
        <v>20.3185</v>
      </c>
      <c r="HT320">
        <v>5.21355</v>
      </c>
      <c r="HU320">
        <v>11.9796</v>
      </c>
      <c r="HV320">
        <v>4.96365</v>
      </c>
      <c r="HW320">
        <v>3.27458</v>
      </c>
      <c r="HX320">
        <v>9999</v>
      </c>
      <c r="HY320">
        <v>9999</v>
      </c>
      <c r="HZ320">
        <v>9999</v>
      </c>
      <c r="IA320">
        <v>24.4</v>
      </c>
      <c r="IB320">
        <v>1.86371</v>
      </c>
      <c r="IC320">
        <v>1.85986</v>
      </c>
      <c r="ID320">
        <v>1.85817</v>
      </c>
      <c r="IE320">
        <v>1.85952</v>
      </c>
      <c r="IF320">
        <v>1.85959</v>
      </c>
      <c r="IG320">
        <v>1.85818</v>
      </c>
      <c r="IH320">
        <v>1.85717</v>
      </c>
      <c r="II320">
        <v>1.85214</v>
      </c>
      <c r="IJ320">
        <v>0</v>
      </c>
      <c r="IK320">
        <v>0</v>
      </c>
      <c r="IL320">
        <v>0</v>
      </c>
      <c r="IM320">
        <v>0</v>
      </c>
      <c r="IN320" t="s">
        <v>441</v>
      </c>
      <c r="IO320" t="s">
        <v>442</v>
      </c>
      <c r="IP320" t="s">
        <v>443</v>
      </c>
      <c r="IQ320" t="s">
        <v>443</v>
      </c>
      <c r="IR320" t="s">
        <v>443</v>
      </c>
      <c r="IS320" t="s">
        <v>443</v>
      </c>
      <c r="IT320">
        <v>0</v>
      </c>
      <c r="IU320">
        <v>100</v>
      </c>
      <c r="IV320">
        <v>100</v>
      </c>
      <c r="IW320">
        <v>-1.5</v>
      </c>
      <c r="IX320">
        <v>0.2781</v>
      </c>
      <c r="IY320">
        <v>-1.253408397979514</v>
      </c>
      <c r="IZ320">
        <v>-0.001407418860664216</v>
      </c>
      <c r="JA320">
        <v>1.761737584914558E-06</v>
      </c>
      <c r="JB320">
        <v>-4.339940373715102E-10</v>
      </c>
      <c r="JC320">
        <v>0.01386544786166931</v>
      </c>
      <c r="JD320">
        <v>0.003157371658100305</v>
      </c>
      <c r="JE320">
        <v>0.0004353711720169284</v>
      </c>
      <c r="JF320">
        <v>-1.853048844677345E-07</v>
      </c>
      <c r="JG320">
        <v>2</v>
      </c>
      <c r="JH320">
        <v>1968</v>
      </c>
      <c r="JI320">
        <v>1</v>
      </c>
      <c r="JJ320">
        <v>26</v>
      </c>
      <c r="JK320">
        <v>200121.1</v>
      </c>
      <c r="JL320">
        <v>200121.3</v>
      </c>
      <c r="JM320">
        <v>0.666504</v>
      </c>
      <c r="JN320">
        <v>2.63306</v>
      </c>
      <c r="JO320">
        <v>1.49658</v>
      </c>
      <c r="JP320">
        <v>2.34863</v>
      </c>
      <c r="JQ320">
        <v>1.54907</v>
      </c>
      <c r="JR320">
        <v>2.40601</v>
      </c>
      <c r="JS320">
        <v>35.0825</v>
      </c>
      <c r="JT320">
        <v>12.9763</v>
      </c>
      <c r="JU320">
        <v>18</v>
      </c>
      <c r="JV320">
        <v>480.751</v>
      </c>
      <c r="JW320">
        <v>497.863</v>
      </c>
      <c r="JX320">
        <v>27.3973</v>
      </c>
      <c r="JY320">
        <v>28.3227</v>
      </c>
      <c r="JZ320">
        <v>30.0001</v>
      </c>
      <c r="KA320">
        <v>28.552</v>
      </c>
      <c r="KB320">
        <v>28.5546</v>
      </c>
      <c r="KC320">
        <v>13.3614</v>
      </c>
      <c r="KD320">
        <v>14.7539</v>
      </c>
      <c r="KE320">
        <v>100</v>
      </c>
      <c r="KF320">
        <v>27.3967</v>
      </c>
      <c r="KG320">
        <v>199.538</v>
      </c>
      <c r="KH320">
        <v>20.7727</v>
      </c>
      <c r="KI320">
        <v>102.003</v>
      </c>
      <c r="KJ320">
        <v>91.4162</v>
      </c>
    </row>
    <row r="321" spans="1:296">
      <c r="A321">
        <v>303</v>
      </c>
      <c r="B321">
        <v>1758996875.6</v>
      </c>
      <c r="C321">
        <v>9625</v>
      </c>
      <c r="D321" t="s">
        <v>1052</v>
      </c>
      <c r="E321" t="s">
        <v>1053</v>
      </c>
      <c r="F321">
        <v>5</v>
      </c>
      <c r="G321" t="s">
        <v>1025</v>
      </c>
      <c r="H321">
        <v>1758996867.814285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223.5649228181818</v>
      </c>
      <c r="AJ321">
        <v>235.7568787878787</v>
      </c>
      <c r="AK321">
        <v>-3.324143549783562</v>
      </c>
      <c r="AL321">
        <v>65.16</v>
      </c>
      <c r="AM321">
        <f>(AO321 - AN321 + DX321*1E3/(8.314*(DZ321+273.15)) * AQ321/DW321 * AP321) * DW321/(100*DK321) * 1000/(1000 - AO321)</f>
        <v>0</v>
      </c>
      <c r="AN321">
        <v>20.7169797651401</v>
      </c>
      <c r="AO321">
        <v>21.64170363636363</v>
      </c>
      <c r="AP321">
        <v>5.052525888647698E-05</v>
      </c>
      <c r="AQ321">
        <v>105.5123847433396</v>
      </c>
      <c r="AR321">
        <v>1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437</v>
      </c>
      <c r="AX321" t="s">
        <v>437</v>
      </c>
      <c r="AY321">
        <v>0</v>
      </c>
      <c r="AZ321">
        <v>0</v>
      </c>
      <c r="BA321">
        <f>1-AY321/AZ321</f>
        <v>0</v>
      </c>
      <c r="BB321">
        <v>0</v>
      </c>
      <c r="BC321" t="s">
        <v>437</v>
      </c>
      <c r="BD321" t="s">
        <v>437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437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1.65</v>
      </c>
      <c r="DL321">
        <v>0.5</v>
      </c>
      <c r="DM321" t="s">
        <v>438</v>
      </c>
      <c r="DN321">
        <v>2</v>
      </c>
      <c r="DO321" t="b">
        <v>1</v>
      </c>
      <c r="DP321">
        <v>1758996867.814285</v>
      </c>
      <c r="DQ321">
        <v>254.3911428571429</v>
      </c>
      <c r="DR321">
        <v>234.4630357142858</v>
      </c>
      <c r="DS321">
        <v>21.637125</v>
      </c>
      <c r="DT321">
        <v>20.701475</v>
      </c>
      <c r="DU321">
        <v>255.89625</v>
      </c>
      <c r="DV321">
        <v>21.35901071428572</v>
      </c>
      <c r="DW321">
        <v>499.9816785714285</v>
      </c>
      <c r="DX321">
        <v>90.4560357142857</v>
      </c>
      <c r="DY321">
        <v>0.06413362142857142</v>
      </c>
      <c r="DZ321">
        <v>28.57783928571428</v>
      </c>
      <c r="EA321">
        <v>30.003825</v>
      </c>
      <c r="EB321">
        <v>999.9000000000002</v>
      </c>
      <c r="EC321">
        <v>0</v>
      </c>
      <c r="ED321">
        <v>0</v>
      </c>
      <c r="EE321">
        <v>10005.00821428571</v>
      </c>
      <c r="EF321">
        <v>0</v>
      </c>
      <c r="EG321">
        <v>10.88728928571428</v>
      </c>
      <c r="EH321">
        <v>19.92808214285714</v>
      </c>
      <c r="EI321">
        <v>260.0171428571429</v>
      </c>
      <c r="EJ321">
        <v>239.41925</v>
      </c>
      <c r="EK321">
        <v>0.9356486071428571</v>
      </c>
      <c r="EL321">
        <v>234.4630357142858</v>
      </c>
      <c r="EM321">
        <v>20.701475</v>
      </c>
      <c r="EN321">
        <v>1.957207857142857</v>
      </c>
      <c r="EO321">
        <v>1.872573571428571</v>
      </c>
      <c r="EP321">
        <v>17.10233571428572</v>
      </c>
      <c r="EQ321">
        <v>16.40612857142857</v>
      </c>
      <c r="ER321">
        <v>2000.032857142857</v>
      </c>
      <c r="ES321">
        <v>0.9800072857142857</v>
      </c>
      <c r="ET321">
        <v>0.01999277857142857</v>
      </c>
      <c r="EU321">
        <v>0</v>
      </c>
      <c r="EV321">
        <v>222.2106428571429</v>
      </c>
      <c r="EW321">
        <v>5.00078</v>
      </c>
      <c r="EX321">
        <v>4473.4525</v>
      </c>
      <c r="EY321">
        <v>16379.94285714286</v>
      </c>
      <c r="EZ321">
        <v>38.87914285714285</v>
      </c>
      <c r="FA321">
        <v>39.64257142857142</v>
      </c>
      <c r="FB321">
        <v>39.11810714285713</v>
      </c>
      <c r="FC321">
        <v>39.35464285714285</v>
      </c>
      <c r="FD321">
        <v>40.19835714285714</v>
      </c>
      <c r="FE321">
        <v>1955.142857142857</v>
      </c>
      <c r="FF321">
        <v>39.89000000000001</v>
      </c>
      <c r="FG321">
        <v>0</v>
      </c>
      <c r="FH321">
        <v>1758996870.3</v>
      </c>
      <c r="FI321">
        <v>0</v>
      </c>
      <c r="FJ321">
        <v>222.0101538461539</v>
      </c>
      <c r="FK321">
        <v>-15.86782907758164</v>
      </c>
      <c r="FL321">
        <v>-298.0075215707721</v>
      </c>
      <c r="FM321">
        <v>4469.430769230769</v>
      </c>
      <c r="FN321">
        <v>15</v>
      </c>
      <c r="FO321">
        <v>0</v>
      </c>
      <c r="FP321" t="s">
        <v>439</v>
      </c>
      <c r="FQ321">
        <v>1746989605.5</v>
      </c>
      <c r="FR321">
        <v>1746989593.5</v>
      </c>
      <c r="FS321">
        <v>0</v>
      </c>
      <c r="FT321">
        <v>-0.274</v>
      </c>
      <c r="FU321">
        <v>-0.002</v>
      </c>
      <c r="FV321">
        <v>2.549</v>
      </c>
      <c r="FW321">
        <v>0.129</v>
      </c>
      <c r="FX321">
        <v>420</v>
      </c>
      <c r="FY321">
        <v>17</v>
      </c>
      <c r="FZ321">
        <v>0.02</v>
      </c>
      <c r="GA321">
        <v>0.04</v>
      </c>
      <c r="GB321">
        <v>19.79943</v>
      </c>
      <c r="GC321">
        <v>2.971589493433377</v>
      </c>
      <c r="GD321">
        <v>0.2872011979431842</v>
      </c>
      <c r="GE321">
        <v>0</v>
      </c>
      <c r="GF321">
        <v>222.9832941176471</v>
      </c>
      <c r="GG321">
        <v>-16.31361345320662</v>
      </c>
      <c r="GH321">
        <v>1.613658512773924</v>
      </c>
      <c r="GI321">
        <v>0</v>
      </c>
      <c r="GJ321">
        <v>0.9380289249999999</v>
      </c>
      <c r="GK321">
        <v>-0.0861168067542224</v>
      </c>
      <c r="GL321">
        <v>0.00989664436662119</v>
      </c>
      <c r="GM321">
        <v>1</v>
      </c>
      <c r="GN321">
        <v>1</v>
      </c>
      <c r="GO321">
        <v>3</v>
      </c>
      <c r="GP321" t="s">
        <v>463</v>
      </c>
      <c r="GQ321">
        <v>3.10254</v>
      </c>
      <c r="GR321">
        <v>2.72248</v>
      </c>
      <c r="GS321">
        <v>0.0544072</v>
      </c>
      <c r="GT321">
        <v>0.0499636</v>
      </c>
      <c r="GU321">
        <v>0.100334</v>
      </c>
      <c r="GV321">
        <v>0.09862949999999999</v>
      </c>
      <c r="GW321">
        <v>24731.1</v>
      </c>
      <c r="GX321">
        <v>22558</v>
      </c>
      <c r="GY321">
        <v>26716.8</v>
      </c>
      <c r="GZ321">
        <v>23964.3</v>
      </c>
      <c r="HA321">
        <v>38454.8</v>
      </c>
      <c r="HB321">
        <v>31917</v>
      </c>
      <c r="HC321">
        <v>46652.9</v>
      </c>
      <c r="HD321">
        <v>37901.4</v>
      </c>
      <c r="HE321">
        <v>1.87372</v>
      </c>
      <c r="HF321">
        <v>1.87728</v>
      </c>
      <c r="HG321">
        <v>0.1311</v>
      </c>
      <c r="HH321">
        <v>0</v>
      </c>
      <c r="HI321">
        <v>27.8741</v>
      </c>
      <c r="HJ321">
        <v>999.9</v>
      </c>
      <c r="HK321">
        <v>48.9</v>
      </c>
      <c r="HL321">
        <v>30.7</v>
      </c>
      <c r="HM321">
        <v>23.9735</v>
      </c>
      <c r="HN321">
        <v>61.4048</v>
      </c>
      <c r="HO321">
        <v>22.1394</v>
      </c>
      <c r="HP321">
        <v>1</v>
      </c>
      <c r="HQ321">
        <v>0.0800864</v>
      </c>
      <c r="HR321">
        <v>-0.160858</v>
      </c>
      <c r="HS321">
        <v>20.3185</v>
      </c>
      <c r="HT321">
        <v>5.21295</v>
      </c>
      <c r="HU321">
        <v>11.98</v>
      </c>
      <c r="HV321">
        <v>4.9637</v>
      </c>
      <c r="HW321">
        <v>3.2745</v>
      </c>
      <c r="HX321">
        <v>9999</v>
      </c>
      <c r="HY321">
        <v>9999</v>
      </c>
      <c r="HZ321">
        <v>9999</v>
      </c>
      <c r="IA321">
        <v>24.4</v>
      </c>
      <c r="IB321">
        <v>1.86371</v>
      </c>
      <c r="IC321">
        <v>1.85988</v>
      </c>
      <c r="ID321">
        <v>1.85817</v>
      </c>
      <c r="IE321">
        <v>1.85957</v>
      </c>
      <c r="IF321">
        <v>1.85961</v>
      </c>
      <c r="IG321">
        <v>1.8582</v>
      </c>
      <c r="IH321">
        <v>1.85715</v>
      </c>
      <c r="II321">
        <v>1.85211</v>
      </c>
      <c r="IJ321">
        <v>0</v>
      </c>
      <c r="IK321">
        <v>0</v>
      </c>
      <c r="IL321">
        <v>0</v>
      </c>
      <c r="IM321">
        <v>0</v>
      </c>
      <c r="IN321" t="s">
        <v>441</v>
      </c>
      <c r="IO321" t="s">
        <v>442</v>
      </c>
      <c r="IP321" t="s">
        <v>443</v>
      </c>
      <c r="IQ321" t="s">
        <v>443</v>
      </c>
      <c r="IR321" t="s">
        <v>443</v>
      </c>
      <c r="IS321" t="s">
        <v>443</v>
      </c>
      <c r="IT321">
        <v>0</v>
      </c>
      <c r="IU321">
        <v>100</v>
      </c>
      <c r="IV321">
        <v>100</v>
      </c>
      <c r="IW321">
        <v>-1.49</v>
      </c>
      <c r="IX321">
        <v>0.2783</v>
      </c>
      <c r="IY321">
        <v>-1.253408397979514</v>
      </c>
      <c r="IZ321">
        <v>-0.001407418860664216</v>
      </c>
      <c r="JA321">
        <v>1.761737584914558E-06</v>
      </c>
      <c r="JB321">
        <v>-4.339940373715102E-10</v>
      </c>
      <c r="JC321">
        <v>0.01386544786166931</v>
      </c>
      <c r="JD321">
        <v>0.003157371658100305</v>
      </c>
      <c r="JE321">
        <v>0.0004353711720169284</v>
      </c>
      <c r="JF321">
        <v>-1.853048844677345E-07</v>
      </c>
      <c r="JG321">
        <v>2</v>
      </c>
      <c r="JH321">
        <v>1968</v>
      </c>
      <c r="JI321">
        <v>1</v>
      </c>
      <c r="JJ321">
        <v>26</v>
      </c>
      <c r="JK321">
        <v>200121.2</v>
      </c>
      <c r="JL321">
        <v>200121.4</v>
      </c>
      <c r="JM321">
        <v>0.625</v>
      </c>
      <c r="JN321">
        <v>2.64648</v>
      </c>
      <c r="JO321">
        <v>1.49658</v>
      </c>
      <c r="JP321">
        <v>2.34863</v>
      </c>
      <c r="JQ321">
        <v>1.54907</v>
      </c>
      <c r="JR321">
        <v>2.33765</v>
      </c>
      <c r="JS321">
        <v>35.1055</v>
      </c>
      <c r="JT321">
        <v>12.9763</v>
      </c>
      <c r="JU321">
        <v>18</v>
      </c>
      <c r="JV321">
        <v>480.75</v>
      </c>
      <c r="JW321">
        <v>497.863</v>
      </c>
      <c r="JX321">
        <v>27.397</v>
      </c>
      <c r="JY321">
        <v>28.3243</v>
      </c>
      <c r="JZ321">
        <v>30.0002</v>
      </c>
      <c r="KA321">
        <v>28.552</v>
      </c>
      <c r="KB321">
        <v>28.5546</v>
      </c>
      <c r="KC321">
        <v>12.6088</v>
      </c>
      <c r="KD321">
        <v>14.7539</v>
      </c>
      <c r="KE321">
        <v>100</v>
      </c>
      <c r="KF321">
        <v>27.3877</v>
      </c>
      <c r="KG321">
        <v>179.501</v>
      </c>
      <c r="KH321">
        <v>20.7683</v>
      </c>
      <c r="KI321">
        <v>102.003</v>
      </c>
      <c r="KJ321">
        <v>91.41589999999999</v>
      </c>
    </row>
    <row r="322" spans="1:296">
      <c r="A322">
        <v>304</v>
      </c>
      <c r="B322">
        <v>1758996880.6</v>
      </c>
      <c r="C322">
        <v>9630</v>
      </c>
      <c r="D322" t="s">
        <v>1054</v>
      </c>
      <c r="E322" t="s">
        <v>1055</v>
      </c>
      <c r="F322">
        <v>5</v>
      </c>
      <c r="G322" t="s">
        <v>1025</v>
      </c>
      <c r="H322">
        <v>1758996873.1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206.5995990818182</v>
      </c>
      <c r="AJ322">
        <v>219.0422787878787</v>
      </c>
      <c r="AK322">
        <v>-3.341200692640709</v>
      </c>
      <c r="AL322">
        <v>65.16</v>
      </c>
      <c r="AM322">
        <f>(AO322 - AN322 + DX322*1E3/(8.314*(DZ322+273.15)) * AQ322/DW322 * AP322) * DW322/(100*DK322) * 1000/(1000 - AO322)</f>
        <v>0</v>
      </c>
      <c r="AN322">
        <v>20.71757818770359</v>
      </c>
      <c r="AO322">
        <v>21.64746242424243</v>
      </c>
      <c r="AP322">
        <v>2.234404751263747E-05</v>
      </c>
      <c r="AQ322">
        <v>105.5123847433396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437</v>
      </c>
      <c r="AX322" t="s">
        <v>437</v>
      </c>
      <c r="AY322">
        <v>0</v>
      </c>
      <c r="AZ322">
        <v>0</v>
      </c>
      <c r="BA322">
        <f>1-AY322/AZ322</f>
        <v>0</v>
      </c>
      <c r="BB322">
        <v>0</v>
      </c>
      <c r="BC322" t="s">
        <v>437</v>
      </c>
      <c r="BD322" t="s">
        <v>437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437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1.65</v>
      </c>
      <c r="DL322">
        <v>0.5</v>
      </c>
      <c r="DM322" t="s">
        <v>438</v>
      </c>
      <c r="DN322">
        <v>2</v>
      </c>
      <c r="DO322" t="b">
        <v>1</v>
      </c>
      <c r="DP322">
        <v>1758996873.1</v>
      </c>
      <c r="DQ322">
        <v>237.148037037037</v>
      </c>
      <c r="DR322">
        <v>216.9586296296296</v>
      </c>
      <c r="DS322">
        <v>21.63914814814814</v>
      </c>
      <c r="DT322">
        <v>20.70917777777778</v>
      </c>
      <c r="DU322">
        <v>238.6425555555556</v>
      </c>
      <c r="DV322">
        <v>21.3609925925926</v>
      </c>
      <c r="DW322">
        <v>500.0181851851852</v>
      </c>
      <c r="DX322">
        <v>90.45491111111109</v>
      </c>
      <c r="DY322">
        <v>0.0640621925925926</v>
      </c>
      <c r="DZ322">
        <v>28.57862962962963</v>
      </c>
      <c r="EA322">
        <v>30.00745925925926</v>
      </c>
      <c r="EB322">
        <v>999.9000000000001</v>
      </c>
      <c r="EC322">
        <v>0</v>
      </c>
      <c r="ED322">
        <v>0</v>
      </c>
      <c r="EE322">
        <v>10008.85407407407</v>
      </c>
      <c r="EF322">
        <v>0</v>
      </c>
      <c r="EG322">
        <v>10.88181851851852</v>
      </c>
      <c r="EH322">
        <v>20.18941111111111</v>
      </c>
      <c r="EI322">
        <v>242.3931481481481</v>
      </c>
      <c r="EJ322">
        <v>221.5466296296296</v>
      </c>
      <c r="EK322">
        <v>0.9299753333333334</v>
      </c>
      <c r="EL322">
        <v>216.9586296296296</v>
      </c>
      <c r="EM322">
        <v>20.70917777777778</v>
      </c>
      <c r="EN322">
        <v>1.957367037037038</v>
      </c>
      <c r="EO322">
        <v>1.873247037037037</v>
      </c>
      <c r="EP322">
        <v>17.10361851851852</v>
      </c>
      <c r="EQ322">
        <v>16.41177777777778</v>
      </c>
      <c r="ER322">
        <v>2000.03</v>
      </c>
      <c r="ES322">
        <v>0.9800073333333335</v>
      </c>
      <c r="ET322">
        <v>0.01999272962962963</v>
      </c>
      <c r="EU322">
        <v>0</v>
      </c>
      <c r="EV322">
        <v>220.9391481481481</v>
      </c>
      <c r="EW322">
        <v>5.00078</v>
      </c>
      <c r="EX322">
        <v>4448.216296296297</v>
      </c>
      <c r="EY322">
        <v>16379.91111111111</v>
      </c>
      <c r="EZ322">
        <v>38.86544444444444</v>
      </c>
      <c r="FA322">
        <v>39.65240740740741</v>
      </c>
      <c r="FB322">
        <v>39.27055555555555</v>
      </c>
      <c r="FC322">
        <v>39.36081481481482</v>
      </c>
      <c r="FD322">
        <v>40.18951851851851</v>
      </c>
      <c r="FE322">
        <v>1955.14</v>
      </c>
      <c r="FF322">
        <v>39.89000000000001</v>
      </c>
      <c r="FG322">
        <v>0</v>
      </c>
      <c r="FH322">
        <v>1758996874.5</v>
      </c>
      <c r="FI322">
        <v>0</v>
      </c>
      <c r="FJ322">
        <v>220.93684</v>
      </c>
      <c r="FK322">
        <v>-13.98646152675426</v>
      </c>
      <c r="FL322">
        <v>-265.8030765284739</v>
      </c>
      <c r="FM322">
        <v>4448.2852</v>
      </c>
      <c r="FN322">
        <v>15</v>
      </c>
      <c r="FO322">
        <v>0</v>
      </c>
      <c r="FP322" t="s">
        <v>439</v>
      </c>
      <c r="FQ322">
        <v>1746989605.5</v>
      </c>
      <c r="FR322">
        <v>1746989593.5</v>
      </c>
      <c r="FS322">
        <v>0</v>
      </c>
      <c r="FT322">
        <v>-0.274</v>
      </c>
      <c r="FU322">
        <v>-0.002</v>
      </c>
      <c r="FV322">
        <v>2.549</v>
      </c>
      <c r="FW322">
        <v>0.129</v>
      </c>
      <c r="FX322">
        <v>420</v>
      </c>
      <c r="FY322">
        <v>17</v>
      </c>
      <c r="FZ322">
        <v>0.02</v>
      </c>
      <c r="GA322">
        <v>0.04</v>
      </c>
      <c r="GB322">
        <v>20.0584075</v>
      </c>
      <c r="GC322">
        <v>2.994759849906189</v>
      </c>
      <c r="GD322">
        <v>0.2896906456787137</v>
      </c>
      <c r="GE322">
        <v>0</v>
      </c>
      <c r="GF322">
        <v>221.6165882352941</v>
      </c>
      <c r="GG322">
        <v>-14.71315508362597</v>
      </c>
      <c r="GH322">
        <v>1.466360061666241</v>
      </c>
      <c r="GI322">
        <v>0</v>
      </c>
      <c r="GJ322">
        <v>0.9339469499999999</v>
      </c>
      <c r="GK322">
        <v>-0.07621278799249773</v>
      </c>
      <c r="GL322">
        <v>0.009488528629218541</v>
      </c>
      <c r="GM322">
        <v>1</v>
      </c>
      <c r="GN322">
        <v>1</v>
      </c>
      <c r="GO322">
        <v>3</v>
      </c>
      <c r="GP322" t="s">
        <v>463</v>
      </c>
      <c r="GQ322">
        <v>3.10232</v>
      </c>
      <c r="GR322">
        <v>2.72223</v>
      </c>
      <c r="GS322">
        <v>0.0510909</v>
      </c>
      <c r="GT322">
        <v>0.0464996</v>
      </c>
      <c r="GU322">
        <v>0.10035</v>
      </c>
      <c r="GV322">
        <v>0.0986279</v>
      </c>
      <c r="GW322">
        <v>24817.7</v>
      </c>
      <c r="GX322">
        <v>22640</v>
      </c>
      <c r="GY322">
        <v>26716.7</v>
      </c>
      <c r="GZ322">
        <v>23964.1</v>
      </c>
      <c r="HA322">
        <v>38453.4</v>
      </c>
      <c r="HB322">
        <v>31917</v>
      </c>
      <c r="HC322">
        <v>46652.5</v>
      </c>
      <c r="HD322">
        <v>37901.8</v>
      </c>
      <c r="HE322">
        <v>1.87355</v>
      </c>
      <c r="HF322">
        <v>1.87735</v>
      </c>
      <c r="HG322">
        <v>0.129946</v>
      </c>
      <c r="HH322">
        <v>0</v>
      </c>
      <c r="HI322">
        <v>27.8763</v>
      </c>
      <c r="HJ322">
        <v>999.9</v>
      </c>
      <c r="HK322">
        <v>48.9</v>
      </c>
      <c r="HL322">
        <v>30.7</v>
      </c>
      <c r="HM322">
        <v>23.9741</v>
      </c>
      <c r="HN322">
        <v>60.9648</v>
      </c>
      <c r="HO322">
        <v>22.3357</v>
      </c>
      <c r="HP322">
        <v>1</v>
      </c>
      <c r="HQ322">
        <v>0.08013969999999999</v>
      </c>
      <c r="HR322">
        <v>-0.13595</v>
      </c>
      <c r="HS322">
        <v>20.3186</v>
      </c>
      <c r="HT322">
        <v>5.2131</v>
      </c>
      <c r="HU322">
        <v>11.9797</v>
      </c>
      <c r="HV322">
        <v>4.96375</v>
      </c>
      <c r="HW322">
        <v>3.27448</v>
      </c>
      <c r="HX322">
        <v>9999</v>
      </c>
      <c r="HY322">
        <v>9999</v>
      </c>
      <c r="HZ322">
        <v>9999</v>
      </c>
      <c r="IA322">
        <v>24.4</v>
      </c>
      <c r="IB322">
        <v>1.86371</v>
      </c>
      <c r="IC322">
        <v>1.85987</v>
      </c>
      <c r="ID322">
        <v>1.85816</v>
      </c>
      <c r="IE322">
        <v>1.85954</v>
      </c>
      <c r="IF322">
        <v>1.85962</v>
      </c>
      <c r="IG322">
        <v>1.8582</v>
      </c>
      <c r="IH322">
        <v>1.85715</v>
      </c>
      <c r="II322">
        <v>1.85212</v>
      </c>
      <c r="IJ322">
        <v>0</v>
      </c>
      <c r="IK322">
        <v>0</v>
      </c>
      <c r="IL322">
        <v>0</v>
      </c>
      <c r="IM322">
        <v>0</v>
      </c>
      <c r="IN322" t="s">
        <v>441</v>
      </c>
      <c r="IO322" t="s">
        <v>442</v>
      </c>
      <c r="IP322" t="s">
        <v>443</v>
      </c>
      <c r="IQ322" t="s">
        <v>443</v>
      </c>
      <c r="IR322" t="s">
        <v>443</v>
      </c>
      <c r="IS322" t="s">
        <v>443</v>
      </c>
      <c r="IT322">
        <v>0</v>
      </c>
      <c r="IU322">
        <v>100</v>
      </c>
      <c r="IV322">
        <v>100</v>
      </c>
      <c r="IW322">
        <v>-1.478</v>
      </c>
      <c r="IX322">
        <v>0.2783</v>
      </c>
      <c r="IY322">
        <v>-1.253408397979514</v>
      </c>
      <c r="IZ322">
        <v>-0.001407418860664216</v>
      </c>
      <c r="JA322">
        <v>1.761737584914558E-06</v>
      </c>
      <c r="JB322">
        <v>-4.339940373715102E-10</v>
      </c>
      <c r="JC322">
        <v>0.01386544786166931</v>
      </c>
      <c r="JD322">
        <v>0.003157371658100305</v>
      </c>
      <c r="JE322">
        <v>0.0004353711720169284</v>
      </c>
      <c r="JF322">
        <v>-1.853048844677345E-07</v>
      </c>
      <c r="JG322">
        <v>2</v>
      </c>
      <c r="JH322">
        <v>1968</v>
      </c>
      <c r="JI322">
        <v>1</v>
      </c>
      <c r="JJ322">
        <v>26</v>
      </c>
      <c r="JK322">
        <v>200121.3</v>
      </c>
      <c r="JL322">
        <v>200121.5</v>
      </c>
      <c r="JM322">
        <v>0.587158</v>
      </c>
      <c r="JN322">
        <v>2.64893</v>
      </c>
      <c r="JO322">
        <v>1.49658</v>
      </c>
      <c r="JP322">
        <v>2.34863</v>
      </c>
      <c r="JQ322">
        <v>1.54907</v>
      </c>
      <c r="JR322">
        <v>2.39136</v>
      </c>
      <c r="JS322">
        <v>35.1055</v>
      </c>
      <c r="JT322">
        <v>12.9587</v>
      </c>
      <c r="JU322">
        <v>18</v>
      </c>
      <c r="JV322">
        <v>480.649</v>
      </c>
      <c r="JW322">
        <v>497.913</v>
      </c>
      <c r="JX322">
        <v>27.3896</v>
      </c>
      <c r="JY322">
        <v>28.3251</v>
      </c>
      <c r="JZ322">
        <v>30.0002</v>
      </c>
      <c r="KA322">
        <v>28.552</v>
      </c>
      <c r="KB322">
        <v>28.5546</v>
      </c>
      <c r="KC322">
        <v>11.7706</v>
      </c>
      <c r="KD322">
        <v>14.7539</v>
      </c>
      <c r="KE322">
        <v>100</v>
      </c>
      <c r="KF322">
        <v>27.3796</v>
      </c>
      <c r="KG322">
        <v>166.142</v>
      </c>
      <c r="KH322">
        <v>20.7683</v>
      </c>
      <c r="KI322">
        <v>102.002</v>
      </c>
      <c r="KJ322">
        <v>91.4161</v>
      </c>
    </row>
    <row r="323" spans="1:296">
      <c r="A323">
        <v>305</v>
      </c>
      <c r="B323">
        <v>1758996885.6</v>
      </c>
      <c r="C323">
        <v>9635</v>
      </c>
      <c r="D323" t="s">
        <v>1056</v>
      </c>
      <c r="E323" t="s">
        <v>1057</v>
      </c>
      <c r="F323">
        <v>5</v>
      </c>
      <c r="G323" t="s">
        <v>1025</v>
      </c>
      <c r="H323">
        <v>1758996877.814285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189.7170622818183</v>
      </c>
      <c r="AJ323">
        <v>202.2724787878788</v>
      </c>
      <c r="AK323">
        <v>-3.357004502164503</v>
      </c>
      <c r="AL323">
        <v>65.16</v>
      </c>
      <c r="AM323">
        <f>(AO323 - AN323 + DX323*1E3/(8.314*(DZ323+273.15)) * AQ323/DW323 * AP323) * DW323/(100*DK323) * 1000/(1000 - AO323)</f>
        <v>0</v>
      </c>
      <c r="AN323">
        <v>20.71009943480556</v>
      </c>
      <c r="AO323">
        <v>21.64964181818181</v>
      </c>
      <c r="AP323">
        <v>8.424242039564226E-06</v>
      </c>
      <c r="AQ323">
        <v>105.5123847433396</v>
      </c>
      <c r="AR323">
        <v>1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437</v>
      </c>
      <c r="AX323" t="s">
        <v>437</v>
      </c>
      <c r="AY323">
        <v>0</v>
      </c>
      <c r="AZ323">
        <v>0</v>
      </c>
      <c r="BA323">
        <f>1-AY323/AZ323</f>
        <v>0</v>
      </c>
      <c r="BB323">
        <v>0</v>
      </c>
      <c r="BC323" t="s">
        <v>437</v>
      </c>
      <c r="BD323" t="s">
        <v>437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437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1.65</v>
      </c>
      <c r="DL323">
        <v>0.5</v>
      </c>
      <c r="DM323" t="s">
        <v>438</v>
      </c>
      <c r="DN323">
        <v>2</v>
      </c>
      <c r="DO323" t="b">
        <v>1</v>
      </c>
      <c r="DP323">
        <v>1758996877.814285</v>
      </c>
      <c r="DQ323">
        <v>221.7458214285714</v>
      </c>
      <c r="DR323">
        <v>201.34475</v>
      </c>
      <c r="DS323">
        <v>21.64348571428571</v>
      </c>
      <c r="DT323">
        <v>20.71405357142857</v>
      </c>
      <c r="DU323">
        <v>223.2300357142857</v>
      </c>
      <c r="DV323">
        <v>21.36523928571429</v>
      </c>
      <c r="DW323">
        <v>500.0070000000001</v>
      </c>
      <c r="DX323">
        <v>90.45570000000001</v>
      </c>
      <c r="DY323">
        <v>0.06399681428571428</v>
      </c>
      <c r="DZ323">
        <v>28.57721071428571</v>
      </c>
      <c r="EA323">
        <v>30.00496428571429</v>
      </c>
      <c r="EB323">
        <v>999.9000000000002</v>
      </c>
      <c r="EC323">
        <v>0</v>
      </c>
      <c r="ED323">
        <v>0</v>
      </c>
      <c r="EE323">
        <v>10015.27964285714</v>
      </c>
      <c r="EF323">
        <v>0</v>
      </c>
      <c r="EG323">
        <v>10.89016071428572</v>
      </c>
      <c r="EH323">
        <v>20.401025</v>
      </c>
      <c r="EI323">
        <v>226.6513214285715</v>
      </c>
      <c r="EJ323">
        <v>205.6036785714286</v>
      </c>
      <c r="EK323">
        <v>0.9294360357142857</v>
      </c>
      <c r="EL323">
        <v>201.34475</v>
      </c>
      <c r="EM323">
        <v>20.71405357142857</v>
      </c>
      <c r="EN323">
        <v>1.957776071428571</v>
      </c>
      <c r="EO323">
        <v>1.873704642857143</v>
      </c>
      <c r="EP323">
        <v>17.10692142857143</v>
      </c>
      <c r="EQ323">
        <v>16.41561071428571</v>
      </c>
      <c r="ER323">
        <v>1999.998928571429</v>
      </c>
      <c r="ES323">
        <v>0.9800070714285714</v>
      </c>
      <c r="ET323">
        <v>0.019992975</v>
      </c>
      <c r="EU323">
        <v>0</v>
      </c>
      <c r="EV323">
        <v>219.9015000000001</v>
      </c>
      <c r="EW323">
        <v>5.00078</v>
      </c>
      <c r="EX323">
        <v>4428.717857142857</v>
      </c>
      <c r="EY323">
        <v>16379.65357142857</v>
      </c>
      <c r="EZ323">
        <v>38.85899999999999</v>
      </c>
      <c r="FA323">
        <v>39.647</v>
      </c>
      <c r="FB323">
        <v>39.28767857142856</v>
      </c>
      <c r="FC323">
        <v>39.36349999999999</v>
      </c>
      <c r="FD323">
        <v>40.20285714285713</v>
      </c>
      <c r="FE323">
        <v>1955.108928571429</v>
      </c>
      <c r="FF323">
        <v>39.89000000000001</v>
      </c>
      <c r="FG323">
        <v>0</v>
      </c>
      <c r="FH323">
        <v>1758996879.9</v>
      </c>
      <c r="FI323">
        <v>0</v>
      </c>
      <c r="FJ323">
        <v>219.8226538461539</v>
      </c>
      <c r="FK323">
        <v>-11.7065641055274</v>
      </c>
      <c r="FL323">
        <v>-228.2229059759597</v>
      </c>
      <c r="FM323">
        <v>4427.406153846153</v>
      </c>
      <c r="FN323">
        <v>15</v>
      </c>
      <c r="FO323">
        <v>0</v>
      </c>
      <c r="FP323" t="s">
        <v>439</v>
      </c>
      <c r="FQ323">
        <v>1746989605.5</v>
      </c>
      <c r="FR323">
        <v>1746989593.5</v>
      </c>
      <c r="FS323">
        <v>0</v>
      </c>
      <c r="FT323">
        <v>-0.274</v>
      </c>
      <c r="FU323">
        <v>-0.002</v>
      </c>
      <c r="FV323">
        <v>2.549</v>
      </c>
      <c r="FW323">
        <v>0.129</v>
      </c>
      <c r="FX323">
        <v>420</v>
      </c>
      <c r="FY323">
        <v>17</v>
      </c>
      <c r="FZ323">
        <v>0.02</v>
      </c>
      <c r="GA323">
        <v>0.04</v>
      </c>
      <c r="GB323">
        <v>20.25001219512195</v>
      </c>
      <c r="GC323">
        <v>2.831255749128934</v>
      </c>
      <c r="GD323">
        <v>0.2822536829849985</v>
      </c>
      <c r="GE323">
        <v>0</v>
      </c>
      <c r="GF323">
        <v>220.631205882353</v>
      </c>
      <c r="GG323">
        <v>-13.37495799370294</v>
      </c>
      <c r="GH323">
        <v>1.334892676439742</v>
      </c>
      <c r="GI323">
        <v>0</v>
      </c>
      <c r="GJ323">
        <v>0.9325182926829267</v>
      </c>
      <c r="GK323">
        <v>-0.01745724041811723</v>
      </c>
      <c r="GL323">
        <v>0.008122016589204445</v>
      </c>
      <c r="GM323">
        <v>1</v>
      </c>
      <c r="GN323">
        <v>1</v>
      </c>
      <c r="GO323">
        <v>3</v>
      </c>
      <c r="GP323" t="s">
        <v>463</v>
      </c>
      <c r="GQ323">
        <v>3.10241</v>
      </c>
      <c r="GR323">
        <v>2.72197</v>
      </c>
      <c r="GS323">
        <v>0.0476877</v>
      </c>
      <c r="GT323">
        <v>0.0429515</v>
      </c>
      <c r="GU323">
        <v>0.100357</v>
      </c>
      <c r="GV323">
        <v>0.0986076</v>
      </c>
      <c r="GW323">
        <v>24906.6</v>
      </c>
      <c r="GX323">
        <v>22724.2</v>
      </c>
      <c r="GY323">
        <v>26716.6</v>
      </c>
      <c r="GZ323">
        <v>23964.1</v>
      </c>
      <c r="HA323">
        <v>38452.8</v>
      </c>
      <c r="HB323">
        <v>31917.2</v>
      </c>
      <c r="HC323">
        <v>46652.6</v>
      </c>
      <c r="HD323">
        <v>37901.6</v>
      </c>
      <c r="HE323">
        <v>1.87345</v>
      </c>
      <c r="HF323">
        <v>1.87725</v>
      </c>
      <c r="HG323">
        <v>0.130169</v>
      </c>
      <c r="HH323">
        <v>0</v>
      </c>
      <c r="HI323">
        <v>27.8784</v>
      </c>
      <c r="HJ323">
        <v>999.9</v>
      </c>
      <c r="HK323">
        <v>48.9</v>
      </c>
      <c r="HL323">
        <v>30.7</v>
      </c>
      <c r="HM323">
        <v>23.9747</v>
      </c>
      <c r="HN323">
        <v>61.3648</v>
      </c>
      <c r="HO323">
        <v>22.1715</v>
      </c>
      <c r="HP323">
        <v>1</v>
      </c>
      <c r="HQ323">
        <v>0.0801753</v>
      </c>
      <c r="HR323">
        <v>-0.135305</v>
      </c>
      <c r="HS323">
        <v>20.3184</v>
      </c>
      <c r="HT323">
        <v>5.2134</v>
      </c>
      <c r="HU323">
        <v>11.9794</v>
      </c>
      <c r="HV323">
        <v>4.9633</v>
      </c>
      <c r="HW323">
        <v>3.27445</v>
      </c>
      <c r="HX323">
        <v>9999</v>
      </c>
      <c r="HY323">
        <v>9999</v>
      </c>
      <c r="HZ323">
        <v>9999</v>
      </c>
      <c r="IA323">
        <v>24.4</v>
      </c>
      <c r="IB323">
        <v>1.86371</v>
      </c>
      <c r="IC323">
        <v>1.85987</v>
      </c>
      <c r="ID323">
        <v>1.85813</v>
      </c>
      <c r="IE323">
        <v>1.8595</v>
      </c>
      <c r="IF323">
        <v>1.85959</v>
      </c>
      <c r="IG323">
        <v>1.85819</v>
      </c>
      <c r="IH323">
        <v>1.85715</v>
      </c>
      <c r="II323">
        <v>1.85212</v>
      </c>
      <c r="IJ323">
        <v>0</v>
      </c>
      <c r="IK323">
        <v>0</v>
      </c>
      <c r="IL323">
        <v>0</v>
      </c>
      <c r="IM323">
        <v>0</v>
      </c>
      <c r="IN323" t="s">
        <v>441</v>
      </c>
      <c r="IO323" t="s">
        <v>442</v>
      </c>
      <c r="IP323" t="s">
        <v>443</v>
      </c>
      <c r="IQ323" t="s">
        <v>443</v>
      </c>
      <c r="IR323" t="s">
        <v>443</v>
      </c>
      <c r="IS323" t="s">
        <v>443</v>
      </c>
      <c r="IT323">
        <v>0</v>
      </c>
      <c r="IU323">
        <v>100</v>
      </c>
      <c r="IV323">
        <v>100</v>
      </c>
      <c r="IW323">
        <v>-1.466</v>
      </c>
      <c r="IX323">
        <v>0.2784</v>
      </c>
      <c r="IY323">
        <v>-1.253408397979514</v>
      </c>
      <c r="IZ323">
        <v>-0.001407418860664216</v>
      </c>
      <c r="JA323">
        <v>1.761737584914558E-06</v>
      </c>
      <c r="JB323">
        <v>-4.339940373715102E-10</v>
      </c>
      <c r="JC323">
        <v>0.01386544786166931</v>
      </c>
      <c r="JD323">
        <v>0.003157371658100305</v>
      </c>
      <c r="JE323">
        <v>0.0004353711720169284</v>
      </c>
      <c r="JF323">
        <v>-1.853048844677345E-07</v>
      </c>
      <c r="JG323">
        <v>2</v>
      </c>
      <c r="JH323">
        <v>1968</v>
      </c>
      <c r="JI323">
        <v>1</v>
      </c>
      <c r="JJ323">
        <v>26</v>
      </c>
      <c r="JK323">
        <v>200121.3</v>
      </c>
      <c r="JL323">
        <v>200121.5</v>
      </c>
      <c r="JM323">
        <v>0.548096</v>
      </c>
      <c r="JN323">
        <v>2.63672</v>
      </c>
      <c r="JO323">
        <v>1.49658</v>
      </c>
      <c r="JP323">
        <v>2.34863</v>
      </c>
      <c r="JQ323">
        <v>1.54907</v>
      </c>
      <c r="JR323">
        <v>2.41577</v>
      </c>
      <c r="JS323">
        <v>35.1055</v>
      </c>
      <c r="JT323">
        <v>12.9763</v>
      </c>
      <c r="JU323">
        <v>18</v>
      </c>
      <c r="JV323">
        <v>480.591</v>
      </c>
      <c r="JW323">
        <v>497.847</v>
      </c>
      <c r="JX323">
        <v>27.3806</v>
      </c>
      <c r="JY323">
        <v>28.3251</v>
      </c>
      <c r="JZ323">
        <v>30.0001</v>
      </c>
      <c r="KA323">
        <v>28.552</v>
      </c>
      <c r="KB323">
        <v>28.5546</v>
      </c>
      <c r="KC323">
        <v>11.0054</v>
      </c>
      <c r="KD323">
        <v>14.7539</v>
      </c>
      <c r="KE323">
        <v>100</v>
      </c>
      <c r="KF323">
        <v>27.3891</v>
      </c>
      <c r="KG323">
        <v>146.106</v>
      </c>
      <c r="KH323">
        <v>20.7683</v>
      </c>
      <c r="KI323">
        <v>102.003</v>
      </c>
      <c r="KJ323">
        <v>91.4157</v>
      </c>
    </row>
    <row r="324" spans="1:296">
      <c r="A324">
        <v>306</v>
      </c>
      <c r="B324">
        <v>1758996890.6</v>
      </c>
      <c r="C324">
        <v>9640</v>
      </c>
      <c r="D324" t="s">
        <v>1058</v>
      </c>
      <c r="E324" t="s">
        <v>1059</v>
      </c>
      <c r="F324">
        <v>5</v>
      </c>
      <c r="G324" t="s">
        <v>1025</v>
      </c>
      <c r="H324">
        <v>1758996883.1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172.7825751515152</v>
      </c>
      <c r="AJ324">
        <v>185.6535272727273</v>
      </c>
      <c r="AK324">
        <v>-3.32931012987012</v>
      </c>
      <c r="AL324">
        <v>65.16</v>
      </c>
      <c r="AM324">
        <f>(AO324 - AN324 + DX324*1E3/(8.314*(DZ324+273.15)) * AQ324/DW324 * AP324) * DW324/(100*DK324) * 1000/(1000 - AO324)</f>
        <v>0</v>
      </c>
      <c r="AN324">
        <v>20.70904456183714</v>
      </c>
      <c r="AO324">
        <v>21.64852121212122</v>
      </c>
      <c r="AP324">
        <v>-9.177311157542144E-06</v>
      </c>
      <c r="AQ324">
        <v>105.5123847433396</v>
      </c>
      <c r="AR324">
        <v>1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437</v>
      </c>
      <c r="AX324" t="s">
        <v>437</v>
      </c>
      <c r="AY324">
        <v>0</v>
      </c>
      <c r="AZ324">
        <v>0</v>
      </c>
      <c r="BA324">
        <f>1-AY324/AZ324</f>
        <v>0</v>
      </c>
      <c r="BB324">
        <v>0</v>
      </c>
      <c r="BC324" t="s">
        <v>437</v>
      </c>
      <c r="BD324" t="s">
        <v>437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437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1.65</v>
      </c>
      <c r="DL324">
        <v>0.5</v>
      </c>
      <c r="DM324" t="s">
        <v>438</v>
      </c>
      <c r="DN324">
        <v>2</v>
      </c>
      <c r="DO324" t="b">
        <v>1</v>
      </c>
      <c r="DP324">
        <v>1758996883.1</v>
      </c>
      <c r="DQ324">
        <v>204.4787037037037</v>
      </c>
      <c r="DR324">
        <v>183.8303703703704</v>
      </c>
      <c r="DS324">
        <v>21.6478962962963</v>
      </c>
      <c r="DT324">
        <v>20.71217777777778</v>
      </c>
      <c r="DU324">
        <v>205.9507407407407</v>
      </c>
      <c r="DV324">
        <v>21.36955925925926</v>
      </c>
      <c r="DW324">
        <v>500.0695185185185</v>
      </c>
      <c r="DX324">
        <v>90.45563333333332</v>
      </c>
      <c r="DY324">
        <v>0.06406322222222223</v>
      </c>
      <c r="DZ324">
        <v>28.57704074074075</v>
      </c>
      <c r="EA324">
        <v>30.00386666666666</v>
      </c>
      <c r="EB324">
        <v>999.9000000000001</v>
      </c>
      <c r="EC324">
        <v>0</v>
      </c>
      <c r="ED324">
        <v>0</v>
      </c>
      <c r="EE324">
        <v>9995.862592592592</v>
      </c>
      <c r="EF324">
        <v>0</v>
      </c>
      <c r="EG324">
        <v>10.89447777777777</v>
      </c>
      <c r="EH324">
        <v>20.64836296296296</v>
      </c>
      <c r="EI324">
        <v>209.0032222222222</v>
      </c>
      <c r="EJ324">
        <v>187.7184814814815</v>
      </c>
      <c r="EK324">
        <v>0.935725</v>
      </c>
      <c r="EL324">
        <v>183.8303703703704</v>
      </c>
      <c r="EM324">
        <v>20.71217777777778</v>
      </c>
      <c r="EN324">
        <v>1.958174444444444</v>
      </c>
      <c r="EO324">
        <v>1.873532962962963</v>
      </c>
      <c r="EP324">
        <v>17.11012592592593</v>
      </c>
      <c r="EQ324">
        <v>16.41417407407408</v>
      </c>
      <c r="ER324">
        <v>1999.984444444445</v>
      </c>
      <c r="ES324">
        <v>0.9800068888888889</v>
      </c>
      <c r="ET324">
        <v>0.01999313333333333</v>
      </c>
      <c r="EU324">
        <v>0</v>
      </c>
      <c r="EV324">
        <v>218.9363703703704</v>
      </c>
      <c r="EW324">
        <v>5.00078</v>
      </c>
      <c r="EX324">
        <v>4409.994814814814</v>
      </c>
      <c r="EY324">
        <v>16379.54444444445</v>
      </c>
      <c r="EZ324">
        <v>38.8631111111111</v>
      </c>
      <c r="FA324">
        <v>39.64096296296297</v>
      </c>
      <c r="FB324">
        <v>39.21970370370371</v>
      </c>
      <c r="FC324">
        <v>39.35148148148148</v>
      </c>
      <c r="FD324">
        <v>40.18733333333333</v>
      </c>
      <c r="FE324">
        <v>1955.094444444445</v>
      </c>
      <c r="FF324">
        <v>39.89000000000001</v>
      </c>
      <c r="FG324">
        <v>0</v>
      </c>
      <c r="FH324">
        <v>1758996884.7</v>
      </c>
      <c r="FI324">
        <v>0</v>
      </c>
      <c r="FJ324">
        <v>218.9832307692307</v>
      </c>
      <c r="FK324">
        <v>-9.50823932197402</v>
      </c>
      <c r="FL324">
        <v>-191.5432480018163</v>
      </c>
      <c r="FM324">
        <v>4410.653846153846</v>
      </c>
      <c r="FN324">
        <v>15</v>
      </c>
      <c r="FO324">
        <v>0</v>
      </c>
      <c r="FP324" t="s">
        <v>439</v>
      </c>
      <c r="FQ324">
        <v>1746989605.5</v>
      </c>
      <c r="FR324">
        <v>1746989593.5</v>
      </c>
      <c r="FS324">
        <v>0</v>
      </c>
      <c r="FT324">
        <v>-0.274</v>
      </c>
      <c r="FU324">
        <v>-0.002</v>
      </c>
      <c r="FV324">
        <v>2.549</v>
      </c>
      <c r="FW324">
        <v>0.129</v>
      </c>
      <c r="FX324">
        <v>420</v>
      </c>
      <c r="FY324">
        <v>17</v>
      </c>
      <c r="FZ324">
        <v>0.02</v>
      </c>
      <c r="GA324">
        <v>0.04</v>
      </c>
      <c r="GB324">
        <v>20.48370243902439</v>
      </c>
      <c r="GC324">
        <v>2.75085365853659</v>
      </c>
      <c r="GD324">
        <v>0.2749110210709025</v>
      </c>
      <c r="GE324">
        <v>0</v>
      </c>
      <c r="GF324">
        <v>219.5437352941177</v>
      </c>
      <c r="GG324">
        <v>-11.13871658414274</v>
      </c>
      <c r="GH324">
        <v>1.115281692425822</v>
      </c>
      <c r="GI324">
        <v>0</v>
      </c>
      <c r="GJ324">
        <v>0.9319208292682927</v>
      </c>
      <c r="GK324">
        <v>0.06491713588850215</v>
      </c>
      <c r="GL324">
        <v>0.007221970803591201</v>
      </c>
      <c r="GM324">
        <v>1</v>
      </c>
      <c r="GN324">
        <v>1</v>
      </c>
      <c r="GO324">
        <v>3</v>
      </c>
      <c r="GP324" t="s">
        <v>463</v>
      </c>
      <c r="GQ324">
        <v>3.10221</v>
      </c>
      <c r="GR324">
        <v>2.72215</v>
      </c>
      <c r="GS324">
        <v>0.0442253</v>
      </c>
      <c r="GT324">
        <v>0.0393221</v>
      </c>
      <c r="GU324">
        <v>0.100353</v>
      </c>
      <c r="GV324">
        <v>0.0985979</v>
      </c>
      <c r="GW324">
        <v>24997.2</v>
      </c>
      <c r="GX324">
        <v>22810.2</v>
      </c>
      <c r="GY324">
        <v>26716.6</v>
      </c>
      <c r="GZ324">
        <v>23963.9</v>
      </c>
      <c r="HA324">
        <v>38452.2</v>
      </c>
      <c r="HB324">
        <v>31917.2</v>
      </c>
      <c r="HC324">
        <v>46652.2</v>
      </c>
      <c r="HD324">
        <v>37901.6</v>
      </c>
      <c r="HE324">
        <v>1.87313</v>
      </c>
      <c r="HF324">
        <v>1.87757</v>
      </c>
      <c r="HG324">
        <v>0.131346</v>
      </c>
      <c r="HH324">
        <v>0</v>
      </c>
      <c r="HI324">
        <v>27.8801</v>
      </c>
      <c r="HJ324">
        <v>999.9</v>
      </c>
      <c r="HK324">
        <v>48.9</v>
      </c>
      <c r="HL324">
        <v>30.7</v>
      </c>
      <c r="HM324">
        <v>23.9743</v>
      </c>
      <c r="HN324">
        <v>61.7348</v>
      </c>
      <c r="HO324">
        <v>22.1955</v>
      </c>
      <c r="HP324">
        <v>1</v>
      </c>
      <c r="HQ324">
        <v>0.08028200000000001</v>
      </c>
      <c r="HR324">
        <v>-0.172778</v>
      </c>
      <c r="HS324">
        <v>20.3183</v>
      </c>
      <c r="HT324">
        <v>5.2128</v>
      </c>
      <c r="HU324">
        <v>11.9798</v>
      </c>
      <c r="HV324">
        <v>4.96355</v>
      </c>
      <c r="HW324">
        <v>3.27435</v>
      </c>
      <c r="HX324">
        <v>9999</v>
      </c>
      <c r="HY324">
        <v>9999</v>
      </c>
      <c r="HZ324">
        <v>9999</v>
      </c>
      <c r="IA324">
        <v>24.4</v>
      </c>
      <c r="IB324">
        <v>1.86371</v>
      </c>
      <c r="IC324">
        <v>1.85988</v>
      </c>
      <c r="ID324">
        <v>1.85813</v>
      </c>
      <c r="IE324">
        <v>1.85948</v>
      </c>
      <c r="IF324">
        <v>1.85959</v>
      </c>
      <c r="IG324">
        <v>1.85815</v>
      </c>
      <c r="IH324">
        <v>1.85716</v>
      </c>
      <c r="II324">
        <v>1.85211</v>
      </c>
      <c r="IJ324">
        <v>0</v>
      </c>
      <c r="IK324">
        <v>0</v>
      </c>
      <c r="IL324">
        <v>0</v>
      </c>
      <c r="IM324">
        <v>0</v>
      </c>
      <c r="IN324" t="s">
        <v>441</v>
      </c>
      <c r="IO324" t="s">
        <v>442</v>
      </c>
      <c r="IP324" t="s">
        <v>443</v>
      </c>
      <c r="IQ324" t="s">
        <v>443</v>
      </c>
      <c r="IR324" t="s">
        <v>443</v>
      </c>
      <c r="IS324" t="s">
        <v>443</v>
      </c>
      <c r="IT324">
        <v>0</v>
      </c>
      <c r="IU324">
        <v>100</v>
      </c>
      <c r="IV324">
        <v>100</v>
      </c>
      <c r="IW324">
        <v>-1.454</v>
      </c>
      <c r="IX324">
        <v>0.2784</v>
      </c>
      <c r="IY324">
        <v>-1.253408397979514</v>
      </c>
      <c r="IZ324">
        <v>-0.001407418860664216</v>
      </c>
      <c r="JA324">
        <v>1.761737584914558E-06</v>
      </c>
      <c r="JB324">
        <v>-4.339940373715102E-10</v>
      </c>
      <c r="JC324">
        <v>0.01386544786166931</v>
      </c>
      <c r="JD324">
        <v>0.003157371658100305</v>
      </c>
      <c r="JE324">
        <v>0.0004353711720169284</v>
      </c>
      <c r="JF324">
        <v>-1.853048844677345E-07</v>
      </c>
      <c r="JG324">
        <v>2</v>
      </c>
      <c r="JH324">
        <v>1968</v>
      </c>
      <c r="JI324">
        <v>1</v>
      </c>
      <c r="JJ324">
        <v>26</v>
      </c>
      <c r="JK324">
        <v>200121.4</v>
      </c>
      <c r="JL324">
        <v>200121.6</v>
      </c>
      <c r="JM324">
        <v>0.506592</v>
      </c>
      <c r="JN324">
        <v>2.6416</v>
      </c>
      <c r="JO324">
        <v>1.49658</v>
      </c>
      <c r="JP324">
        <v>2.34863</v>
      </c>
      <c r="JQ324">
        <v>1.54907</v>
      </c>
      <c r="JR324">
        <v>2.47681</v>
      </c>
      <c r="JS324">
        <v>35.1055</v>
      </c>
      <c r="JT324">
        <v>12.9763</v>
      </c>
      <c r="JU324">
        <v>18</v>
      </c>
      <c r="JV324">
        <v>480.416</v>
      </c>
      <c r="JW324">
        <v>498.063</v>
      </c>
      <c r="JX324">
        <v>27.3852</v>
      </c>
      <c r="JY324">
        <v>28.3251</v>
      </c>
      <c r="JZ324">
        <v>30.0002</v>
      </c>
      <c r="KA324">
        <v>28.5537</v>
      </c>
      <c r="KB324">
        <v>28.5546</v>
      </c>
      <c r="KC324">
        <v>10.153</v>
      </c>
      <c r="KD324">
        <v>14.7539</v>
      </c>
      <c r="KE324">
        <v>100</v>
      </c>
      <c r="KF324">
        <v>27.3867</v>
      </c>
      <c r="KG324">
        <v>132.732</v>
      </c>
      <c r="KH324">
        <v>20.7683</v>
      </c>
      <c r="KI324">
        <v>102.002</v>
      </c>
      <c r="KJ324">
        <v>91.41549999999999</v>
      </c>
    </row>
    <row r="325" spans="1:296">
      <c r="A325">
        <v>307</v>
      </c>
      <c r="B325">
        <v>1758996895.6</v>
      </c>
      <c r="C325">
        <v>9645</v>
      </c>
      <c r="D325" t="s">
        <v>1060</v>
      </c>
      <c r="E325" t="s">
        <v>1061</v>
      </c>
      <c r="F325">
        <v>5</v>
      </c>
      <c r="G325" t="s">
        <v>1025</v>
      </c>
      <c r="H325">
        <v>1758996887.814285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155.9308089181819</v>
      </c>
      <c r="AJ325">
        <v>169.0005272727273</v>
      </c>
      <c r="AK325">
        <v>-3.331656796536802</v>
      </c>
      <c r="AL325">
        <v>65.16</v>
      </c>
      <c r="AM325">
        <f>(AO325 - AN325 + DX325*1E3/(8.314*(DZ325+273.15)) * AQ325/DW325 * AP325) * DW325/(100*DK325) * 1000/(1000 - AO325)</f>
        <v>0</v>
      </c>
      <c r="AN325">
        <v>20.70140837975024</v>
      </c>
      <c r="AO325">
        <v>21.64899757575757</v>
      </c>
      <c r="AP325">
        <v>2.972582889589855E-06</v>
      </c>
      <c r="AQ325">
        <v>105.5123847433396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437</v>
      </c>
      <c r="AX325" t="s">
        <v>437</v>
      </c>
      <c r="AY325">
        <v>0</v>
      </c>
      <c r="AZ325">
        <v>0</v>
      </c>
      <c r="BA325">
        <f>1-AY325/AZ325</f>
        <v>0</v>
      </c>
      <c r="BB325">
        <v>0</v>
      </c>
      <c r="BC325" t="s">
        <v>437</v>
      </c>
      <c r="BD325" t="s">
        <v>437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437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1.65</v>
      </c>
      <c r="DL325">
        <v>0.5</v>
      </c>
      <c r="DM325" t="s">
        <v>438</v>
      </c>
      <c r="DN325">
        <v>2</v>
      </c>
      <c r="DO325" t="b">
        <v>1</v>
      </c>
      <c r="DP325">
        <v>1758996887.814285</v>
      </c>
      <c r="DQ325">
        <v>189.08775</v>
      </c>
      <c r="DR325">
        <v>168.2246785714286</v>
      </c>
      <c r="DS325">
        <v>21.64891785714286</v>
      </c>
      <c r="DT325">
        <v>20.70774285714285</v>
      </c>
      <c r="DU325">
        <v>190.5479642857143</v>
      </c>
      <c r="DV325">
        <v>21.37055</v>
      </c>
      <c r="DW325">
        <v>499.9745714285714</v>
      </c>
      <c r="DX325">
        <v>90.45581428571428</v>
      </c>
      <c r="DY325">
        <v>0.06415188571428571</v>
      </c>
      <c r="DZ325">
        <v>28.57682142857143</v>
      </c>
      <c r="EA325">
        <v>30.00631428571429</v>
      </c>
      <c r="EB325">
        <v>999.9000000000002</v>
      </c>
      <c r="EC325">
        <v>0</v>
      </c>
      <c r="ED325">
        <v>0</v>
      </c>
      <c r="EE325">
        <v>9993.441428571428</v>
      </c>
      <c r="EF325">
        <v>0</v>
      </c>
      <c r="EG325">
        <v>10.90643571428572</v>
      </c>
      <c r="EH325">
        <v>20.86303571428572</v>
      </c>
      <c r="EI325">
        <v>193.2718214285714</v>
      </c>
      <c r="EJ325">
        <v>171.7818928571428</v>
      </c>
      <c r="EK325">
        <v>0.9411746071428571</v>
      </c>
      <c r="EL325">
        <v>168.2246785714286</v>
      </c>
      <c r="EM325">
        <v>20.70774285714285</v>
      </c>
      <c r="EN325">
        <v>1.958270357142858</v>
      </c>
      <c r="EO325">
        <v>1.873135714285714</v>
      </c>
      <c r="EP325">
        <v>17.1109</v>
      </c>
      <c r="EQ325">
        <v>16.41084285714286</v>
      </c>
      <c r="ER325">
        <v>1999.966785714286</v>
      </c>
      <c r="ES325">
        <v>0.9800066428571428</v>
      </c>
      <c r="ET325">
        <v>0.01999337857142857</v>
      </c>
      <c r="EU325">
        <v>0</v>
      </c>
      <c r="EV325">
        <v>218.2481785714286</v>
      </c>
      <c r="EW325">
        <v>5.00078</v>
      </c>
      <c r="EX325">
        <v>4396.510714285714</v>
      </c>
      <c r="EY325">
        <v>16379.39642857143</v>
      </c>
      <c r="EZ325">
        <v>38.85903571428571</v>
      </c>
      <c r="FA325">
        <v>39.63371428571428</v>
      </c>
      <c r="FB325">
        <v>39.16725</v>
      </c>
      <c r="FC325">
        <v>39.34335714285714</v>
      </c>
      <c r="FD325">
        <v>40.17839285714285</v>
      </c>
      <c r="FE325">
        <v>1955.076785714286</v>
      </c>
      <c r="FF325">
        <v>39.89000000000001</v>
      </c>
      <c r="FG325">
        <v>0</v>
      </c>
      <c r="FH325">
        <v>1758996889.5</v>
      </c>
      <c r="FI325">
        <v>0</v>
      </c>
      <c r="FJ325">
        <v>218.2596153846154</v>
      </c>
      <c r="FK325">
        <v>-7.990700836071023</v>
      </c>
      <c r="FL325">
        <v>-155.0386322781076</v>
      </c>
      <c r="FM325">
        <v>4396.770769230769</v>
      </c>
      <c r="FN325">
        <v>15</v>
      </c>
      <c r="FO325">
        <v>0</v>
      </c>
      <c r="FP325" t="s">
        <v>439</v>
      </c>
      <c r="FQ325">
        <v>1746989605.5</v>
      </c>
      <c r="FR325">
        <v>1746989593.5</v>
      </c>
      <c r="FS325">
        <v>0</v>
      </c>
      <c r="FT325">
        <v>-0.274</v>
      </c>
      <c r="FU325">
        <v>-0.002</v>
      </c>
      <c r="FV325">
        <v>2.549</v>
      </c>
      <c r="FW325">
        <v>0.129</v>
      </c>
      <c r="FX325">
        <v>420</v>
      </c>
      <c r="FY325">
        <v>17</v>
      </c>
      <c r="FZ325">
        <v>0.02</v>
      </c>
      <c r="GA325">
        <v>0.04</v>
      </c>
      <c r="GB325">
        <v>20.7084225</v>
      </c>
      <c r="GC325">
        <v>2.603406754221331</v>
      </c>
      <c r="GD325">
        <v>0.2541990651905509</v>
      </c>
      <c r="GE325">
        <v>0</v>
      </c>
      <c r="GF325">
        <v>218.8343529411765</v>
      </c>
      <c r="GG325">
        <v>-9.139281894247086</v>
      </c>
      <c r="GH325">
        <v>0.9198160584132452</v>
      </c>
      <c r="GI325">
        <v>0</v>
      </c>
      <c r="GJ325">
        <v>0.9371191</v>
      </c>
      <c r="GK325">
        <v>0.0675391069418385</v>
      </c>
      <c r="GL325">
        <v>0.006702981652966082</v>
      </c>
      <c r="GM325">
        <v>1</v>
      </c>
      <c r="GN325">
        <v>1</v>
      </c>
      <c r="GO325">
        <v>3</v>
      </c>
      <c r="GP325" t="s">
        <v>463</v>
      </c>
      <c r="GQ325">
        <v>3.1026</v>
      </c>
      <c r="GR325">
        <v>2.72247</v>
      </c>
      <c r="GS325">
        <v>0.0406702</v>
      </c>
      <c r="GT325">
        <v>0.0355604</v>
      </c>
      <c r="GU325">
        <v>0.100352</v>
      </c>
      <c r="GV325">
        <v>0.0985837</v>
      </c>
      <c r="GW325">
        <v>25089.9</v>
      </c>
      <c r="GX325">
        <v>22899.3</v>
      </c>
      <c r="GY325">
        <v>26716.4</v>
      </c>
      <c r="GZ325">
        <v>23963.6</v>
      </c>
      <c r="HA325">
        <v>38451.7</v>
      </c>
      <c r="HB325">
        <v>31917.1</v>
      </c>
      <c r="HC325">
        <v>46652.1</v>
      </c>
      <c r="HD325">
        <v>37901.3</v>
      </c>
      <c r="HE325">
        <v>1.874</v>
      </c>
      <c r="HF325">
        <v>1.87665</v>
      </c>
      <c r="HG325">
        <v>0.129998</v>
      </c>
      <c r="HH325">
        <v>0</v>
      </c>
      <c r="HI325">
        <v>27.8831</v>
      </c>
      <c r="HJ325">
        <v>999.9</v>
      </c>
      <c r="HK325">
        <v>48.9</v>
      </c>
      <c r="HL325">
        <v>30.7</v>
      </c>
      <c r="HM325">
        <v>23.9758</v>
      </c>
      <c r="HN325">
        <v>61.3548</v>
      </c>
      <c r="HO325">
        <v>22.2476</v>
      </c>
      <c r="HP325">
        <v>1</v>
      </c>
      <c r="HQ325">
        <v>0.0806834</v>
      </c>
      <c r="HR325">
        <v>-0.150814</v>
      </c>
      <c r="HS325">
        <v>20.3183</v>
      </c>
      <c r="HT325">
        <v>5.2137</v>
      </c>
      <c r="HU325">
        <v>11.9796</v>
      </c>
      <c r="HV325">
        <v>4.96375</v>
      </c>
      <c r="HW325">
        <v>3.27445</v>
      </c>
      <c r="HX325">
        <v>9999</v>
      </c>
      <c r="HY325">
        <v>9999</v>
      </c>
      <c r="HZ325">
        <v>9999</v>
      </c>
      <c r="IA325">
        <v>24.4</v>
      </c>
      <c r="IB325">
        <v>1.86371</v>
      </c>
      <c r="IC325">
        <v>1.85985</v>
      </c>
      <c r="ID325">
        <v>1.85814</v>
      </c>
      <c r="IE325">
        <v>1.85947</v>
      </c>
      <c r="IF325">
        <v>1.85959</v>
      </c>
      <c r="IG325">
        <v>1.85812</v>
      </c>
      <c r="IH325">
        <v>1.85715</v>
      </c>
      <c r="II325">
        <v>1.85211</v>
      </c>
      <c r="IJ325">
        <v>0</v>
      </c>
      <c r="IK325">
        <v>0</v>
      </c>
      <c r="IL325">
        <v>0</v>
      </c>
      <c r="IM325">
        <v>0</v>
      </c>
      <c r="IN325" t="s">
        <v>441</v>
      </c>
      <c r="IO325" t="s">
        <v>442</v>
      </c>
      <c r="IP325" t="s">
        <v>443</v>
      </c>
      <c r="IQ325" t="s">
        <v>443</v>
      </c>
      <c r="IR325" t="s">
        <v>443</v>
      </c>
      <c r="IS325" t="s">
        <v>443</v>
      </c>
      <c r="IT325">
        <v>0</v>
      </c>
      <c r="IU325">
        <v>100</v>
      </c>
      <c r="IV325">
        <v>100</v>
      </c>
      <c r="IW325">
        <v>-1.44</v>
      </c>
      <c r="IX325">
        <v>0.2783</v>
      </c>
      <c r="IY325">
        <v>-1.253408397979514</v>
      </c>
      <c r="IZ325">
        <v>-0.001407418860664216</v>
      </c>
      <c r="JA325">
        <v>1.761737584914558E-06</v>
      </c>
      <c r="JB325">
        <v>-4.339940373715102E-10</v>
      </c>
      <c r="JC325">
        <v>0.01386544786166931</v>
      </c>
      <c r="JD325">
        <v>0.003157371658100305</v>
      </c>
      <c r="JE325">
        <v>0.0004353711720169284</v>
      </c>
      <c r="JF325">
        <v>-1.853048844677345E-07</v>
      </c>
      <c r="JG325">
        <v>2</v>
      </c>
      <c r="JH325">
        <v>1968</v>
      </c>
      <c r="JI325">
        <v>1</v>
      </c>
      <c r="JJ325">
        <v>26</v>
      </c>
      <c r="JK325">
        <v>200121.5</v>
      </c>
      <c r="JL325">
        <v>200121.7</v>
      </c>
      <c r="JM325">
        <v>0.467529</v>
      </c>
      <c r="JN325">
        <v>2.65747</v>
      </c>
      <c r="JO325">
        <v>1.49658</v>
      </c>
      <c r="JP325">
        <v>2.34863</v>
      </c>
      <c r="JQ325">
        <v>1.54907</v>
      </c>
      <c r="JR325">
        <v>2.38525</v>
      </c>
      <c r="JS325">
        <v>35.0825</v>
      </c>
      <c r="JT325">
        <v>12.9587</v>
      </c>
      <c r="JU325">
        <v>18</v>
      </c>
      <c r="JV325">
        <v>480.928</v>
      </c>
      <c r="JW325">
        <v>497.449</v>
      </c>
      <c r="JX325">
        <v>27.3865</v>
      </c>
      <c r="JY325">
        <v>28.3262</v>
      </c>
      <c r="JZ325">
        <v>30.0002</v>
      </c>
      <c r="KA325">
        <v>28.5545</v>
      </c>
      <c r="KB325">
        <v>28.5546</v>
      </c>
      <c r="KC325">
        <v>9.378970000000001</v>
      </c>
      <c r="KD325">
        <v>14.7539</v>
      </c>
      <c r="KE325">
        <v>100</v>
      </c>
      <c r="KF325">
        <v>27.3702</v>
      </c>
      <c r="KG325">
        <v>119.374</v>
      </c>
      <c r="KH325">
        <v>20.7683</v>
      </c>
      <c r="KI325">
        <v>102.001</v>
      </c>
      <c r="KJ325">
        <v>91.4148</v>
      </c>
    </row>
    <row r="326" spans="1:296">
      <c r="A326">
        <v>308</v>
      </c>
      <c r="B326">
        <v>1758996900.6</v>
      </c>
      <c r="C326">
        <v>9650</v>
      </c>
      <c r="D326" t="s">
        <v>1062</v>
      </c>
      <c r="E326" t="s">
        <v>1063</v>
      </c>
      <c r="F326">
        <v>5</v>
      </c>
      <c r="G326" t="s">
        <v>1025</v>
      </c>
      <c r="H326">
        <v>1758996893.1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138.9949611333333</v>
      </c>
      <c r="AJ326">
        <v>152.3550484848485</v>
      </c>
      <c r="AK326">
        <v>-3.323446580086624</v>
      </c>
      <c r="AL326">
        <v>65.16</v>
      </c>
      <c r="AM326">
        <f>(AO326 - AN326 + DX326*1E3/(8.314*(DZ326+273.15)) * AQ326/DW326 * AP326) * DW326/(100*DK326) * 1000/(1000 - AO326)</f>
        <v>0</v>
      </c>
      <c r="AN326">
        <v>20.69822292513631</v>
      </c>
      <c r="AO326">
        <v>21.64652484848483</v>
      </c>
      <c r="AP326">
        <v>-1.145546132662212E-05</v>
      </c>
      <c r="AQ326">
        <v>105.5123847433396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437</v>
      </c>
      <c r="AX326" t="s">
        <v>437</v>
      </c>
      <c r="AY326">
        <v>0</v>
      </c>
      <c r="AZ326">
        <v>0</v>
      </c>
      <c r="BA326">
        <f>1-AY326/AZ326</f>
        <v>0</v>
      </c>
      <c r="BB326">
        <v>0</v>
      </c>
      <c r="BC326" t="s">
        <v>437</v>
      </c>
      <c r="BD326" t="s">
        <v>437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437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1.65</v>
      </c>
      <c r="DL326">
        <v>0.5</v>
      </c>
      <c r="DM326" t="s">
        <v>438</v>
      </c>
      <c r="DN326">
        <v>2</v>
      </c>
      <c r="DO326" t="b">
        <v>1</v>
      </c>
      <c r="DP326">
        <v>1758996893.1</v>
      </c>
      <c r="DQ326">
        <v>171.8571851851852</v>
      </c>
      <c r="DR326">
        <v>150.7163333333333</v>
      </c>
      <c r="DS326">
        <v>21.64864444444444</v>
      </c>
      <c r="DT326">
        <v>20.70394444444445</v>
      </c>
      <c r="DU326">
        <v>173.3035185185185</v>
      </c>
      <c r="DV326">
        <v>21.37029259259259</v>
      </c>
      <c r="DW326">
        <v>499.9662222222223</v>
      </c>
      <c r="DX326">
        <v>90.4560185185185</v>
      </c>
      <c r="DY326">
        <v>0.06438806296296297</v>
      </c>
      <c r="DZ326">
        <v>28.57675925925925</v>
      </c>
      <c r="EA326">
        <v>30.00698518518519</v>
      </c>
      <c r="EB326">
        <v>999.9000000000001</v>
      </c>
      <c r="EC326">
        <v>0</v>
      </c>
      <c r="ED326">
        <v>0</v>
      </c>
      <c r="EE326">
        <v>9980.394814814816</v>
      </c>
      <c r="EF326">
        <v>0</v>
      </c>
      <c r="EG326">
        <v>11.29074814814815</v>
      </c>
      <c r="EH326">
        <v>21.14071851851852</v>
      </c>
      <c r="EI326">
        <v>175.6599259259259</v>
      </c>
      <c r="EJ326">
        <v>153.9028148148148</v>
      </c>
      <c r="EK326">
        <v>0.9447085185185186</v>
      </c>
      <c r="EL326">
        <v>150.7163333333333</v>
      </c>
      <c r="EM326">
        <v>20.70394444444445</v>
      </c>
      <c r="EN326">
        <v>1.95825037037037</v>
      </c>
      <c r="EO326">
        <v>1.872795555555556</v>
      </c>
      <c r="EP326">
        <v>17.11074444444444</v>
      </c>
      <c r="EQ326">
        <v>16.40800740740741</v>
      </c>
      <c r="ER326">
        <v>1999.985555555555</v>
      </c>
      <c r="ES326">
        <v>0.9800067777777777</v>
      </c>
      <c r="ET326">
        <v>0.01999325555555555</v>
      </c>
      <c r="EU326">
        <v>0</v>
      </c>
      <c r="EV326">
        <v>217.6532592592592</v>
      </c>
      <c r="EW326">
        <v>5.00078</v>
      </c>
      <c r="EX326">
        <v>4384.639629629629</v>
      </c>
      <c r="EY326">
        <v>16379.54814814815</v>
      </c>
      <c r="EZ326">
        <v>38.85855555555555</v>
      </c>
      <c r="FA326">
        <v>39.63407407407407</v>
      </c>
      <c r="FB326">
        <v>39.08774074074073</v>
      </c>
      <c r="FC326">
        <v>39.33985185185185</v>
      </c>
      <c r="FD326">
        <v>40.13418518518519</v>
      </c>
      <c r="FE326">
        <v>1955.095555555556</v>
      </c>
      <c r="FF326">
        <v>39.89000000000001</v>
      </c>
      <c r="FG326">
        <v>0</v>
      </c>
      <c r="FH326">
        <v>1758996894.9</v>
      </c>
      <c r="FI326">
        <v>0</v>
      </c>
      <c r="FJ326">
        <v>217.6254</v>
      </c>
      <c r="FK326">
        <v>-5.947076903773493</v>
      </c>
      <c r="FL326">
        <v>-113.985384447239</v>
      </c>
      <c r="FM326">
        <v>4383.9696</v>
      </c>
      <c r="FN326">
        <v>15</v>
      </c>
      <c r="FO326">
        <v>0</v>
      </c>
      <c r="FP326" t="s">
        <v>439</v>
      </c>
      <c r="FQ326">
        <v>1746989605.5</v>
      </c>
      <c r="FR326">
        <v>1746989593.5</v>
      </c>
      <c r="FS326">
        <v>0</v>
      </c>
      <c r="FT326">
        <v>-0.274</v>
      </c>
      <c r="FU326">
        <v>-0.002</v>
      </c>
      <c r="FV326">
        <v>2.549</v>
      </c>
      <c r="FW326">
        <v>0.129</v>
      </c>
      <c r="FX326">
        <v>420</v>
      </c>
      <c r="FY326">
        <v>17</v>
      </c>
      <c r="FZ326">
        <v>0.02</v>
      </c>
      <c r="GA326">
        <v>0.04</v>
      </c>
      <c r="GB326">
        <v>20.99425</v>
      </c>
      <c r="GC326">
        <v>3.143497936210089</v>
      </c>
      <c r="GD326">
        <v>0.3057781139977158</v>
      </c>
      <c r="GE326">
        <v>0</v>
      </c>
      <c r="GF326">
        <v>218.0210294117647</v>
      </c>
      <c r="GG326">
        <v>-6.908586704195067</v>
      </c>
      <c r="GH326">
        <v>0.7079308492856082</v>
      </c>
      <c r="GI326">
        <v>0</v>
      </c>
      <c r="GJ326">
        <v>0.9427575000000001</v>
      </c>
      <c r="GK326">
        <v>0.03984769981238028</v>
      </c>
      <c r="GL326">
        <v>0.004747702744486007</v>
      </c>
      <c r="GM326">
        <v>1</v>
      </c>
      <c r="GN326">
        <v>1</v>
      </c>
      <c r="GO326">
        <v>3</v>
      </c>
      <c r="GP326" t="s">
        <v>463</v>
      </c>
      <c r="GQ326">
        <v>3.10225</v>
      </c>
      <c r="GR326">
        <v>2.72263</v>
      </c>
      <c r="GS326">
        <v>0.0370419</v>
      </c>
      <c r="GT326">
        <v>0.0317517</v>
      </c>
      <c r="GU326">
        <v>0.100346</v>
      </c>
      <c r="GV326">
        <v>0.09864390000000001</v>
      </c>
      <c r="GW326">
        <v>25185</v>
      </c>
      <c r="GX326">
        <v>22989.8</v>
      </c>
      <c r="GY326">
        <v>26716.6</v>
      </c>
      <c r="GZ326">
        <v>23963.7</v>
      </c>
      <c r="HA326">
        <v>38451.5</v>
      </c>
      <c r="HB326">
        <v>31914.2</v>
      </c>
      <c r="HC326">
        <v>46652.1</v>
      </c>
      <c r="HD326">
        <v>37900.9</v>
      </c>
      <c r="HE326">
        <v>1.87365</v>
      </c>
      <c r="HF326">
        <v>1.8771</v>
      </c>
      <c r="HG326">
        <v>0.12967</v>
      </c>
      <c r="HH326">
        <v>0</v>
      </c>
      <c r="HI326">
        <v>27.8855</v>
      </c>
      <c r="HJ326">
        <v>999.9</v>
      </c>
      <c r="HK326">
        <v>48.9</v>
      </c>
      <c r="HL326">
        <v>30.7</v>
      </c>
      <c r="HM326">
        <v>23.9755</v>
      </c>
      <c r="HN326">
        <v>61.8148</v>
      </c>
      <c r="HO326">
        <v>22.4519</v>
      </c>
      <c r="HP326">
        <v>1</v>
      </c>
      <c r="HQ326">
        <v>0.0803074</v>
      </c>
      <c r="HR326">
        <v>-0.120607</v>
      </c>
      <c r="HS326">
        <v>20.3183</v>
      </c>
      <c r="HT326">
        <v>5.21429</v>
      </c>
      <c r="HU326">
        <v>11.9798</v>
      </c>
      <c r="HV326">
        <v>4.9637</v>
      </c>
      <c r="HW326">
        <v>3.2745</v>
      </c>
      <c r="HX326">
        <v>9999</v>
      </c>
      <c r="HY326">
        <v>9999</v>
      </c>
      <c r="HZ326">
        <v>9999</v>
      </c>
      <c r="IA326">
        <v>24.4</v>
      </c>
      <c r="IB326">
        <v>1.86371</v>
      </c>
      <c r="IC326">
        <v>1.85986</v>
      </c>
      <c r="ID326">
        <v>1.85814</v>
      </c>
      <c r="IE326">
        <v>1.85947</v>
      </c>
      <c r="IF326">
        <v>1.85959</v>
      </c>
      <c r="IG326">
        <v>1.85812</v>
      </c>
      <c r="IH326">
        <v>1.85715</v>
      </c>
      <c r="II326">
        <v>1.85211</v>
      </c>
      <c r="IJ326">
        <v>0</v>
      </c>
      <c r="IK326">
        <v>0</v>
      </c>
      <c r="IL326">
        <v>0</v>
      </c>
      <c r="IM326">
        <v>0</v>
      </c>
      <c r="IN326" t="s">
        <v>441</v>
      </c>
      <c r="IO326" t="s">
        <v>442</v>
      </c>
      <c r="IP326" t="s">
        <v>443</v>
      </c>
      <c r="IQ326" t="s">
        <v>443</v>
      </c>
      <c r="IR326" t="s">
        <v>443</v>
      </c>
      <c r="IS326" t="s">
        <v>443</v>
      </c>
      <c r="IT326">
        <v>0</v>
      </c>
      <c r="IU326">
        <v>100</v>
      </c>
      <c r="IV326">
        <v>100</v>
      </c>
      <c r="IW326">
        <v>-1.425</v>
      </c>
      <c r="IX326">
        <v>0.2783</v>
      </c>
      <c r="IY326">
        <v>-1.253408397979514</v>
      </c>
      <c r="IZ326">
        <v>-0.001407418860664216</v>
      </c>
      <c r="JA326">
        <v>1.761737584914558E-06</v>
      </c>
      <c r="JB326">
        <v>-4.339940373715102E-10</v>
      </c>
      <c r="JC326">
        <v>0.01386544786166931</v>
      </c>
      <c r="JD326">
        <v>0.003157371658100305</v>
      </c>
      <c r="JE326">
        <v>0.0004353711720169284</v>
      </c>
      <c r="JF326">
        <v>-1.853048844677345E-07</v>
      </c>
      <c r="JG326">
        <v>2</v>
      </c>
      <c r="JH326">
        <v>1968</v>
      </c>
      <c r="JI326">
        <v>1</v>
      </c>
      <c r="JJ326">
        <v>26</v>
      </c>
      <c r="JK326">
        <v>200121.6</v>
      </c>
      <c r="JL326">
        <v>200121.8</v>
      </c>
      <c r="JM326">
        <v>0.424805</v>
      </c>
      <c r="JN326">
        <v>2.65259</v>
      </c>
      <c r="JO326">
        <v>1.49658</v>
      </c>
      <c r="JP326">
        <v>2.34863</v>
      </c>
      <c r="JQ326">
        <v>1.54907</v>
      </c>
      <c r="JR326">
        <v>2.40967</v>
      </c>
      <c r="JS326">
        <v>35.0825</v>
      </c>
      <c r="JT326">
        <v>12.9587</v>
      </c>
      <c r="JU326">
        <v>18</v>
      </c>
      <c r="JV326">
        <v>480.726</v>
      </c>
      <c r="JW326">
        <v>497.747</v>
      </c>
      <c r="JX326">
        <v>27.3737</v>
      </c>
      <c r="JY326">
        <v>28.3275</v>
      </c>
      <c r="JZ326">
        <v>30</v>
      </c>
      <c r="KA326">
        <v>28.5545</v>
      </c>
      <c r="KB326">
        <v>28.5546</v>
      </c>
      <c r="KC326">
        <v>8.51993</v>
      </c>
      <c r="KD326">
        <v>14.4773</v>
      </c>
      <c r="KE326">
        <v>100</v>
      </c>
      <c r="KF326">
        <v>27.3809</v>
      </c>
      <c r="KG326">
        <v>99.33799999999999</v>
      </c>
      <c r="KH326">
        <v>20.7683</v>
      </c>
      <c r="KI326">
        <v>102.002</v>
      </c>
      <c r="KJ326">
        <v>91.4143</v>
      </c>
    </row>
    <row r="327" spans="1:296">
      <c r="A327">
        <v>309</v>
      </c>
      <c r="B327">
        <v>1758996905.6</v>
      </c>
      <c r="C327">
        <v>9655</v>
      </c>
      <c r="D327" t="s">
        <v>1064</v>
      </c>
      <c r="E327" t="s">
        <v>1065</v>
      </c>
      <c r="F327">
        <v>5</v>
      </c>
      <c r="G327" t="s">
        <v>1025</v>
      </c>
      <c r="H327">
        <v>1758996897.814285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122.0071136575758</v>
      </c>
      <c r="AJ327">
        <v>135.6921818181818</v>
      </c>
      <c r="AK327">
        <v>-3.337767532467561</v>
      </c>
      <c r="AL327">
        <v>65.16</v>
      </c>
      <c r="AM327">
        <f>(AO327 - AN327 + DX327*1E3/(8.314*(DZ327+273.15)) * AQ327/DW327 * AP327) * DW327/(100*DK327) * 1000/(1000 - AO327)</f>
        <v>0</v>
      </c>
      <c r="AN327">
        <v>20.76831671437363</v>
      </c>
      <c r="AO327">
        <v>21.66806</v>
      </c>
      <c r="AP327">
        <v>0.005892514911667214</v>
      </c>
      <c r="AQ327">
        <v>105.5123847433396</v>
      </c>
      <c r="AR327">
        <v>1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437</v>
      </c>
      <c r="AX327" t="s">
        <v>437</v>
      </c>
      <c r="AY327">
        <v>0</v>
      </c>
      <c r="AZ327">
        <v>0</v>
      </c>
      <c r="BA327">
        <f>1-AY327/AZ327</f>
        <v>0</v>
      </c>
      <c r="BB327">
        <v>0</v>
      </c>
      <c r="BC327" t="s">
        <v>437</v>
      </c>
      <c r="BD327" t="s">
        <v>437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437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1.65</v>
      </c>
      <c r="DL327">
        <v>0.5</v>
      </c>
      <c r="DM327" t="s">
        <v>438</v>
      </c>
      <c r="DN327">
        <v>2</v>
      </c>
      <c r="DO327" t="b">
        <v>1</v>
      </c>
      <c r="DP327">
        <v>1758996897.814285</v>
      </c>
      <c r="DQ327">
        <v>156.4981428571429</v>
      </c>
      <c r="DR327">
        <v>135.0827142857143</v>
      </c>
      <c r="DS327">
        <v>21.65073928571428</v>
      </c>
      <c r="DT327">
        <v>20.71976785714286</v>
      </c>
      <c r="DU327">
        <v>157.9311785714286</v>
      </c>
      <c r="DV327">
        <v>21.37234285714286</v>
      </c>
      <c r="DW327">
        <v>499.9085357142857</v>
      </c>
      <c r="DX327">
        <v>90.456175</v>
      </c>
      <c r="DY327">
        <v>0.06452972857142858</v>
      </c>
      <c r="DZ327">
        <v>28.57723214285715</v>
      </c>
      <c r="EA327">
        <v>30.00316071428571</v>
      </c>
      <c r="EB327">
        <v>999.9000000000002</v>
      </c>
      <c r="EC327">
        <v>0</v>
      </c>
      <c r="ED327">
        <v>0</v>
      </c>
      <c r="EE327">
        <v>9985.965357142859</v>
      </c>
      <c r="EF327">
        <v>0</v>
      </c>
      <c r="EG327">
        <v>11.82856785714286</v>
      </c>
      <c r="EH327">
        <v>21.41531428571428</v>
      </c>
      <c r="EI327">
        <v>159.9613928571428</v>
      </c>
      <c r="EJ327">
        <v>137.9405357142857</v>
      </c>
      <c r="EK327">
        <v>0.9309709999999999</v>
      </c>
      <c r="EL327">
        <v>135.0827142857143</v>
      </c>
      <c r="EM327">
        <v>20.71976785714286</v>
      </c>
      <c r="EN327">
        <v>1.958442142857143</v>
      </c>
      <c r="EO327">
        <v>1.874231071428571</v>
      </c>
      <c r="EP327">
        <v>17.1123</v>
      </c>
      <c r="EQ327">
        <v>16.42002857142857</v>
      </c>
      <c r="ER327">
        <v>2000.022857142857</v>
      </c>
      <c r="ES327">
        <v>0.9800071785714285</v>
      </c>
      <c r="ET327">
        <v>0.019992875</v>
      </c>
      <c r="EU327">
        <v>0</v>
      </c>
      <c r="EV327">
        <v>217.1965714285714</v>
      </c>
      <c r="EW327">
        <v>5.00078</v>
      </c>
      <c r="EX327">
        <v>4376.882142857142</v>
      </c>
      <c r="EY327">
        <v>16379.85</v>
      </c>
      <c r="EZ327">
        <v>38.83224999999999</v>
      </c>
      <c r="FA327">
        <v>39.63378571428571</v>
      </c>
      <c r="FB327">
        <v>39.13360714285714</v>
      </c>
      <c r="FC327">
        <v>39.32992857142857</v>
      </c>
      <c r="FD327">
        <v>40.10257142857143</v>
      </c>
      <c r="FE327">
        <v>1955.132857142857</v>
      </c>
      <c r="FF327">
        <v>39.89000000000001</v>
      </c>
      <c r="FG327">
        <v>0</v>
      </c>
      <c r="FH327">
        <v>1758996899.7</v>
      </c>
      <c r="FI327">
        <v>0</v>
      </c>
      <c r="FJ327">
        <v>217.15148</v>
      </c>
      <c r="FK327">
        <v>-5.464999996087329</v>
      </c>
      <c r="FL327">
        <v>-84.64153846347304</v>
      </c>
      <c r="FM327">
        <v>4376.008</v>
      </c>
      <c r="FN327">
        <v>15</v>
      </c>
      <c r="FO327">
        <v>0</v>
      </c>
      <c r="FP327" t="s">
        <v>439</v>
      </c>
      <c r="FQ327">
        <v>1746989605.5</v>
      </c>
      <c r="FR327">
        <v>1746989593.5</v>
      </c>
      <c r="FS327">
        <v>0</v>
      </c>
      <c r="FT327">
        <v>-0.274</v>
      </c>
      <c r="FU327">
        <v>-0.002</v>
      </c>
      <c r="FV327">
        <v>2.549</v>
      </c>
      <c r="FW327">
        <v>0.129</v>
      </c>
      <c r="FX327">
        <v>420</v>
      </c>
      <c r="FY327">
        <v>17</v>
      </c>
      <c r="FZ327">
        <v>0.02</v>
      </c>
      <c r="GA327">
        <v>0.04</v>
      </c>
      <c r="GB327">
        <v>21.23404146341464</v>
      </c>
      <c r="GC327">
        <v>3.510821602787462</v>
      </c>
      <c r="GD327">
        <v>0.3488738034301368</v>
      </c>
      <c r="GE327">
        <v>0</v>
      </c>
      <c r="GF327">
        <v>217.540705882353</v>
      </c>
      <c r="GG327">
        <v>-5.980076389259715</v>
      </c>
      <c r="GH327">
        <v>0.6158909151604375</v>
      </c>
      <c r="GI327">
        <v>0</v>
      </c>
      <c r="GJ327">
        <v>0.9349870243902437</v>
      </c>
      <c r="GK327">
        <v>-0.1169375331010439</v>
      </c>
      <c r="GL327">
        <v>0.01890460739490516</v>
      </c>
      <c r="GM327">
        <v>0</v>
      </c>
      <c r="GN327">
        <v>0</v>
      </c>
      <c r="GO327">
        <v>3</v>
      </c>
      <c r="GP327" t="s">
        <v>484</v>
      </c>
      <c r="GQ327">
        <v>3.10242</v>
      </c>
      <c r="GR327">
        <v>2.7228</v>
      </c>
      <c r="GS327">
        <v>0.0333131</v>
      </c>
      <c r="GT327">
        <v>0.0278205</v>
      </c>
      <c r="GU327">
        <v>0.100426</v>
      </c>
      <c r="GV327">
        <v>0.0988324</v>
      </c>
      <c r="GW327">
        <v>25282.3</v>
      </c>
      <c r="GX327">
        <v>23082.9</v>
      </c>
      <c r="GY327">
        <v>26716.4</v>
      </c>
      <c r="GZ327">
        <v>23963.4</v>
      </c>
      <c r="HA327">
        <v>38447.5</v>
      </c>
      <c r="HB327">
        <v>31906.9</v>
      </c>
      <c r="HC327">
        <v>46651.9</v>
      </c>
      <c r="HD327">
        <v>37900.7</v>
      </c>
      <c r="HE327">
        <v>1.87342</v>
      </c>
      <c r="HF327">
        <v>1.87738</v>
      </c>
      <c r="HG327">
        <v>0.128783</v>
      </c>
      <c r="HH327">
        <v>0</v>
      </c>
      <c r="HI327">
        <v>27.8879</v>
      </c>
      <c r="HJ327">
        <v>999.9</v>
      </c>
      <c r="HK327">
        <v>48.9</v>
      </c>
      <c r="HL327">
        <v>30.7</v>
      </c>
      <c r="HM327">
        <v>23.9732</v>
      </c>
      <c r="HN327">
        <v>61.6448</v>
      </c>
      <c r="HO327">
        <v>22.2756</v>
      </c>
      <c r="HP327">
        <v>1</v>
      </c>
      <c r="HQ327">
        <v>0.0152795</v>
      </c>
      <c r="HR327">
        <v>-0.101836</v>
      </c>
      <c r="HS327">
        <v>20.3183</v>
      </c>
      <c r="HT327">
        <v>5.21355</v>
      </c>
      <c r="HU327">
        <v>11.9798</v>
      </c>
      <c r="HV327">
        <v>4.96375</v>
      </c>
      <c r="HW327">
        <v>3.2744</v>
      </c>
      <c r="HX327">
        <v>9999</v>
      </c>
      <c r="HY327">
        <v>9999</v>
      </c>
      <c r="HZ327">
        <v>9999</v>
      </c>
      <c r="IA327">
        <v>24.4</v>
      </c>
      <c r="IB327">
        <v>1.86371</v>
      </c>
      <c r="IC327">
        <v>1.85986</v>
      </c>
      <c r="ID327">
        <v>1.85816</v>
      </c>
      <c r="IE327">
        <v>1.85948</v>
      </c>
      <c r="IF327">
        <v>1.8596</v>
      </c>
      <c r="IG327">
        <v>1.85814</v>
      </c>
      <c r="IH327">
        <v>1.85715</v>
      </c>
      <c r="II327">
        <v>1.85212</v>
      </c>
      <c r="IJ327">
        <v>0</v>
      </c>
      <c r="IK327">
        <v>0</v>
      </c>
      <c r="IL327">
        <v>0</v>
      </c>
      <c r="IM327">
        <v>0</v>
      </c>
      <c r="IN327" t="s">
        <v>441</v>
      </c>
      <c r="IO327" t="s">
        <v>442</v>
      </c>
      <c r="IP327" t="s">
        <v>443</v>
      </c>
      <c r="IQ327" t="s">
        <v>443</v>
      </c>
      <c r="IR327" t="s">
        <v>443</v>
      </c>
      <c r="IS327" t="s">
        <v>443</v>
      </c>
      <c r="IT327">
        <v>0</v>
      </c>
      <c r="IU327">
        <v>100</v>
      </c>
      <c r="IV327">
        <v>100</v>
      </c>
      <c r="IW327">
        <v>-1.41</v>
      </c>
      <c r="IX327">
        <v>0.2788</v>
      </c>
      <c r="IY327">
        <v>-1.253408397979514</v>
      </c>
      <c r="IZ327">
        <v>-0.001407418860664216</v>
      </c>
      <c r="JA327">
        <v>1.761737584914558E-06</v>
      </c>
      <c r="JB327">
        <v>-4.339940373715102E-10</v>
      </c>
      <c r="JC327">
        <v>0.01386544786166931</v>
      </c>
      <c r="JD327">
        <v>0.003157371658100305</v>
      </c>
      <c r="JE327">
        <v>0.0004353711720169284</v>
      </c>
      <c r="JF327">
        <v>-1.853048844677345E-07</v>
      </c>
      <c r="JG327">
        <v>2</v>
      </c>
      <c r="JH327">
        <v>1968</v>
      </c>
      <c r="JI327">
        <v>1</v>
      </c>
      <c r="JJ327">
        <v>26</v>
      </c>
      <c r="JK327">
        <v>200121.7</v>
      </c>
      <c r="JL327">
        <v>200121.9</v>
      </c>
      <c r="JM327">
        <v>0.385742</v>
      </c>
      <c r="JN327">
        <v>2.65991</v>
      </c>
      <c r="JO327">
        <v>1.49658</v>
      </c>
      <c r="JP327">
        <v>2.34863</v>
      </c>
      <c r="JQ327">
        <v>1.54907</v>
      </c>
      <c r="JR327">
        <v>2.45239</v>
      </c>
      <c r="JS327">
        <v>35.0825</v>
      </c>
      <c r="JT327">
        <v>12.9587</v>
      </c>
      <c r="JU327">
        <v>18</v>
      </c>
      <c r="JV327">
        <v>480.595</v>
      </c>
      <c r="JW327">
        <v>497.93</v>
      </c>
      <c r="JX327">
        <v>27.3767</v>
      </c>
      <c r="JY327">
        <v>28.3275</v>
      </c>
      <c r="JZ327">
        <v>30.0001</v>
      </c>
      <c r="KA327">
        <v>28.5545</v>
      </c>
      <c r="KB327">
        <v>28.5546</v>
      </c>
      <c r="KC327">
        <v>7.73448</v>
      </c>
      <c r="KD327">
        <v>14.4773</v>
      </c>
      <c r="KE327">
        <v>100</v>
      </c>
      <c r="KF327">
        <v>27.3855</v>
      </c>
      <c r="KG327">
        <v>85.9806</v>
      </c>
      <c r="KH327">
        <v>20.7683</v>
      </c>
      <c r="KI327">
        <v>102.001</v>
      </c>
      <c r="KJ327">
        <v>91.4136</v>
      </c>
    </row>
    <row r="328" spans="1:296">
      <c r="A328">
        <v>310</v>
      </c>
      <c r="B328">
        <v>1758996910.6</v>
      </c>
      <c r="C328">
        <v>9660</v>
      </c>
      <c r="D328" t="s">
        <v>1066</v>
      </c>
      <c r="E328" t="s">
        <v>1067</v>
      </c>
      <c r="F328">
        <v>5</v>
      </c>
      <c r="G328" t="s">
        <v>1025</v>
      </c>
      <c r="H328">
        <v>1758996903.1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105.0630411978788</v>
      </c>
      <c r="AJ328">
        <v>119.0806121212122</v>
      </c>
      <c r="AK328">
        <v>-3.320254978354978</v>
      </c>
      <c r="AL328">
        <v>65.16</v>
      </c>
      <c r="AM328">
        <f>(AO328 - AN328 + DX328*1E3/(8.314*(DZ328+273.15)) * AQ328/DW328 * AP328) * DW328/(100*DK328) * 1000/(1000 - AO328)</f>
        <v>0</v>
      </c>
      <c r="AN328">
        <v>20.77444649249214</v>
      </c>
      <c r="AO328">
        <v>21.69380242424241</v>
      </c>
      <c r="AP328">
        <v>0.002897235661567867</v>
      </c>
      <c r="AQ328">
        <v>105.5123847433396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437</v>
      </c>
      <c r="AX328" t="s">
        <v>437</v>
      </c>
      <c r="AY328">
        <v>0</v>
      </c>
      <c r="AZ328">
        <v>0</v>
      </c>
      <c r="BA328">
        <f>1-AY328/AZ328</f>
        <v>0</v>
      </c>
      <c r="BB328">
        <v>0</v>
      </c>
      <c r="BC328" t="s">
        <v>437</v>
      </c>
      <c r="BD328" t="s">
        <v>437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437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1.65</v>
      </c>
      <c r="DL328">
        <v>0.5</v>
      </c>
      <c r="DM328" t="s">
        <v>438</v>
      </c>
      <c r="DN328">
        <v>2</v>
      </c>
      <c r="DO328" t="b">
        <v>1</v>
      </c>
      <c r="DP328">
        <v>1758996903.1</v>
      </c>
      <c r="DQ328">
        <v>139.2780740740741</v>
      </c>
      <c r="DR328">
        <v>117.5368925925926</v>
      </c>
      <c r="DS328">
        <v>21.6630037037037</v>
      </c>
      <c r="DT328">
        <v>20.74441111111111</v>
      </c>
      <c r="DU328">
        <v>140.6955185185185</v>
      </c>
      <c r="DV328">
        <v>21.38435555555556</v>
      </c>
      <c r="DW328">
        <v>500.0194814814815</v>
      </c>
      <c r="DX328">
        <v>90.4562</v>
      </c>
      <c r="DY328">
        <v>0.06442892222222223</v>
      </c>
      <c r="DZ328">
        <v>28.57764074074074</v>
      </c>
      <c r="EA328">
        <v>29.9953</v>
      </c>
      <c r="EB328">
        <v>999.9000000000001</v>
      </c>
      <c r="EC328">
        <v>0</v>
      </c>
      <c r="ED328">
        <v>0</v>
      </c>
      <c r="EE328">
        <v>10006.93259259259</v>
      </c>
      <c r="EF328">
        <v>0</v>
      </c>
      <c r="EG328">
        <v>11.97927777777777</v>
      </c>
      <c r="EH328">
        <v>21.74111111111111</v>
      </c>
      <c r="EI328">
        <v>142.3619259259259</v>
      </c>
      <c r="EJ328">
        <v>120.0264111111111</v>
      </c>
      <c r="EK328">
        <v>0.9185967777777777</v>
      </c>
      <c r="EL328">
        <v>117.5368925925926</v>
      </c>
      <c r="EM328">
        <v>20.74441111111111</v>
      </c>
      <c r="EN328">
        <v>1.959552962962963</v>
      </c>
      <c r="EO328">
        <v>1.876460740740741</v>
      </c>
      <c r="EP328">
        <v>17.12124444444445</v>
      </c>
      <c r="EQ328">
        <v>16.4386962962963</v>
      </c>
      <c r="ER328">
        <v>2000.042222222222</v>
      </c>
      <c r="ES328">
        <v>0.9800074444444445</v>
      </c>
      <c r="ET328">
        <v>0.01999261481481482</v>
      </c>
      <c r="EU328">
        <v>0</v>
      </c>
      <c r="EV328">
        <v>216.8483703703704</v>
      </c>
      <c r="EW328">
        <v>5.00078</v>
      </c>
      <c r="EX328">
        <v>4370.291481481482</v>
      </c>
      <c r="EY328">
        <v>16380.01851851852</v>
      </c>
      <c r="EZ328">
        <v>38.82374074074074</v>
      </c>
      <c r="FA328">
        <v>39.63407407407407</v>
      </c>
      <c r="FB328">
        <v>39.10611111111111</v>
      </c>
      <c r="FC328">
        <v>39.33296296296297</v>
      </c>
      <c r="FD328">
        <v>40.09703703703703</v>
      </c>
      <c r="FE328">
        <v>1955.152222222222</v>
      </c>
      <c r="FF328">
        <v>39.89000000000001</v>
      </c>
      <c r="FG328">
        <v>0</v>
      </c>
      <c r="FH328">
        <v>1758996904.5</v>
      </c>
      <c r="FI328">
        <v>0</v>
      </c>
      <c r="FJ328">
        <v>216.85624</v>
      </c>
      <c r="FK328">
        <v>-3.684769221078902</v>
      </c>
      <c r="FL328">
        <v>-61.75153838150226</v>
      </c>
      <c r="FM328">
        <v>4370.1848</v>
      </c>
      <c r="FN328">
        <v>15</v>
      </c>
      <c r="FO328">
        <v>0</v>
      </c>
      <c r="FP328" t="s">
        <v>439</v>
      </c>
      <c r="FQ328">
        <v>1746989605.5</v>
      </c>
      <c r="FR328">
        <v>1746989593.5</v>
      </c>
      <c r="FS328">
        <v>0</v>
      </c>
      <c r="FT328">
        <v>-0.274</v>
      </c>
      <c r="FU328">
        <v>-0.002</v>
      </c>
      <c r="FV328">
        <v>2.549</v>
      </c>
      <c r="FW328">
        <v>0.129</v>
      </c>
      <c r="FX328">
        <v>420</v>
      </c>
      <c r="FY328">
        <v>17</v>
      </c>
      <c r="FZ328">
        <v>0.02</v>
      </c>
      <c r="GA328">
        <v>0.04</v>
      </c>
      <c r="GB328">
        <v>21.5757175</v>
      </c>
      <c r="GC328">
        <v>3.752175984990603</v>
      </c>
      <c r="GD328">
        <v>0.3627745063310679</v>
      </c>
      <c r="GE328">
        <v>0</v>
      </c>
      <c r="GF328">
        <v>217.0602352941176</v>
      </c>
      <c r="GG328">
        <v>-4.321375091393341</v>
      </c>
      <c r="GH328">
        <v>0.4802792728515329</v>
      </c>
      <c r="GI328">
        <v>0</v>
      </c>
      <c r="GJ328">
        <v>0.925800525</v>
      </c>
      <c r="GK328">
        <v>-0.1800668780487834</v>
      </c>
      <c r="GL328">
        <v>0.02246933149538221</v>
      </c>
      <c r="GM328">
        <v>0</v>
      </c>
      <c r="GN328">
        <v>0</v>
      </c>
      <c r="GO328">
        <v>3</v>
      </c>
      <c r="GP328" t="s">
        <v>484</v>
      </c>
      <c r="GQ328">
        <v>3.10248</v>
      </c>
      <c r="GR328">
        <v>2.72258</v>
      </c>
      <c r="GS328">
        <v>0.0295087</v>
      </c>
      <c r="GT328">
        <v>0.023818</v>
      </c>
      <c r="GU328">
        <v>0.100506</v>
      </c>
      <c r="GV328">
        <v>0.0988218</v>
      </c>
      <c r="GW328">
        <v>25381.9</v>
      </c>
      <c r="GX328">
        <v>23177.9</v>
      </c>
      <c r="GY328">
        <v>26716.4</v>
      </c>
      <c r="GZ328">
        <v>23963.5</v>
      </c>
      <c r="HA328">
        <v>38443.6</v>
      </c>
      <c r="HB328">
        <v>31906.7</v>
      </c>
      <c r="HC328">
        <v>46652</v>
      </c>
      <c r="HD328">
        <v>37900.5</v>
      </c>
      <c r="HE328">
        <v>1.87377</v>
      </c>
      <c r="HF328">
        <v>1.87695</v>
      </c>
      <c r="HG328">
        <v>0.129908</v>
      </c>
      <c r="HH328">
        <v>0</v>
      </c>
      <c r="HI328">
        <v>27.8885</v>
      </c>
      <c r="HJ328">
        <v>999.9</v>
      </c>
      <c r="HK328">
        <v>48.9</v>
      </c>
      <c r="HL328">
        <v>30.7</v>
      </c>
      <c r="HM328">
        <v>23.9742</v>
      </c>
      <c r="HN328">
        <v>61.2348</v>
      </c>
      <c r="HO328">
        <v>22.3998</v>
      </c>
      <c r="HP328">
        <v>1</v>
      </c>
      <c r="HQ328">
        <v>0.08055130000000001</v>
      </c>
      <c r="HR328">
        <v>-0.178905</v>
      </c>
      <c r="HS328">
        <v>20.3184</v>
      </c>
      <c r="HT328">
        <v>5.21415</v>
      </c>
      <c r="HU328">
        <v>11.9793</v>
      </c>
      <c r="HV328">
        <v>4.9639</v>
      </c>
      <c r="HW328">
        <v>3.27455</v>
      </c>
      <c r="HX328">
        <v>9999</v>
      </c>
      <c r="HY328">
        <v>9999</v>
      </c>
      <c r="HZ328">
        <v>9999</v>
      </c>
      <c r="IA328">
        <v>24.4</v>
      </c>
      <c r="IB328">
        <v>1.86371</v>
      </c>
      <c r="IC328">
        <v>1.85986</v>
      </c>
      <c r="ID328">
        <v>1.85811</v>
      </c>
      <c r="IE328">
        <v>1.85949</v>
      </c>
      <c r="IF328">
        <v>1.85959</v>
      </c>
      <c r="IG328">
        <v>1.85815</v>
      </c>
      <c r="IH328">
        <v>1.85715</v>
      </c>
      <c r="II328">
        <v>1.85211</v>
      </c>
      <c r="IJ328">
        <v>0</v>
      </c>
      <c r="IK328">
        <v>0</v>
      </c>
      <c r="IL328">
        <v>0</v>
      </c>
      <c r="IM328">
        <v>0</v>
      </c>
      <c r="IN328" t="s">
        <v>441</v>
      </c>
      <c r="IO328" t="s">
        <v>442</v>
      </c>
      <c r="IP328" t="s">
        <v>443</v>
      </c>
      <c r="IQ328" t="s">
        <v>443</v>
      </c>
      <c r="IR328" t="s">
        <v>443</v>
      </c>
      <c r="IS328" t="s">
        <v>443</v>
      </c>
      <c r="IT328">
        <v>0</v>
      </c>
      <c r="IU328">
        <v>100</v>
      </c>
      <c r="IV328">
        <v>100</v>
      </c>
      <c r="IW328">
        <v>-1.394</v>
      </c>
      <c r="IX328">
        <v>0.2793</v>
      </c>
      <c r="IY328">
        <v>-1.253408397979514</v>
      </c>
      <c r="IZ328">
        <v>-0.001407418860664216</v>
      </c>
      <c r="JA328">
        <v>1.761737584914558E-06</v>
      </c>
      <c r="JB328">
        <v>-4.339940373715102E-10</v>
      </c>
      <c r="JC328">
        <v>0.01386544786166931</v>
      </c>
      <c r="JD328">
        <v>0.003157371658100305</v>
      </c>
      <c r="JE328">
        <v>0.0004353711720169284</v>
      </c>
      <c r="JF328">
        <v>-1.853048844677345E-07</v>
      </c>
      <c r="JG328">
        <v>2</v>
      </c>
      <c r="JH328">
        <v>1968</v>
      </c>
      <c r="JI328">
        <v>1</v>
      </c>
      <c r="JJ328">
        <v>26</v>
      </c>
      <c r="JK328">
        <v>200121.8</v>
      </c>
      <c r="JL328">
        <v>200122</v>
      </c>
      <c r="JM328">
        <v>0.341797</v>
      </c>
      <c r="JN328">
        <v>2.677</v>
      </c>
      <c r="JO328">
        <v>1.49658</v>
      </c>
      <c r="JP328">
        <v>2.34863</v>
      </c>
      <c r="JQ328">
        <v>1.54907</v>
      </c>
      <c r="JR328">
        <v>2.37061</v>
      </c>
      <c r="JS328">
        <v>35.0825</v>
      </c>
      <c r="JT328">
        <v>12.95</v>
      </c>
      <c r="JU328">
        <v>18</v>
      </c>
      <c r="JV328">
        <v>480.798</v>
      </c>
      <c r="JW328">
        <v>497.648</v>
      </c>
      <c r="JX328">
        <v>27.3837</v>
      </c>
      <c r="JY328">
        <v>28.3275</v>
      </c>
      <c r="JZ328">
        <v>30.0001</v>
      </c>
      <c r="KA328">
        <v>28.5545</v>
      </c>
      <c r="KB328">
        <v>28.5546</v>
      </c>
      <c r="KC328">
        <v>6.86749</v>
      </c>
      <c r="KD328">
        <v>14.4773</v>
      </c>
      <c r="KE328">
        <v>100</v>
      </c>
      <c r="KF328">
        <v>27.3901</v>
      </c>
      <c r="KG328">
        <v>65.944</v>
      </c>
      <c r="KH328">
        <v>20.7683</v>
      </c>
      <c r="KI328">
        <v>102.001</v>
      </c>
      <c r="KJ328">
        <v>91.4132</v>
      </c>
    </row>
    <row r="329" spans="1:296">
      <c r="A329">
        <v>311</v>
      </c>
      <c r="B329">
        <v>1758996915.6</v>
      </c>
      <c r="C329">
        <v>9665</v>
      </c>
      <c r="D329" t="s">
        <v>1068</v>
      </c>
      <c r="E329" t="s">
        <v>1069</v>
      </c>
      <c r="F329">
        <v>5</v>
      </c>
      <c r="G329" t="s">
        <v>1025</v>
      </c>
      <c r="H329">
        <v>1758996907.814285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88.2681988130303</v>
      </c>
      <c r="AJ329">
        <v>102.4552121212121</v>
      </c>
      <c r="AK329">
        <v>-3.319481645021626</v>
      </c>
      <c r="AL329">
        <v>65.16</v>
      </c>
      <c r="AM329">
        <f>(AO329 - AN329 + DX329*1E3/(8.314*(DZ329+273.15)) * AQ329/DW329 * AP329) * DW329/(100*DK329) * 1000/(1000 - AO329)</f>
        <v>0</v>
      </c>
      <c r="AN329">
        <v>20.77231570001004</v>
      </c>
      <c r="AO329">
        <v>21.70877999999999</v>
      </c>
      <c r="AP329">
        <v>0.0006330705518403997</v>
      </c>
      <c r="AQ329">
        <v>105.5123847433396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437</v>
      </c>
      <c r="AX329" t="s">
        <v>437</v>
      </c>
      <c r="AY329">
        <v>0</v>
      </c>
      <c r="AZ329">
        <v>0</v>
      </c>
      <c r="BA329">
        <f>1-AY329/AZ329</f>
        <v>0</v>
      </c>
      <c r="BB329">
        <v>0</v>
      </c>
      <c r="BC329" t="s">
        <v>437</v>
      </c>
      <c r="BD329" t="s">
        <v>437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437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1.65</v>
      </c>
      <c r="DL329">
        <v>0.5</v>
      </c>
      <c r="DM329" t="s">
        <v>438</v>
      </c>
      <c r="DN329">
        <v>2</v>
      </c>
      <c r="DO329" t="b">
        <v>1</v>
      </c>
      <c r="DP329">
        <v>1758996907.814285</v>
      </c>
      <c r="DQ329">
        <v>123.9293928571429</v>
      </c>
      <c r="DR329">
        <v>101.9358142857143</v>
      </c>
      <c r="DS329">
        <v>21.68041071428572</v>
      </c>
      <c r="DT329">
        <v>20.76617857142858</v>
      </c>
      <c r="DU329">
        <v>125.3320714285714</v>
      </c>
      <c r="DV329">
        <v>21.40138571428571</v>
      </c>
      <c r="DW329">
        <v>500.0146428571428</v>
      </c>
      <c r="DX329">
        <v>90.455725</v>
      </c>
      <c r="DY329">
        <v>0.06446333928571429</v>
      </c>
      <c r="DZ329">
        <v>28.57912142857143</v>
      </c>
      <c r="EA329">
        <v>29.99858571428571</v>
      </c>
      <c r="EB329">
        <v>999.9000000000002</v>
      </c>
      <c r="EC329">
        <v>0</v>
      </c>
      <c r="ED329">
        <v>0</v>
      </c>
      <c r="EE329">
        <v>10013.475</v>
      </c>
      <c r="EF329">
        <v>0</v>
      </c>
      <c r="EG329">
        <v>11.61676428571428</v>
      </c>
      <c r="EH329">
        <v>21.99353571428571</v>
      </c>
      <c r="EI329">
        <v>126.6755</v>
      </c>
      <c r="EJ329">
        <v>104.0974214285714</v>
      </c>
      <c r="EK329">
        <v>0.9142278571428573</v>
      </c>
      <c r="EL329">
        <v>101.9358142857143</v>
      </c>
      <c r="EM329">
        <v>20.76617857142858</v>
      </c>
      <c r="EN329">
        <v>1.961117142857143</v>
      </c>
      <c r="EO329">
        <v>1.87842</v>
      </c>
      <c r="EP329">
        <v>17.13383214285714</v>
      </c>
      <c r="EQ329">
        <v>16.4551</v>
      </c>
      <c r="ER329">
        <v>2000.017142857143</v>
      </c>
      <c r="ES329">
        <v>0.9800072857142857</v>
      </c>
      <c r="ET329">
        <v>0.01999276071428572</v>
      </c>
      <c r="EU329">
        <v>0</v>
      </c>
      <c r="EV329">
        <v>216.5519285714286</v>
      </c>
      <c r="EW329">
        <v>5.00078</v>
      </c>
      <c r="EX329">
        <v>4366.288928571429</v>
      </c>
      <c r="EY329">
        <v>16379.81785714286</v>
      </c>
      <c r="EZ329">
        <v>38.80542857142857</v>
      </c>
      <c r="FA329">
        <v>39.62475</v>
      </c>
      <c r="FB329">
        <v>39.10682142857143</v>
      </c>
      <c r="FC329">
        <v>39.32110714285714</v>
      </c>
      <c r="FD329">
        <v>40.10467857142856</v>
      </c>
      <c r="FE329">
        <v>1955.127142857143</v>
      </c>
      <c r="FF329">
        <v>39.89000000000001</v>
      </c>
      <c r="FG329">
        <v>0</v>
      </c>
      <c r="FH329">
        <v>1758996909.9</v>
      </c>
      <c r="FI329">
        <v>0</v>
      </c>
      <c r="FJ329">
        <v>216.5572307692308</v>
      </c>
      <c r="FK329">
        <v>-2.019623918959167</v>
      </c>
      <c r="FL329">
        <v>-38.60410253926101</v>
      </c>
      <c r="FM329">
        <v>4366.015</v>
      </c>
      <c r="FN329">
        <v>15</v>
      </c>
      <c r="FO329">
        <v>0</v>
      </c>
      <c r="FP329" t="s">
        <v>439</v>
      </c>
      <c r="FQ329">
        <v>1746989605.5</v>
      </c>
      <c r="FR329">
        <v>1746989593.5</v>
      </c>
      <c r="FS329">
        <v>0</v>
      </c>
      <c r="FT329">
        <v>-0.274</v>
      </c>
      <c r="FU329">
        <v>-0.002</v>
      </c>
      <c r="FV329">
        <v>2.549</v>
      </c>
      <c r="FW329">
        <v>0.129</v>
      </c>
      <c r="FX329">
        <v>420</v>
      </c>
      <c r="FY329">
        <v>17</v>
      </c>
      <c r="FZ329">
        <v>0.02</v>
      </c>
      <c r="GA329">
        <v>0.04</v>
      </c>
      <c r="GB329">
        <v>21.847005</v>
      </c>
      <c r="GC329">
        <v>3.253711069418354</v>
      </c>
      <c r="GD329">
        <v>0.3198294248111014</v>
      </c>
      <c r="GE329">
        <v>0</v>
      </c>
      <c r="GF329">
        <v>216.7322647058823</v>
      </c>
      <c r="GG329">
        <v>-3.245087849256501</v>
      </c>
      <c r="GH329">
        <v>0.3831326224708426</v>
      </c>
      <c r="GI329">
        <v>0</v>
      </c>
      <c r="GJ329">
        <v>0.9220082250000001</v>
      </c>
      <c r="GK329">
        <v>-0.04725693433396096</v>
      </c>
      <c r="GL329">
        <v>0.01995120937748825</v>
      </c>
      <c r="GM329">
        <v>1</v>
      </c>
      <c r="GN329">
        <v>1</v>
      </c>
      <c r="GO329">
        <v>3</v>
      </c>
      <c r="GP329" t="s">
        <v>463</v>
      </c>
      <c r="GQ329">
        <v>3.10254</v>
      </c>
      <c r="GR329">
        <v>2.7226</v>
      </c>
      <c r="GS329">
        <v>0.0256208</v>
      </c>
      <c r="GT329">
        <v>0.0197774</v>
      </c>
      <c r="GU329">
        <v>0.10055</v>
      </c>
      <c r="GV329">
        <v>0.0988228</v>
      </c>
      <c r="GW329">
        <v>25483.6</v>
      </c>
      <c r="GX329">
        <v>23273.6</v>
      </c>
      <c r="GY329">
        <v>26716.5</v>
      </c>
      <c r="GZ329">
        <v>23963.2</v>
      </c>
      <c r="HA329">
        <v>38440.9</v>
      </c>
      <c r="HB329">
        <v>31906.2</v>
      </c>
      <c r="HC329">
        <v>46651.7</v>
      </c>
      <c r="HD329">
        <v>37900.4</v>
      </c>
      <c r="HE329">
        <v>1.87412</v>
      </c>
      <c r="HF329">
        <v>1.8768</v>
      </c>
      <c r="HG329">
        <v>0.130288</v>
      </c>
      <c r="HH329">
        <v>0</v>
      </c>
      <c r="HI329">
        <v>27.8908</v>
      </c>
      <c r="HJ329">
        <v>999.9</v>
      </c>
      <c r="HK329">
        <v>48.9</v>
      </c>
      <c r="HL329">
        <v>30.7</v>
      </c>
      <c r="HM329">
        <v>23.9731</v>
      </c>
      <c r="HN329">
        <v>61.0048</v>
      </c>
      <c r="HO329">
        <v>22.3317</v>
      </c>
      <c r="HP329">
        <v>1</v>
      </c>
      <c r="HQ329">
        <v>0.0806707</v>
      </c>
      <c r="HR329">
        <v>-0.17576</v>
      </c>
      <c r="HS329">
        <v>20.3184</v>
      </c>
      <c r="HT329">
        <v>5.21355</v>
      </c>
      <c r="HU329">
        <v>11.979</v>
      </c>
      <c r="HV329">
        <v>4.9636</v>
      </c>
      <c r="HW329">
        <v>3.2745</v>
      </c>
      <c r="HX329">
        <v>9999</v>
      </c>
      <c r="HY329">
        <v>9999</v>
      </c>
      <c r="HZ329">
        <v>9999</v>
      </c>
      <c r="IA329">
        <v>24.4</v>
      </c>
      <c r="IB329">
        <v>1.86371</v>
      </c>
      <c r="IC329">
        <v>1.85987</v>
      </c>
      <c r="ID329">
        <v>1.85814</v>
      </c>
      <c r="IE329">
        <v>1.85952</v>
      </c>
      <c r="IF329">
        <v>1.85961</v>
      </c>
      <c r="IG329">
        <v>1.85814</v>
      </c>
      <c r="IH329">
        <v>1.85715</v>
      </c>
      <c r="II329">
        <v>1.85212</v>
      </c>
      <c r="IJ329">
        <v>0</v>
      </c>
      <c r="IK329">
        <v>0</v>
      </c>
      <c r="IL329">
        <v>0</v>
      </c>
      <c r="IM329">
        <v>0</v>
      </c>
      <c r="IN329" t="s">
        <v>441</v>
      </c>
      <c r="IO329" t="s">
        <v>442</v>
      </c>
      <c r="IP329" t="s">
        <v>443</v>
      </c>
      <c r="IQ329" t="s">
        <v>443</v>
      </c>
      <c r="IR329" t="s">
        <v>443</v>
      </c>
      <c r="IS329" t="s">
        <v>443</v>
      </c>
      <c r="IT329">
        <v>0</v>
      </c>
      <c r="IU329">
        <v>100</v>
      </c>
      <c r="IV329">
        <v>100</v>
      </c>
      <c r="IW329">
        <v>-1.377</v>
      </c>
      <c r="IX329">
        <v>0.2796</v>
      </c>
      <c r="IY329">
        <v>-1.253408397979514</v>
      </c>
      <c r="IZ329">
        <v>-0.001407418860664216</v>
      </c>
      <c r="JA329">
        <v>1.761737584914558E-06</v>
      </c>
      <c r="JB329">
        <v>-4.339940373715102E-10</v>
      </c>
      <c r="JC329">
        <v>0.01386544786166931</v>
      </c>
      <c r="JD329">
        <v>0.003157371658100305</v>
      </c>
      <c r="JE329">
        <v>0.0004353711720169284</v>
      </c>
      <c r="JF329">
        <v>-1.853048844677345E-07</v>
      </c>
      <c r="JG329">
        <v>2</v>
      </c>
      <c r="JH329">
        <v>1968</v>
      </c>
      <c r="JI329">
        <v>1</v>
      </c>
      <c r="JJ329">
        <v>26</v>
      </c>
      <c r="JK329">
        <v>200121.8</v>
      </c>
      <c r="JL329">
        <v>200122</v>
      </c>
      <c r="JM329">
        <v>0.301514</v>
      </c>
      <c r="JN329">
        <v>2.66968</v>
      </c>
      <c r="JO329">
        <v>1.49658</v>
      </c>
      <c r="JP329">
        <v>2.34863</v>
      </c>
      <c r="JQ329">
        <v>1.54907</v>
      </c>
      <c r="JR329">
        <v>2.41333</v>
      </c>
      <c r="JS329">
        <v>35.0825</v>
      </c>
      <c r="JT329">
        <v>12.9587</v>
      </c>
      <c r="JU329">
        <v>18</v>
      </c>
      <c r="JV329">
        <v>481.001</v>
      </c>
      <c r="JW329">
        <v>497.549</v>
      </c>
      <c r="JX329">
        <v>27.3897</v>
      </c>
      <c r="JY329">
        <v>28.3298</v>
      </c>
      <c r="JZ329">
        <v>30.0001</v>
      </c>
      <c r="KA329">
        <v>28.5545</v>
      </c>
      <c r="KB329">
        <v>28.5546</v>
      </c>
      <c r="KC329">
        <v>6.0636</v>
      </c>
      <c r="KD329">
        <v>14.4773</v>
      </c>
      <c r="KE329">
        <v>100</v>
      </c>
      <c r="KF329">
        <v>27.385</v>
      </c>
      <c r="KG329">
        <v>52.5844</v>
      </c>
      <c r="KH329">
        <v>20.7587</v>
      </c>
      <c r="KI329">
        <v>102.001</v>
      </c>
      <c r="KJ329">
        <v>91.4127</v>
      </c>
    </row>
    <row r="330" spans="1:296">
      <c r="A330">
        <v>312</v>
      </c>
      <c r="B330">
        <v>1758996920.6</v>
      </c>
      <c r="C330">
        <v>9670</v>
      </c>
      <c r="D330" t="s">
        <v>1070</v>
      </c>
      <c r="E330" t="s">
        <v>1071</v>
      </c>
      <c r="F330">
        <v>5</v>
      </c>
      <c r="G330" t="s">
        <v>1025</v>
      </c>
      <c r="H330">
        <v>1758996913.1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71.19524049969698</v>
      </c>
      <c r="AJ330">
        <v>85.78725575757572</v>
      </c>
      <c r="AK330">
        <v>-3.346629471861482</v>
      </c>
      <c r="AL330">
        <v>65.16</v>
      </c>
      <c r="AM330">
        <f>(AO330 - AN330 + DX330*1E3/(8.314*(DZ330+273.15)) * AQ330/DW330 * AP330) * DW330/(100*DK330) * 1000/(1000 - AO330)</f>
        <v>0</v>
      </c>
      <c r="AN330">
        <v>20.77206592059737</v>
      </c>
      <c r="AO330">
        <v>21.71663090909091</v>
      </c>
      <c r="AP330">
        <v>0.0002167318113001445</v>
      </c>
      <c r="AQ330">
        <v>105.5123847433396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437</v>
      </c>
      <c r="AX330" t="s">
        <v>437</v>
      </c>
      <c r="AY330">
        <v>0</v>
      </c>
      <c r="AZ330">
        <v>0</v>
      </c>
      <c r="BA330">
        <f>1-AY330/AZ330</f>
        <v>0</v>
      </c>
      <c r="BB330">
        <v>0</v>
      </c>
      <c r="BC330" t="s">
        <v>437</v>
      </c>
      <c r="BD330" t="s">
        <v>437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437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1.65</v>
      </c>
      <c r="DL330">
        <v>0.5</v>
      </c>
      <c r="DM330" t="s">
        <v>438</v>
      </c>
      <c r="DN330">
        <v>2</v>
      </c>
      <c r="DO330" t="b">
        <v>1</v>
      </c>
      <c r="DP330">
        <v>1758996913.1</v>
      </c>
      <c r="DQ330">
        <v>106.7345555555556</v>
      </c>
      <c r="DR330">
        <v>84.40752592592591</v>
      </c>
      <c r="DS330">
        <v>21.70094814814815</v>
      </c>
      <c r="DT330">
        <v>20.77303703703704</v>
      </c>
      <c r="DU330">
        <v>108.1198148148148</v>
      </c>
      <c r="DV330">
        <v>21.42149259259259</v>
      </c>
      <c r="DW330">
        <v>500.124888888889</v>
      </c>
      <c r="DX330">
        <v>90.45536296296297</v>
      </c>
      <c r="DY330">
        <v>0.06411492592592592</v>
      </c>
      <c r="DZ330">
        <v>28.58038148148148</v>
      </c>
      <c r="EA330">
        <v>30.0058074074074</v>
      </c>
      <c r="EB330">
        <v>999.9000000000001</v>
      </c>
      <c r="EC330">
        <v>0</v>
      </c>
      <c r="ED330">
        <v>0</v>
      </c>
      <c r="EE330">
        <v>10030.79703703703</v>
      </c>
      <c r="EF330">
        <v>0</v>
      </c>
      <c r="EG330">
        <v>10.99895925925926</v>
      </c>
      <c r="EH330">
        <v>22.32700740740741</v>
      </c>
      <c r="EI330">
        <v>109.1019851851852</v>
      </c>
      <c r="EJ330">
        <v>86.19819259259259</v>
      </c>
      <c r="EK330">
        <v>0.9279132592592592</v>
      </c>
      <c r="EL330">
        <v>84.40752592592591</v>
      </c>
      <c r="EM330">
        <v>20.77303703703704</v>
      </c>
      <c r="EN330">
        <v>1.962968148148148</v>
      </c>
      <c r="EO330">
        <v>1.879032222222222</v>
      </c>
      <c r="EP330">
        <v>17.14872962962963</v>
      </c>
      <c r="EQ330">
        <v>16.46022962962963</v>
      </c>
      <c r="ER330">
        <v>2000.003333333334</v>
      </c>
      <c r="ES330">
        <v>0.9800072222222224</v>
      </c>
      <c r="ET330">
        <v>0.01999282222222222</v>
      </c>
      <c r="EU330">
        <v>0</v>
      </c>
      <c r="EV330">
        <v>216.4921481481481</v>
      </c>
      <c r="EW330">
        <v>5.00078</v>
      </c>
      <c r="EX330">
        <v>4363.755555555555</v>
      </c>
      <c r="EY330">
        <v>16379.71481481481</v>
      </c>
      <c r="EZ330">
        <v>38.80292592592593</v>
      </c>
      <c r="FA330">
        <v>39.6224074074074</v>
      </c>
      <c r="FB330">
        <v>39.09703703703703</v>
      </c>
      <c r="FC330">
        <v>39.3284074074074</v>
      </c>
      <c r="FD330">
        <v>40.12707407407407</v>
      </c>
      <c r="FE330">
        <v>1955.113333333333</v>
      </c>
      <c r="FF330">
        <v>39.89000000000001</v>
      </c>
      <c r="FG330">
        <v>0</v>
      </c>
      <c r="FH330">
        <v>1758996914.7</v>
      </c>
      <c r="FI330">
        <v>0</v>
      </c>
      <c r="FJ330">
        <v>216.4786153846154</v>
      </c>
      <c r="FK330">
        <v>-0.7341538328357703</v>
      </c>
      <c r="FL330">
        <v>-15.28239316793549</v>
      </c>
      <c r="FM330">
        <v>4363.859615384615</v>
      </c>
      <c r="FN330">
        <v>15</v>
      </c>
      <c r="FO330">
        <v>0</v>
      </c>
      <c r="FP330" t="s">
        <v>439</v>
      </c>
      <c r="FQ330">
        <v>1746989605.5</v>
      </c>
      <c r="FR330">
        <v>1746989593.5</v>
      </c>
      <c r="FS330">
        <v>0</v>
      </c>
      <c r="FT330">
        <v>-0.274</v>
      </c>
      <c r="FU330">
        <v>-0.002</v>
      </c>
      <c r="FV330">
        <v>2.549</v>
      </c>
      <c r="FW330">
        <v>0.129</v>
      </c>
      <c r="FX330">
        <v>420</v>
      </c>
      <c r="FY330">
        <v>17</v>
      </c>
      <c r="FZ330">
        <v>0.02</v>
      </c>
      <c r="GA330">
        <v>0.04</v>
      </c>
      <c r="GB330">
        <v>22.1665</v>
      </c>
      <c r="GC330">
        <v>3.539941463414581</v>
      </c>
      <c r="GD330">
        <v>0.3530585404716902</v>
      </c>
      <c r="GE330">
        <v>0</v>
      </c>
      <c r="GF330">
        <v>216.5509117647059</v>
      </c>
      <c r="GG330">
        <v>-1.186753240391901</v>
      </c>
      <c r="GH330">
        <v>0.2331629533239981</v>
      </c>
      <c r="GI330">
        <v>0</v>
      </c>
      <c r="GJ330">
        <v>0.9205028750000001</v>
      </c>
      <c r="GK330">
        <v>0.1620701651031881</v>
      </c>
      <c r="GL330">
        <v>0.01806460923627674</v>
      </c>
      <c r="GM330">
        <v>0</v>
      </c>
      <c r="GN330">
        <v>0</v>
      </c>
      <c r="GO330">
        <v>3</v>
      </c>
      <c r="GP330" t="s">
        <v>484</v>
      </c>
      <c r="GQ330">
        <v>3.10262</v>
      </c>
      <c r="GR330">
        <v>2.72174</v>
      </c>
      <c r="GS330">
        <v>0.0216257</v>
      </c>
      <c r="GT330">
        <v>0.0155447</v>
      </c>
      <c r="GU330">
        <v>0.100576</v>
      </c>
      <c r="GV330">
        <v>0.09881910000000001</v>
      </c>
      <c r="GW330">
        <v>25588.2</v>
      </c>
      <c r="GX330">
        <v>23373.9</v>
      </c>
      <c r="GY330">
        <v>26716.6</v>
      </c>
      <c r="GZ330">
        <v>23963</v>
      </c>
      <c r="HA330">
        <v>38439.5</v>
      </c>
      <c r="HB330">
        <v>31905.8</v>
      </c>
      <c r="HC330">
        <v>46651.9</v>
      </c>
      <c r="HD330">
        <v>37900.3</v>
      </c>
      <c r="HE330">
        <v>1.87398</v>
      </c>
      <c r="HF330">
        <v>1.87682</v>
      </c>
      <c r="HG330">
        <v>0.129841</v>
      </c>
      <c r="HH330">
        <v>0</v>
      </c>
      <c r="HI330">
        <v>27.8938</v>
      </c>
      <c r="HJ330">
        <v>999.9</v>
      </c>
      <c r="HK330">
        <v>48.9</v>
      </c>
      <c r="HL330">
        <v>30.7</v>
      </c>
      <c r="HM330">
        <v>23.9735</v>
      </c>
      <c r="HN330">
        <v>61.3148</v>
      </c>
      <c r="HO330">
        <v>22.0353</v>
      </c>
      <c r="HP330">
        <v>1</v>
      </c>
      <c r="HQ330">
        <v>0.0806504</v>
      </c>
      <c r="HR330">
        <v>-0.144562</v>
      </c>
      <c r="HS330">
        <v>20.3184</v>
      </c>
      <c r="HT330">
        <v>5.2128</v>
      </c>
      <c r="HU330">
        <v>11.9791</v>
      </c>
      <c r="HV330">
        <v>4.96365</v>
      </c>
      <c r="HW330">
        <v>3.2744</v>
      </c>
      <c r="HX330">
        <v>9999</v>
      </c>
      <c r="HY330">
        <v>9999</v>
      </c>
      <c r="HZ330">
        <v>9999</v>
      </c>
      <c r="IA330">
        <v>24.4</v>
      </c>
      <c r="IB330">
        <v>1.86371</v>
      </c>
      <c r="IC330">
        <v>1.85987</v>
      </c>
      <c r="ID330">
        <v>1.85816</v>
      </c>
      <c r="IE330">
        <v>1.85955</v>
      </c>
      <c r="IF330">
        <v>1.85961</v>
      </c>
      <c r="IG330">
        <v>1.85812</v>
      </c>
      <c r="IH330">
        <v>1.85716</v>
      </c>
      <c r="II330">
        <v>1.85213</v>
      </c>
      <c r="IJ330">
        <v>0</v>
      </c>
      <c r="IK330">
        <v>0</v>
      </c>
      <c r="IL330">
        <v>0</v>
      </c>
      <c r="IM330">
        <v>0</v>
      </c>
      <c r="IN330" t="s">
        <v>441</v>
      </c>
      <c r="IO330" t="s">
        <v>442</v>
      </c>
      <c r="IP330" t="s">
        <v>443</v>
      </c>
      <c r="IQ330" t="s">
        <v>443</v>
      </c>
      <c r="IR330" t="s">
        <v>443</v>
      </c>
      <c r="IS330" t="s">
        <v>443</v>
      </c>
      <c r="IT330">
        <v>0</v>
      </c>
      <c r="IU330">
        <v>100</v>
      </c>
      <c r="IV330">
        <v>100</v>
      </c>
      <c r="IW330">
        <v>-1.359</v>
      </c>
      <c r="IX330">
        <v>0.2799</v>
      </c>
      <c r="IY330">
        <v>-1.253408397979514</v>
      </c>
      <c r="IZ330">
        <v>-0.001407418860664216</v>
      </c>
      <c r="JA330">
        <v>1.761737584914558E-06</v>
      </c>
      <c r="JB330">
        <v>-4.339940373715102E-10</v>
      </c>
      <c r="JC330">
        <v>0.01386544786166931</v>
      </c>
      <c r="JD330">
        <v>0.003157371658100305</v>
      </c>
      <c r="JE330">
        <v>0.0004353711720169284</v>
      </c>
      <c r="JF330">
        <v>-1.853048844677345E-07</v>
      </c>
      <c r="JG330">
        <v>2</v>
      </c>
      <c r="JH330">
        <v>1968</v>
      </c>
      <c r="JI330">
        <v>1</v>
      </c>
      <c r="JJ330">
        <v>26</v>
      </c>
      <c r="JK330">
        <v>200121.9</v>
      </c>
      <c r="JL330">
        <v>200122.1</v>
      </c>
      <c r="JM330">
        <v>0.26001</v>
      </c>
      <c r="JN330">
        <v>2.68188</v>
      </c>
      <c r="JO330">
        <v>1.49658</v>
      </c>
      <c r="JP330">
        <v>2.34863</v>
      </c>
      <c r="JQ330">
        <v>1.54907</v>
      </c>
      <c r="JR330">
        <v>2.47559</v>
      </c>
      <c r="JS330">
        <v>35.0825</v>
      </c>
      <c r="JT330">
        <v>12.9587</v>
      </c>
      <c r="JU330">
        <v>18</v>
      </c>
      <c r="JV330">
        <v>480.914</v>
      </c>
      <c r="JW330">
        <v>497.565</v>
      </c>
      <c r="JX330">
        <v>27.3873</v>
      </c>
      <c r="JY330">
        <v>28.33</v>
      </c>
      <c r="JZ330">
        <v>30.0001</v>
      </c>
      <c r="KA330">
        <v>28.5545</v>
      </c>
      <c r="KB330">
        <v>28.5546</v>
      </c>
      <c r="KC330">
        <v>5.21459</v>
      </c>
      <c r="KD330">
        <v>14.4773</v>
      </c>
      <c r="KE330">
        <v>100</v>
      </c>
      <c r="KF330">
        <v>27.3705</v>
      </c>
      <c r="KG330">
        <v>32.4284</v>
      </c>
      <c r="KH330">
        <v>20.7478</v>
      </c>
      <c r="KI330">
        <v>102.002</v>
      </c>
      <c r="KJ330">
        <v>91.4123</v>
      </c>
    </row>
    <row r="331" spans="1:296">
      <c r="A331">
        <v>313</v>
      </c>
      <c r="B331">
        <v>1758997017.6</v>
      </c>
      <c r="C331">
        <v>9767</v>
      </c>
      <c r="D331" t="s">
        <v>1072</v>
      </c>
      <c r="E331" t="s">
        <v>1073</v>
      </c>
      <c r="F331">
        <v>5</v>
      </c>
      <c r="G331" t="s">
        <v>1025</v>
      </c>
      <c r="H331">
        <v>1758997009.599999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429.0070692272728</v>
      </c>
      <c r="AJ331">
        <v>423.3630545454543</v>
      </c>
      <c r="AK331">
        <v>-0.002474207005127964</v>
      </c>
      <c r="AL331">
        <v>65.16</v>
      </c>
      <c r="AM331">
        <f>(AO331 - AN331 + DX331*1E3/(8.314*(DZ331+273.15)) * AQ331/DW331 * AP331) * DW331/(100*DK331) * 1000/(1000 - AO331)</f>
        <v>0</v>
      </c>
      <c r="AN331">
        <v>20.68955744640237</v>
      </c>
      <c r="AO331">
        <v>21.7027315151515</v>
      </c>
      <c r="AP331">
        <v>2.566715402327295E-06</v>
      </c>
      <c r="AQ331">
        <v>105.5123847433396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437</v>
      </c>
      <c r="AX331" t="s">
        <v>437</v>
      </c>
      <c r="AY331">
        <v>0</v>
      </c>
      <c r="AZ331">
        <v>0</v>
      </c>
      <c r="BA331">
        <f>1-AY331/AZ331</f>
        <v>0</v>
      </c>
      <c r="BB331">
        <v>0</v>
      </c>
      <c r="BC331" t="s">
        <v>437</v>
      </c>
      <c r="BD331" t="s">
        <v>437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437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1.65</v>
      </c>
      <c r="DL331">
        <v>0.5</v>
      </c>
      <c r="DM331" t="s">
        <v>438</v>
      </c>
      <c r="DN331">
        <v>2</v>
      </c>
      <c r="DO331" t="b">
        <v>1</v>
      </c>
      <c r="DP331">
        <v>1758997009.599999</v>
      </c>
      <c r="DQ331">
        <v>414.2646129032258</v>
      </c>
      <c r="DR331">
        <v>420.0945483870968</v>
      </c>
      <c r="DS331">
        <v>21.70155161290322</v>
      </c>
      <c r="DT331">
        <v>20.68918709677419</v>
      </c>
      <c r="DU331">
        <v>415.8297096774194</v>
      </c>
      <c r="DV331">
        <v>21.42207419354839</v>
      </c>
      <c r="DW331">
        <v>499.9996129032258</v>
      </c>
      <c r="DX331">
        <v>90.45411935483872</v>
      </c>
      <c r="DY331">
        <v>0.06476889032258064</v>
      </c>
      <c r="DZ331">
        <v>28.57271935483871</v>
      </c>
      <c r="EA331">
        <v>29.98910322580646</v>
      </c>
      <c r="EB331">
        <v>999.9000000000003</v>
      </c>
      <c r="EC331">
        <v>0</v>
      </c>
      <c r="ED331">
        <v>0</v>
      </c>
      <c r="EE331">
        <v>10001.2935483871</v>
      </c>
      <c r="EF331">
        <v>0</v>
      </c>
      <c r="EG331">
        <v>10.8678</v>
      </c>
      <c r="EH331">
        <v>-5.830046774193549</v>
      </c>
      <c r="EI331">
        <v>423.4541290322581</v>
      </c>
      <c r="EJ331">
        <v>428.9695483870967</v>
      </c>
      <c r="EK331">
        <v>1.012368064516129</v>
      </c>
      <c r="EL331">
        <v>420.0945483870968</v>
      </c>
      <c r="EM331">
        <v>20.68918709677419</v>
      </c>
      <c r="EN331">
        <v>1.962995161290323</v>
      </c>
      <c r="EO331">
        <v>1.871422258064516</v>
      </c>
      <c r="EP331">
        <v>17.14897096774193</v>
      </c>
      <c r="EQ331">
        <v>16.39647419354839</v>
      </c>
      <c r="ER331">
        <v>1999.993225806452</v>
      </c>
      <c r="ES331">
        <v>0.9800071612903225</v>
      </c>
      <c r="ET331">
        <v>0.01999289032258065</v>
      </c>
      <c r="EU331">
        <v>0</v>
      </c>
      <c r="EV331">
        <v>218.0732903225806</v>
      </c>
      <c r="EW331">
        <v>5.000779999999999</v>
      </c>
      <c r="EX331">
        <v>4398.124193548388</v>
      </c>
      <c r="EY331">
        <v>16379.61612903226</v>
      </c>
      <c r="EZ331">
        <v>38.79009677419354</v>
      </c>
      <c r="FA331">
        <v>39.65293548387096</v>
      </c>
      <c r="FB331">
        <v>38.90706451612902</v>
      </c>
      <c r="FC331">
        <v>39.31422580645161</v>
      </c>
      <c r="FD331">
        <v>40.06435483870968</v>
      </c>
      <c r="FE331">
        <v>1955.103225806452</v>
      </c>
      <c r="FF331">
        <v>39.89000000000002</v>
      </c>
      <c r="FG331">
        <v>0</v>
      </c>
      <c r="FH331">
        <v>1758997011.9</v>
      </c>
      <c r="FI331">
        <v>0</v>
      </c>
      <c r="FJ331">
        <v>218.1915769230769</v>
      </c>
      <c r="FK331">
        <v>9.195247865056855</v>
      </c>
      <c r="FL331">
        <v>175.0164102271776</v>
      </c>
      <c r="FM331">
        <v>4400.035</v>
      </c>
      <c r="FN331">
        <v>15</v>
      </c>
      <c r="FO331">
        <v>0</v>
      </c>
      <c r="FP331" t="s">
        <v>439</v>
      </c>
      <c r="FQ331">
        <v>1746989605.5</v>
      </c>
      <c r="FR331">
        <v>1746989593.5</v>
      </c>
      <c r="FS331">
        <v>0</v>
      </c>
      <c r="FT331">
        <v>-0.274</v>
      </c>
      <c r="FU331">
        <v>-0.002</v>
      </c>
      <c r="FV331">
        <v>2.549</v>
      </c>
      <c r="FW331">
        <v>0.129</v>
      </c>
      <c r="FX331">
        <v>420</v>
      </c>
      <c r="FY331">
        <v>17</v>
      </c>
      <c r="FZ331">
        <v>0.02</v>
      </c>
      <c r="GA331">
        <v>0.04</v>
      </c>
      <c r="GB331">
        <v>-5.79243125</v>
      </c>
      <c r="GC331">
        <v>-0.9610145966229036</v>
      </c>
      <c r="GD331">
        <v>0.09916778613006087</v>
      </c>
      <c r="GE331">
        <v>0</v>
      </c>
      <c r="GF331">
        <v>217.6975294117647</v>
      </c>
      <c r="GG331">
        <v>9.842261269930551</v>
      </c>
      <c r="GH331">
        <v>0.9931535997338784</v>
      </c>
      <c r="GI331">
        <v>0</v>
      </c>
      <c r="GJ331">
        <v>1.011817</v>
      </c>
      <c r="GK331">
        <v>0.008596547842399951</v>
      </c>
      <c r="GL331">
        <v>0.001278147487577232</v>
      </c>
      <c r="GM331">
        <v>1</v>
      </c>
      <c r="GN331">
        <v>1</v>
      </c>
      <c r="GO331">
        <v>3</v>
      </c>
      <c r="GP331" t="s">
        <v>463</v>
      </c>
      <c r="GQ331">
        <v>3.10226</v>
      </c>
      <c r="GR331">
        <v>2.72224</v>
      </c>
      <c r="GS331">
        <v>0.0873782</v>
      </c>
      <c r="GT331">
        <v>0.088112</v>
      </c>
      <c r="GU331">
        <v>0.100527</v>
      </c>
      <c r="GV331">
        <v>0.0985409</v>
      </c>
      <c r="GW331">
        <v>23867.3</v>
      </c>
      <c r="GX331">
        <v>21650.3</v>
      </c>
      <c r="GY331">
        <v>26715.1</v>
      </c>
      <c r="GZ331">
        <v>23962.2</v>
      </c>
      <c r="HA331">
        <v>38448.2</v>
      </c>
      <c r="HB331">
        <v>31921.6</v>
      </c>
      <c r="HC331">
        <v>46650</v>
      </c>
      <c r="HD331">
        <v>37898.4</v>
      </c>
      <c r="HE331">
        <v>1.87337</v>
      </c>
      <c r="HF331">
        <v>1.87815</v>
      </c>
      <c r="HG331">
        <v>0.127122</v>
      </c>
      <c r="HH331">
        <v>0</v>
      </c>
      <c r="HI331">
        <v>27.9336</v>
      </c>
      <c r="HJ331">
        <v>999.9</v>
      </c>
      <c r="HK331">
        <v>48.9</v>
      </c>
      <c r="HL331">
        <v>30.7</v>
      </c>
      <c r="HM331">
        <v>23.9746</v>
      </c>
      <c r="HN331">
        <v>61.2448</v>
      </c>
      <c r="HO331">
        <v>22.1635</v>
      </c>
      <c r="HP331">
        <v>1</v>
      </c>
      <c r="HQ331">
        <v>0.0821062</v>
      </c>
      <c r="HR331">
        <v>-0.202026</v>
      </c>
      <c r="HS331">
        <v>20.3186</v>
      </c>
      <c r="HT331">
        <v>5.2131</v>
      </c>
      <c r="HU331">
        <v>11.9797</v>
      </c>
      <c r="HV331">
        <v>4.96435</v>
      </c>
      <c r="HW331">
        <v>3.275</v>
      </c>
      <c r="HX331">
        <v>9999</v>
      </c>
      <c r="HY331">
        <v>9999</v>
      </c>
      <c r="HZ331">
        <v>9999</v>
      </c>
      <c r="IA331">
        <v>24.5</v>
      </c>
      <c r="IB331">
        <v>1.86371</v>
      </c>
      <c r="IC331">
        <v>1.85987</v>
      </c>
      <c r="ID331">
        <v>1.8581</v>
      </c>
      <c r="IE331">
        <v>1.8595</v>
      </c>
      <c r="IF331">
        <v>1.85962</v>
      </c>
      <c r="IG331">
        <v>1.85812</v>
      </c>
      <c r="IH331">
        <v>1.85715</v>
      </c>
      <c r="II331">
        <v>1.85211</v>
      </c>
      <c r="IJ331">
        <v>0</v>
      </c>
      <c r="IK331">
        <v>0</v>
      </c>
      <c r="IL331">
        <v>0</v>
      </c>
      <c r="IM331">
        <v>0</v>
      </c>
      <c r="IN331" t="s">
        <v>441</v>
      </c>
      <c r="IO331" t="s">
        <v>442</v>
      </c>
      <c r="IP331" t="s">
        <v>443</v>
      </c>
      <c r="IQ331" t="s">
        <v>443</v>
      </c>
      <c r="IR331" t="s">
        <v>443</v>
      </c>
      <c r="IS331" t="s">
        <v>443</v>
      </c>
      <c r="IT331">
        <v>0</v>
      </c>
      <c r="IU331">
        <v>100</v>
      </c>
      <c r="IV331">
        <v>100</v>
      </c>
      <c r="IW331">
        <v>-1.565</v>
      </c>
      <c r="IX331">
        <v>0.2795</v>
      </c>
      <c r="IY331">
        <v>-1.253408397979514</v>
      </c>
      <c r="IZ331">
        <v>-0.001407418860664216</v>
      </c>
      <c r="JA331">
        <v>1.761737584914558E-06</v>
      </c>
      <c r="JB331">
        <v>-4.339940373715102E-10</v>
      </c>
      <c r="JC331">
        <v>0.01386544786166931</v>
      </c>
      <c r="JD331">
        <v>0.003157371658100305</v>
      </c>
      <c r="JE331">
        <v>0.0004353711720169284</v>
      </c>
      <c r="JF331">
        <v>-1.853048844677345E-07</v>
      </c>
      <c r="JG331">
        <v>2</v>
      </c>
      <c r="JH331">
        <v>1968</v>
      </c>
      <c r="JI331">
        <v>1</v>
      </c>
      <c r="JJ331">
        <v>26</v>
      </c>
      <c r="JK331">
        <v>200123.5</v>
      </c>
      <c r="JL331">
        <v>200123.7</v>
      </c>
      <c r="JM331">
        <v>1.14014</v>
      </c>
      <c r="JN331">
        <v>2.63794</v>
      </c>
      <c r="JO331">
        <v>1.49658</v>
      </c>
      <c r="JP331">
        <v>2.34863</v>
      </c>
      <c r="JQ331">
        <v>1.54907</v>
      </c>
      <c r="JR331">
        <v>2.47925</v>
      </c>
      <c r="JS331">
        <v>35.0594</v>
      </c>
      <c r="JT331">
        <v>12.9237</v>
      </c>
      <c r="JU331">
        <v>18</v>
      </c>
      <c r="JV331">
        <v>480.603</v>
      </c>
      <c r="JW331">
        <v>498.465</v>
      </c>
      <c r="JX331">
        <v>27.4039</v>
      </c>
      <c r="JY331">
        <v>28.342</v>
      </c>
      <c r="JZ331">
        <v>30</v>
      </c>
      <c r="KA331">
        <v>28.5593</v>
      </c>
      <c r="KB331">
        <v>28.557</v>
      </c>
      <c r="KC331">
        <v>22.9932</v>
      </c>
      <c r="KD331">
        <v>15.3258</v>
      </c>
      <c r="KE331">
        <v>100</v>
      </c>
      <c r="KF331">
        <v>27.4103</v>
      </c>
      <c r="KG331">
        <v>426.756</v>
      </c>
      <c r="KH331">
        <v>20.6447</v>
      </c>
      <c r="KI331">
        <v>101.997</v>
      </c>
      <c r="KJ331">
        <v>91.4083</v>
      </c>
    </row>
    <row r="332" spans="1:296">
      <c r="A332">
        <v>314</v>
      </c>
      <c r="B332">
        <v>1758997022.6</v>
      </c>
      <c r="C332">
        <v>9772</v>
      </c>
      <c r="D332" t="s">
        <v>1074</v>
      </c>
      <c r="E332" t="s">
        <v>1075</v>
      </c>
      <c r="F332">
        <v>5</v>
      </c>
      <c r="G332" t="s">
        <v>1025</v>
      </c>
      <c r="H332">
        <v>1758997014.755172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429.0112079242425</v>
      </c>
      <c r="AJ332">
        <v>423.4547575757576</v>
      </c>
      <c r="AK332">
        <v>0.02882718614719242</v>
      </c>
      <c r="AL332">
        <v>65.16</v>
      </c>
      <c r="AM332">
        <f>(AO332 - AN332 + DX332*1E3/(8.314*(DZ332+273.15)) * AQ332/DW332 * AP332) * DW332/(100*DK332) * 1000/(1000 - AO332)</f>
        <v>0</v>
      </c>
      <c r="AN332">
        <v>20.69143770983844</v>
      </c>
      <c r="AO332">
        <v>21.70719999999999</v>
      </c>
      <c r="AP332">
        <v>5.865912865272911E-06</v>
      </c>
      <c r="AQ332">
        <v>105.5123847433396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437</v>
      </c>
      <c r="AX332" t="s">
        <v>437</v>
      </c>
      <c r="AY332">
        <v>0</v>
      </c>
      <c r="AZ332">
        <v>0</v>
      </c>
      <c r="BA332">
        <f>1-AY332/AZ332</f>
        <v>0</v>
      </c>
      <c r="BB332">
        <v>0</v>
      </c>
      <c r="BC332" t="s">
        <v>437</v>
      </c>
      <c r="BD332" t="s">
        <v>437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437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1.65</v>
      </c>
      <c r="DL332">
        <v>0.5</v>
      </c>
      <c r="DM332" t="s">
        <v>438</v>
      </c>
      <c r="DN332">
        <v>2</v>
      </c>
      <c r="DO332" t="b">
        <v>1</v>
      </c>
      <c r="DP332">
        <v>1758997014.755172</v>
      </c>
      <c r="DQ332">
        <v>414.2139310344827</v>
      </c>
      <c r="DR332">
        <v>420.2872068965517</v>
      </c>
      <c r="DS332">
        <v>21.70354482758621</v>
      </c>
      <c r="DT332">
        <v>20.69010344827587</v>
      </c>
      <c r="DU332">
        <v>415.779</v>
      </c>
      <c r="DV332">
        <v>21.42402068965517</v>
      </c>
      <c r="DW332">
        <v>499.9987241379311</v>
      </c>
      <c r="DX332">
        <v>90.45311034482761</v>
      </c>
      <c r="DY332">
        <v>0.06447934827586206</v>
      </c>
      <c r="DZ332">
        <v>28.57411034482758</v>
      </c>
      <c r="EA332">
        <v>29.99418620689655</v>
      </c>
      <c r="EB332">
        <v>999.9000000000002</v>
      </c>
      <c r="EC332">
        <v>0</v>
      </c>
      <c r="ED332">
        <v>0</v>
      </c>
      <c r="EE332">
        <v>9994.485517241379</v>
      </c>
      <c r="EF332">
        <v>0</v>
      </c>
      <c r="EG332">
        <v>10.87178275862069</v>
      </c>
      <c r="EH332">
        <v>-6.073393448275863</v>
      </c>
      <c r="EI332">
        <v>423.4031379310345</v>
      </c>
      <c r="EJ332">
        <v>429.166724137931</v>
      </c>
      <c r="EK332">
        <v>1.013443793103448</v>
      </c>
      <c r="EL332">
        <v>420.2872068965517</v>
      </c>
      <c r="EM332">
        <v>20.69010344827587</v>
      </c>
      <c r="EN332">
        <v>1.963152758620689</v>
      </c>
      <c r="EO332">
        <v>1.871483448275862</v>
      </c>
      <c r="EP332">
        <v>17.15024482758621</v>
      </c>
      <c r="EQ332">
        <v>16.39699655172414</v>
      </c>
      <c r="ER332">
        <v>1999.99551724138</v>
      </c>
      <c r="ES332">
        <v>0.9800072413793103</v>
      </c>
      <c r="ET332">
        <v>0.01999280344827586</v>
      </c>
      <c r="EU332">
        <v>0</v>
      </c>
      <c r="EV332">
        <v>218.8991379310345</v>
      </c>
      <c r="EW332">
        <v>5.00078</v>
      </c>
      <c r="EX332">
        <v>4412.636551724138</v>
      </c>
      <c r="EY332">
        <v>16379.64137931035</v>
      </c>
      <c r="EZ332">
        <v>38.77993103448276</v>
      </c>
      <c r="FA332">
        <v>39.64844827586207</v>
      </c>
      <c r="FB332">
        <v>38.92006896551723</v>
      </c>
      <c r="FC332">
        <v>39.31437931034482</v>
      </c>
      <c r="FD332">
        <v>40.00193103448275</v>
      </c>
      <c r="FE332">
        <v>1955.105517241379</v>
      </c>
      <c r="FF332">
        <v>39.89000000000001</v>
      </c>
      <c r="FG332">
        <v>0</v>
      </c>
      <c r="FH332">
        <v>1758997016.7</v>
      </c>
      <c r="FI332">
        <v>0</v>
      </c>
      <c r="FJ332">
        <v>218.9316538461538</v>
      </c>
      <c r="FK332">
        <v>8.896991451490129</v>
      </c>
      <c r="FL332">
        <v>157.6776069121513</v>
      </c>
      <c r="FM332">
        <v>4413.372692307693</v>
      </c>
      <c r="FN332">
        <v>15</v>
      </c>
      <c r="FO332">
        <v>0</v>
      </c>
      <c r="FP332" t="s">
        <v>439</v>
      </c>
      <c r="FQ332">
        <v>1746989605.5</v>
      </c>
      <c r="FR332">
        <v>1746989593.5</v>
      </c>
      <c r="FS332">
        <v>0</v>
      </c>
      <c r="FT332">
        <v>-0.274</v>
      </c>
      <c r="FU332">
        <v>-0.002</v>
      </c>
      <c r="FV332">
        <v>2.549</v>
      </c>
      <c r="FW332">
        <v>0.129</v>
      </c>
      <c r="FX332">
        <v>420</v>
      </c>
      <c r="FY332">
        <v>17</v>
      </c>
      <c r="FZ332">
        <v>0.02</v>
      </c>
      <c r="GA332">
        <v>0.04</v>
      </c>
      <c r="GB332">
        <v>-5.930532195121952</v>
      </c>
      <c r="GC332">
        <v>-2.036471080139366</v>
      </c>
      <c r="GD332">
        <v>0.3009500571200265</v>
      </c>
      <c r="GE332">
        <v>0</v>
      </c>
      <c r="GF332">
        <v>218.3638823529412</v>
      </c>
      <c r="GG332">
        <v>9.448556147511745</v>
      </c>
      <c r="GH332">
        <v>0.9568557197990259</v>
      </c>
      <c r="GI332">
        <v>0</v>
      </c>
      <c r="GJ332">
        <v>1.01307512195122</v>
      </c>
      <c r="GK332">
        <v>0.01133644599303259</v>
      </c>
      <c r="GL332">
        <v>0.001599318638382965</v>
      </c>
      <c r="GM332">
        <v>1</v>
      </c>
      <c r="GN332">
        <v>1</v>
      </c>
      <c r="GO332">
        <v>3</v>
      </c>
      <c r="GP332" t="s">
        <v>463</v>
      </c>
      <c r="GQ332">
        <v>3.1023</v>
      </c>
      <c r="GR332">
        <v>2.72258</v>
      </c>
      <c r="GS332">
        <v>0.0874118</v>
      </c>
      <c r="GT332">
        <v>0.0885937</v>
      </c>
      <c r="GU332">
        <v>0.100538</v>
      </c>
      <c r="GV332">
        <v>0.0985504</v>
      </c>
      <c r="GW332">
        <v>23866.3</v>
      </c>
      <c r="GX332">
        <v>21638.8</v>
      </c>
      <c r="GY332">
        <v>26715</v>
      </c>
      <c r="GZ332">
        <v>23962.1</v>
      </c>
      <c r="HA332">
        <v>38447.5</v>
      </c>
      <c r="HB332">
        <v>31921.3</v>
      </c>
      <c r="HC332">
        <v>46649.7</v>
      </c>
      <c r="HD332">
        <v>37898.5</v>
      </c>
      <c r="HE332">
        <v>1.8734</v>
      </c>
      <c r="HF332">
        <v>1.87805</v>
      </c>
      <c r="HG332">
        <v>0.126392</v>
      </c>
      <c r="HH332">
        <v>0</v>
      </c>
      <c r="HI332">
        <v>27.9357</v>
      </c>
      <c r="HJ332">
        <v>999.9</v>
      </c>
      <c r="HK332">
        <v>48.9</v>
      </c>
      <c r="HL332">
        <v>30.7</v>
      </c>
      <c r="HM332">
        <v>23.9765</v>
      </c>
      <c r="HN332">
        <v>61.2848</v>
      </c>
      <c r="HO332">
        <v>22.2316</v>
      </c>
      <c r="HP332">
        <v>1</v>
      </c>
      <c r="HQ332">
        <v>0.082345</v>
      </c>
      <c r="HR332">
        <v>-0.0977124</v>
      </c>
      <c r="HS332">
        <v>20.3182</v>
      </c>
      <c r="HT332">
        <v>5.211</v>
      </c>
      <c r="HU332">
        <v>11.9791</v>
      </c>
      <c r="HV332">
        <v>4.96365</v>
      </c>
      <c r="HW332">
        <v>3.27445</v>
      </c>
      <c r="HX332">
        <v>9999</v>
      </c>
      <c r="HY332">
        <v>9999</v>
      </c>
      <c r="HZ332">
        <v>9999</v>
      </c>
      <c r="IA332">
        <v>24.5</v>
      </c>
      <c r="IB332">
        <v>1.86371</v>
      </c>
      <c r="IC332">
        <v>1.85987</v>
      </c>
      <c r="ID332">
        <v>1.85807</v>
      </c>
      <c r="IE332">
        <v>1.85951</v>
      </c>
      <c r="IF332">
        <v>1.8596</v>
      </c>
      <c r="IG332">
        <v>1.85813</v>
      </c>
      <c r="IH332">
        <v>1.85715</v>
      </c>
      <c r="II332">
        <v>1.85211</v>
      </c>
      <c r="IJ332">
        <v>0</v>
      </c>
      <c r="IK332">
        <v>0</v>
      </c>
      <c r="IL332">
        <v>0</v>
      </c>
      <c r="IM332">
        <v>0</v>
      </c>
      <c r="IN332" t="s">
        <v>441</v>
      </c>
      <c r="IO332" t="s">
        <v>442</v>
      </c>
      <c r="IP332" t="s">
        <v>443</v>
      </c>
      <c r="IQ332" t="s">
        <v>443</v>
      </c>
      <c r="IR332" t="s">
        <v>443</v>
      </c>
      <c r="IS332" t="s">
        <v>443</v>
      </c>
      <c r="IT332">
        <v>0</v>
      </c>
      <c r="IU332">
        <v>100</v>
      </c>
      <c r="IV332">
        <v>100</v>
      </c>
      <c r="IW332">
        <v>-1.565</v>
      </c>
      <c r="IX332">
        <v>0.2796</v>
      </c>
      <c r="IY332">
        <v>-1.253408397979514</v>
      </c>
      <c r="IZ332">
        <v>-0.001407418860664216</v>
      </c>
      <c r="JA332">
        <v>1.761737584914558E-06</v>
      </c>
      <c r="JB332">
        <v>-4.339940373715102E-10</v>
      </c>
      <c r="JC332">
        <v>0.01386544786166931</v>
      </c>
      <c r="JD332">
        <v>0.003157371658100305</v>
      </c>
      <c r="JE332">
        <v>0.0004353711720169284</v>
      </c>
      <c r="JF332">
        <v>-1.853048844677345E-07</v>
      </c>
      <c r="JG332">
        <v>2</v>
      </c>
      <c r="JH332">
        <v>1968</v>
      </c>
      <c r="JI332">
        <v>1</v>
      </c>
      <c r="JJ332">
        <v>26</v>
      </c>
      <c r="JK332">
        <v>200123.6</v>
      </c>
      <c r="JL332">
        <v>200123.8</v>
      </c>
      <c r="JM332">
        <v>1.16699</v>
      </c>
      <c r="JN332">
        <v>2.64282</v>
      </c>
      <c r="JO332">
        <v>1.49658</v>
      </c>
      <c r="JP332">
        <v>2.34863</v>
      </c>
      <c r="JQ332">
        <v>1.54907</v>
      </c>
      <c r="JR332">
        <v>2.41089</v>
      </c>
      <c r="JS332">
        <v>35.0594</v>
      </c>
      <c r="JT332">
        <v>12.9062</v>
      </c>
      <c r="JU332">
        <v>18</v>
      </c>
      <c r="JV332">
        <v>480.617</v>
      </c>
      <c r="JW332">
        <v>498.406</v>
      </c>
      <c r="JX332">
        <v>27.408</v>
      </c>
      <c r="JY332">
        <v>28.342</v>
      </c>
      <c r="JZ332">
        <v>30.0001</v>
      </c>
      <c r="KA332">
        <v>28.5593</v>
      </c>
      <c r="KB332">
        <v>28.5579</v>
      </c>
      <c r="KC332">
        <v>23.5015</v>
      </c>
      <c r="KD332">
        <v>15.3258</v>
      </c>
      <c r="KE332">
        <v>100</v>
      </c>
      <c r="KF332">
        <v>27.3799</v>
      </c>
      <c r="KG332">
        <v>440.292</v>
      </c>
      <c r="KH332">
        <v>20.6433</v>
      </c>
      <c r="KI332">
        <v>101.996</v>
      </c>
      <c r="KJ332">
        <v>91.4083</v>
      </c>
    </row>
    <row r="333" spans="1:296">
      <c r="A333">
        <v>315</v>
      </c>
      <c r="B333">
        <v>1758997027.6</v>
      </c>
      <c r="C333">
        <v>9777</v>
      </c>
      <c r="D333" t="s">
        <v>1076</v>
      </c>
      <c r="E333" t="s">
        <v>1077</v>
      </c>
      <c r="F333">
        <v>5</v>
      </c>
      <c r="G333" t="s">
        <v>1025</v>
      </c>
      <c r="H333">
        <v>1758997019.832142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436.4122926090908</v>
      </c>
      <c r="AJ333">
        <v>426.8478606060606</v>
      </c>
      <c r="AK333">
        <v>0.8147593939393729</v>
      </c>
      <c r="AL333">
        <v>65.16</v>
      </c>
      <c r="AM333">
        <f>(AO333 - AN333 + DX333*1E3/(8.314*(DZ333+273.15)) * AQ333/DW333 * AP333) * DW333/(100*DK333) * 1000/(1000 - AO333)</f>
        <v>0</v>
      </c>
      <c r="AN333">
        <v>20.69428471321141</v>
      </c>
      <c r="AO333">
        <v>21.70714484848484</v>
      </c>
      <c r="AP333">
        <v>-2.362488241769738E-06</v>
      </c>
      <c r="AQ333">
        <v>105.5123847433396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437</v>
      </c>
      <c r="AX333" t="s">
        <v>437</v>
      </c>
      <c r="AY333">
        <v>0</v>
      </c>
      <c r="AZ333">
        <v>0</v>
      </c>
      <c r="BA333">
        <f>1-AY333/AZ333</f>
        <v>0</v>
      </c>
      <c r="BB333">
        <v>0</v>
      </c>
      <c r="BC333" t="s">
        <v>437</v>
      </c>
      <c r="BD333" t="s">
        <v>437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437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1.65</v>
      </c>
      <c r="DL333">
        <v>0.5</v>
      </c>
      <c r="DM333" t="s">
        <v>438</v>
      </c>
      <c r="DN333">
        <v>2</v>
      </c>
      <c r="DO333" t="b">
        <v>1</v>
      </c>
      <c r="DP333">
        <v>1758997019.832142</v>
      </c>
      <c r="DQ333">
        <v>414.6809285714286</v>
      </c>
      <c r="DR333">
        <v>423.1725</v>
      </c>
      <c r="DS333">
        <v>21.70549642857143</v>
      </c>
      <c r="DT333">
        <v>20.69168214285714</v>
      </c>
      <c r="DU333">
        <v>416.2461071428571</v>
      </c>
      <c r="DV333">
        <v>21.42593571428571</v>
      </c>
      <c r="DW333">
        <v>499.974</v>
      </c>
      <c r="DX333">
        <v>90.45193214285713</v>
      </c>
      <c r="DY333">
        <v>0.06439402500000001</v>
      </c>
      <c r="DZ333">
        <v>28.57588214285715</v>
      </c>
      <c r="EA333">
        <v>29.99686071428571</v>
      </c>
      <c r="EB333">
        <v>999.9000000000002</v>
      </c>
      <c r="EC333">
        <v>0</v>
      </c>
      <c r="ED333">
        <v>0</v>
      </c>
      <c r="EE333">
        <v>9993.149285714286</v>
      </c>
      <c r="EF333">
        <v>0</v>
      </c>
      <c r="EG333">
        <v>10.871925</v>
      </c>
      <c r="EH333">
        <v>-8.491625000000001</v>
      </c>
      <c r="EI333">
        <v>423.8813571428572</v>
      </c>
      <c r="EJ333">
        <v>432.1136428571429</v>
      </c>
      <c r="EK333">
        <v>1.013813571428571</v>
      </c>
      <c r="EL333">
        <v>423.1725</v>
      </c>
      <c r="EM333">
        <v>20.69168214285714</v>
      </c>
      <c r="EN333">
        <v>1.963303928571429</v>
      </c>
      <c r="EO333">
        <v>1.8716025</v>
      </c>
      <c r="EP333">
        <v>17.15145714285714</v>
      </c>
      <c r="EQ333">
        <v>16.39798928571429</v>
      </c>
      <c r="ER333">
        <v>2000.012857142857</v>
      </c>
      <c r="ES333">
        <v>0.9800075</v>
      </c>
      <c r="ET333">
        <v>0.01999255</v>
      </c>
      <c r="EU333">
        <v>0</v>
      </c>
      <c r="EV333">
        <v>219.5615</v>
      </c>
      <c r="EW333">
        <v>5.00078</v>
      </c>
      <c r="EX333">
        <v>4425.168571428572</v>
      </c>
      <c r="EY333">
        <v>16379.78928571429</v>
      </c>
      <c r="EZ333">
        <v>38.76982142857143</v>
      </c>
      <c r="FA333">
        <v>39.65157142857142</v>
      </c>
      <c r="FB333">
        <v>38.92839285714285</v>
      </c>
      <c r="FC333">
        <v>39.31667857142857</v>
      </c>
      <c r="FD333">
        <v>39.98185714285714</v>
      </c>
      <c r="FE333">
        <v>1955.122857142857</v>
      </c>
      <c r="FF333">
        <v>39.88964285714286</v>
      </c>
      <c r="FG333">
        <v>0</v>
      </c>
      <c r="FH333">
        <v>1758997021.5</v>
      </c>
      <c r="FI333">
        <v>0</v>
      </c>
      <c r="FJ333">
        <v>219.5538846153846</v>
      </c>
      <c r="FK333">
        <v>7.234564090320803</v>
      </c>
      <c r="FL333">
        <v>138.2235895142856</v>
      </c>
      <c r="FM333">
        <v>4425.193846153847</v>
      </c>
      <c r="FN333">
        <v>15</v>
      </c>
      <c r="FO333">
        <v>0</v>
      </c>
      <c r="FP333" t="s">
        <v>439</v>
      </c>
      <c r="FQ333">
        <v>1746989605.5</v>
      </c>
      <c r="FR333">
        <v>1746989593.5</v>
      </c>
      <c r="FS333">
        <v>0</v>
      </c>
      <c r="FT333">
        <v>-0.274</v>
      </c>
      <c r="FU333">
        <v>-0.002</v>
      </c>
      <c r="FV333">
        <v>2.549</v>
      </c>
      <c r="FW333">
        <v>0.129</v>
      </c>
      <c r="FX333">
        <v>420</v>
      </c>
      <c r="FY333">
        <v>17</v>
      </c>
      <c r="FZ333">
        <v>0.02</v>
      </c>
      <c r="GA333">
        <v>0.04</v>
      </c>
      <c r="GB333">
        <v>-7.7650405</v>
      </c>
      <c r="GC333">
        <v>-26.48089801125704</v>
      </c>
      <c r="GD333">
        <v>3.236606428833254</v>
      </c>
      <c r="GE333">
        <v>0</v>
      </c>
      <c r="GF333">
        <v>219.2171176470588</v>
      </c>
      <c r="GG333">
        <v>7.929167300013459</v>
      </c>
      <c r="GH333">
        <v>0.8089377844434907</v>
      </c>
      <c r="GI333">
        <v>0</v>
      </c>
      <c r="GJ333">
        <v>1.01344225</v>
      </c>
      <c r="GK333">
        <v>0.007134596622887728</v>
      </c>
      <c r="GL333">
        <v>0.001500172469251458</v>
      </c>
      <c r="GM333">
        <v>1</v>
      </c>
      <c r="GN333">
        <v>1</v>
      </c>
      <c r="GO333">
        <v>3</v>
      </c>
      <c r="GP333" t="s">
        <v>463</v>
      </c>
      <c r="GQ333">
        <v>3.10232</v>
      </c>
      <c r="GR333">
        <v>2.72267</v>
      </c>
      <c r="GS333">
        <v>0.0880288</v>
      </c>
      <c r="GT333">
        <v>0.0905878</v>
      </c>
      <c r="GU333">
        <v>0.100536</v>
      </c>
      <c r="GV333">
        <v>0.098553</v>
      </c>
      <c r="GW333">
        <v>23850.1</v>
      </c>
      <c r="GX333">
        <v>21591.4</v>
      </c>
      <c r="GY333">
        <v>26714.9</v>
      </c>
      <c r="GZ333">
        <v>23962.1</v>
      </c>
      <c r="HA333">
        <v>38447.5</v>
      </c>
      <c r="HB333">
        <v>31921.2</v>
      </c>
      <c r="HC333">
        <v>46649.5</v>
      </c>
      <c r="HD333">
        <v>37898.2</v>
      </c>
      <c r="HE333">
        <v>1.87345</v>
      </c>
      <c r="HF333">
        <v>1.87805</v>
      </c>
      <c r="HG333">
        <v>0.126287</v>
      </c>
      <c r="HH333">
        <v>0</v>
      </c>
      <c r="HI333">
        <v>27.9353</v>
      </c>
      <c r="HJ333">
        <v>999.9</v>
      </c>
      <c r="HK333">
        <v>48.9</v>
      </c>
      <c r="HL333">
        <v>30.7</v>
      </c>
      <c r="HM333">
        <v>23.9762</v>
      </c>
      <c r="HN333">
        <v>61.2948</v>
      </c>
      <c r="HO333">
        <v>22.3598</v>
      </c>
      <c r="HP333">
        <v>1</v>
      </c>
      <c r="HQ333">
        <v>0.0822561</v>
      </c>
      <c r="HR333">
        <v>-0.123434</v>
      </c>
      <c r="HS333">
        <v>20.3182</v>
      </c>
      <c r="HT333">
        <v>5.21115</v>
      </c>
      <c r="HU333">
        <v>11.9797</v>
      </c>
      <c r="HV333">
        <v>4.96365</v>
      </c>
      <c r="HW333">
        <v>3.27445</v>
      </c>
      <c r="HX333">
        <v>9999</v>
      </c>
      <c r="HY333">
        <v>9999</v>
      </c>
      <c r="HZ333">
        <v>9999</v>
      </c>
      <c r="IA333">
        <v>24.5</v>
      </c>
      <c r="IB333">
        <v>1.86371</v>
      </c>
      <c r="IC333">
        <v>1.85987</v>
      </c>
      <c r="ID333">
        <v>1.8581</v>
      </c>
      <c r="IE333">
        <v>1.85955</v>
      </c>
      <c r="IF333">
        <v>1.8596</v>
      </c>
      <c r="IG333">
        <v>1.85816</v>
      </c>
      <c r="IH333">
        <v>1.85716</v>
      </c>
      <c r="II333">
        <v>1.85212</v>
      </c>
      <c r="IJ333">
        <v>0</v>
      </c>
      <c r="IK333">
        <v>0</v>
      </c>
      <c r="IL333">
        <v>0</v>
      </c>
      <c r="IM333">
        <v>0</v>
      </c>
      <c r="IN333" t="s">
        <v>441</v>
      </c>
      <c r="IO333" t="s">
        <v>442</v>
      </c>
      <c r="IP333" t="s">
        <v>443</v>
      </c>
      <c r="IQ333" t="s">
        <v>443</v>
      </c>
      <c r="IR333" t="s">
        <v>443</v>
      </c>
      <c r="IS333" t="s">
        <v>443</v>
      </c>
      <c r="IT333">
        <v>0</v>
      </c>
      <c r="IU333">
        <v>100</v>
      </c>
      <c r="IV333">
        <v>100</v>
      </c>
      <c r="IW333">
        <v>-1.566</v>
      </c>
      <c r="IX333">
        <v>0.2796</v>
      </c>
      <c r="IY333">
        <v>-1.253408397979514</v>
      </c>
      <c r="IZ333">
        <v>-0.001407418860664216</v>
      </c>
      <c r="JA333">
        <v>1.761737584914558E-06</v>
      </c>
      <c r="JB333">
        <v>-4.339940373715102E-10</v>
      </c>
      <c r="JC333">
        <v>0.01386544786166931</v>
      </c>
      <c r="JD333">
        <v>0.003157371658100305</v>
      </c>
      <c r="JE333">
        <v>0.0004353711720169284</v>
      </c>
      <c r="JF333">
        <v>-1.853048844677345E-07</v>
      </c>
      <c r="JG333">
        <v>2</v>
      </c>
      <c r="JH333">
        <v>1968</v>
      </c>
      <c r="JI333">
        <v>1</v>
      </c>
      <c r="JJ333">
        <v>26</v>
      </c>
      <c r="JK333">
        <v>200123.7</v>
      </c>
      <c r="JL333">
        <v>200123.9</v>
      </c>
      <c r="JM333">
        <v>1.19751</v>
      </c>
      <c r="JN333">
        <v>2.63062</v>
      </c>
      <c r="JO333">
        <v>1.49658</v>
      </c>
      <c r="JP333">
        <v>2.34863</v>
      </c>
      <c r="JQ333">
        <v>1.54907</v>
      </c>
      <c r="JR333">
        <v>2.41577</v>
      </c>
      <c r="JS333">
        <v>35.0594</v>
      </c>
      <c r="JT333">
        <v>12.9062</v>
      </c>
      <c r="JU333">
        <v>18</v>
      </c>
      <c r="JV333">
        <v>480.659</v>
      </c>
      <c r="JW333">
        <v>498.419</v>
      </c>
      <c r="JX333">
        <v>27.3837</v>
      </c>
      <c r="JY333">
        <v>28.3443</v>
      </c>
      <c r="JZ333">
        <v>30.0002</v>
      </c>
      <c r="KA333">
        <v>28.561</v>
      </c>
      <c r="KB333">
        <v>28.5594</v>
      </c>
      <c r="KC333">
        <v>24.2121</v>
      </c>
      <c r="KD333">
        <v>15.3258</v>
      </c>
      <c r="KE333">
        <v>100</v>
      </c>
      <c r="KF333">
        <v>27.3861</v>
      </c>
      <c r="KG333">
        <v>460.345</v>
      </c>
      <c r="KH333">
        <v>20.6407</v>
      </c>
      <c r="KI333">
        <v>101.996</v>
      </c>
      <c r="KJ333">
        <v>91.4079</v>
      </c>
    </row>
    <row r="334" spans="1:296">
      <c r="A334">
        <v>316</v>
      </c>
      <c r="B334">
        <v>1758997032.6</v>
      </c>
      <c r="C334">
        <v>9782</v>
      </c>
      <c r="D334" t="s">
        <v>1078</v>
      </c>
      <c r="E334" t="s">
        <v>1079</v>
      </c>
      <c r="F334">
        <v>5</v>
      </c>
      <c r="G334" t="s">
        <v>1025</v>
      </c>
      <c r="H334">
        <v>1758997025.1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450.9965624484848</v>
      </c>
      <c r="AJ334">
        <v>436.034206060606</v>
      </c>
      <c r="AK334">
        <v>1.951703463203391</v>
      </c>
      <c r="AL334">
        <v>65.16</v>
      </c>
      <c r="AM334">
        <f>(AO334 - AN334 + DX334*1E3/(8.314*(DZ334+273.15)) * AQ334/DW334 * AP334) * DW334/(100*DK334) * 1000/(1000 - AO334)</f>
        <v>0</v>
      </c>
      <c r="AN334">
        <v>20.69722129943045</v>
      </c>
      <c r="AO334">
        <v>21.70978303030303</v>
      </c>
      <c r="AP334">
        <v>1.811760557717615E-05</v>
      </c>
      <c r="AQ334">
        <v>105.5123847433396</v>
      </c>
      <c r="AR334">
        <v>1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437</v>
      </c>
      <c r="AX334" t="s">
        <v>437</v>
      </c>
      <c r="AY334">
        <v>0</v>
      </c>
      <c r="AZ334">
        <v>0</v>
      </c>
      <c r="BA334">
        <f>1-AY334/AZ334</f>
        <v>0</v>
      </c>
      <c r="BB334">
        <v>0</v>
      </c>
      <c r="BC334" t="s">
        <v>437</v>
      </c>
      <c r="BD334" t="s">
        <v>437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437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1.65</v>
      </c>
      <c r="DL334">
        <v>0.5</v>
      </c>
      <c r="DM334" t="s">
        <v>438</v>
      </c>
      <c r="DN334">
        <v>2</v>
      </c>
      <c r="DO334" t="b">
        <v>1</v>
      </c>
      <c r="DP334">
        <v>1758997025.1</v>
      </c>
      <c r="DQ334">
        <v>417.4946666666666</v>
      </c>
      <c r="DR334">
        <v>431.096037037037</v>
      </c>
      <c r="DS334">
        <v>21.70755185185185</v>
      </c>
      <c r="DT334">
        <v>20.69399259259259</v>
      </c>
      <c r="DU334">
        <v>419.0602962962963</v>
      </c>
      <c r="DV334">
        <v>21.42794814814815</v>
      </c>
      <c r="DW334">
        <v>500.0102962962962</v>
      </c>
      <c r="DX334">
        <v>90.45153333333334</v>
      </c>
      <c r="DY334">
        <v>0.06430806296296297</v>
      </c>
      <c r="DZ334">
        <v>28.57628148148148</v>
      </c>
      <c r="EA334">
        <v>29.99646666666667</v>
      </c>
      <c r="EB334">
        <v>999.9000000000001</v>
      </c>
      <c r="EC334">
        <v>0</v>
      </c>
      <c r="ED334">
        <v>0</v>
      </c>
      <c r="EE334">
        <v>10004.09740740741</v>
      </c>
      <c r="EF334">
        <v>0</v>
      </c>
      <c r="EG334">
        <v>10.87207777777778</v>
      </c>
      <c r="EH334">
        <v>-13.60139851851852</v>
      </c>
      <c r="EI334">
        <v>426.7584444444445</v>
      </c>
      <c r="EJ334">
        <v>440.2056296296295</v>
      </c>
      <c r="EK334">
        <v>1.013553333333333</v>
      </c>
      <c r="EL334">
        <v>431.096037037037</v>
      </c>
      <c r="EM334">
        <v>20.69399259259259</v>
      </c>
      <c r="EN334">
        <v>1.96348074074074</v>
      </c>
      <c r="EO334">
        <v>1.871803333333333</v>
      </c>
      <c r="EP334">
        <v>17.15288518518518</v>
      </c>
      <c r="EQ334">
        <v>16.39967777777778</v>
      </c>
      <c r="ER334">
        <v>2000.000370370371</v>
      </c>
      <c r="ES334">
        <v>0.9800074444444445</v>
      </c>
      <c r="ET334">
        <v>0.0199926</v>
      </c>
      <c r="EU334">
        <v>0</v>
      </c>
      <c r="EV334">
        <v>220.1978888888889</v>
      </c>
      <c r="EW334">
        <v>5.00078</v>
      </c>
      <c r="EX334">
        <v>4436.465925925926</v>
      </c>
      <c r="EY334">
        <v>16379.68148148148</v>
      </c>
      <c r="EZ334">
        <v>38.78666666666667</v>
      </c>
      <c r="FA334">
        <v>39.65255555555555</v>
      </c>
      <c r="FB334">
        <v>38.92111111111111</v>
      </c>
      <c r="FC334">
        <v>39.32377777777778</v>
      </c>
      <c r="FD334">
        <v>39.94644444444444</v>
      </c>
      <c r="FE334">
        <v>1955.11037037037</v>
      </c>
      <c r="FF334">
        <v>39.88962962962964</v>
      </c>
      <c r="FG334">
        <v>0</v>
      </c>
      <c r="FH334">
        <v>1758997026.9</v>
      </c>
      <c r="FI334">
        <v>0</v>
      </c>
      <c r="FJ334">
        <v>220.24016</v>
      </c>
      <c r="FK334">
        <v>6.086769215086943</v>
      </c>
      <c r="FL334">
        <v>113.8269228831779</v>
      </c>
      <c r="FM334">
        <v>4437.272800000001</v>
      </c>
      <c r="FN334">
        <v>15</v>
      </c>
      <c r="FO334">
        <v>0</v>
      </c>
      <c r="FP334" t="s">
        <v>439</v>
      </c>
      <c r="FQ334">
        <v>1746989605.5</v>
      </c>
      <c r="FR334">
        <v>1746989593.5</v>
      </c>
      <c r="FS334">
        <v>0</v>
      </c>
      <c r="FT334">
        <v>-0.274</v>
      </c>
      <c r="FU334">
        <v>-0.002</v>
      </c>
      <c r="FV334">
        <v>2.549</v>
      </c>
      <c r="FW334">
        <v>0.129</v>
      </c>
      <c r="FX334">
        <v>420</v>
      </c>
      <c r="FY334">
        <v>17</v>
      </c>
      <c r="FZ334">
        <v>0.02</v>
      </c>
      <c r="GA334">
        <v>0.04</v>
      </c>
      <c r="GB334">
        <v>-10.61310525</v>
      </c>
      <c r="GC334">
        <v>-53.9682773358349</v>
      </c>
      <c r="GD334">
        <v>5.672546264058579</v>
      </c>
      <c r="GE334">
        <v>0</v>
      </c>
      <c r="GF334">
        <v>219.6790882352941</v>
      </c>
      <c r="GG334">
        <v>7.197448434960756</v>
      </c>
      <c r="GH334">
        <v>0.7381072521957386</v>
      </c>
      <c r="GI334">
        <v>0</v>
      </c>
      <c r="GJ334">
        <v>1.01334625</v>
      </c>
      <c r="GK334">
        <v>-0.0009941088180122782</v>
      </c>
      <c r="GL334">
        <v>0.001552186663227066</v>
      </c>
      <c r="GM334">
        <v>1</v>
      </c>
      <c r="GN334">
        <v>1</v>
      </c>
      <c r="GO334">
        <v>3</v>
      </c>
      <c r="GP334" t="s">
        <v>463</v>
      </c>
      <c r="GQ334">
        <v>3.10267</v>
      </c>
      <c r="GR334">
        <v>2.72242</v>
      </c>
      <c r="GS334">
        <v>0.0895194</v>
      </c>
      <c r="GT334">
        <v>0.0929986</v>
      </c>
      <c r="GU334">
        <v>0.100545</v>
      </c>
      <c r="GV334">
        <v>0.0985742</v>
      </c>
      <c r="GW334">
        <v>23811.1</v>
      </c>
      <c r="GX334">
        <v>21534</v>
      </c>
      <c r="GY334">
        <v>26714.9</v>
      </c>
      <c r="GZ334">
        <v>23961.9</v>
      </c>
      <c r="HA334">
        <v>38447.4</v>
      </c>
      <c r="HB334">
        <v>31920.9</v>
      </c>
      <c r="HC334">
        <v>46649.6</v>
      </c>
      <c r="HD334">
        <v>37898.4</v>
      </c>
      <c r="HE334">
        <v>1.87383</v>
      </c>
      <c r="HF334">
        <v>1.87773</v>
      </c>
      <c r="HG334">
        <v>0.125699</v>
      </c>
      <c r="HH334">
        <v>0</v>
      </c>
      <c r="HI334">
        <v>27.9333</v>
      </c>
      <c r="HJ334">
        <v>999.9</v>
      </c>
      <c r="HK334">
        <v>48.9</v>
      </c>
      <c r="HL334">
        <v>30.7</v>
      </c>
      <c r="HM334">
        <v>23.975</v>
      </c>
      <c r="HN334">
        <v>61.2748</v>
      </c>
      <c r="HO334">
        <v>22.0513</v>
      </c>
      <c r="HP334">
        <v>1</v>
      </c>
      <c r="HQ334">
        <v>0.0824187</v>
      </c>
      <c r="HR334">
        <v>-0.150471</v>
      </c>
      <c r="HS334">
        <v>20.3183</v>
      </c>
      <c r="HT334">
        <v>5.21115</v>
      </c>
      <c r="HU334">
        <v>11.9794</v>
      </c>
      <c r="HV334">
        <v>4.96365</v>
      </c>
      <c r="HW334">
        <v>3.27443</v>
      </c>
      <c r="HX334">
        <v>9999</v>
      </c>
      <c r="HY334">
        <v>9999</v>
      </c>
      <c r="HZ334">
        <v>9999</v>
      </c>
      <c r="IA334">
        <v>24.5</v>
      </c>
      <c r="IB334">
        <v>1.86371</v>
      </c>
      <c r="IC334">
        <v>1.85988</v>
      </c>
      <c r="ID334">
        <v>1.8581</v>
      </c>
      <c r="IE334">
        <v>1.8595</v>
      </c>
      <c r="IF334">
        <v>1.85961</v>
      </c>
      <c r="IG334">
        <v>1.85812</v>
      </c>
      <c r="IH334">
        <v>1.85716</v>
      </c>
      <c r="II334">
        <v>1.85211</v>
      </c>
      <c r="IJ334">
        <v>0</v>
      </c>
      <c r="IK334">
        <v>0</v>
      </c>
      <c r="IL334">
        <v>0</v>
      </c>
      <c r="IM334">
        <v>0</v>
      </c>
      <c r="IN334" t="s">
        <v>441</v>
      </c>
      <c r="IO334" t="s">
        <v>442</v>
      </c>
      <c r="IP334" t="s">
        <v>443</v>
      </c>
      <c r="IQ334" t="s">
        <v>443</v>
      </c>
      <c r="IR334" t="s">
        <v>443</v>
      </c>
      <c r="IS334" t="s">
        <v>443</v>
      </c>
      <c r="IT334">
        <v>0</v>
      </c>
      <c r="IU334">
        <v>100</v>
      </c>
      <c r="IV334">
        <v>100</v>
      </c>
      <c r="IW334">
        <v>-1.568</v>
      </c>
      <c r="IX334">
        <v>0.2796</v>
      </c>
      <c r="IY334">
        <v>-1.253408397979514</v>
      </c>
      <c r="IZ334">
        <v>-0.001407418860664216</v>
      </c>
      <c r="JA334">
        <v>1.761737584914558E-06</v>
      </c>
      <c r="JB334">
        <v>-4.339940373715102E-10</v>
      </c>
      <c r="JC334">
        <v>0.01386544786166931</v>
      </c>
      <c r="JD334">
        <v>0.003157371658100305</v>
      </c>
      <c r="JE334">
        <v>0.0004353711720169284</v>
      </c>
      <c r="JF334">
        <v>-1.853048844677345E-07</v>
      </c>
      <c r="JG334">
        <v>2</v>
      </c>
      <c r="JH334">
        <v>1968</v>
      </c>
      <c r="JI334">
        <v>1</v>
      </c>
      <c r="JJ334">
        <v>26</v>
      </c>
      <c r="JK334">
        <v>200123.8</v>
      </c>
      <c r="JL334">
        <v>200124</v>
      </c>
      <c r="JM334">
        <v>1.23535</v>
      </c>
      <c r="JN334">
        <v>2.63672</v>
      </c>
      <c r="JO334">
        <v>1.49658</v>
      </c>
      <c r="JP334">
        <v>2.34863</v>
      </c>
      <c r="JQ334">
        <v>1.54907</v>
      </c>
      <c r="JR334">
        <v>2.4707</v>
      </c>
      <c r="JS334">
        <v>35.0594</v>
      </c>
      <c r="JT334">
        <v>12.9237</v>
      </c>
      <c r="JU334">
        <v>18</v>
      </c>
      <c r="JV334">
        <v>480.882</v>
      </c>
      <c r="JW334">
        <v>498.203</v>
      </c>
      <c r="JX334">
        <v>27.3853</v>
      </c>
      <c r="JY334">
        <v>28.3445</v>
      </c>
      <c r="JZ334">
        <v>30</v>
      </c>
      <c r="KA334">
        <v>28.5617</v>
      </c>
      <c r="KB334">
        <v>28.5594</v>
      </c>
      <c r="KC334">
        <v>24.8975</v>
      </c>
      <c r="KD334">
        <v>15.3258</v>
      </c>
      <c r="KE334">
        <v>100</v>
      </c>
      <c r="KF334">
        <v>27.3907</v>
      </c>
      <c r="KG334">
        <v>473.719</v>
      </c>
      <c r="KH334">
        <v>20.6371</v>
      </c>
      <c r="KI334">
        <v>101.996</v>
      </c>
      <c r="KJ334">
        <v>91.4079</v>
      </c>
    </row>
    <row r="335" spans="1:296">
      <c r="A335">
        <v>317</v>
      </c>
      <c r="B335">
        <v>1758997037.6</v>
      </c>
      <c r="C335">
        <v>9787</v>
      </c>
      <c r="D335" t="s">
        <v>1080</v>
      </c>
      <c r="E335" t="s">
        <v>1081</v>
      </c>
      <c r="F335">
        <v>5</v>
      </c>
      <c r="G335" t="s">
        <v>1025</v>
      </c>
      <c r="H335">
        <v>1758997029.814285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467.4806310030303</v>
      </c>
      <c r="AJ335">
        <v>449.0959333333331</v>
      </c>
      <c r="AK335">
        <v>2.686982857142855</v>
      </c>
      <c r="AL335">
        <v>65.16</v>
      </c>
      <c r="AM335">
        <f>(AO335 - AN335 + DX335*1E3/(8.314*(DZ335+273.15)) * AQ335/DW335 * AP335) * DW335/(100*DK335) * 1000/(1000 - AO335)</f>
        <v>0</v>
      </c>
      <c r="AN335">
        <v>20.70147656253383</v>
      </c>
      <c r="AO335">
        <v>21.71327575757575</v>
      </c>
      <c r="AP335">
        <v>2.156231918164412E-05</v>
      </c>
      <c r="AQ335">
        <v>105.5123847433396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437</v>
      </c>
      <c r="AX335" t="s">
        <v>437</v>
      </c>
      <c r="AY335">
        <v>0</v>
      </c>
      <c r="AZ335">
        <v>0</v>
      </c>
      <c r="BA335">
        <f>1-AY335/AZ335</f>
        <v>0</v>
      </c>
      <c r="BB335">
        <v>0</v>
      </c>
      <c r="BC335" t="s">
        <v>437</v>
      </c>
      <c r="BD335" t="s">
        <v>437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437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1.65</v>
      </c>
      <c r="DL335">
        <v>0.5</v>
      </c>
      <c r="DM335" t="s">
        <v>438</v>
      </c>
      <c r="DN335">
        <v>2</v>
      </c>
      <c r="DO335" t="b">
        <v>1</v>
      </c>
      <c r="DP335">
        <v>1758997029.814285</v>
      </c>
      <c r="DQ335">
        <v>423.7450000000001</v>
      </c>
      <c r="DR335">
        <v>443.3359642857143</v>
      </c>
      <c r="DS335">
        <v>21.70896428571428</v>
      </c>
      <c r="DT335">
        <v>20.69717857142857</v>
      </c>
      <c r="DU335">
        <v>425.3115714285714</v>
      </c>
      <c r="DV335">
        <v>21.42933571428571</v>
      </c>
      <c r="DW335">
        <v>499.9976428571429</v>
      </c>
      <c r="DX335">
        <v>90.45136785714286</v>
      </c>
      <c r="DY335">
        <v>0.06439647142857144</v>
      </c>
      <c r="DZ335">
        <v>28.57518214285714</v>
      </c>
      <c r="EA335">
        <v>29.99033928571429</v>
      </c>
      <c r="EB335">
        <v>999.9000000000002</v>
      </c>
      <c r="EC335">
        <v>0</v>
      </c>
      <c r="ED335">
        <v>0</v>
      </c>
      <c r="EE335">
        <v>9999.883928571429</v>
      </c>
      <c r="EF335">
        <v>0</v>
      </c>
      <c r="EG335">
        <v>10.87241428571429</v>
      </c>
      <c r="EH335">
        <v>-19.59093892857143</v>
      </c>
      <c r="EI335">
        <v>433.1482142857143</v>
      </c>
      <c r="EJ335">
        <v>452.7056785714286</v>
      </c>
      <c r="EK335">
        <v>1.011775357142857</v>
      </c>
      <c r="EL335">
        <v>443.3359642857143</v>
      </c>
      <c r="EM335">
        <v>20.69717857142857</v>
      </c>
      <c r="EN335">
        <v>1.963605</v>
      </c>
      <c r="EO335">
        <v>1.872089642857143</v>
      </c>
      <c r="EP335">
        <v>17.15387857142857</v>
      </c>
      <c r="EQ335">
        <v>16.40206428571429</v>
      </c>
      <c r="ER335">
        <v>1999.995357142858</v>
      </c>
      <c r="ES335">
        <v>0.9800073928571429</v>
      </c>
      <c r="ET335">
        <v>0.01999265357142857</v>
      </c>
      <c r="EU335">
        <v>0</v>
      </c>
      <c r="EV335">
        <v>220.5861785714285</v>
      </c>
      <c r="EW335">
        <v>5.00078</v>
      </c>
      <c r="EX335">
        <v>4445.165</v>
      </c>
      <c r="EY335">
        <v>16379.64285714286</v>
      </c>
      <c r="EZ335">
        <v>38.78542857142856</v>
      </c>
      <c r="FA335">
        <v>39.65821428571428</v>
      </c>
      <c r="FB335">
        <v>38.89267857142857</v>
      </c>
      <c r="FC335">
        <v>39.33232142857143</v>
      </c>
      <c r="FD335">
        <v>39.95289285714285</v>
      </c>
      <c r="FE335">
        <v>1955.105357142857</v>
      </c>
      <c r="FF335">
        <v>39.88964285714287</v>
      </c>
      <c r="FG335">
        <v>0</v>
      </c>
      <c r="FH335">
        <v>1758997031.7</v>
      </c>
      <c r="FI335">
        <v>0</v>
      </c>
      <c r="FJ335">
        <v>220.65068</v>
      </c>
      <c r="FK335">
        <v>5.178230765416136</v>
      </c>
      <c r="FL335">
        <v>102.7169230421402</v>
      </c>
      <c r="FM335">
        <v>4446.077600000001</v>
      </c>
      <c r="FN335">
        <v>15</v>
      </c>
      <c r="FO335">
        <v>0</v>
      </c>
      <c r="FP335" t="s">
        <v>439</v>
      </c>
      <c r="FQ335">
        <v>1746989605.5</v>
      </c>
      <c r="FR335">
        <v>1746989593.5</v>
      </c>
      <c r="FS335">
        <v>0</v>
      </c>
      <c r="FT335">
        <v>-0.274</v>
      </c>
      <c r="FU335">
        <v>-0.002</v>
      </c>
      <c r="FV335">
        <v>2.549</v>
      </c>
      <c r="FW335">
        <v>0.129</v>
      </c>
      <c r="FX335">
        <v>420</v>
      </c>
      <c r="FY335">
        <v>17</v>
      </c>
      <c r="FZ335">
        <v>0.02</v>
      </c>
      <c r="GA335">
        <v>0.04</v>
      </c>
      <c r="GB335">
        <v>-16.3851655</v>
      </c>
      <c r="GC335">
        <v>-77.20729395872421</v>
      </c>
      <c r="GD335">
        <v>7.499375105985147</v>
      </c>
      <c r="GE335">
        <v>0</v>
      </c>
      <c r="GF335">
        <v>220.333</v>
      </c>
      <c r="GG335">
        <v>5.772742550083161</v>
      </c>
      <c r="GH335">
        <v>0.6056192261304325</v>
      </c>
      <c r="GI335">
        <v>0</v>
      </c>
      <c r="GJ335">
        <v>1.012674</v>
      </c>
      <c r="GK335">
        <v>-0.02042251407129754</v>
      </c>
      <c r="GL335">
        <v>0.002202476787618883</v>
      </c>
      <c r="GM335">
        <v>1</v>
      </c>
      <c r="GN335">
        <v>1</v>
      </c>
      <c r="GO335">
        <v>3</v>
      </c>
      <c r="GP335" t="s">
        <v>463</v>
      </c>
      <c r="GQ335">
        <v>3.10214</v>
      </c>
      <c r="GR335">
        <v>2.72273</v>
      </c>
      <c r="GS335">
        <v>0.0915478</v>
      </c>
      <c r="GT335">
        <v>0.0955182</v>
      </c>
      <c r="GU335">
        <v>0.100558</v>
      </c>
      <c r="GV335">
        <v>0.0985799</v>
      </c>
      <c r="GW335">
        <v>23758.2</v>
      </c>
      <c r="GX335">
        <v>21474.3</v>
      </c>
      <c r="GY335">
        <v>26715</v>
      </c>
      <c r="GZ335">
        <v>23962</v>
      </c>
      <c r="HA335">
        <v>38447.1</v>
      </c>
      <c r="HB335">
        <v>31921</v>
      </c>
      <c r="HC335">
        <v>46649.6</v>
      </c>
      <c r="HD335">
        <v>37898.4</v>
      </c>
      <c r="HE335">
        <v>1.87325</v>
      </c>
      <c r="HF335">
        <v>1.87847</v>
      </c>
      <c r="HG335">
        <v>0.126548</v>
      </c>
      <c r="HH335">
        <v>0</v>
      </c>
      <c r="HI335">
        <v>27.9329</v>
      </c>
      <c r="HJ335">
        <v>999.9</v>
      </c>
      <c r="HK335">
        <v>48.9</v>
      </c>
      <c r="HL335">
        <v>30.7</v>
      </c>
      <c r="HM335">
        <v>23.9737</v>
      </c>
      <c r="HN335">
        <v>61.3748</v>
      </c>
      <c r="HO335">
        <v>22.3117</v>
      </c>
      <c r="HP335">
        <v>1</v>
      </c>
      <c r="HQ335">
        <v>0.08244410000000001</v>
      </c>
      <c r="HR335">
        <v>-0.184376</v>
      </c>
      <c r="HS335">
        <v>20.3183</v>
      </c>
      <c r="HT335">
        <v>5.21145</v>
      </c>
      <c r="HU335">
        <v>11.979</v>
      </c>
      <c r="HV335">
        <v>4.96365</v>
      </c>
      <c r="HW335">
        <v>3.27458</v>
      </c>
      <c r="HX335">
        <v>9999</v>
      </c>
      <c r="HY335">
        <v>9999</v>
      </c>
      <c r="HZ335">
        <v>9999</v>
      </c>
      <c r="IA335">
        <v>24.5</v>
      </c>
      <c r="IB335">
        <v>1.8637</v>
      </c>
      <c r="IC335">
        <v>1.85989</v>
      </c>
      <c r="ID335">
        <v>1.85811</v>
      </c>
      <c r="IE335">
        <v>1.85949</v>
      </c>
      <c r="IF335">
        <v>1.8596</v>
      </c>
      <c r="IG335">
        <v>1.85813</v>
      </c>
      <c r="IH335">
        <v>1.85716</v>
      </c>
      <c r="II335">
        <v>1.85211</v>
      </c>
      <c r="IJ335">
        <v>0</v>
      </c>
      <c r="IK335">
        <v>0</v>
      </c>
      <c r="IL335">
        <v>0</v>
      </c>
      <c r="IM335">
        <v>0</v>
      </c>
      <c r="IN335" t="s">
        <v>441</v>
      </c>
      <c r="IO335" t="s">
        <v>442</v>
      </c>
      <c r="IP335" t="s">
        <v>443</v>
      </c>
      <c r="IQ335" t="s">
        <v>443</v>
      </c>
      <c r="IR335" t="s">
        <v>443</v>
      </c>
      <c r="IS335" t="s">
        <v>443</v>
      </c>
      <c r="IT335">
        <v>0</v>
      </c>
      <c r="IU335">
        <v>100</v>
      </c>
      <c r="IV335">
        <v>100</v>
      </c>
      <c r="IW335">
        <v>-1.569</v>
      </c>
      <c r="IX335">
        <v>0.2797</v>
      </c>
      <c r="IY335">
        <v>-1.253408397979514</v>
      </c>
      <c r="IZ335">
        <v>-0.001407418860664216</v>
      </c>
      <c r="JA335">
        <v>1.761737584914558E-06</v>
      </c>
      <c r="JB335">
        <v>-4.339940373715102E-10</v>
      </c>
      <c r="JC335">
        <v>0.01386544786166931</v>
      </c>
      <c r="JD335">
        <v>0.003157371658100305</v>
      </c>
      <c r="JE335">
        <v>0.0004353711720169284</v>
      </c>
      <c r="JF335">
        <v>-1.853048844677345E-07</v>
      </c>
      <c r="JG335">
        <v>2</v>
      </c>
      <c r="JH335">
        <v>1968</v>
      </c>
      <c r="JI335">
        <v>1</v>
      </c>
      <c r="JJ335">
        <v>26</v>
      </c>
      <c r="JK335">
        <v>200123.9</v>
      </c>
      <c r="JL335">
        <v>200124.1</v>
      </c>
      <c r="JM335">
        <v>1.26953</v>
      </c>
      <c r="JN335">
        <v>2.64282</v>
      </c>
      <c r="JO335">
        <v>1.49658</v>
      </c>
      <c r="JP335">
        <v>2.34863</v>
      </c>
      <c r="JQ335">
        <v>1.54907</v>
      </c>
      <c r="JR335">
        <v>2.38647</v>
      </c>
      <c r="JS335">
        <v>35.0594</v>
      </c>
      <c r="JT335">
        <v>12.8975</v>
      </c>
      <c r="JU335">
        <v>18</v>
      </c>
      <c r="JV335">
        <v>480.549</v>
      </c>
      <c r="JW335">
        <v>498.701</v>
      </c>
      <c r="JX335">
        <v>27.3911</v>
      </c>
      <c r="JY335">
        <v>28.3445</v>
      </c>
      <c r="JZ335">
        <v>30.0001</v>
      </c>
      <c r="KA335">
        <v>28.5617</v>
      </c>
      <c r="KB335">
        <v>28.5594</v>
      </c>
      <c r="KC335">
        <v>25.6517</v>
      </c>
      <c r="KD335">
        <v>15.3258</v>
      </c>
      <c r="KE335">
        <v>100</v>
      </c>
      <c r="KF335">
        <v>27.4022</v>
      </c>
      <c r="KG335">
        <v>493.773</v>
      </c>
      <c r="KH335">
        <v>20.6298</v>
      </c>
      <c r="KI335">
        <v>101.996</v>
      </c>
      <c r="KJ335">
        <v>91.408</v>
      </c>
    </row>
    <row r="336" spans="1:296">
      <c r="A336">
        <v>318</v>
      </c>
      <c r="B336">
        <v>1758997042.6</v>
      </c>
      <c r="C336">
        <v>9792</v>
      </c>
      <c r="D336" t="s">
        <v>1082</v>
      </c>
      <c r="E336" t="s">
        <v>1083</v>
      </c>
      <c r="F336">
        <v>5</v>
      </c>
      <c r="G336" t="s">
        <v>1025</v>
      </c>
      <c r="H336">
        <v>1758997035.1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484.5021881969699</v>
      </c>
      <c r="AJ336">
        <v>464.274987878788</v>
      </c>
      <c r="AK336">
        <v>3.076822597402677</v>
      </c>
      <c r="AL336">
        <v>65.16</v>
      </c>
      <c r="AM336">
        <f>(AO336 - AN336 + DX336*1E3/(8.314*(DZ336+273.15)) * AQ336/DW336 * AP336) * DW336/(100*DK336) * 1000/(1000 - AO336)</f>
        <v>0</v>
      </c>
      <c r="AN336">
        <v>20.70429954863808</v>
      </c>
      <c r="AO336">
        <v>21.7164915151515</v>
      </c>
      <c r="AP336">
        <v>1.622256359937382E-05</v>
      </c>
      <c r="AQ336">
        <v>105.5123847433396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437</v>
      </c>
      <c r="AX336" t="s">
        <v>437</v>
      </c>
      <c r="AY336">
        <v>0</v>
      </c>
      <c r="AZ336">
        <v>0</v>
      </c>
      <c r="BA336">
        <f>1-AY336/AZ336</f>
        <v>0</v>
      </c>
      <c r="BB336">
        <v>0</v>
      </c>
      <c r="BC336" t="s">
        <v>437</v>
      </c>
      <c r="BD336" t="s">
        <v>437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437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1.65</v>
      </c>
      <c r="DL336">
        <v>0.5</v>
      </c>
      <c r="DM336" t="s">
        <v>438</v>
      </c>
      <c r="DN336">
        <v>2</v>
      </c>
      <c r="DO336" t="b">
        <v>1</v>
      </c>
      <c r="DP336">
        <v>1758997035.1</v>
      </c>
      <c r="DQ336">
        <v>434.8931481481482</v>
      </c>
      <c r="DR336">
        <v>459.9287407407407</v>
      </c>
      <c r="DS336">
        <v>21.71154814814815</v>
      </c>
      <c r="DT336">
        <v>20.70046296296296</v>
      </c>
      <c r="DU336">
        <v>436.4610740740741</v>
      </c>
      <c r="DV336">
        <v>21.43187037037037</v>
      </c>
      <c r="DW336">
        <v>499.9895185185185</v>
      </c>
      <c r="DX336">
        <v>90.45144814814817</v>
      </c>
      <c r="DY336">
        <v>0.06436772222222223</v>
      </c>
      <c r="DZ336">
        <v>28.57454444444445</v>
      </c>
      <c r="EA336">
        <v>29.9928</v>
      </c>
      <c r="EB336">
        <v>999.9000000000001</v>
      </c>
      <c r="EC336">
        <v>0</v>
      </c>
      <c r="ED336">
        <v>0</v>
      </c>
      <c r="EE336">
        <v>9998.238888888889</v>
      </c>
      <c r="EF336">
        <v>0</v>
      </c>
      <c r="EG336">
        <v>10.87635555555555</v>
      </c>
      <c r="EH336">
        <v>-25.0356074074074</v>
      </c>
      <c r="EI336">
        <v>444.5448888888889</v>
      </c>
      <c r="EJ336">
        <v>469.6507407407407</v>
      </c>
      <c r="EK336">
        <v>1.011081851851852</v>
      </c>
      <c r="EL336">
        <v>459.9287407407407</v>
      </c>
      <c r="EM336">
        <v>20.70046296296296</v>
      </c>
      <c r="EN336">
        <v>1.963839629629629</v>
      </c>
      <c r="EO336">
        <v>1.872388148148149</v>
      </c>
      <c r="EP336">
        <v>17.15577407407407</v>
      </c>
      <c r="EQ336">
        <v>16.40457037037037</v>
      </c>
      <c r="ER336">
        <v>1999.991111111111</v>
      </c>
      <c r="ES336">
        <v>0.9800073333333332</v>
      </c>
      <c r="ET336">
        <v>0.01999271481481481</v>
      </c>
      <c r="EU336">
        <v>0</v>
      </c>
      <c r="EV336">
        <v>221.0855555555555</v>
      </c>
      <c r="EW336">
        <v>5.00078</v>
      </c>
      <c r="EX336">
        <v>4453.951851851852</v>
      </c>
      <c r="EY336">
        <v>16379.6037037037</v>
      </c>
      <c r="EZ336">
        <v>38.78911111111111</v>
      </c>
      <c r="FA336">
        <v>39.65714814814814</v>
      </c>
      <c r="FB336">
        <v>38.87714814814814</v>
      </c>
      <c r="FC336">
        <v>39.32844444444444</v>
      </c>
      <c r="FD336">
        <v>39.9164074074074</v>
      </c>
      <c r="FE336">
        <v>1955.101111111111</v>
      </c>
      <c r="FF336">
        <v>39.89000000000001</v>
      </c>
      <c r="FG336">
        <v>0</v>
      </c>
      <c r="FH336">
        <v>1758997036.5</v>
      </c>
      <c r="FI336">
        <v>0</v>
      </c>
      <c r="FJ336">
        <v>221.10264</v>
      </c>
      <c r="FK336">
        <v>4.551230755483184</v>
      </c>
      <c r="FL336">
        <v>95.46461521621387</v>
      </c>
      <c r="FM336">
        <v>4453.9992</v>
      </c>
      <c r="FN336">
        <v>15</v>
      </c>
      <c r="FO336">
        <v>0</v>
      </c>
      <c r="FP336" t="s">
        <v>439</v>
      </c>
      <c r="FQ336">
        <v>1746989605.5</v>
      </c>
      <c r="FR336">
        <v>1746989593.5</v>
      </c>
      <c r="FS336">
        <v>0</v>
      </c>
      <c r="FT336">
        <v>-0.274</v>
      </c>
      <c r="FU336">
        <v>-0.002</v>
      </c>
      <c r="FV336">
        <v>2.549</v>
      </c>
      <c r="FW336">
        <v>0.129</v>
      </c>
      <c r="FX336">
        <v>420</v>
      </c>
      <c r="FY336">
        <v>17</v>
      </c>
      <c r="FZ336">
        <v>0.02</v>
      </c>
      <c r="GA336">
        <v>0.04</v>
      </c>
      <c r="GB336">
        <v>-20.7649365</v>
      </c>
      <c r="GC336">
        <v>-66.78331632270169</v>
      </c>
      <c r="GD336">
        <v>6.595043027034224</v>
      </c>
      <c r="GE336">
        <v>0</v>
      </c>
      <c r="GF336">
        <v>220.7524411764706</v>
      </c>
      <c r="GG336">
        <v>5.466355996113162</v>
      </c>
      <c r="GH336">
        <v>0.5737584648190878</v>
      </c>
      <c r="GI336">
        <v>0</v>
      </c>
      <c r="GJ336">
        <v>1.011714</v>
      </c>
      <c r="GK336">
        <v>-0.01312908067542451</v>
      </c>
      <c r="GL336">
        <v>0.001620504242512177</v>
      </c>
      <c r="GM336">
        <v>1</v>
      </c>
      <c r="GN336">
        <v>1</v>
      </c>
      <c r="GO336">
        <v>3</v>
      </c>
      <c r="GP336" t="s">
        <v>463</v>
      </c>
      <c r="GQ336">
        <v>3.10208</v>
      </c>
      <c r="GR336">
        <v>2.72247</v>
      </c>
      <c r="GS336">
        <v>0.0938495</v>
      </c>
      <c r="GT336">
        <v>0.09803000000000001</v>
      </c>
      <c r="GU336">
        <v>0.100569</v>
      </c>
      <c r="GV336">
        <v>0.09856139999999999</v>
      </c>
      <c r="GW336">
        <v>23698.1</v>
      </c>
      <c r="GX336">
        <v>21414.7</v>
      </c>
      <c r="GY336">
        <v>26715.1</v>
      </c>
      <c r="GZ336">
        <v>23962</v>
      </c>
      <c r="HA336">
        <v>38446.8</v>
      </c>
      <c r="HB336">
        <v>31921.9</v>
      </c>
      <c r="HC336">
        <v>46649.5</v>
      </c>
      <c r="HD336">
        <v>37898.4</v>
      </c>
      <c r="HE336">
        <v>1.87295</v>
      </c>
      <c r="HF336">
        <v>1.8784</v>
      </c>
      <c r="HG336">
        <v>0.127338</v>
      </c>
      <c r="HH336">
        <v>0</v>
      </c>
      <c r="HI336">
        <v>27.9309</v>
      </c>
      <c r="HJ336">
        <v>999.9</v>
      </c>
      <c r="HK336">
        <v>48.9</v>
      </c>
      <c r="HL336">
        <v>30.7</v>
      </c>
      <c r="HM336">
        <v>23.9752</v>
      </c>
      <c r="HN336">
        <v>61.2648</v>
      </c>
      <c r="HO336">
        <v>22.4279</v>
      </c>
      <c r="HP336">
        <v>1</v>
      </c>
      <c r="HQ336">
        <v>0.08254830000000001</v>
      </c>
      <c r="HR336">
        <v>-0.180684</v>
      </c>
      <c r="HS336">
        <v>20.3183</v>
      </c>
      <c r="HT336">
        <v>5.2122</v>
      </c>
      <c r="HU336">
        <v>11.9785</v>
      </c>
      <c r="HV336">
        <v>4.96345</v>
      </c>
      <c r="HW336">
        <v>3.27465</v>
      </c>
      <c r="HX336">
        <v>9999</v>
      </c>
      <c r="HY336">
        <v>9999</v>
      </c>
      <c r="HZ336">
        <v>9999</v>
      </c>
      <c r="IA336">
        <v>24.5</v>
      </c>
      <c r="IB336">
        <v>1.8637</v>
      </c>
      <c r="IC336">
        <v>1.85988</v>
      </c>
      <c r="ID336">
        <v>1.85813</v>
      </c>
      <c r="IE336">
        <v>1.85953</v>
      </c>
      <c r="IF336">
        <v>1.85961</v>
      </c>
      <c r="IG336">
        <v>1.85815</v>
      </c>
      <c r="IH336">
        <v>1.85715</v>
      </c>
      <c r="II336">
        <v>1.85212</v>
      </c>
      <c r="IJ336">
        <v>0</v>
      </c>
      <c r="IK336">
        <v>0</v>
      </c>
      <c r="IL336">
        <v>0</v>
      </c>
      <c r="IM336">
        <v>0</v>
      </c>
      <c r="IN336" t="s">
        <v>441</v>
      </c>
      <c r="IO336" t="s">
        <v>442</v>
      </c>
      <c r="IP336" t="s">
        <v>443</v>
      </c>
      <c r="IQ336" t="s">
        <v>443</v>
      </c>
      <c r="IR336" t="s">
        <v>443</v>
      </c>
      <c r="IS336" t="s">
        <v>443</v>
      </c>
      <c r="IT336">
        <v>0</v>
      </c>
      <c r="IU336">
        <v>100</v>
      </c>
      <c r="IV336">
        <v>100</v>
      </c>
      <c r="IW336">
        <v>-1.571</v>
      </c>
      <c r="IX336">
        <v>0.2798</v>
      </c>
      <c r="IY336">
        <v>-1.253408397979514</v>
      </c>
      <c r="IZ336">
        <v>-0.001407418860664216</v>
      </c>
      <c r="JA336">
        <v>1.761737584914558E-06</v>
      </c>
      <c r="JB336">
        <v>-4.339940373715102E-10</v>
      </c>
      <c r="JC336">
        <v>0.01386544786166931</v>
      </c>
      <c r="JD336">
        <v>0.003157371658100305</v>
      </c>
      <c r="JE336">
        <v>0.0004353711720169284</v>
      </c>
      <c r="JF336">
        <v>-1.853048844677345E-07</v>
      </c>
      <c r="JG336">
        <v>2</v>
      </c>
      <c r="JH336">
        <v>1968</v>
      </c>
      <c r="JI336">
        <v>1</v>
      </c>
      <c r="JJ336">
        <v>26</v>
      </c>
      <c r="JK336">
        <v>200124</v>
      </c>
      <c r="JL336">
        <v>200124.2</v>
      </c>
      <c r="JM336">
        <v>1.30737</v>
      </c>
      <c r="JN336">
        <v>2.62817</v>
      </c>
      <c r="JO336">
        <v>1.49658</v>
      </c>
      <c r="JP336">
        <v>2.34863</v>
      </c>
      <c r="JQ336">
        <v>1.54907</v>
      </c>
      <c r="JR336">
        <v>2.4231</v>
      </c>
      <c r="JS336">
        <v>35.0594</v>
      </c>
      <c r="JT336">
        <v>12.9062</v>
      </c>
      <c r="JU336">
        <v>18</v>
      </c>
      <c r="JV336">
        <v>480.375</v>
      </c>
      <c r="JW336">
        <v>498.652</v>
      </c>
      <c r="JX336">
        <v>27.4024</v>
      </c>
      <c r="JY336">
        <v>28.3468</v>
      </c>
      <c r="JZ336">
        <v>30.0002</v>
      </c>
      <c r="KA336">
        <v>28.5617</v>
      </c>
      <c r="KB336">
        <v>28.5594</v>
      </c>
      <c r="KC336">
        <v>26.3366</v>
      </c>
      <c r="KD336">
        <v>15.6053</v>
      </c>
      <c r="KE336">
        <v>100</v>
      </c>
      <c r="KF336">
        <v>27.4048</v>
      </c>
      <c r="KG336">
        <v>507.137</v>
      </c>
      <c r="KH336">
        <v>20.6206</v>
      </c>
      <c r="KI336">
        <v>101.996</v>
      </c>
      <c r="KJ336">
        <v>91.4081</v>
      </c>
    </row>
    <row r="337" spans="1:296">
      <c r="A337">
        <v>319</v>
      </c>
      <c r="B337">
        <v>1758997047.6</v>
      </c>
      <c r="C337">
        <v>9797</v>
      </c>
      <c r="D337" t="s">
        <v>1084</v>
      </c>
      <c r="E337" t="s">
        <v>1085</v>
      </c>
      <c r="F337">
        <v>5</v>
      </c>
      <c r="G337" t="s">
        <v>1025</v>
      </c>
      <c r="H337">
        <v>1758997039.814285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501.5800802939395</v>
      </c>
      <c r="AJ337">
        <v>480.5027212121211</v>
      </c>
      <c r="AK337">
        <v>3.262414978354935</v>
      </c>
      <c r="AL337">
        <v>65.16</v>
      </c>
      <c r="AM337">
        <f>(AO337 - AN337 + DX337*1E3/(8.314*(DZ337+273.15)) * AQ337/DW337 * AP337) * DW337/(100*DK337) * 1000/(1000 - AO337)</f>
        <v>0</v>
      </c>
      <c r="AN337">
        <v>20.66267297390446</v>
      </c>
      <c r="AO337">
        <v>21.70915272727272</v>
      </c>
      <c r="AP337">
        <v>-6.613229986838683E-05</v>
      </c>
      <c r="AQ337">
        <v>105.5123847433396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437</v>
      </c>
      <c r="AX337" t="s">
        <v>437</v>
      </c>
      <c r="AY337">
        <v>0</v>
      </c>
      <c r="AZ337">
        <v>0</v>
      </c>
      <c r="BA337">
        <f>1-AY337/AZ337</f>
        <v>0</v>
      </c>
      <c r="BB337">
        <v>0</v>
      </c>
      <c r="BC337" t="s">
        <v>437</v>
      </c>
      <c r="BD337" t="s">
        <v>437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437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1.65</v>
      </c>
      <c r="DL337">
        <v>0.5</v>
      </c>
      <c r="DM337" t="s">
        <v>438</v>
      </c>
      <c r="DN337">
        <v>2</v>
      </c>
      <c r="DO337" t="b">
        <v>1</v>
      </c>
      <c r="DP337">
        <v>1758997039.814285</v>
      </c>
      <c r="DQ337">
        <v>447.8044642857143</v>
      </c>
      <c r="DR337">
        <v>475.5196071428571</v>
      </c>
      <c r="DS337">
        <v>21.71390357142857</v>
      </c>
      <c r="DT337">
        <v>20.69171785714286</v>
      </c>
      <c r="DU337">
        <v>449.3737142857143</v>
      </c>
      <c r="DV337">
        <v>21.43417857142857</v>
      </c>
      <c r="DW337">
        <v>500.01275</v>
      </c>
      <c r="DX337">
        <v>90.45123214285714</v>
      </c>
      <c r="DY337">
        <v>0.06423796785714285</v>
      </c>
      <c r="DZ337">
        <v>28.57517142857143</v>
      </c>
      <c r="EA337">
        <v>29.99683214285715</v>
      </c>
      <c r="EB337">
        <v>999.9000000000002</v>
      </c>
      <c r="EC337">
        <v>0</v>
      </c>
      <c r="ED337">
        <v>0</v>
      </c>
      <c r="EE337">
        <v>10007.18571428572</v>
      </c>
      <c r="EF337">
        <v>0</v>
      </c>
      <c r="EG337">
        <v>10.87605</v>
      </c>
      <c r="EH337">
        <v>-27.71520357142857</v>
      </c>
      <c r="EI337">
        <v>457.7438928571428</v>
      </c>
      <c r="EJ337">
        <v>485.5666428571427</v>
      </c>
      <c r="EK337">
        <v>1.0221875</v>
      </c>
      <c r="EL337">
        <v>475.5196071428571</v>
      </c>
      <c r="EM337">
        <v>20.69171785714286</v>
      </c>
      <c r="EN337">
        <v>1.964048928571428</v>
      </c>
      <c r="EO337">
        <v>1.8715925</v>
      </c>
      <c r="EP337">
        <v>17.15745357142857</v>
      </c>
      <c r="EQ337">
        <v>16.39789285714286</v>
      </c>
      <c r="ER337">
        <v>2000.008214285714</v>
      </c>
      <c r="ES337">
        <v>0.9800075</v>
      </c>
      <c r="ET337">
        <v>0.01999254642857143</v>
      </c>
      <c r="EU337">
        <v>0</v>
      </c>
      <c r="EV337">
        <v>221.4753214285714</v>
      </c>
      <c r="EW337">
        <v>5.00078</v>
      </c>
      <c r="EX337">
        <v>4461.405714285715</v>
      </c>
      <c r="EY337">
        <v>16379.74285714286</v>
      </c>
      <c r="EZ337">
        <v>38.79664285714285</v>
      </c>
      <c r="FA337">
        <v>39.66042857142856</v>
      </c>
      <c r="FB337">
        <v>38.84578571428572</v>
      </c>
      <c r="FC337">
        <v>39.33446428571428</v>
      </c>
      <c r="FD337">
        <v>39.86807142857143</v>
      </c>
      <c r="FE337">
        <v>1955.118214285714</v>
      </c>
      <c r="FF337">
        <v>39.89000000000001</v>
      </c>
      <c r="FG337">
        <v>0</v>
      </c>
      <c r="FH337">
        <v>1758997041.9</v>
      </c>
      <c r="FI337">
        <v>0</v>
      </c>
      <c r="FJ337">
        <v>221.5029615384616</v>
      </c>
      <c r="FK337">
        <v>5.33364101099145</v>
      </c>
      <c r="FL337">
        <v>91.4974358915229</v>
      </c>
      <c r="FM337">
        <v>4462.029230769231</v>
      </c>
      <c r="FN337">
        <v>15</v>
      </c>
      <c r="FO337">
        <v>0</v>
      </c>
      <c r="FP337" t="s">
        <v>439</v>
      </c>
      <c r="FQ337">
        <v>1746989605.5</v>
      </c>
      <c r="FR337">
        <v>1746989593.5</v>
      </c>
      <c r="FS337">
        <v>0</v>
      </c>
      <c r="FT337">
        <v>-0.274</v>
      </c>
      <c r="FU337">
        <v>-0.002</v>
      </c>
      <c r="FV337">
        <v>2.549</v>
      </c>
      <c r="FW337">
        <v>0.129</v>
      </c>
      <c r="FX337">
        <v>420</v>
      </c>
      <c r="FY337">
        <v>17</v>
      </c>
      <c r="FZ337">
        <v>0.02</v>
      </c>
      <c r="GA337">
        <v>0.04</v>
      </c>
      <c r="GB337">
        <v>-25.98310750000001</v>
      </c>
      <c r="GC337">
        <v>-35.12188705440898</v>
      </c>
      <c r="GD337">
        <v>3.559137170676869</v>
      </c>
      <c r="GE337">
        <v>0</v>
      </c>
      <c r="GF337">
        <v>221.2757352941177</v>
      </c>
      <c r="GG337">
        <v>4.927349115143898</v>
      </c>
      <c r="GH337">
        <v>0.5279678749598494</v>
      </c>
      <c r="GI337">
        <v>0</v>
      </c>
      <c r="GJ337">
        <v>1.01922975</v>
      </c>
      <c r="GK337">
        <v>0.1177248405253286</v>
      </c>
      <c r="GL337">
        <v>0.01543322365669273</v>
      </c>
      <c r="GM337">
        <v>0</v>
      </c>
      <c r="GN337">
        <v>0</v>
      </c>
      <c r="GO337">
        <v>3</v>
      </c>
      <c r="GP337" t="s">
        <v>484</v>
      </c>
      <c r="GQ337">
        <v>3.10258</v>
      </c>
      <c r="GR337">
        <v>2.72207</v>
      </c>
      <c r="GS337">
        <v>0.09625549999999999</v>
      </c>
      <c r="GT337">
        <v>0.100478</v>
      </c>
      <c r="GU337">
        <v>0.100536</v>
      </c>
      <c r="GV337">
        <v>0.0984124</v>
      </c>
      <c r="GW337">
        <v>23635.1</v>
      </c>
      <c r="GX337">
        <v>21356.4</v>
      </c>
      <c r="GY337">
        <v>26715</v>
      </c>
      <c r="GZ337">
        <v>23961.9</v>
      </c>
      <c r="HA337">
        <v>38448.2</v>
      </c>
      <c r="HB337">
        <v>31927.4</v>
      </c>
      <c r="HC337">
        <v>46649.1</v>
      </c>
      <c r="HD337">
        <v>37898.4</v>
      </c>
      <c r="HE337">
        <v>1.87402</v>
      </c>
      <c r="HF337">
        <v>1.87755</v>
      </c>
      <c r="HG337">
        <v>0.126809</v>
      </c>
      <c r="HH337">
        <v>0</v>
      </c>
      <c r="HI337">
        <v>27.9307</v>
      </c>
      <c r="HJ337">
        <v>999.9</v>
      </c>
      <c r="HK337">
        <v>48.9</v>
      </c>
      <c r="HL337">
        <v>30.7</v>
      </c>
      <c r="HM337">
        <v>23.9768</v>
      </c>
      <c r="HN337">
        <v>61.2148</v>
      </c>
      <c r="HO337">
        <v>22.2796</v>
      </c>
      <c r="HP337">
        <v>1</v>
      </c>
      <c r="HQ337">
        <v>0.08255079999999999</v>
      </c>
      <c r="HR337">
        <v>-0.143069</v>
      </c>
      <c r="HS337">
        <v>20.3183</v>
      </c>
      <c r="HT337">
        <v>5.2116</v>
      </c>
      <c r="HU337">
        <v>11.9794</v>
      </c>
      <c r="HV337">
        <v>4.96295</v>
      </c>
      <c r="HW337">
        <v>3.27443</v>
      </c>
      <c r="HX337">
        <v>9999</v>
      </c>
      <c r="HY337">
        <v>9999</v>
      </c>
      <c r="HZ337">
        <v>9999</v>
      </c>
      <c r="IA337">
        <v>24.5</v>
      </c>
      <c r="IB337">
        <v>1.86371</v>
      </c>
      <c r="IC337">
        <v>1.85988</v>
      </c>
      <c r="ID337">
        <v>1.85814</v>
      </c>
      <c r="IE337">
        <v>1.85953</v>
      </c>
      <c r="IF337">
        <v>1.8596</v>
      </c>
      <c r="IG337">
        <v>1.85812</v>
      </c>
      <c r="IH337">
        <v>1.85715</v>
      </c>
      <c r="II337">
        <v>1.85211</v>
      </c>
      <c r="IJ337">
        <v>0</v>
      </c>
      <c r="IK337">
        <v>0</v>
      </c>
      <c r="IL337">
        <v>0</v>
      </c>
      <c r="IM337">
        <v>0</v>
      </c>
      <c r="IN337" t="s">
        <v>441</v>
      </c>
      <c r="IO337" t="s">
        <v>442</v>
      </c>
      <c r="IP337" t="s">
        <v>443</v>
      </c>
      <c r="IQ337" t="s">
        <v>443</v>
      </c>
      <c r="IR337" t="s">
        <v>443</v>
      </c>
      <c r="IS337" t="s">
        <v>443</v>
      </c>
      <c r="IT337">
        <v>0</v>
      </c>
      <c r="IU337">
        <v>100</v>
      </c>
      <c r="IV337">
        <v>100</v>
      </c>
      <c r="IW337">
        <v>-1.571</v>
      </c>
      <c r="IX337">
        <v>0.2796</v>
      </c>
      <c r="IY337">
        <v>-1.253408397979514</v>
      </c>
      <c r="IZ337">
        <v>-0.001407418860664216</v>
      </c>
      <c r="JA337">
        <v>1.761737584914558E-06</v>
      </c>
      <c r="JB337">
        <v>-4.339940373715102E-10</v>
      </c>
      <c r="JC337">
        <v>0.01386544786166931</v>
      </c>
      <c r="JD337">
        <v>0.003157371658100305</v>
      </c>
      <c r="JE337">
        <v>0.0004353711720169284</v>
      </c>
      <c r="JF337">
        <v>-1.853048844677345E-07</v>
      </c>
      <c r="JG337">
        <v>2</v>
      </c>
      <c r="JH337">
        <v>1968</v>
      </c>
      <c r="JI337">
        <v>1</v>
      </c>
      <c r="JJ337">
        <v>26</v>
      </c>
      <c r="JK337">
        <v>200124</v>
      </c>
      <c r="JL337">
        <v>200124.2</v>
      </c>
      <c r="JM337">
        <v>1.34155</v>
      </c>
      <c r="JN337">
        <v>2.63306</v>
      </c>
      <c r="JO337">
        <v>1.49658</v>
      </c>
      <c r="JP337">
        <v>2.34863</v>
      </c>
      <c r="JQ337">
        <v>1.54907</v>
      </c>
      <c r="JR337">
        <v>2.46948</v>
      </c>
      <c r="JS337">
        <v>35.0594</v>
      </c>
      <c r="JT337">
        <v>12.9062</v>
      </c>
      <c r="JU337">
        <v>18</v>
      </c>
      <c r="JV337">
        <v>480.997</v>
      </c>
      <c r="JW337">
        <v>498.088</v>
      </c>
      <c r="JX337">
        <v>27.4052</v>
      </c>
      <c r="JY337">
        <v>28.3469</v>
      </c>
      <c r="JZ337">
        <v>30.0002</v>
      </c>
      <c r="KA337">
        <v>28.5617</v>
      </c>
      <c r="KB337">
        <v>28.5596</v>
      </c>
      <c r="KC337">
        <v>27.089</v>
      </c>
      <c r="KD337">
        <v>15.6053</v>
      </c>
      <c r="KE337">
        <v>100</v>
      </c>
      <c r="KF337">
        <v>27.3956</v>
      </c>
      <c r="KG337">
        <v>527.229</v>
      </c>
      <c r="KH337">
        <v>20.6303</v>
      </c>
      <c r="KI337">
        <v>101.995</v>
      </c>
      <c r="KJ337">
        <v>91.4079</v>
      </c>
    </row>
    <row r="338" spans="1:296">
      <c r="A338">
        <v>320</v>
      </c>
      <c r="B338">
        <v>1758997052.6</v>
      </c>
      <c r="C338">
        <v>9802</v>
      </c>
      <c r="D338" t="s">
        <v>1086</v>
      </c>
      <c r="E338" t="s">
        <v>1087</v>
      </c>
      <c r="F338">
        <v>5</v>
      </c>
      <c r="G338" t="s">
        <v>1025</v>
      </c>
      <c r="H338">
        <v>1758997045.1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518.755852948485</v>
      </c>
      <c r="AJ338">
        <v>497.1739393939392</v>
      </c>
      <c r="AK338">
        <v>3.347658701298698</v>
      </c>
      <c r="AL338">
        <v>65.16</v>
      </c>
      <c r="AM338">
        <f>(AO338 - AN338 + DX338*1E3/(8.314*(DZ338+273.15)) * AQ338/DW338 * AP338) * DW338/(100*DK338) * 1000/(1000 - AO338)</f>
        <v>0</v>
      </c>
      <c r="AN338">
        <v>20.64675880013566</v>
      </c>
      <c r="AO338">
        <v>21.69159272727273</v>
      </c>
      <c r="AP338">
        <v>-6.317162556230079E-05</v>
      </c>
      <c r="AQ338">
        <v>105.5123847433396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437</v>
      </c>
      <c r="AX338" t="s">
        <v>437</v>
      </c>
      <c r="AY338">
        <v>0</v>
      </c>
      <c r="AZ338">
        <v>0</v>
      </c>
      <c r="BA338">
        <f>1-AY338/AZ338</f>
        <v>0</v>
      </c>
      <c r="BB338">
        <v>0</v>
      </c>
      <c r="BC338" t="s">
        <v>437</v>
      </c>
      <c r="BD338" t="s">
        <v>437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437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1.65</v>
      </c>
      <c r="DL338">
        <v>0.5</v>
      </c>
      <c r="DM338" t="s">
        <v>438</v>
      </c>
      <c r="DN338">
        <v>2</v>
      </c>
      <c r="DO338" t="b">
        <v>1</v>
      </c>
      <c r="DP338">
        <v>1758997045.1</v>
      </c>
      <c r="DQ338">
        <v>463.8662222222222</v>
      </c>
      <c r="DR338">
        <v>493.2231481481481</v>
      </c>
      <c r="DS338">
        <v>21.70955925925925</v>
      </c>
      <c r="DT338">
        <v>20.67358518518519</v>
      </c>
      <c r="DU338">
        <v>465.4364814814815</v>
      </c>
      <c r="DV338">
        <v>21.42992222222222</v>
      </c>
      <c r="DW338">
        <v>500.0366296296296</v>
      </c>
      <c r="DX338">
        <v>90.45106296296296</v>
      </c>
      <c r="DY338">
        <v>0.06406749629629629</v>
      </c>
      <c r="DZ338">
        <v>28.57602592592593</v>
      </c>
      <c r="EA338">
        <v>30.0003037037037</v>
      </c>
      <c r="EB338">
        <v>999.9000000000001</v>
      </c>
      <c r="EC338">
        <v>0</v>
      </c>
      <c r="ED338">
        <v>0</v>
      </c>
      <c r="EE338">
        <v>10020.81111111111</v>
      </c>
      <c r="EF338">
        <v>0</v>
      </c>
      <c r="EG338">
        <v>10.87635555555555</v>
      </c>
      <c r="EH338">
        <v>-29.35711851851852</v>
      </c>
      <c r="EI338">
        <v>474.1597777777778</v>
      </c>
      <c r="EJ338">
        <v>503.6347777777777</v>
      </c>
      <c r="EK338">
        <v>1.035981851851852</v>
      </c>
      <c r="EL338">
        <v>493.2231481481481</v>
      </c>
      <c r="EM338">
        <v>20.67358518518519</v>
      </c>
      <c r="EN338">
        <v>1.963652592592593</v>
      </c>
      <c r="EO338">
        <v>1.869947037037037</v>
      </c>
      <c r="EP338">
        <v>17.15426296296296</v>
      </c>
      <c r="EQ338">
        <v>16.38407777777778</v>
      </c>
      <c r="ER338">
        <v>2000.001481481482</v>
      </c>
      <c r="ES338">
        <v>0.9800074444444445</v>
      </c>
      <c r="ET338">
        <v>0.01999261111111111</v>
      </c>
      <c r="EU338">
        <v>0</v>
      </c>
      <c r="EV338">
        <v>221.9088518518518</v>
      </c>
      <c r="EW338">
        <v>5.00078</v>
      </c>
      <c r="EX338">
        <v>4469.802592592592</v>
      </c>
      <c r="EY338">
        <v>16379.67777777778</v>
      </c>
      <c r="EZ338">
        <v>38.82148148148148</v>
      </c>
      <c r="FA338">
        <v>39.6687037037037</v>
      </c>
      <c r="FB338">
        <v>38.86777777777777</v>
      </c>
      <c r="FC338">
        <v>39.34688888888889</v>
      </c>
      <c r="FD338">
        <v>39.86781481481481</v>
      </c>
      <c r="FE338">
        <v>1955.111481481482</v>
      </c>
      <c r="FF338">
        <v>39.89000000000001</v>
      </c>
      <c r="FG338">
        <v>0</v>
      </c>
      <c r="FH338">
        <v>1758997046.7</v>
      </c>
      <c r="FI338">
        <v>0</v>
      </c>
      <c r="FJ338">
        <v>221.9</v>
      </c>
      <c r="FK338">
        <v>4.242188024171108</v>
      </c>
      <c r="FL338">
        <v>96.52752144680709</v>
      </c>
      <c r="FM338">
        <v>4469.633461538461</v>
      </c>
      <c r="FN338">
        <v>15</v>
      </c>
      <c r="FO338">
        <v>0</v>
      </c>
      <c r="FP338" t="s">
        <v>439</v>
      </c>
      <c r="FQ338">
        <v>1746989605.5</v>
      </c>
      <c r="FR338">
        <v>1746989593.5</v>
      </c>
      <c r="FS338">
        <v>0</v>
      </c>
      <c r="FT338">
        <v>-0.274</v>
      </c>
      <c r="FU338">
        <v>-0.002</v>
      </c>
      <c r="FV338">
        <v>2.549</v>
      </c>
      <c r="FW338">
        <v>0.129</v>
      </c>
      <c r="FX338">
        <v>420</v>
      </c>
      <c r="FY338">
        <v>17</v>
      </c>
      <c r="FZ338">
        <v>0.02</v>
      </c>
      <c r="GA338">
        <v>0.04</v>
      </c>
      <c r="GB338">
        <v>-28.000695</v>
      </c>
      <c r="GC338">
        <v>-20.82783489681051</v>
      </c>
      <c r="GD338">
        <v>2.126368367422493</v>
      </c>
      <c r="GE338">
        <v>0</v>
      </c>
      <c r="GF338">
        <v>221.6080882352941</v>
      </c>
      <c r="GG338">
        <v>4.702933530742171</v>
      </c>
      <c r="GH338">
        <v>0.5047994574229785</v>
      </c>
      <c r="GI338">
        <v>0</v>
      </c>
      <c r="GJ338">
        <v>1.0271635</v>
      </c>
      <c r="GK338">
        <v>0.1791838649155711</v>
      </c>
      <c r="GL338">
        <v>0.01941315437403207</v>
      </c>
      <c r="GM338">
        <v>0</v>
      </c>
      <c r="GN338">
        <v>0</v>
      </c>
      <c r="GO338">
        <v>3</v>
      </c>
      <c r="GP338" t="s">
        <v>484</v>
      </c>
      <c r="GQ338">
        <v>3.10252</v>
      </c>
      <c r="GR338">
        <v>2.72204</v>
      </c>
      <c r="GS338">
        <v>0.09869269999999999</v>
      </c>
      <c r="GT338">
        <v>0.102926</v>
      </c>
      <c r="GU338">
        <v>0.100482</v>
      </c>
      <c r="GV338">
        <v>0.09839390000000001</v>
      </c>
      <c r="GW338">
        <v>23571.5</v>
      </c>
      <c r="GX338">
        <v>21298.3</v>
      </c>
      <c r="GY338">
        <v>26715.1</v>
      </c>
      <c r="GZ338">
        <v>23961.8</v>
      </c>
      <c r="HA338">
        <v>38451</v>
      </c>
      <c r="HB338">
        <v>31928</v>
      </c>
      <c r="HC338">
        <v>46649.2</v>
      </c>
      <c r="HD338">
        <v>37898</v>
      </c>
      <c r="HE338">
        <v>1.87412</v>
      </c>
      <c r="HF338">
        <v>1.87787</v>
      </c>
      <c r="HG338">
        <v>0.126638</v>
      </c>
      <c r="HH338">
        <v>0</v>
      </c>
      <c r="HI338">
        <v>27.9286</v>
      </c>
      <c r="HJ338">
        <v>999.9</v>
      </c>
      <c r="HK338">
        <v>48.9</v>
      </c>
      <c r="HL338">
        <v>30.7</v>
      </c>
      <c r="HM338">
        <v>23.9748</v>
      </c>
      <c r="HN338">
        <v>61.2848</v>
      </c>
      <c r="HO338">
        <v>22.2476</v>
      </c>
      <c r="HP338">
        <v>1</v>
      </c>
      <c r="HQ338">
        <v>0.0827287</v>
      </c>
      <c r="HR338">
        <v>-0.144439</v>
      </c>
      <c r="HS338">
        <v>20.3184</v>
      </c>
      <c r="HT338">
        <v>5.2113</v>
      </c>
      <c r="HU338">
        <v>11.98</v>
      </c>
      <c r="HV338">
        <v>4.9628</v>
      </c>
      <c r="HW338">
        <v>3.27448</v>
      </c>
      <c r="HX338">
        <v>9999</v>
      </c>
      <c r="HY338">
        <v>9999</v>
      </c>
      <c r="HZ338">
        <v>9999</v>
      </c>
      <c r="IA338">
        <v>24.5</v>
      </c>
      <c r="IB338">
        <v>1.86371</v>
      </c>
      <c r="IC338">
        <v>1.85988</v>
      </c>
      <c r="ID338">
        <v>1.85815</v>
      </c>
      <c r="IE338">
        <v>1.85951</v>
      </c>
      <c r="IF338">
        <v>1.85962</v>
      </c>
      <c r="IG338">
        <v>1.85817</v>
      </c>
      <c r="IH338">
        <v>1.85716</v>
      </c>
      <c r="II338">
        <v>1.85212</v>
      </c>
      <c r="IJ338">
        <v>0</v>
      </c>
      <c r="IK338">
        <v>0</v>
      </c>
      <c r="IL338">
        <v>0</v>
      </c>
      <c r="IM338">
        <v>0</v>
      </c>
      <c r="IN338" t="s">
        <v>441</v>
      </c>
      <c r="IO338" t="s">
        <v>442</v>
      </c>
      <c r="IP338" t="s">
        <v>443</v>
      </c>
      <c r="IQ338" t="s">
        <v>443</v>
      </c>
      <c r="IR338" t="s">
        <v>443</v>
      </c>
      <c r="IS338" t="s">
        <v>443</v>
      </c>
      <c r="IT338">
        <v>0</v>
      </c>
      <c r="IU338">
        <v>100</v>
      </c>
      <c r="IV338">
        <v>100</v>
      </c>
      <c r="IW338">
        <v>-1.571</v>
      </c>
      <c r="IX338">
        <v>0.2792</v>
      </c>
      <c r="IY338">
        <v>-1.253408397979514</v>
      </c>
      <c r="IZ338">
        <v>-0.001407418860664216</v>
      </c>
      <c r="JA338">
        <v>1.761737584914558E-06</v>
      </c>
      <c r="JB338">
        <v>-4.339940373715102E-10</v>
      </c>
      <c r="JC338">
        <v>0.01386544786166931</v>
      </c>
      <c r="JD338">
        <v>0.003157371658100305</v>
      </c>
      <c r="JE338">
        <v>0.0004353711720169284</v>
      </c>
      <c r="JF338">
        <v>-1.853048844677345E-07</v>
      </c>
      <c r="JG338">
        <v>2</v>
      </c>
      <c r="JH338">
        <v>1968</v>
      </c>
      <c r="JI338">
        <v>1</v>
      </c>
      <c r="JJ338">
        <v>26</v>
      </c>
      <c r="JK338">
        <v>200124.1</v>
      </c>
      <c r="JL338">
        <v>200124.3</v>
      </c>
      <c r="JM338">
        <v>1.37939</v>
      </c>
      <c r="JN338">
        <v>2.63916</v>
      </c>
      <c r="JO338">
        <v>1.49658</v>
      </c>
      <c r="JP338">
        <v>2.34863</v>
      </c>
      <c r="JQ338">
        <v>1.54907</v>
      </c>
      <c r="JR338">
        <v>2.34619</v>
      </c>
      <c r="JS338">
        <v>35.0594</v>
      </c>
      <c r="JT338">
        <v>12.8799</v>
      </c>
      <c r="JU338">
        <v>18</v>
      </c>
      <c r="JV338">
        <v>481.073</v>
      </c>
      <c r="JW338">
        <v>498.324</v>
      </c>
      <c r="JX338">
        <v>27.3977</v>
      </c>
      <c r="JY338">
        <v>28.3486</v>
      </c>
      <c r="JZ338">
        <v>30.0003</v>
      </c>
      <c r="KA338">
        <v>28.5641</v>
      </c>
      <c r="KB338">
        <v>28.5618</v>
      </c>
      <c r="KC338">
        <v>27.7678</v>
      </c>
      <c r="KD338">
        <v>15.6053</v>
      </c>
      <c r="KE338">
        <v>100</v>
      </c>
      <c r="KF338">
        <v>27.3979</v>
      </c>
      <c r="KG338">
        <v>540.588</v>
      </c>
      <c r="KH338">
        <v>20.6307</v>
      </c>
      <c r="KI338">
        <v>101.996</v>
      </c>
      <c r="KJ338">
        <v>91.4071</v>
      </c>
    </row>
    <row r="339" spans="1:296">
      <c r="A339">
        <v>321</v>
      </c>
      <c r="B339">
        <v>1758997057.6</v>
      </c>
      <c r="C339">
        <v>9807</v>
      </c>
      <c r="D339" t="s">
        <v>1088</v>
      </c>
      <c r="E339" t="s">
        <v>1089</v>
      </c>
      <c r="F339">
        <v>5</v>
      </c>
      <c r="G339" t="s">
        <v>1025</v>
      </c>
      <c r="H339">
        <v>1758997049.814285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535.8765345424242</v>
      </c>
      <c r="AJ339">
        <v>514.1740363636361</v>
      </c>
      <c r="AK339">
        <v>3.40307887445883</v>
      </c>
      <c r="AL339">
        <v>65.16</v>
      </c>
      <c r="AM339">
        <f>(AO339 - AN339 + DX339*1E3/(8.314*(DZ339+273.15)) * AQ339/DW339 * AP339) * DW339/(100*DK339) * 1000/(1000 - AO339)</f>
        <v>0</v>
      </c>
      <c r="AN339">
        <v>20.64746822739317</v>
      </c>
      <c r="AO339">
        <v>21.68192727272728</v>
      </c>
      <c r="AP339">
        <v>-3.31436316797214E-05</v>
      </c>
      <c r="AQ339">
        <v>105.5123847433396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437</v>
      </c>
      <c r="AX339" t="s">
        <v>437</v>
      </c>
      <c r="AY339">
        <v>0</v>
      </c>
      <c r="AZ339">
        <v>0</v>
      </c>
      <c r="BA339">
        <f>1-AY339/AZ339</f>
        <v>0</v>
      </c>
      <c r="BB339">
        <v>0</v>
      </c>
      <c r="BC339" t="s">
        <v>437</v>
      </c>
      <c r="BD339" t="s">
        <v>437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437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1.65</v>
      </c>
      <c r="DL339">
        <v>0.5</v>
      </c>
      <c r="DM339" t="s">
        <v>438</v>
      </c>
      <c r="DN339">
        <v>2</v>
      </c>
      <c r="DO339" t="b">
        <v>1</v>
      </c>
      <c r="DP339">
        <v>1758997049.814285</v>
      </c>
      <c r="DQ339">
        <v>479.0266071428571</v>
      </c>
      <c r="DR339">
        <v>509.0502500000001</v>
      </c>
      <c r="DS339">
        <v>21.700325</v>
      </c>
      <c r="DT339">
        <v>20.65646785714286</v>
      </c>
      <c r="DU339">
        <v>480.5973928571428</v>
      </c>
      <c r="DV339">
        <v>21.42087142857143</v>
      </c>
      <c r="DW339">
        <v>500.0451071428571</v>
      </c>
      <c r="DX339">
        <v>90.45178214285714</v>
      </c>
      <c r="DY339">
        <v>0.06390955</v>
      </c>
      <c r="DZ339">
        <v>28.57921428571428</v>
      </c>
      <c r="EA339">
        <v>30.00136428571429</v>
      </c>
      <c r="EB339">
        <v>999.9000000000002</v>
      </c>
      <c r="EC339">
        <v>0</v>
      </c>
      <c r="ED339">
        <v>0</v>
      </c>
      <c r="EE339">
        <v>10024.265</v>
      </c>
      <c r="EF339">
        <v>0</v>
      </c>
      <c r="EG339">
        <v>10.87241428571429</v>
      </c>
      <c r="EH339">
        <v>-30.0238</v>
      </c>
      <c r="EI339">
        <v>489.6519285714286</v>
      </c>
      <c r="EJ339">
        <v>519.7870357142857</v>
      </c>
      <c r="EK339">
        <v>1.043855714285714</v>
      </c>
      <c r="EL339">
        <v>509.0502500000001</v>
      </c>
      <c r="EM339">
        <v>20.65646785714286</v>
      </c>
      <c r="EN339">
        <v>1.962833571428571</v>
      </c>
      <c r="EO339">
        <v>1.868414642857143</v>
      </c>
      <c r="EP339">
        <v>17.14766071428571</v>
      </c>
      <c r="EQ339">
        <v>16.3712</v>
      </c>
      <c r="ER339">
        <v>1999.995714285714</v>
      </c>
      <c r="ES339">
        <v>0.9800073928571429</v>
      </c>
      <c r="ET339">
        <v>0.01999266071428571</v>
      </c>
      <c r="EU339">
        <v>0</v>
      </c>
      <c r="EV339">
        <v>222.288</v>
      </c>
      <c r="EW339">
        <v>5.00078</v>
      </c>
      <c r="EX339">
        <v>4477.563928571429</v>
      </c>
      <c r="EY339">
        <v>16379.62857142857</v>
      </c>
      <c r="EZ339">
        <v>38.84792857142857</v>
      </c>
      <c r="FA339">
        <v>39.68053571428571</v>
      </c>
      <c r="FB339">
        <v>38.82785714285713</v>
      </c>
      <c r="FC339">
        <v>39.36796428571428</v>
      </c>
      <c r="FD339">
        <v>39.95289285714285</v>
      </c>
      <c r="FE339">
        <v>1955.105714285714</v>
      </c>
      <c r="FF339">
        <v>39.89000000000001</v>
      </c>
      <c r="FG339">
        <v>0</v>
      </c>
      <c r="FH339">
        <v>1758997052.1</v>
      </c>
      <c r="FI339">
        <v>0</v>
      </c>
      <c r="FJ339">
        <v>222.34344</v>
      </c>
      <c r="FK339">
        <v>5.161692310619512</v>
      </c>
      <c r="FL339">
        <v>102.9653848007593</v>
      </c>
      <c r="FM339">
        <v>4479.0648</v>
      </c>
      <c r="FN339">
        <v>15</v>
      </c>
      <c r="FO339">
        <v>0</v>
      </c>
      <c r="FP339" t="s">
        <v>439</v>
      </c>
      <c r="FQ339">
        <v>1746989605.5</v>
      </c>
      <c r="FR339">
        <v>1746989593.5</v>
      </c>
      <c r="FS339">
        <v>0</v>
      </c>
      <c r="FT339">
        <v>-0.274</v>
      </c>
      <c r="FU339">
        <v>-0.002</v>
      </c>
      <c r="FV339">
        <v>2.549</v>
      </c>
      <c r="FW339">
        <v>0.129</v>
      </c>
      <c r="FX339">
        <v>420</v>
      </c>
      <c r="FY339">
        <v>17</v>
      </c>
      <c r="FZ339">
        <v>0.02</v>
      </c>
      <c r="GA339">
        <v>0.04</v>
      </c>
      <c r="GB339">
        <v>-29.5859575</v>
      </c>
      <c r="GC339">
        <v>-8.878670544090044</v>
      </c>
      <c r="GD339">
        <v>0.9055614890462989</v>
      </c>
      <c r="GE339">
        <v>0</v>
      </c>
      <c r="GF339">
        <v>222.0998529411765</v>
      </c>
      <c r="GG339">
        <v>4.709350643967898</v>
      </c>
      <c r="GH339">
        <v>0.4970585320221923</v>
      </c>
      <c r="GI339">
        <v>0</v>
      </c>
      <c r="GJ339">
        <v>1.0361405</v>
      </c>
      <c r="GK339">
        <v>0.103857861163225</v>
      </c>
      <c r="GL339">
        <v>0.01623899719040558</v>
      </c>
      <c r="GM339">
        <v>0</v>
      </c>
      <c r="GN339">
        <v>0</v>
      </c>
      <c r="GO339">
        <v>3</v>
      </c>
      <c r="GP339" t="s">
        <v>484</v>
      </c>
      <c r="GQ339">
        <v>3.1024</v>
      </c>
      <c r="GR339">
        <v>2.72225</v>
      </c>
      <c r="GS339">
        <v>0.10113</v>
      </c>
      <c r="GT339">
        <v>0.105329</v>
      </c>
      <c r="GU339">
        <v>0.100456</v>
      </c>
      <c r="GV339">
        <v>0.0983984</v>
      </c>
      <c r="GW339">
        <v>23507.6</v>
      </c>
      <c r="GX339">
        <v>21241.3</v>
      </c>
      <c r="GY339">
        <v>26714.9</v>
      </c>
      <c r="GZ339">
        <v>23961.9</v>
      </c>
      <c r="HA339">
        <v>38452.2</v>
      </c>
      <c r="HB339">
        <v>31928.1</v>
      </c>
      <c r="HC339">
        <v>46649</v>
      </c>
      <c r="HD339">
        <v>37898</v>
      </c>
      <c r="HE339">
        <v>1.87353</v>
      </c>
      <c r="HF339">
        <v>1.87812</v>
      </c>
      <c r="HG339">
        <v>0.128165</v>
      </c>
      <c r="HH339">
        <v>0</v>
      </c>
      <c r="HI339">
        <v>27.9294</v>
      </c>
      <c r="HJ339">
        <v>999.9</v>
      </c>
      <c r="HK339">
        <v>48.9</v>
      </c>
      <c r="HL339">
        <v>30.7</v>
      </c>
      <c r="HM339">
        <v>23.9753</v>
      </c>
      <c r="HN339">
        <v>61.4748</v>
      </c>
      <c r="HO339">
        <v>22.1274</v>
      </c>
      <c r="HP339">
        <v>1</v>
      </c>
      <c r="HQ339">
        <v>0.0827769</v>
      </c>
      <c r="HR339">
        <v>-0.156019</v>
      </c>
      <c r="HS339">
        <v>20.3184</v>
      </c>
      <c r="HT339">
        <v>5.2122</v>
      </c>
      <c r="HU339">
        <v>11.9798</v>
      </c>
      <c r="HV339">
        <v>4.96295</v>
      </c>
      <c r="HW339">
        <v>3.2745</v>
      </c>
      <c r="HX339">
        <v>9999</v>
      </c>
      <c r="HY339">
        <v>9999</v>
      </c>
      <c r="HZ339">
        <v>9999</v>
      </c>
      <c r="IA339">
        <v>24.5</v>
      </c>
      <c r="IB339">
        <v>1.86371</v>
      </c>
      <c r="IC339">
        <v>1.85988</v>
      </c>
      <c r="ID339">
        <v>1.85811</v>
      </c>
      <c r="IE339">
        <v>1.85954</v>
      </c>
      <c r="IF339">
        <v>1.85963</v>
      </c>
      <c r="IG339">
        <v>1.85818</v>
      </c>
      <c r="IH339">
        <v>1.85718</v>
      </c>
      <c r="II339">
        <v>1.85211</v>
      </c>
      <c r="IJ339">
        <v>0</v>
      </c>
      <c r="IK339">
        <v>0</v>
      </c>
      <c r="IL339">
        <v>0</v>
      </c>
      <c r="IM339">
        <v>0</v>
      </c>
      <c r="IN339" t="s">
        <v>441</v>
      </c>
      <c r="IO339" t="s">
        <v>442</v>
      </c>
      <c r="IP339" t="s">
        <v>443</v>
      </c>
      <c r="IQ339" t="s">
        <v>443</v>
      </c>
      <c r="IR339" t="s">
        <v>443</v>
      </c>
      <c r="IS339" t="s">
        <v>443</v>
      </c>
      <c r="IT339">
        <v>0</v>
      </c>
      <c r="IU339">
        <v>100</v>
      </c>
      <c r="IV339">
        <v>100</v>
      </c>
      <c r="IW339">
        <v>-1.571</v>
      </c>
      <c r="IX339">
        <v>0.2791</v>
      </c>
      <c r="IY339">
        <v>-1.253408397979514</v>
      </c>
      <c r="IZ339">
        <v>-0.001407418860664216</v>
      </c>
      <c r="JA339">
        <v>1.761737584914558E-06</v>
      </c>
      <c r="JB339">
        <v>-4.339940373715102E-10</v>
      </c>
      <c r="JC339">
        <v>0.01386544786166931</v>
      </c>
      <c r="JD339">
        <v>0.003157371658100305</v>
      </c>
      <c r="JE339">
        <v>0.0004353711720169284</v>
      </c>
      <c r="JF339">
        <v>-1.853048844677345E-07</v>
      </c>
      <c r="JG339">
        <v>2</v>
      </c>
      <c r="JH339">
        <v>1968</v>
      </c>
      <c r="JI339">
        <v>1</v>
      </c>
      <c r="JJ339">
        <v>26</v>
      </c>
      <c r="JK339">
        <v>200124.2</v>
      </c>
      <c r="JL339">
        <v>200124.4</v>
      </c>
      <c r="JM339">
        <v>1.41235</v>
      </c>
      <c r="JN339">
        <v>2.62085</v>
      </c>
      <c r="JO339">
        <v>1.49658</v>
      </c>
      <c r="JP339">
        <v>2.34863</v>
      </c>
      <c r="JQ339">
        <v>1.54907</v>
      </c>
      <c r="JR339">
        <v>2.44263</v>
      </c>
      <c r="JS339">
        <v>35.0594</v>
      </c>
      <c r="JT339">
        <v>12.8975</v>
      </c>
      <c r="JU339">
        <v>18</v>
      </c>
      <c r="JV339">
        <v>480.727</v>
      </c>
      <c r="JW339">
        <v>498.489</v>
      </c>
      <c r="JX339">
        <v>27.3982</v>
      </c>
      <c r="JY339">
        <v>28.3493</v>
      </c>
      <c r="JZ339">
        <v>30.0003</v>
      </c>
      <c r="KA339">
        <v>28.5642</v>
      </c>
      <c r="KB339">
        <v>28.5618</v>
      </c>
      <c r="KC339">
        <v>28.5078</v>
      </c>
      <c r="KD339">
        <v>15.6053</v>
      </c>
      <c r="KE339">
        <v>100</v>
      </c>
      <c r="KF339">
        <v>27.401</v>
      </c>
      <c r="KG339">
        <v>560.62</v>
      </c>
      <c r="KH339">
        <v>20.6307</v>
      </c>
      <c r="KI339">
        <v>101.995</v>
      </c>
      <c r="KJ339">
        <v>91.40730000000001</v>
      </c>
    </row>
    <row r="340" spans="1:296">
      <c r="A340">
        <v>322</v>
      </c>
      <c r="B340">
        <v>1758997062.6</v>
      </c>
      <c r="C340">
        <v>9812</v>
      </c>
      <c r="D340" t="s">
        <v>1090</v>
      </c>
      <c r="E340" t="s">
        <v>1091</v>
      </c>
      <c r="F340">
        <v>5</v>
      </c>
      <c r="G340" t="s">
        <v>1025</v>
      </c>
      <c r="H340">
        <v>1758997055.1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553.1231390878786</v>
      </c>
      <c r="AJ340">
        <v>531.2114121212123</v>
      </c>
      <c r="AK340">
        <v>3.405415497835552</v>
      </c>
      <c r="AL340">
        <v>65.16</v>
      </c>
      <c r="AM340">
        <f>(AO340 - AN340 + DX340*1E3/(8.314*(DZ340+273.15)) * AQ340/DW340 * AP340) * DW340/(100*DK340) * 1000/(1000 - AO340)</f>
        <v>0</v>
      </c>
      <c r="AN340">
        <v>20.6501445357235</v>
      </c>
      <c r="AO340">
        <v>21.68059878787878</v>
      </c>
      <c r="AP340">
        <v>-7.367540450150479E-06</v>
      </c>
      <c r="AQ340">
        <v>105.5123847433396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437</v>
      </c>
      <c r="AX340" t="s">
        <v>437</v>
      </c>
      <c r="AY340">
        <v>0</v>
      </c>
      <c r="AZ340">
        <v>0</v>
      </c>
      <c r="BA340">
        <f>1-AY340/AZ340</f>
        <v>0</v>
      </c>
      <c r="BB340">
        <v>0</v>
      </c>
      <c r="BC340" t="s">
        <v>437</v>
      </c>
      <c r="BD340" t="s">
        <v>437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437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1.65</v>
      </c>
      <c r="DL340">
        <v>0.5</v>
      </c>
      <c r="DM340" t="s">
        <v>438</v>
      </c>
      <c r="DN340">
        <v>2</v>
      </c>
      <c r="DO340" t="b">
        <v>1</v>
      </c>
      <c r="DP340">
        <v>1758997055.1</v>
      </c>
      <c r="DQ340">
        <v>496.4026296296296</v>
      </c>
      <c r="DR340">
        <v>526.8457037037036</v>
      </c>
      <c r="DS340">
        <v>21.68825925925926</v>
      </c>
      <c r="DT340">
        <v>20.64822222222222</v>
      </c>
      <c r="DU340">
        <v>497.9733703703703</v>
      </c>
      <c r="DV340">
        <v>21.40904444444445</v>
      </c>
      <c r="DW340">
        <v>499.9997407407408</v>
      </c>
      <c r="DX340">
        <v>90.45284444444444</v>
      </c>
      <c r="DY340">
        <v>0.06396618888888889</v>
      </c>
      <c r="DZ340">
        <v>28.58304074074074</v>
      </c>
      <c r="EA340">
        <v>30.00265555555555</v>
      </c>
      <c r="EB340">
        <v>999.9000000000001</v>
      </c>
      <c r="EC340">
        <v>0</v>
      </c>
      <c r="ED340">
        <v>0</v>
      </c>
      <c r="EE340">
        <v>10021.85259259259</v>
      </c>
      <c r="EF340">
        <v>0</v>
      </c>
      <c r="EG340">
        <v>10.87635555555555</v>
      </c>
      <c r="EH340">
        <v>-30.44308888888889</v>
      </c>
      <c r="EI340">
        <v>507.4072222222222</v>
      </c>
      <c r="EJ340">
        <v>537.9534074074073</v>
      </c>
      <c r="EK340">
        <v>1.04002962962963</v>
      </c>
      <c r="EL340">
        <v>526.8457037037036</v>
      </c>
      <c r="EM340">
        <v>20.64822222222222</v>
      </c>
      <c r="EN340">
        <v>1.961764814814815</v>
      </c>
      <c r="EO340">
        <v>1.867690740740741</v>
      </c>
      <c r="EP340">
        <v>17.13904444444444</v>
      </c>
      <c r="EQ340">
        <v>16.36511851851852</v>
      </c>
      <c r="ER340">
        <v>2000.012962962963</v>
      </c>
      <c r="ES340">
        <v>0.9800075555555556</v>
      </c>
      <c r="ET340">
        <v>0.01999250740740741</v>
      </c>
      <c r="EU340">
        <v>0</v>
      </c>
      <c r="EV340">
        <v>222.7314074074074</v>
      </c>
      <c r="EW340">
        <v>5.00078</v>
      </c>
      <c r="EX340">
        <v>4486.824444444444</v>
      </c>
      <c r="EY340">
        <v>16379.78148148148</v>
      </c>
      <c r="EZ340">
        <v>38.85392592592593</v>
      </c>
      <c r="FA340">
        <v>39.68259259259258</v>
      </c>
      <c r="FB340">
        <v>38.8261111111111</v>
      </c>
      <c r="FC340">
        <v>39.39096296296297</v>
      </c>
      <c r="FD340">
        <v>40.03907407407407</v>
      </c>
      <c r="FE340">
        <v>1955.122962962963</v>
      </c>
      <c r="FF340">
        <v>39.89000000000001</v>
      </c>
      <c r="FG340">
        <v>0</v>
      </c>
      <c r="FH340">
        <v>1758997056.9</v>
      </c>
      <c r="FI340">
        <v>0</v>
      </c>
      <c r="FJ340">
        <v>222.7622</v>
      </c>
      <c r="FK340">
        <v>5.737999996565325</v>
      </c>
      <c r="FL340">
        <v>108.5938460123471</v>
      </c>
      <c r="FM340">
        <v>4487.5996</v>
      </c>
      <c r="FN340">
        <v>15</v>
      </c>
      <c r="FO340">
        <v>0</v>
      </c>
      <c r="FP340" t="s">
        <v>439</v>
      </c>
      <c r="FQ340">
        <v>1746989605.5</v>
      </c>
      <c r="FR340">
        <v>1746989593.5</v>
      </c>
      <c r="FS340">
        <v>0</v>
      </c>
      <c r="FT340">
        <v>-0.274</v>
      </c>
      <c r="FU340">
        <v>-0.002</v>
      </c>
      <c r="FV340">
        <v>2.549</v>
      </c>
      <c r="FW340">
        <v>0.129</v>
      </c>
      <c r="FX340">
        <v>420</v>
      </c>
      <c r="FY340">
        <v>17</v>
      </c>
      <c r="FZ340">
        <v>0.02</v>
      </c>
      <c r="GA340">
        <v>0.04</v>
      </c>
      <c r="GB340">
        <v>-30.0982775</v>
      </c>
      <c r="GC340">
        <v>-5.140521951219468</v>
      </c>
      <c r="GD340">
        <v>0.5217000150888919</v>
      </c>
      <c r="GE340">
        <v>0</v>
      </c>
      <c r="GF340">
        <v>222.3785588235294</v>
      </c>
      <c r="GG340">
        <v>5.120901451413651</v>
      </c>
      <c r="GH340">
        <v>0.5331737489222369</v>
      </c>
      <c r="GI340">
        <v>0</v>
      </c>
      <c r="GJ340">
        <v>1.040528</v>
      </c>
      <c r="GK340">
        <v>-0.01528390243902618</v>
      </c>
      <c r="GL340">
        <v>0.01092195225223037</v>
      </c>
      <c r="GM340">
        <v>1</v>
      </c>
      <c r="GN340">
        <v>1</v>
      </c>
      <c r="GO340">
        <v>3</v>
      </c>
      <c r="GP340" t="s">
        <v>463</v>
      </c>
      <c r="GQ340">
        <v>3.10237</v>
      </c>
      <c r="GR340">
        <v>2.72264</v>
      </c>
      <c r="GS340">
        <v>0.103528</v>
      </c>
      <c r="GT340">
        <v>0.107686</v>
      </c>
      <c r="GU340">
        <v>0.100452</v>
      </c>
      <c r="GV340">
        <v>0.0984145</v>
      </c>
      <c r="GW340">
        <v>23445</v>
      </c>
      <c r="GX340">
        <v>21185.3</v>
      </c>
      <c r="GY340">
        <v>26715.1</v>
      </c>
      <c r="GZ340">
        <v>23961.8</v>
      </c>
      <c r="HA340">
        <v>38452.7</v>
      </c>
      <c r="HB340">
        <v>31927.8</v>
      </c>
      <c r="HC340">
        <v>46649</v>
      </c>
      <c r="HD340">
        <v>37898.1</v>
      </c>
      <c r="HE340">
        <v>1.87345</v>
      </c>
      <c r="HF340">
        <v>1.87825</v>
      </c>
      <c r="HG340">
        <v>0.126861</v>
      </c>
      <c r="HH340">
        <v>0</v>
      </c>
      <c r="HI340">
        <v>27.9309</v>
      </c>
      <c r="HJ340">
        <v>999.9</v>
      </c>
      <c r="HK340">
        <v>49</v>
      </c>
      <c r="HL340">
        <v>30.7</v>
      </c>
      <c r="HM340">
        <v>24.0234</v>
      </c>
      <c r="HN340">
        <v>61.1848</v>
      </c>
      <c r="HO340">
        <v>22.0954</v>
      </c>
      <c r="HP340">
        <v>1</v>
      </c>
      <c r="HQ340">
        <v>0.083092</v>
      </c>
      <c r="HR340">
        <v>-0.148312</v>
      </c>
      <c r="HS340">
        <v>20.3184</v>
      </c>
      <c r="HT340">
        <v>5.21235</v>
      </c>
      <c r="HU340">
        <v>11.9794</v>
      </c>
      <c r="HV340">
        <v>4.9629</v>
      </c>
      <c r="HW340">
        <v>3.27445</v>
      </c>
      <c r="HX340">
        <v>9999</v>
      </c>
      <c r="HY340">
        <v>9999</v>
      </c>
      <c r="HZ340">
        <v>9999</v>
      </c>
      <c r="IA340">
        <v>24.5</v>
      </c>
      <c r="IB340">
        <v>1.86371</v>
      </c>
      <c r="IC340">
        <v>1.85989</v>
      </c>
      <c r="ID340">
        <v>1.8581</v>
      </c>
      <c r="IE340">
        <v>1.85951</v>
      </c>
      <c r="IF340">
        <v>1.85961</v>
      </c>
      <c r="IG340">
        <v>1.85815</v>
      </c>
      <c r="IH340">
        <v>1.85715</v>
      </c>
      <c r="II340">
        <v>1.85211</v>
      </c>
      <c r="IJ340">
        <v>0</v>
      </c>
      <c r="IK340">
        <v>0</v>
      </c>
      <c r="IL340">
        <v>0</v>
      </c>
      <c r="IM340">
        <v>0</v>
      </c>
      <c r="IN340" t="s">
        <v>441</v>
      </c>
      <c r="IO340" t="s">
        <v>442</v>
      </c>
      <c r="IP340" t="s">
        <v>443</v>
      </c>
      <c r="IQ340" t="s">
        <v>443</v>
      </c>
      <c r="IR340" t="s">
        <v>443</v>
      </c>
      <c r="IS340" t="s">
        <v>443</v>
      </c>
      <c r="IT340">
        <v>0</v>
      </c>
      <c r="IU340">
        <v>100</v>
      </c>
      <c r="IV340">
        <v>100</v>
      </c>
      <c r="IW340">
        <v>-1.57</v>
      </c>
      <c r="IX340">
        <v>0.279</v>
      </c>
      <c r="IY340">
        <v>-1.253408397979514</v>
      </c>
      <c r="IZ340">
        <v>-0.001407418860664216</v>
      </c>
      <c r="JA340">
        <v>1.761737584914558E-06</v>
      </c>
      <c r="JB340">
        <v>-4.339940373715102E-10</v>
      </c>
      <c r="JC340">
        <v>0.01386544786166931</v>
      </c>
      <c r="JD340">
        <v>0.003157371658100305</v>
      </c>
      <c r="JE340">
        <v>0.0004353711720169284</v>
      </c>
      <c r="JF340">
        <v>-1.853048844677345E-07</v>
      </c>
      <c r="JG340">
        <v>2</v>
      </c>
      <c r="JH340">
        <v>1968</v>
      </c>
      <c r="JI340">
        <v>1</v>
      </c>
      <c r="JJ340">
        <v>26</v>
      </c>
      <c r="JK340">
        <v>200124.3</v>
      </c>
      <c r="JL340">
        <v>200124.5</v>
      </c>
      <c r="JM340">
        <v>1.4502</v>
      </c>
      <c r="JN340">
        <v>2.63184</v>
      </c>
      <c r="JO340">
        <v>1.49658</v>
      </c>
      <c r="JP340">
        <v>2.34863</v>
      </c>
      <c r="JQ340">
        <v>1.54907</v>
      </c>
      <c r="JR340">
        <v>2.4707</v>
      </c>
      <c r="JS340">
        <v>35.0594</v>
      </c>
      <c r="JT340">
        <v>12.8975</v>
      </c>
      <c r="JU340">
        <v>18</v>
      </c>
      <c r="JV340">
        <v>480.683</v>
      </c>
      <c r="JW340">
        <v>498.572</v>
      </c>
      <c r="JX340">
        <v>27.4007</v>
      </c>
      <c r="JY340">
        <v>28.3504</v>
      </c>
      <c r="JZ340">
        <v>30.0002</v>
      </c>
      <c r="KA340">
        <v>28.5642</v>
      </c>
      <c r="KB340">
        <v>28.5618</v>
      </c>
      <c r="KC340">
        <v>29.1805</v>
      </c>
      <c r="KD340">
        <v>15.6053</v>
      </c>
      <c r="KE340">
        <v>100</v>
      </c>
      <c r="KF340">
        <v>27.399</v>
      </c>
      <c r="KG340">
        <v>573.978</v>
      </c>
      <c r="KH340">
        <v>20.6307</v>
      </c>
      <c r="KI340">
        <v>101.995</v>
      </c>
      <c r="KJ340">
        <v>91.40730000000001</v>
      </c>
    </row>
    <row r="341" spans="1:296">
      <c r="A341">
        <v>323</v>
      </c>
      <c r="B341">
        <v>1758997067.6</v>
      </c>
      <c r="C341">
        <v>9817</v>
      </c>
      <c r="D341" t="s">
        <v>1092</v>
      </c>
      <c r="E341" t="s">
        <v>1093</v>
      </c>
      <c r="F341">
        <v>5</v>
      </c>
      <c r="G341" t="s">
        <v>1025</v>
      </c>
      <c r="H341">
        <v>1758997059.814285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570.3174872212124</v>
      </c>
      <c r="AJ341">
        <v>548.2984787878785</v>
      </c>
      <c r="AK341">
        <v>3.424712640692525</v>
      </c>
      <c r="AL341">
        <v>65.16</v>
      </c>
      <c r="AM341">
        <f>(AO341 - AN341 + DX341*1E3/(8.314*(DZ341+273.15)) * AQ341/DW341 * AP341) * DW341/(100*DK341) * 1000/(1000 - AO341)</f>
        <v>0</v>
      </c>
      <c r="AN341">
        <v>20.65355794425324</v>
      </c>
      <c r="AO341">
        <v>21.67911757575757</v>
      </c>
      <c r="AP341">
        <v>-8.24298788858876E-06</v>
      </c>
      <c r="AQ341">
        <v>105.5123847433396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437</v>
      </c>
      <c r="AX341" t="s">
        <v>437</v>
      </c>
      <c r="AY341">
        <v>0</v>
      </c>
      <c r="AZ341">
        <v>0</v>
      </c>
      <c r="BA341">
        <f>1-AY341/AZ341</f>
        <v>0</v>
      </c>
      <c r="BB341">
        <v>0</v>
      </c>
      <c r="BC341" t="s">
        <v>437</v>
      </c>
      <c r="BD341" t="s">
        <v>437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437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1.65</v>
      </c>
      <c r="DL341">
        <v>0.5</v>
      </c>
      <c r="DM341" t="s">
        <v>438</v>
      </c>
      <c r="DN341">
        <v>2</v>
      </c>
      <c r="DO341" t="b">
        <v>1</v>
      </c>
      <c r="DP341">
        <v>1758997059.814285</v>
      </c>
      <c r="DQ341">
        <v>512.0809642857142</v>
      </c>
      <c r="DR341">
        <v>542.72475</v>
      </c>
      <c r="DS341">
        <v>21.68267142857143</v>
      </c>
      <c r="DT341">
        <v>20.65005</v>
      </c>
      <c r="DU341">
        <v>513.6511071428571</v>
      </c>
      <c r="DV341">
        <v>21.403575</v>
      </c>
      <c r="DW341">
        <v>500.0410357142857</v>
      </c>
      <c r="DX341">
        <v>90.453675</v>
      </c>
      <c r="DY341">
        <v>0.06397245357142857</v>
      </c>
      <c r="DZ341">
        <v>28.58512142857143</v>
      </c>
      <c r="EA341">
        <v>30.003525</v>
      </c>
      <c r="EB341">
        <v>999.9000000000002</v>
      </c>
      <c r="EC341">
        <v>0</v>
      </c>
      <c r="ED341">
        <v>0</v>
      </c>
      <c r="EE341">
        <v>10023.38642857143</v>
      </c>
      <c r="EF341">
        <v>0</v>
      </c>
      <c r="EG341">
        <v>10.87643214285714</v>
      </c>
      <c r="EH341">
        <v>-30.64374642857143</v>
      </c>
      <c r="EI341">
        <v>523.4302499999999</v>
      </c>
      <c r="EJ341">
        <v>554.1683214285715</v>
      </c>
      <c r="EK341">
        <v>1.03261</v>
      </c>
      <c r="EL341">
        <v>542.72475</v>
      </c>
      <c r="EM341">
        <v>20.65005</v>
      </c>
      <c r="EN341">
        <v>1.961277142857143</v>
      </c>
      <c r="EO341">
        <v>1.867873571428571</v>
      </c>
      <c r="EP341">
        <v>17.13511428571428</v>
      </c>
      <c r="EQ341">
        <v>16.36666071428571</v>
      </c>
      <c r="ER341">
        <v>2000.008571428572</v>
      </c>
      <c r="ES341">
        <v>0.9800075</v>
      </c>
      <c r="ET341">
        <v>0.01999255357142857</v>
      </c>
      <c r="EU341">
        <v>0</v>
      </c>
      <c r="EV341">
        <v>223.1695</v>
      </c>
      <c r="EW341">
        <v>5.00078</v>
      </c>
      <c r="EX341">
        <v>4495.317142857143</v>
      </c>
      <c r="EY341">
        <v>16379.74642857143</v>
      </c>
      <c r="EZ341">
        <v>38.85239285714285</v>
      </c>
      <c r="FA341">
        <v>39.67603571428571</v>
      </c>
      <c r="FB341">
        <v>38.80560714285713</v>
      </c>
      <c r="FC341">
        <v>39.39482142857143</v>
      </c>
      <c r="FD341">
        <v>40.03092857142856</v>
      </c>
      <c r="FE341">
        <v>1955.118571428572</v>
      </c>
      <c r="FF341">
        <v>39.89000000000001</v>
      </c>
      <c r="FG341">
        <v>0</v>
      </c>
      <c r="FH341">
        <v>1758997061.7</v>
      </c>
      <c r="FI341">
        <v>0</v>
      </c>
      <c r="FJ341">
        <v>223.19116</v>
      </c>
      <c r="FK341">
        <v>5.12546154037534</v>
      </c>
      <c r="FL341">
        <v>111.9323077238539</v>
      </c>
      <c r="FM341">
        <v>4496.3024</v>
      </c>
      <c r="FN341">
        <v>15</v>
      </c>
      <c r="FO341">
        <v>0</v>
      </c>
      <c r="FP341" t="s">
        <v>439</v>
      </c>
      <c r="FQ341">
        <v>1746989605.5</v>
      </c>
      <c r="FR341">
        <v>1746989593.5</v>
      </c>
      <c r="FS341">
        <v>0</v>
      </c>
      <c r="FT341">
        <v>-0.274</v>
      </c>
      <c r="FU341">
        <v>-0.002</v>
      </c>
      <c r="FV341">
        <v>2.549</v>
      </c>
      <c r="FW341">
        <v>0.129</v>
      </c>
      <c r="FX341">
        <v>420</v>
      </c>
      <c r="FY341">
        <v>17</v>
      </c>
      <c r="FZ341">
        <v>0.02</v>
      </c>
      <c r="GA341">
        <v>0.04</v>
      </c>
      <c r="GB341">
        <v>-30.52723</v>
      </c>
      <c r="GC341">
        <v>-2.659614258911801</v>
      </c>
      <c r="GD341">
        <v>0.2658011890492593</v>
      </c>
      <c r="GE341">
        <v>0</v>
      </c>
      <c r="GF341">
        <v>222.899205882353</v>
      </c>
      <c r="GG341">
        <v>5.389014517367516</v>
      </c>
      <c r="GH341">
        <v>0.5527842244392714</v>
      </c>
      <c r="GI341">
        <v>0</v>
      </c>
      <c r="GJ341">
        <v>1.036994</v>
      </c>
      <c r="GK341">
        <v>-0.09449470919324743</v>
      </c>
      <c r="GL341">
        <v>0.009329368896125826</v>
      </c>
      <c r="GM341">
        <v>1</v>
      </c>
      <c r="GN341">
        <v>1</v>
      </c>
      <c r="GO341">
        <v>3</v>
      </c>
      <c r="GP341" t="s">
        <v>463</v>
      </c>
      <c r="GQ341">
        <v>3.10253</v>
      </c>
      <c r="GR341">
        <v>2.7219</v>
      </c>
      <c r="GS341">
        <v>0.105905</v>
      </c>
      <c r="GT341">
        <v>0.110027</v>
      </c>
      <c r="GU341">
        <v>0.100446</v>
      </c>
      <c r="GV341">
        <v>0.0984199</v>
      </c>
      <c r="GW341">
        <v>23382.7</v>
      </c>
      <c r="GX341">
        <v>21129.8</v>
      </c>
      <c r="GY341">
        <v>26714.9</v>
      </c>
      <c r="GZ341">
        <v>23961.9</v>
      </c>
      <c r="HA341">
        <v>38453.4</v>
      </c>
      <c r="HB341">
        <v>31927.7</v>
      </c>
      <c r="HC341">
        <v>46649.1</v>
      </c>
      <c r="HD341">
        <v>37897.8</v>
      </c>
      <c r="HE341">
        <v>1.87375</v>
      </c>
      <c r="HF341">
        <v>1.87795</v>
      </c>
      <c r="HG341">
        <v>0.126652</v>
      </c>
      <c r="HH341">
        <v>0</v>
      </c>
      <c r="HI341">
        <v>27.9309</v>
      </c>
      <c r="HJ341">
        <v>999.9</v>
      </c>
      <c r="HK341">
        <v>49</v>
      </c>
      <c r="HL341">
        <v>30.7</v>
      </c>
      <c r="HM341">
        <v>24.0222</v>
      </c>
      <c r="HN341">
        <v>61.4348</v>
      </c>
      <c r="HO341">
        <v>22.0673</v>
      </c>
      <c r="HP341">
        <v>1</v>
      </c>
      <c r="HQ341">
        <v>0.0830031</v>
      </c>
      <c r="HR341">
        <v>-0.147568</v>
      </c>
      <c r="HS341">
        <v>20.3183</v>
      </c>
      <c r="HT341">
        <v>5.2125</v>
      </c>
      <c r="HU341">
        <v>11.9793</v>
      </c>
      <c r="HV341">
        <v>4.96265</v>
      </c>
      <c r="HW341">
        <v>3.27443</v>
      </c>
      <c r="HX341">
        <v>9999</v>
      </c>
      <c r="HY341">
        <v>9999</v>
      </c>
      <c r="HZ341">
        <v>9999</v>
      </c>
      <c r="IA341">
        <v>24.5</v>
      </c>
      <c r="IB341">
        <v>1.86371</v>
      </c>
      <c r="IC341">
        <v>1.85989</v>
      </c>
      <c r="ID341">
        <v>1.85812</v>
      </c>
      <c r="IE341">
        <v>1.85956</v>
      </c>
      <c r="IF341">
        <v>1.85959</v>
      </c>
      <c r="IG341">
        <v>1.85814</v>
      </c>
      <c r="IH341">
        <v>1.85716</v>
      </c>
      <c r="II341">
        <v>1.85212</v>
      </c>
      <c r="IJ341">
        <v>0</v>
      </c>
      <c r="IK341">
        <v>0</v>
      </c>
      <c r="IL341">
        <v>0</v>
      </c>
      <c r="IM341">
        <v>0</v>
      </c>
      <c r="IN341" t="s">
        <v>441</v>
      </c>
      <c r="IO341" t="s">
        <v>442</v>
      </c>
      <c r="IP341" t="s">
        <v>443</v>
      </c>
      <c r="IQ341" t="s">
        <v>443</v>
      </c>
      <c r="IR341" t="s">
        <v>443</v>
      </c>
      <c r="IS341" t="s">
        <v>443</v>
      </c>
      <c r="IT341">
        <v>0</v>
      </c>
      <c r="IU341">
        <v>100</v>
      </c>
      <c r="IV341">
        <v>100</v>
      </c>
      <c r="IW341">
        <v>-1.568</v>
      </c>
      <c r="IX341">
        <v>0.279</v>
      </c>
      <c r="IY341">
        <v>-1.253408397979514</v>
      </c>
      <c r="IZ341">
        <v>-0.001407418860664216</v>
      </c>
      <c r="JA341">
        <v>1.761737584914558E-06</v>
      </c>
      <c r="JB341">
        <v>-4.339940373715102E-10</v>
      </c>
      <c r="JC341">
        <v>0.01386544786166931</v>
      </c>
      <c r="JD341">
        <v>0.003157371658100305</v>
      </c>
      <c r="JE341">
        <v>0.0004353711720169284</v>
      </c>
      <c r="JF341">
        <v>-1.853048844677345E-07</v>
      </c>
      <c r="JG341">
        <v>2</v>
      </c>
      <c r="JH341">
        <v>1968</v>
      </c>
      <c r="JI341">
        <v>1</v>
      </c>
      <c r="JJ341">
        <v>26</v>
      </c>
      <c r="JK341">
        <v>200124.4</v>
      </c>
      <c r="JL341">
        <v>200124.6</v>
      </c>
      <c r="JM341">
        <v>1.48193</v>
      </c>
      <c r="JN341">
        <v>2.63672</v>
      </c>
      <c r="JO341">
        <v>1.49658</v>
      </c>
      <c r="JP341">
        <v>2.34863</v>
      </c>
      <c r="JQ341">
        <v>1.54907</v>
      </c>
      <c r="JR341">
        <v>2.34863</v>
      </c>
      <c r="JS341">
        <v>35.0594</v>
      </c>
      <c r="JT341">
        <v>12.8712</v>
      </c>
      <c r="JU341">
        <v>18</v>
      </c>
      <c r="JV341">
        <v>480.873</v>
      </c>
      <c r="JW341">
        <v>498.39</v>
      </c>
      <c r="JX341">
        <v>27.3996</v>
      </c>
      <c r="JY341">
        <v>28.3517</v>
      </c>
      <c r="JZ341">
        <v>30</v>
      </c>
      <c r="KA341">
        <v>28.5663</v>
      </c>
      <c r="KB341">
        <v>28.5639</v>
      </c>
      <c r="KC341">
        <v>29.9029</v>
      </c>
      <c r="KD341">
        <v>15.6053</v>
      </c>
      <c r="KE341">
        <v>100</v>
      </c>
      <c r="KF341">
        <v>27.3995</v>
      </c>
      <c r="KG341">
        <v>594.015</v>
      </c>
      <c r="KH341">
        <v>20.6307</v>
      </c>
      <c r="KI341">
        <v>101.995</v>
      </c>
      <c r="KJ341">
        <v>91.407</v>
      </c>
    </row>
    <row r="342" spans="1:296">
      <c r="A342">
        <v>324</v>
      </c>
      <c r="B342">
        <v>1758997072.6</v>
      </c>
      <c r="C342">
        <v>9822</v>
      </c>
      <c r="D342" t="s">
        <v>1094</v>
      </c>
      <c r="E342" t="s">
        <v>1095</v>
      </c>
      <c r="F342">
        <v>5</v>
      </c>
      <c r="G342" t="s">
        <v>1025</v>
      </c>
      <c r="H342">
        <v>1758997065.1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587.5605212666668</v>
      </c>
      <c r="AJ342">
        <v>565.4131454545449</v>
      </c>
      <c r="AK342">
        <v>3.417123116882997</v>
      </c>
      <c r="AL342">
        <v>65.16</v>
      </c>
      <c r="AM342">
        <f>(AO342 - AN342 + DX342*1E3/(8.314*(DZ342+273.15)) * AQ342/DW342 * AP342) * DW342/(100*DK342) * 1000/(1000 - AO342)</f>
        <v>0</v>
      </c>
      <c r="AN342">
        <v>20.65482129916897</v>
      </c>
      <c r="AO342">
        <v>21.67745212121212</v>
      </c>
      <c r="AP342">
        <v>-5.689641903290257E-07</v>
      </c>
      <c r="AQ342">
        <v>105.5123847433396</v>
      </c>
      <c r="AR342">
        <v>1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437</v>
      </c>
      <c r="AX342" t="s">
        <v>437</v>
      </c>
      <c r="AY342">
        <v>0</v>
      </c>
      <c r="AZ342">
        <v>0</v>
      </c>
      <c r="BA342">
        <f>1-AY342/AZ342</f>
        <v>0</v>
      </c>
      <c r="BB342">
        <v>0</v>
      </c>
      <c r="BC342" t="s">
        <v>437</v>
      </c>
      <c r="BD342" t="s">
        <v>437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437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1.65</v>
      </c>
      <c r="DL342">
        <v>0.5</v>
      </c>
      <c r="DM342" t="s">
        <v>438</v>
      </c>
      <c r="DN342">
        <v>2</v>
      </c>
      <c r="DO342" t="b">
        <v>1</v>
      </c>
      <c r="DP342">
        <v>1758997065.1</v>
      </c>
      <c r="DQ342">
        <v>529.737</v>
      </c>
      <c r="DR342">
        <v>560.5338888888889</v>
      </c>
      <c r="DS342">
        <v>21.67968888888889</v>
      </c>
      <c r="DT342">
        <v>20.65277037037037</v>
      </c>
      <c r="DU342">
        <v>531.3057777777777</v>
      </c>
      <c r="DV342">
        <v>21.40065925925925</v>
      </c>
      <c r="DW342">
        <v>500.0156296296297</v>
      </c>
      <c r="DX342">
        <v>90.45334814814815</v>
      </c>
      <c r="DY342">
        <v>0.06396647037037037</v>
      </c>
      <c r="DZ342">
        <v>28.58656666666667</v>
      </c>
      <c r="EA342">
        <v>30.00287037037037</v>
      </c>
      <c r="EB342">
        <v>999.9000000000001</v>
      </c>
      <c r="EC342">
        <v>0</v>
      </c>
      <c r="ED342">
        <v>0</v>
      </c>
      <c r="EE342">
        <v>10027.28148148148</v>
      </c>
      <c r="EF342">
        <v>0</v>
      </c>
      <c r="EG342">
        <v>10.87624444444444</v>
      </c>
      <c r="EH342">
        <v>-30.79684814814815</v>
      </c>
      <c r="EI342">
        <v>541.475962962963</v>
      </c>
      <c r="EJ342">
        <v>572.3546296296297</v>
      </c>
      <c r="EK342">
        <v>1.026914444444444</v>
      </c>
      <c r="EL342">
        <v>560.5338888888889</v>
      </c>
      <c r="EM342">
        <v>20.65277037037037</v>
      </c>
      <c r="EN342">
        <v>1.96099962962963</v>
      </c>
      <c r="EO342">
        <v>1.868111851851852</v>
      </c>
      <c r="EP342">
        <v>17.13289259259259</v>
      </c>
      <c r="EQ342">
        <v>16.36867037037037</v>
      </c>
      <c r="ER342">
        <v>2000.003703703704</v>
      </c>
      <c r="ES342">
        <v>0.9800074444444445</v>
      </c>
      <c r="ET342">
        <v>0.01999261111111111</v>
      </c>
      <c r="EU342">
        <v>0</v>
      </c>
      <c r="EV342">
        <v>223.6591111111111</v>
      </c>
      <c r="EW342">
        <v>5.00078</v>
      </c>
      <c r="EX342">
        <v>4505.149259259259</v>
      </c>
      <c r="EY342">
        <v>16379.70740740741</v>
      </c>
      <c r="EZ342">
        <v>38.84692592592592</v>
      </c>
      <c r="FA342">
        <v>39.66633333333333</v>
      </c>
      <c r="FB342">
        <v>38.85855555555555</v>
      </c>
      <c r="FC342">
        <v>39.40018518518518</v>
      </c>
      <c r="FD342">
        <v>39.97885185185185</v>
      </c>
      <c r="FE342">
        <v>1955.113703703704</v>
      </c>
      <c r="FF342">
        <v>39.89000000000001</v>
      </c>
      <c r="FG342">
        <v>0</v>
      </c>
      <c r="FH342">
        <v>1758997066.5</v>
      </c>
      <c r="FI342">
        <v>0</v>
      </c>
      <c r="FJ342">
        <v>223.6328</v>
      </c>
      <c r="FK342">
        <v>5.324999991211121</v>
      </c>
      <c r="FL342">
        <v>111.3892306366478</v>
      </c>
      <c r="FM342">
        <v>4505.200800000001</v>
      </c>
      <c r="FN342">
        <v>15</v>
      </c>
      <c r="FO342">
        <v>0</v>
      </c>
      <c r="FP342" t="s">
        <v>439</v>
      </c>
      <c r="FQ342">
        <v>1746989605.5</v>
      </c>
      <c r="FR342">
        <v>1746989593.5</v>
      </c>
      <c r="FS342">
        <v>0</v>
      </c>
      <c r="FT342">
        <v>-0.274</v>
      </c>
      <c r="FU342">
        <v>-0.002</v>
      </c>
      <c r="FV342">
        <v>2.549</v>
      </c>
      <c r="FW342">
        <v>0.129</v>
      </c>
      <c r="FX342">
        <v>420</v>
      </c>
      <c r="FY342">
        <v>17</v>
      </c>
      <c r="FZ342">
        <v>0.02</v>
      </c>
      <c r="GA342">
        <v>0.04</v>
      </c>
      <c r="GB342">
        <v>-30.68215</v>
      </c>
      <c r="GC342">
        <v>-1.939578236397752</v>
      </c>
      <c r="GD342">
        <v>0.1908639083221339</v>
      </c>
      <c r="GE342">
        <v>0</v>
      </c>
      <c r="GF342">
        <v>223.2809705882353</v>
      </c>
      <c r="GG342">
        <v>5.509503436805793</v>
      </c>
      <c r="GH342">
        <v>0.5621907508234358</v>
      </c>
      <c r="GI342">
        <v>0</v>
      </c>
      <c r="GJ342">
        <v>1.031281</v>
      </c>
      <c r="GK342">
        <v>-0.07024390243902486</v>
      </c>
      <c r="GL342">
        <v>0.006957284240276519</v>
      </c>
      <c r="GM342">
        <v>1</v>
      </c>
      <c r="GN342">
        <v>1</v>
      </c>
      <c r="GO342">
        <v>3</v>
      </c>
      <c r="GP342" t="s">
        <v>463</v>
      </c>
      <c r="GQ342">
        <v>3.10259</v>
      </c>
      <c r="GR342">
        <v>2.72194</v>
      </c>
      <c r="GS342">
        <v>0.108243</v>
      </c>
      <c r="GT342">
        <v>0.112285</v>
      </c>
      <c r="GU342">
        <v>0.10044</v>
      </c>
      <c r="GV342">
        <v>0.09842960000000001</v>
      </c>
      <c r="GW342">
        <v>23321.4</v>
      </c>
      <c r="GX342">
        <v>21076</v>
      </c>
      <c r="GY342">
        <v>26714.7</v>
      </c>
      <c r="GZ342">
        <v>23961.7</v>
      </c>
      <c r="HA342">
        <v>38453.6</v>
      </c>
      <c r="HB342">
        <v>31927.4</v>
      </c>
      <c r="HC342">
        <v>46648.8</v>
      </c>
      <c r="HD342">
        <v>37897.7</v>
      </c>
      <c r="HE342">
        <v>1.8737</v>
      </c>
      <c r="HF342">
        <v>1.87803</v>
      </c>
      <c r="HG342">
        <v>0.127062</v>
      </c>
      <c r="HH342">
        <v>0</v>
      </c>
      <c r="HI342">
        <v>27.9331</v>
      </c>
      <c r="HJ342">
        <v>999.9</v>
      </c>
      <c r="HK342">
        <v>48.9</v>
      </c>
      <c r="HL342">
        <v>30.7</v>
      </c>
      <c r="HM342">
        <v>23.9742</v>
      </c>
      <c r="HN342">
        <v>61.2348</v>
      </c>
      <c r="HO342">
        <v>22.1755</v>
      </c>
      <c r="HP342">
        <v>1</v>
      </c>
      <c r="HQ342">
        <v>0.0832063</v>
      </c>
      <c r="HR342">
        <v>-0.148804</v>
      </c>
      <c r="HS342">
        <v>20.3185</v>
      </c>
      <c r="HT342">
        <v>5.2125</v>
      </c>
      <c r="HU342">
        <v>11.9796</v>
      </c>
      <c r="HV342">
        <v>4.96265</v>
      </c>
      <c r="HW342">
        <v>3.2744</v>
      </c>
      <c r="HX342">
        <v>9999</v>
      </c>
      <c r="HY342">
        <v>9999</v>
      </c>
      <c r="HZ342">
        <v>9999</v>
      </c>
      <c r="IA342">
        <v>24.5</v>
      </c>
      <c r="IB342">
        <v>1.86371</v>
      </c>
      <c r="IC342">
        <v>1.85988</v>
      </c>
      <c r="ID342">
        <v>1.85815</v>
      </c>
      <c r="IE342">
        <v>1.85951</v>
      </c>
      <c r="IF342">
        <v>1.8596</v>
      </c>
      <c r="IG342">
        <v>1.85813</v>
      </c>
      <c r="IH342">
        <v>1.85716</v>
      </c>
      <c r="II342">
        <v>1.85212</v>
      </c>
      <c r="IJ342">
        <v>0</v>
      </c>
      <c r="IK342">
        <v>0</v>
      </c>
      <c r="IL342">
        <v>0</v>
      </c>
      <c r="IM342">
        <v>0</v>
      </c>
      <c r="IN342" t="s">
        <v>441</v>
      </c>
      <c r="IO342" t="s">
        <v>442</v>
      </c>
      <c r="IP342" t="s">
        <v>443</v>
      </c>
      <c r="IQ342" t="s">
        <v>443</v>
      </c>
      <c r="IR342" t="s">
        <v>443</v>
      </c>
      <c r="IS342" t="s">
        <v>443</v>
      </c>
      <c r="IT342">
        <v>0</v>
      </c>
      <c r="IU342">
        <v>100</v>
      </c>
      <c r="IV342">
        <v>100</v>
      </c>
      <c r="IW342">
        <v>-1.566</v>
      </c>
      <c r="IX342">
        <v>0.2789</v>
      </c>
      <c r="IY342">
        <v>-1.253408397979514</v>
      </c>
      <c r="IZ342">
        <v>-0.001407418860664216</v>
      </c>
      <c r="JA342">
        <v>1.761737584914558E-06</v>
      </c>
      <c r="JB342">
        <v>-4.339940373715102E-10</v>
      </c>
      <c r="JC342">
        <v>0.01386544786166931</v>
      </c>
      <c r="JD342">
        <v>0.003157371658100305</v>
      </c>
      <c r="JE342">
        <v>0.0004353711720169284</v>
      </c>
      <c r="JF342">
        <v>-1.853048844677345E-07</v>
      </c>
      <c r="JG342">
        <v>2</v>
      </c>
      <c r="JH342">
        <v>1968</v>
      </c>
      <c r="JI342">
        <v>1</v>
      </c>
      <c r="JJ342">
        <v>26</v>
      </c>
      <c r="JK342">
        <v>200124.5</v>
      </c>
      <c r="JL342">
        <v>200124.7</v>
      </c>
      <c r="JM342">
        <v>1.51611</v>
      </c>
      <c r="JN342">
        <v>2.62207</v>
      </c>
      <c r="JO342">
        <v>1.49658</v>
      </c>
      <c r="JP342">
        <v>2.34863</v>
      </c>
      <c r="JQ342">
        <v>1.54907</v>
      </c>
      <c r="JR342">
        <v>2.46094</v>
      </c>
      <c r="JS342">
        <v>35.0594</v>
      </c>
      <c r="JT342">
        <v>12.8975</v>
      </c>
      <c r="JU342">
        <v>18</v>
      </c>
      <c r="JV342">
        <v>480.846</v>
      </c>
      <c r="JW342">
        <v>498.444</v>
      </c>
      <c r="JX342">
        <v>27.4001</v>
      </c>
      <c r="JY342">
        <v>28.3528</v>
      </c>
      <c r="JZ342">
        <v>30.0002</v>
      </c>
      <c r="KA342">
        <v>28.5666</v>
      </c>
      <c r="KB342">
        <v>28.5642</v>
      </c>
      <c r="KC342">
        <v>30.5156</v>
      </c>
      <c r="KD342">
        <v>15.6053</v>
      </c>
      <c r="KE342">
        <v>100</v>
      </c>
      <c r="KF342">
        <v>27.4008</v>
      </c>
      <c r="KG342">
        <v>607.388</v>
      </c>
      <c r="KH342">
        <v>20.6307</v>
      </c>
      <c r="KI342">
        <v>101.995</v>
      </c>
      <c r="KJ342">
        <v>91.4066</v>
      </c>
    </row>
    <row r="343" spans="1:296">
      <c r="A343">
        <v>325</v>
      </c>
      <c r="B343">
        <v>1758997077.6</v>
      </c>
      <c r="C343">
        <v>9827</v>
      </c>
      <c r="D343" t="s">
        <v>1096</v>
      </c>
      <c r="E343" t="s">
        <v>1097</v>
      </c>
      <c r="F343">
        <v>5</v>
      </c>
      <c r="G343" t="s">
        <v>1025</v>
      </c>
      <c r="H343">
        <v>1758997069.814285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604.060025448485</v>
      </c>
      <c r="AJ343">
        <v>582.2974242424244</v>
      </c>
      <c r="AK343">
        <v>3.359623376623389</v>
      </c>
      <c r="AL343">
        <v>65.16</v>
      </c>
      <c r="AM343">
        <f>(AO343 - AN343 + DX343*1E3/(8.314*(DZ343+273.15)) * AQ343/DW343 * AP343) * DW343/(100*DK343) * 1000/(1000 - AO343)</f>
        <v>0</v>
      </c>
      <c r="AN343">
        <v>20.66092790230022</v>
      </c>
      <c r="AO343">
        <v>21.67772060606061</v>
      </c>
      <c r="AP343">
        <v>-2.542461393087485E-06</v>
      </c>
      <c r="AQ343">
        <v>105.5123847433396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437</v>
      </c>
      <c r="AX343" t="s">
        <v>437</v>
      </c>
      <c r="AY343">
        <v>0</v>
      </c>
      <c r="AZ343">
        <v>0</v>
      </c>
      <c r="BA343">
        <f>1-AY343/AZ343</f>
        <v>0</v>
      </c>
      <c r="BB343">
        <v>0</v>
      </c>
      <c r="BC343" t="s">
        <v>437</v>
      </c>
      <c r="BD343" t="s">
        <v>437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437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1.65</v>
      </c>
      <c r="DL343">
        <v>0.5</v>
      </c>
      <c r="DM343" t="s">
        <v>438</v>
      </c>
      <c r="DN343">
        <v>2</v>
      </c>
      <c r="DO343" t="b">
        <v>1</v>
      </c>
      <c r="DP343">
        <v>1758997069.814285</v>
      </c>
      <c r="DQ343">
        <v>545.4790714285713</v>
      </c>
      <c r="DR343">
        <v>576.1656785714285</v>
      </c>
      <c r="DS343">
        <v>21.67863928571429</v>
      </c>
      <c r="DT343">
        <v>20.65619285714286</v>
      </c>
      <c r="DU343">
        <v>547.046</v>
      </c>
      <c r="DV343">
        <v>21.39965357142858</v>
      </c>
      <c r="DW343">
        <v>500.0340357142858</v>
      </c>
      <c r="DX343">
        <v>90.45267857142858</v>
      </c>
      <c r="DY343">
        <v>0.06392327857142857</v>
      </c>
      <c r="DZ343">
        <v>28.58735357142857</v>
      </c>
      <c r="EA343">
        <v>30.000125</v>
      </c>
      <c r="EB343">
        <v>999.9000000000002</v>
      </c>
      <c r="EC343">
        <v>0</v>
      </c>
      <c r="ED343">
        <v>0</v>
      </c>
      <c r="EE343">
        <v>10016.30785714286</v>
      </c>
      <c r="EF343">
        <v>0</v>
      </c>
      <c r="EG343">
        <v>10.87230714285714</v>
      </c>
      <c r="EH343">
        <v>-30.68663928571428</v>
      </c>
      <c r="EI343">
        <v>557.5662142857143</v>
      </c>
      <c r="EJ343">
        <v>588.3181428571428</v>
      </c>
      <c r="EK343">
        <v>1.022448928571429</v>
      </c>
      <c r="EL343">
        <v>576.1656785714285</v>
      </c>
      <c r="EM343">
        <v>20.65619285714286</v>
      </c>
      <c r="EN343">
        <v>1.96089</v>
      </c>
      <c r="EO343">
        <v>1.8684075</v>
      </c>
      <c r="EP343">
        <v>17.132025</v>
      </c>
      <c r="EQ343">
        <v>16.37115714285714</v>
      </c>
      <c r="ER343">
        <v>1999.996785714286</v>
      </c>
      <c r="ES343">
        <v>0.9800073928571429</v>
      </c>
      <c r="ET343">
        <v>0.01999265714285714</v>
      </c>
      <c r="EU343">
        <v>0</v>
      </c>
      <c r="EV343">
        <v>224.1238214285715</v>
      </c>
      <c r="EW343">
        <v>5.00078</v>
      </c>
      <c r="EX343">
        <v>4513.840000000001</v>
      </c>
      <c r="EY343">
        <v>16379.65</v>
      </c>
      <c r="EZ343">
        <v>38.82117857142857</v>
      </c>
      <c r="FA343">
        <v>39.66485714285714</v>
      </c>
      <c r="FB343">
        <v>38.88146428571428</v>
      </c>
      <c r="FC343">
        <v>39.38807142857143</v>
      </c>
      <c r="FD343">
        <v>39.88582142857142</v>
      </c>
      <c r="FE343">
        <v>1955.106785714286</v>
      </c>
      <c r="FF343">
        <v>39.89000000000001</v>
      </c>
      <c r="FG343">
        <v>0</v>
      </c>
      <c r="FH343">
        <v>1758997071.9</v>
      </c>
      <c r="FI343">
        <v>0</v>
      </c>
      <c r="FJ343">
        <v>224.1255</v>
      </c>
      <c r="FK343">
        <v>6.233948703613561</v>
      </c>
      <c r="FL343">
        <v>109.4136752502578</v>
      </c>
      <c r="FM343">
        <v>4514.539615384615</v>
      </c>
      <c r="FN343">
        <v>15</v>
      </c>
      <c r="FO343">
        <v>0</v>
      </c>
      <c r="FP343" t="s">
        <v>439</v>
      </c>
      <c r="FQ343">
        <v>1746989605.5</v>
      </c>
      <c r="FR343">
        <v>1746989593.5</v>
      </c>
      <c r="FS343">
        <v>0</v>
      </c>
      <c r="FT343">
        <v>-0.274</v>
      </c>
      <c r="FU343">
        <v>-0.002</v>
      </c>
      <c r="FV343">
        <v>2.549</v>
      </c>
      <c r="FW343">
        <v>0.129</v>
      </c>
      <c r="FX343">
        <v>420</v>
      </c>
      <c r="FY343">
        <v>17</v>
      </c>
      <c r="FZ343">
        <v>0.02</v>
      </c>
      <c r="GA343">
        <v>0.04</v>
      </c>
      <c r="GB343">
        <v>-30.6827575</v>
      </c>
      <c r="GC343">
        <v>0.9833549718575036</v>
      </c>
      <c r="GD343">
        <v>0.2417938056356076</v>
      </c>
      <c r="GE343">
        <v>0</v>
      </c>
      <c r="GF343">
        <v>223.8575294117647</v>
      </c>
      <c r="GG343">
        <v>5.675935826173654</v>
      </c>
      <c r="GH343">
        <v>0.5920047314643048</v>
      </c>
      <c r="GI343">
        <v>0</v>
      </c>
      <c r="GJ343">
        <v>1.0248245</v>
      </c>
      <c r="GK343">
        <v>-0.0547118949343345</v>
      </c>
      <c r="GL343">
        <v>0.005321332516391005</v>
      </c>
      <c r="GM343">
        <v>1</v>
      </c>
      <c r="GN343">
        <v>1</v>
      </c>
      <c r="GO343">
        <v>3</v>
      </c>
      <c r="GP343" t="s">
        <v>463</v>
      </c>
      <c r="GQ343">
        <v>3.10242</v>
      </c>
      <c r="GR343">
        <v>2.72215</v>
      </c>
      <c r="GS343">
        <v>0.110509</v>
      </c>
      <c r="GT343">
        <v>0.114407</v>
      </c>
      <c r="GU343">
        <v>0.100439</v>
      </c>
      <c r="GV343">
        <v>0.09844410000000001</v>
      </c>
      <c r="GW343">
        <v>23262.1</v>
      </c>
      <c r="GX343">
        <v>21025.6</v>
      </c>
      <c r="GY343">
        <v>26714.7</v>
      </c>
      <c r="GZ343">
        <v>23961.7</v>
      </c>
      <c r="HA343">
        <v>38453.8</v>
      </c>
      <c r="HB343">
        <v>31927.3</v>
      </c>
      <c r="HC343">
        <v>46648.6</v>
      </c>
      <c r="HD343">
        <v>37898</v>
      </c>
      <c r="HE343">
        <v>1.8735</v>
      </c>
      <c r="HF343">
        <v>1.8782</v>
      </c>
      <c r="HG343">
        <v>0.126868</v>
      </c>
      <c r="HH343">
        <v>0</v>
      </c>
      <c r="HI343">
        <v>27.9353</v>
      </c>
      <c r="HJ343">
        <v>999.9</v>
      </c>
      <c r="HK343">
        <v>49</v>
      </c>
      <c r="HL343">
        <v>30.7</v>
      </c>
      <c r="HM343">
        <v>24.0254</v>
      </c>
      <c r="HN343">
        <v>61.1848</v>
      </c>
      <c r="HO343">
        <v>22.2596</v>
      </c>
      <c r="HP343">
        <v>1</v>
      </c>
      <c r="HQ343">
        <v>0.0831504</v>
      </c>
      <c r="HR343">
        <v>-0.146484</v>
      </c>
      <c r="HS343">
        <v>20.3184</v>
      </c>
      <c r="HT343">
        <v>5.21235</v>
      </c>
      <c r="HU343">
        <v>11.9796</v>
      </c>
      <c r="HV343">
        <v>4.9628</v>
      </c>
      <c r="HW343">
        <v>3.27448</v>
      </c>
      <c r="HX343">
        <v>9999</v>
      </c>
      <c r="HY343">
        <v>9999</v>
      </c>
      <c r="HZ343">
        <v>9999</v>
      </c>
      <c r="IA343">
        <v>24.5</v>
      </c>
      <c r="IB343">
        <v>1.86371</v>
      </c>
      <c r="IC343">
        <v>1.85987</v>
      </c>
      <c r="ID343">
        <v>1.85812</v>
      </c>
      <c r="IE343">
        <v>1.8595</v>
      </c>
      <c r="IF343">
        <v>1.8596</v>
      </c>
      <c r="IG343">
        <v>1.85815</v>
      </c>
      <c r="IH343">
        <v>1.85716</v>
      </c>
      <c r="II343">
        <v>1.85211</v>
      </c>
      <c r="IJ343">
        <v>0</v>
      </c>
      <c r="IK343">
        <v>0</v>
      </c>
      <c r="IL343">
        <v>0</v>
      </c>
      <c r="IM343">
        <v>0</v>
      </c>
      <c r="IN343" t="s">
        <v>441</v>
      </c>
      <c r="IO343" t="s">
        <v>442</v>
      </c>
      <c r="IP343" t="s">
        <v>443</v>
      </c>
      <c r="IQ343" t="s">
        <v>443</v>
      </c>
      <c r="IR343" t="s">
        <v>443</v>
      </c>
      <c r="IS343" t="s">
        <v>443</v>
      </c>
      <c r="IT343">
        <v>0</v>
      </c>
      <c r="IU343">
        <v>100</v>
      </c>
      <c r="IV343">
        <v>100</v>
      </c>
      <c r="IW343">
        <v>-1.563</v>
      </c>
      <c r="IX343">
        <v>0.279</v>
      </c>
      <c r="IY343">
        <v>-1.253408397979514</v>
      </c>
      <c r="IZ343">
        <v>-0.001407418860664216</v>
      </c>
      <c r="JA343">
        <v>1.761737584914558E-06</v>
      </c>
      <c r="JB343">
        <v>-4.339940373715102E-10</v>
      </c>
      <c r="JC343">
        <v>0.01386544786166931</v>
      </c>
      <c r="JD343">
        <v>0.003157371658100305</v>
      </c>
      <c r="JE343">
        <v>0.0004353711720169284</v>
      </c>
      <c r="JF343">
        <v>-1.853048844677345E-07</v>
      </c>
      <c r="JG343">
        <v>2</v>
      </c>
      <c r="JH343">
        <v>1968</v>
      </c>
      <c r="JI343">
        <v>1</v>
      </c>
      <c r="JJ343">
        <v>26</v>
      </c>
      <c r="JK343">
        <v>200124.5</v>
      </c>
      <c r="JL343">
        <v>200124.7</v>
      </c>
      <c r="JM343">
        <v>1.54907</v>
      </c>
      <c r="JN343">
        <v>2.63306</v>
      </c>
      <c r="JO343">
        <v>1.49658</v>
      </c>
      <c r="JP343">
        <v>2.34863</v>
      </c>
      <c r="JQ343">
        <v>1.54907</v>
      </c>
      <c r="JR343">
        <v>2.44385</v>
      </c>
      <c r="JS343">
        <v>35.0594</v>
      </c>
      <c r="JT343">
        <v>12.8799</v>
      </c>
      <c r="JU343">
        <v>18</v>
      </c>
      <c r="JV343">
        <v>480.73</v>
      </c>
      <c r="JW343">
        <v>498.56</v>
      </c>
      <c r="JX343">
        <v>27.4007</v>
      </c>
      <c r="JY343">
        <v>28.3541</v>
      </c>
      <c r="JZ343">
        <v>30.0002</v>
      </c>
      <c r="KA343">
        <v>28.5666</v>
      </c>
      <c r="KB343">
        <v>28.5642</v>
      </c>
      <c r="KC343">
        <v>31.1497</v>
      </c>
      <c r="KD343">
        <v>15.6053</v>
      </c>
      <c r="KE343">
        <v>100</v>
      </c>
      <c r="KF343">
        <v>27.4</v>
      </c>
      <c r="KG343">
        <v>627.423</v>
      </c>
      <c r="KH343">
        <v>20.6307</v>
      </c>
      <c r="KI343">
        <v>101.994</v>
      </c>
      <c r="KJ343">
        <v>91.407</v>
      </c>
    </row>
    <row r="344" spans="1:296">
      <c r="A344">
        <v>326</v>
      </c>
      <c r="B344">
        <v>1758997082.1</v>
      </c>
      <c r="C344">
        <v>9831.5</v>
      </c>
      <c r="D344" t="s">
        <v>1098</v>
      </c>
      <c r="E344" t="s">
        <v>1099</v>
      </c>
      <c r="F344">
        <v>5</v>
      </c>
      <c r="G344" t="s">
        <v>1025</v>
      </c>
      <c r="H344">
        <v>1758997074.260714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618.7686502787878</v>
      </c>
      <c r="AJ344">
        <v>597.1838848484847</v>
      </c>
      <c r="AK344">
        <v>3.304742770562695</v>
      </c>
      <c r="AL344">
        <v>65.16</v>
      </c>
      <c r="AM344">
        <f>(AO344 - AN344 + DX344*1E3/(8.314*(DZ344+273.15)) * AQ344/DW344 * AP344) * DW344/(100*DK344) * 1000/(1000 - AO344)</f>
        <v>0</v>
      </c>
      <c r="AN344">
        <v>20.6630928135169</v>
      </c>
      <c r="AO344">
        <v>21.67713878787878</v>
      </c>
      <c r="AP344">
        <v>1.477573673142865E-07</v>
      </c>
      <c r="AQ344">
        <v>105.5123847433396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437</v>
      </c>
      <c r="AX344" t="s">
        <v>437</v>
      </c>
      <c r="AY344">
        <v>0</v>
      </c>
      <c r="AZ344">
        <v>0</v>
      </c>
      <c r="BA344">
        <f>1-AY344/AZ344</f>
        <v>0</v>
      </c>
      <c r="BB344">
        <v>0</v>
      </c>
      <c r="BC344" t="s">
        <v>437</v>
      </c>
      <c r="BD344" t="s">
        <v>437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437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1.65</v>
      </c>
      <c r="DL344">
        <v>0.5</v>
      </c>
      <c r="DM344" t="s">
        <v>438</v>
      </c>
      <c r="DN344">
        <v>2</v>
      </c>
      <c r="DO344" t="b">
        <v>1</v>
      </c>
      <c r="DP344">
        <v>1758997074.260714</v>
      </c>
      <c r="DQ344">
        <v>560.2200714285715</v>
      </c>
      <c r="DR344">
        <v>590.713357142857</v>
      </c>
      <c r="DS344">
        <v>21.67767857142857</v>
      </c>
      <c r="DT344">
        <v>20.65894642857143</v>
      </c>
      <c r="DU344">
        <v>561.7847857142857</v>
      </c>
      <c r="DV344">
        <v>21.39871071428572</v>
      </c>
      <c r="DW344">
        <v>500.0183214285714</v>
      </c>
      <c r="DX344">
        <v>90.45257142857145</v>
      </c>
      <c r="DY344">
        <v>0.06392893214285715</v>
      </c>
      <c r="DZ344">
        <v>28.58983928571429</v>
      </c>
      <c r="EA344">
        <v>30.00150357142857</v>
      </c>
      <c r="EB344">
        <v>999.9000000000002</v>
      </c>
      <c r="EC344">
        <v>0</v>
      </c>
      <c r="ED344">
        <v>0</v>
      </c>
      <c r="EE344">
        <v>10004.21857142857</v>
      </c>
      <c r="EF344">
        <v>0</v>
      </c>
      <c r="EG344">
        <v>10.86883214285714</v>
      </c>
      <c r="EH344">
        <v>-30.493375</v>
      </c>
      <c r="EI344">
        <v>572.6332857142856</v>
      </c>
      <c r="EJ344">
        <v>603.1743928571428</v>
      </c>
      <c r="EK344">
        <v>1.0187325</v>
      </c>
      <c r="EL344">
        <v>590.713357142857</v>
      </c>
      <c r="EM344">
        <v>20.65894642857143</v>
      </c>
      <c r="EN344">
        <v>1.960801071428572</v>
      </c>
      <c r="EO344">
        <v>1.868654285714286</v>
      </c>
      <c r="EP344">
        <v>17.13131428571429</v>
      </c>
      <c r="EQ344">
        <v>16.37323571428572</v>
      </c>
      <c r="ER344">
        <v>1999.986785714286</v>
      </c>
      <c r="ES344">
        <v>0.9800072857142857</v>
      </c>
      <c r="ET344">
        <v>0.01999276428571429</v>
      </c>
      <c r="EU344">
        <v>0</v>
      </c>
      <c r="EV344">
        <v>224.5621071428572</v>
      </c>
      <c r="EW344">
        <v>5.00078</v>
      </c>
      <c r="EX344">
        <v>4521.857142857143</v>
      </c>
      <c r="EY344">
        <v>16379.56785714286</v>
      </c>
      <c r="EZ344">
        <v>38.80339285714285</v>
      </c>
      <c r="FA344">
        <v>39.66710714285714</v>
      </c>
      <c r="FB344">
        <v>38.92164285714285</v>
      </c>
      <c r="FC344">
        <v>39.36349999999999</v>
      </c>
      <c r="FD344">
        <v>39.87910714285714</v>
      </c>
      <c r="FE344">
        <v>1955.096785714286</v>
      </c>
      <c r="FF344">
        <v>39.88964285714287</v>
      </c>
      <c r="FG344">
        <v>0</v>
      </c>
      <c r="FH344">
        <v>1758997076.1</v>
      </c>
      <c r="FI344">
        <v>0</v>
      </c>
      <c r="FJ344">
        <v>224.57208</v>
      </c>
      <c r="FK344">
        <v>5.834076917666437</v>
      </c>
      <c r="FL344">
        <v>108.1823079117704</v>
      </c>
      <c r="FM344">
        <v>4522.684</v>
      </c>
      <c r="FN344">
        <v>15</v>
      </c>
      <c r="FO344">
        <v>0</v>
      </c>
      <c r="FP344" t="s">
        <v>439</v>
      </c>
      <c r="FQ344">
        <v>1746989605.5</v>
      </c>
      <c r="FR344">
        <v>1746989593.5</v>
      </c>
      <c r="FS344">
        <v>0</v>
      </c>
      <c r="FT344">
        <v>-0.274</v>
      </c>
      <c r="FU344">
        <v>-0.002</v>
      </c>
      <c r="FV344">
        <v>2.549</v>
      </c>
      <c r="FW344">
        <v>0.129</v>
      </c>
      <c r="FX344">
        <v>420</v>
      </c>
      <c r="FY344">
        <v>17</v>
      </c>
      <c r="FZ344">
        <v>0.02</v>
      </c>
      <c r="GA344">
        <v>0.04</v>
      </c>
      <c r="GB344">
        <v>-30.58094</v>
      </c>
      <c r="GC344">
        <v>2.843473170731784</v>
      </c>
      <c r="GD344">
        <v>0.3331577695326946</v>
      </c>
      <c r="GE344">
        <v>0</v>
      </c>
      <c r="GF344">
        <v>224.2431470588235</v>
      </c>
      <c r="GG344">
        <v>5.610893805978941</v>
      </c>
      <c r="GH344">
        <v>0.5831501739968231</v>
      </c>
      <c r="GI344">
        <v>0</v>
      </c>
      <c r="GJ344">
        <v>1.021109</v>
      </c>
      <c r="GK344">
        <v>-0.05035722326454302</v>
      </c>
      <c r="GL344">
        <v>0.004890251425029196</v>
      </c>
      <c r="GM344">
        <v>1</v>
      </c>
      <c r="GN344">
        <v>1</v>
      </c>
      <c r="GO344">
        <v>3</v>
      </c>
      <c r="GP344" t="s">
        <v>463</v>
      </c>
      <c r="GQ344">
        <v>3.10247</v>
      </c>
      <c r="GR344">
        <v>2.72223</v>
      </c>
      <c r="GS344">
        <v>0.112492</v>
      </c>
      <c r="GT344">
        <v>0.11636</v>
      </c>
      <c r="GU344">
        <v>0.100442</v>
      </c>
      <c r="GV344">
        <v>0.0984565</v>
      </c>
      <c r="GW344">
        <v>23210.3</v>
      </c>
      <c r="GX344">
        <v>20979.3</v>
      </c>
      <c r="GY344">
        <v>26714.8</v>
      </c>
      <c r="GZ344">
        <v>23961.8</v>
      </c>
      <c r="HA344">
        <v>38453.8</v>
      </c>
      <c r="HB344">
        <v>31927</v>
      </c>
      <c r="HC344">
        <v>46648.4</v>
      </c>
      <c r="HD344">
        <v>37897.8</v>
      </c>
      <c r="HE344">
        <v>1.87375</v>
      </c>
      <c r="HF344">
        <v>1.87822</v>
      </c>
      <c r="HG344">
        <v>0.126697</v>
      </c>
      <c r="HH344">
        <v>0</v>
      </c>
      <c r="HI344">
        <v>27.9375</v>
      </c>
      <c r="HJ344">
        <v>999.9</v>
      </c>
      <c r="HK344">
        <v>49</v>
      </c>
      <c r="HL344">
        <v>30.7</v>
      </c>
      <c r="HM344">
        <v>24.0243</v>
      </c>
      <c r="HN344">
        <v>61.1048</v>
      </c>
      <c r="HO344">
        <v>22.0272</v>
      </c>
      <c r="HP344">
        <v>1</v>
      </c>
      <c r="HQ344">
        <v>0.0832368</v>
      </c>
      <c r="HR344">
        <v>-0.135787</v>
      </c>
      <c r="HS344">
        <v>20.3185</v>
      </c>
      <c r="HT344">
        <v>5.21325</v>
      </c>
      <c r="HU344">
        <v>11.9794</v>
      </c>
      <c r="HV344">
        <v>4.96295</v>
      </c>
      <c r="HW344">
        <v>3.27463</v>
      </c>
      <c r="HX344">
        <v>9999</v>
      </c>
      <c r="HY344">
        <v>9999</v>
      </c>
      <c r="HZ344">
        <v>9999</v>
      </c>
      <c r="IA344">
        <v>24.5</v>
      </c>
      <c r="IB344">
        <v>1.86371</v>
      </c>
      <c r="IC344">
        <v>1.85987</v>
      </c>
      <c r="ID344">
        <v>1.85814</v>
      </c>
      <c r="IE344">
        <v>1.85951</v>
      </c>
      <c r="IF344">
        <v>1.85961</v>
      </c>
      <c r="IG344">
        <v>1.85812</v>
      </c>
      <c r="IH344">
        <v>1.85718</v>
      </c>
      <c r="II344">
        <v>1.85212</v>
      </c>
      <c r="IJ344">
        <v>0</v>
      </c>
      <c r="IK344">
        <v>0</v>
      </c>
      <c r="IL344">
        <v>0</v>
      </c>
      <c r="IM344">
        <v>0</v>
      </c>
      <c r="IN344" t="s">
        <v>441</v>
      </c>
      <c r="IO344" t="s">
        <v>442</v>
      </c>
      <c r="IP344" t="s">
        <v>443</v>
      </c>
      <c r="IQ344" t="s">
        <v>443</v>
      </c>
      <c r="IR344" t="s">
        <v>443</v>
      </c>
      <c r="IS344" t="s">
        <v>443</v>
      </c>
      <c r="IT344">
        <v>0</v>
      </c>
      <c r="IU344">
        <v>100</v>
      </c>
      <c r="IV344">
        <v>100</v>
      </c>
      <c r="IW344">
        <v>-1.561</v>
      </c>
      <c r="IX344">
        <v>0.2789</v>
      </c>
      <c r="IY344">
        <v>-1.253408397979514</v>
      </c>
      <c r="IZ344">
        <v>-0.001407418860664216</v>
      </c>
      <c r="JA344">
        <v>1.761737584914558E-06</v>
      </c>
      <c r="JB344">
        <v>-4.339940373715102E-10</v>
      </c>
      <c r="JC344">
        <v>0.01386544786166931</v>
      </c>
      <c r="JD344">
        <v>0.003157371658100305</v>
      </c>
      <c r="JE344">
        <v>0.0004353711720169284</v>
      </c>
      <c r="JF344">
        <v>-1.853048844677345E-07</v>
      </c>
      <c r="JG344">
        <v>2</v>
      </c>
      <c r="JH344">
        <v>1968</v>
      </c>
      <c r="JI344">
        <v>1</v>
      </c>
      <c r="JJ344">
        <v>26</v>
      </c>
      <c r="JK344">
        <v>200124.6</v>
      </c>
      <c r="JL344">
        <v>200124.8</v>
      </c>
      <c r="JM344">
        <v>1.57837</v>
      </c>
      <c r="JN344">
        <v>2.62817</v>
      </c>
      <c r="JO344">
        <v>1.49658</v>
      </c>
      <c r="JP344">
        <v>2.34863</v>
      </c>
      <c r="JQ344">
        <v>1.54907</v>
      </c>
      <c r="JR344">
        <v>2.47314</v>
      </c>
      <c r="JS344">
        <v>35.0594</v>
      </c>
      <c r="JT344">
        <v>12.8887</v>
      </c>
      <c r="JU344">
        <v>18</v>
      </c>
      <c r="JV344">
        <v>480.89</v>
      </c>
      <c r="JW344">
        <v>498.592</v>
      </c>
      <c r="JX344">
        <v>27.4003</v>
      </c>
      <c r="JY344">
        <v>28.3566</v>
      </c>
      <c r="JZ344">
        <v>30.0002</v>
      </c>
      <c r="KA344">
        <v>28.5686</v>
      </c>
      <c r="KB344">
        <v>28.5661</v>
      </c>
      <c r="KC344">
        <v>31.8171</v>
      </c>
      <c r="KD344">
        <v>15.6053</v>
      </c>
      <c r="KE344">
        <v>100</v>
      </c>
      <c r="KF344">
        <v>27.3969</v>
      </c>
      <c r="KG344">
        <v>640.866</v>
      </c>
      <c r="KH344">
        <v>20.6307</v>
      </c>
      <c r="KI344">
        <v>101.994</v>
      </c>
      <c r="KJ344">
        <v>91.40689999999999</v>
      </c>
    </row>
    <row r="345" spans="1:296">
      <c r="A345">
        <v>327</v>
      </c>
      <c r="B345">
        <v>1758997087.1</v>
      </c>
      <c r="C345">
        <v>9836.5</v>
      </c>
      <c r="D345" t="s">
        <v>1100</v>
      </c>
      <c r="E345" t="s">
        <v>1101</v>
      </c>
      <c r="F345">
        <v>5</v>
      </c>
      <c r="G345" t="s">
        <v>1025</v>
      </c>
      <c r="H345">
        <v>1758997079.562963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635.506377009091</v>
      </c>
      <c r="AJ345">
        <v>613.819115151515</v>
      </c>
      <c r="AK345">
        <v>3.330319134199041</v>
      </c>
      <c r="AL345">
        <v>65.16</v>
      </c>
      <c r="AM345">
        <f>(AO345 - AN345 + DX345*1E3/(8.314*(DZ345+273.15)) * AQ345/DW345 * AP345) * DW345/(100*DK345) * 1000/(1000 - AO345)</f>
        <v>0</v>
      </c>
      <c r="AN345">
        <v>20.66709508213327</v>
      </c>
      <c r="AO345">
        <v>21.67735636363636</v>
      </c>
      <c r="AP345">
        <v>1.121449166997336E-06</v>
      </c>
      <c r="AQ345">
        <v>105.5123847433396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437</v>
      </c>
      <c r="AX345" t="s">
        <v>437</v>
      </c>
      <c r="AY345">
        <v>0</v>
      </c>
      <c r="AZ345">
        <v>0</v>
      </c>
      <c r="BA345">
        <f>1-AY345/AZ345</f>
        <v>0</v>
      </c>
      <c r="BB345">
        <v>0</v>
      </c>
      <c r="BC345" t="s">
        <v>437</v>
      </c>
      <c r="BD345" t="s">
        <v>437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437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1.65</v>
      </c>
      <c r="DL345">
        <v>0.5</v>
      </c>
      <c r="DM345" t="s">
        <v>438</v>
      </c>
      <c r="DN345">
        <v>2</v>
      </c>
      <c r="DO345" t="b">
        <v>1</v>
      </c>
      <c r="DP345">
        <v>1758997079.562963</v>
      </c>
      <c r="DQ345">
        <v>577.6198148148148</v>
      </c>
      <c r="DR345">
        <v>607.9234814814815</v>
      </c>
      <c r="DS345">
        <v>21.67745925925926</v>
      </c>
      <c r="DT345">
        <v>20.66306666666667</v>
      </c>
      <c r="DU345">
        <v>579.1814444444444</v>
      </c>
      <c r="DV345">
        <v>21.39849259259259</v>
      </c>
      <c r="DW345">
        <v>499.9942962962962</v>
      </c>
      <c r="DX345">
        <v>90.45302222222223</v>
      </c>
      <c r="DY345">
        <v>0.06420947407407407</v>
      </c>
      <c r="DZ345">
        <v>28.5929</v>
      </c>
      <c r="EA345">
        <v>30.00303703703704</v>
      </c>
      <c r="EB345">
        <v>999.9000000000001</v>
      </c>
      <c r="EC345">
        <v>0</v>
      </c>
      <c r="ED345">
        <v>0</v>
      </c>
      <c r="EE345">
        <v>9980.810740740741</v>
      </c>
      <c r="EF345">
        <v>0</v>
      </c>
      <c r="EG345">
        <v>10.8678</v>
      </c>
      <c r="EH345">
        <v>-30.30367777777778</v>
      </c>
      <c r="EI345">
        <v>590.4185185185185</v>
      </c>
      <c r="EJ345">
        <v>620.750037037037</v>
      </c>
      <c r="EK345">
        <v>1.014389259259259</v>
      </c>
      <c r="EL345">
        <v>607.9234814814815</v>
      </c>
      <c r="EM345">
        <v>20.66306666666667</v>
      </c>
      <c r="EN345">
        <v>1.960791481481482</v>
      </c>
      <c r="EO345">
        <v>1.869036666666667</v>
      </c>
      <c r="EP345">
        <v>17.13122962962963</v>
      </c>
      <c r="EQ345">
        <v>16.37645185185185</v>
      </c>
      <c r="ER345">
        <v>2000.023333333334</v>
      </c>
      <c r="ES345">
        <v>0.9800076666666667</v>
      </c>
      <c r="ET345">
        <v>0.01999237407407407</v>
      </c>
      <c r="EU345">
        <v>0</v>
      </c>
      <c r="EV345">
        <v>225.0249259259259</v>
      </c>
      <c r="EW345">
        <v>5.00078</v>
      </c>
      <c r="EX345">
        <v>4531.411851851852</v>
      </c>
      <c r="EY345">
        <v>16379.87407407407</v>
      </c>
      <c r="EZ345">
        <v>38.81225925925925</v>
      </c>
      <c r="FA345">
        <v>39.67559259259259</v>
      </c>
      <c r="FB345">
        <v>38.90714814814815</v>
      </c>
      <c r="FC345">
        <v>39.34914814814815</v>
      </c>
      <c r="FD345">
        <v>39.86314814814815</v>
      </c>
      <c r="FE345">
        <v>1955.133333333333</v>
      </c>
      <c r="FF345">
        <v>39.88962962962963</v>
      </c>
      <c r="FG345">
        <v>0</v>
      </c>
      <c r="FH345">
        <v>1758997081.5</v>
      </c>
      <c r="FI345">
        <v>0</v>
      </c>
      <c r="FJ345">
        <v>225.0124230769231</v>
      </c>
      <c r="FK345">
        <v>4.853709384169869</v>
      </c>
      <c r="FL345">
        <v>106.0294016098419</v>
      </c>
      <c r="FM345">
        <v>4531.800769230768</v>
      </c>
      <c r="FN345">
        <v>15</v>
      </c>
      <c r="FO345">
        <v>0</v>
      </c>
      <c r="FP345" t="s">
        <v>439</v>
      </c>
      <c r="FQ345">
        <v>1746989605.5</v>
      </c>
      <c r="FR345">
        <v>1746989593.5</v>
      </c>
      <c r="FS345">
        <v>0</v>
      </c>
      <c r="FT345">
        <v>-0.274</v>
      </c>
      <c r="FU345">
        <v>-0.002</v>
      </c>
      <c r="FV345">
        <v>2.549</v>
      </c>
      <c r="FW345">
        <v>0.129</v>
      </c>
      <c r="FX345">
        <v>420</v>
      </c>
      <c r="FY345">
        <v>17</v>
      </c>
      <c r="FZ345">
        <v>0.02</v>
      </c>
      <c r="GA345">
        <v>0.04</v>
      </c>
      <c r="GB345">
        <v>-30.46355</v>
      </c>
      <c r="GC345">
        <v>2.503902439024416</v>
      </c>
      <c r="GD345">
        <v>0.3285268002766289</v>
      </c>
      <c r="GE345">
        <v>0</v>
      </c>
      <c r="GF345">
        <v>224.6721470588235</v>
      </c>
      <c r="GG345">
        <v>5.131321610827063</v>
      </c>
      <c r="GH345">
        <v>0.5637880876583571</v>
      </c>
      <c r="GI345">
        <v>0</v>
      </c>
      <c r="GJ345">
        <v>1.0170965</v>
      </c>
      <c r="GK345">
        <v>-0.04917433395872673</v>
      </c>
      <c r="GL345">
        <v>0.004775286143258847</v>
      </c>
      <c r="GM345">
        <v>1</v>
      </c>
      <c r="GN345">
        <v>1</v>
      </c>
      <c r="GO345">
        <v>3</v>
      </c>
      <c r="GP345" t="s">
        <v>463</v>
      </c>
      <c r="GQ345">
        <v>3.10206</v>
      </c>
      <c r="GR345">
        <v>2.72264</v>
      </c>
      <c r="GS345">
        <v>0.114678</v>
      </c>
      <c r="GT345">
        <v>0.118553</v>
      </c>
      <c r="GU345">
        <v>0.100438</v>
      </c>
      <c r="GV345">
        <v>0.0984657</v>
      </c>
      <c r="GW345">
        <v>23153.3</v>
      </c>
      <c r="GX345">
        <v>20927.2</v>
      </c>
      <c r="GY345">
        <v>26714.9</v>
      </c>
      <c r="GZ345">
        <v>23961.7</v>
      </c>
      <c r="HA345">
        <v>38454.2</v>
      </c>
      <c r="HB345">
        <v>31926.9</v>
      </c>
      <c r="HC345">
        <v>46648.4</v>
      </c>
      <c r="HD345">
        <v>37897.8</v>
      </c>
      <c r="HE345">
        <v>1.87302</v>
      </c>
      <c r="HF345">
        <v>1.87857</v>
      </c>
      <c r="HG345">
        <v>0.126284</v>
      </c>
      <c r="HH345">
        <v>0</v>
      </c>
      <c r="HI345">
        <v>27.9405</v>
      </c>
      <c r="HJ345">
        <v>999.9</v>
      </c>
      <c r="HK345">
        <v>49</v>
      </c>
      <c r="HL345">
        <v>30.7</v>
      </c>
      <c r="HM345">
        <v>24.027</v>
      </c>
      <c r="HN345">
        <v>61.2048</v>
      </c>
      <c r="HO345">
        <v>22.2716</v>
      </c>
      <c r="HP345">
        <v>1</v>
      </c>
      <c r="HQ345">
        <v>0.0832927</v>
      </c>
      <c r="HR345">
        <v>-0.12582</v>
      </c>
      <c r="HS345">
        <v>20.3182</v>
      </c>
      <c r="HT345">
        <v>5.2122</v>
      </c>
      <c r="HU345">
        <v>11.9796</v>
      </c>
      <c r="HV345">
        <v>4.96295</v>
      </c>
      <c r="HW345">
        <v>3.2744</v>
      </c>
      <c r="HX345">
        <v>9999</v>
      </c>
      <c r="HY345">
        <v>9999</v>
      </c>
      <c r="HZ345">
        <v>9999</v>
      </c>
      <c r="IA345">
        <v>24.5</v>
      </c>
      <c r="IB345">
        <v>1.86371</v>
      </c>
      <c r="IC345">
        <v>1.85989</v>
      </c>
      <c r="ID345">
        <v>1.85818</v>
      </c>
      <c r="IE345">
        <v>1.85949</v>
      </c>
      <c r="IF345">
        <v>1.8596</v>
      </c>
      <c r="IG345">
        <v>1.85813</v>
      </c>
      <c r="IH345">
        <v>1.85715</v>
      </c>
      <c r="II345">
        <v>1.85211</v>
      </c>
      <c r="IJ345">
        <v>0</v>
      </c>
      <c r="IK345">
        <v>0</v>
      </c>
      <c r="IL345">
        <v>0</v>
      </c>
      <c r="IM345">
        <v>0</v>
      </c>
      <c r="IN345" t="s">
        <v>441</v>
      </c>
      <c r="IO345" t="s">
        <v>442</v>
      </c>
      <c r="IP345" t="s">
        <v>443</v>
      </c>
      <c r="IQ345" t="s">
        <v>443</v>
      </c>
      <c r="IR345" t="s">
        <v>443</v>
      </c>
      <c r="IS345" t="s">
        <v>443</v>
      </c>
      <c r="IT345">
        <v>0</v>
      </c>
      <c r="IU345">
        <v>100</v>
      </c>
      <c r="IV345">
        <v>100</v>
      </c>
      <c r="IW345">
        <v>-1.557</v>
      </c>
      <c r="IX345">
        <v>0.279</v>
      </c>
      <c r="IY345">
        <v>-1.253408397979514</v>
      </c>
      <c r="IZ345">
        <v>-0.001407418860664216</v>
      </c>
      <c r="JA345">
        <v>1.761737584914558E-06</v>
      </c>
      <c r="JB345">
        <v>-4.339940373715102E-10</v>
      </c>
      <c r="JC345">
        <v>0.01386544786166931</v>
      </c>
      <c r="JD345">
        <v>0.003157371658100305</v>
      </c>
      <c r="JE345">
        <v>0.0004353711720169284</v>
      </c>
      <c r="JF345">
        <v>-1.853048844677345E-07</v>
      </c>
      <c r="JG345">
        <v>2</v>
      </c>
      <c r="JH345">
        <v>1968</v>
      </c>
      <c r="JI345">
        <v>1</v>
      </c>
      <c r="JJ345">
        <v>26</v>
      </c>
      <c r="JK345">
        <v>200124.7</v>
      </c>
      <c r="JL345">
        <v>200124.9</v>
      </c>
      <c r="JM345">
        <v>1.61377</v>
      </c>
      <c r="JN345">
        <v>2.63062</v>
      </c>
      <c r="JO345">
        <v>1.49658</v>
      </c>
      <c r="JP345">
        <v>2.34863</v>
      </c>
      <c r="JQ345">
        <v>1.54907</v>
      </c>
      <c r="JR345">
        <v>2.38892</v>
      </c>
      <c r="JS345">
        <v>35.0594</v>
      </c>
      <c r="JT345">
        <v>12.8887</v>
      </c>
      <c r="JU345">
        <v>18</v>
      </c>
      <c r="JV345">
        <v>480.474</v>
      </c>
      <c r="JW345">
        <v>498.829</v>
      </c>
      <c r="JX345">
        <v>27.3968</v>
      </c>
      <c r="JY345">
        <v>28.3568</v>
      </c>
      <c r="JZ345">
        <v>30.0002</v>
      </c>
      <c r="KA345">
        <v>28.569</v>
      </c>
      <c r="KB345">
        <v>28.5667</v>
      </c>
      <c r="KC345">
        <v>32.4726</v>
      </c>
      <c r="KD345">
        <v>15.6053</v>
      </c>
      <c r="KE345">
        <v>100</v>
      </c>
      <c r="KF345">
        <v>27.3926</v>
      </c>
      <c r="KG345">
        <v>654.226</v>
      </c>
      <c r="KH345">
        <v>20.6307</v>
      </c>
      <c r="KI345">
        <v>101.994</v>
      </c>
      <c r="KJ345">
        <v>91.4067</v>
      </c>
    </row>
    <row r="346" spans="1:296">
      <c r="A346">
        <v>328</v>
      </c>
      <c r="B346">
        <v>1758997092.1</v>
      </c>
      <c r="C346">
        <v>9841.5</v>
      </c>
      <c r="D346" t="s">
        <v>1102</v>
      </c>
      <c r="E346" t="s">
        <v>1103</v>
      </c>
      <c r="F346">
        <v>5</v>
      </c>
      <c r="G346" t="s">
        <v>1025</v>
      </c>
      <c r="H346">
        <v>1758997084.581481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652.6335386757574</v>
      </c>
      <c r="AJ346">
        <v>630.6585090909092</v>
      </c>
      <c r="AK346">
        <v>3.360592813852774</v>
      </c>
      <c r="AL346">
        <v>65.16</v>
      </c>
      <c r="AM346">
        <f>(AO346 - AN346 + DX346*1E3/(8.314*(DZ346+273.15)) * AQ346/DW346 * AP346) * DW346/(100*DK346) * 1000/(1000 - AO346)</f>
        <v>0</v>
      </c>
      <c r="AN346">
        <v>20.67210676848753</v>
      </c>
      <c r="AO346">
        <v>21.67712606060606</v>
      </c>
      <c r="AP346">
        <v>-1.324489143275838E-06</v>
      </c>
      <c r="AQ346">
        <v>105.5123847433396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437</v>
      </c>
      <c r="AX346" t="s">
        <v>437</v>
      </c>
      <c r="AY346">
        <v>0</v>
      </c>
      <c r="AZ346">
        <v>0</v>
      </c>
      <c r="BA346">
        <f>1-AY346/AZ346</f>
        <v>0</v>
      </c>
      <c r="BB346">
        <v>0</v>
      </c>
      <c r="BC346" t="s">
        <v>437</v>
      </c>
      <c r="BD346" t="s">
        <v>437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437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1.65</v>
      </c>
      <c r="DL346">
        <v>0.5</v>
      </c>
      <c r="DM346" t="s">
        <v>438</v>
      </c>
      <c r="DN346">
        <v>2</v>
      </c>
      <c r="DO346" t="b">
        <v>1</v>
      </c>
      <c r="DP346">
        <v>1758997084.581481</v>
      </c>
      <c r="DQ346">
        <v>593.9965185185184</v>
      </c>
      <c r="DR346">
        <v>624.4068148148149</v>
      </c>
      <c r="DS346">
        <v>21.67721851851852</v>
      </c>
      <c r="DT346">
        <v>20.66681481481482</v>
      </c>
      <c r="DU346">
        <v>595.5547037037037</v>
      </c>
      <c r="DV346">
        <v>21.39824814814815</v>
      </c>
      <c r="DW346">
        <v>499.9705185185185</v>
      </c>
      <c r="DX346">
        <v>90.45322222222221</v>
      </c>
      <c r="DY346">
        <v>0.06439473333333334</v>
      </c>
      <c r="DZ346">
        <v>28.59443703703704</v>
      </c>
      <c r="EA346">
        <v>30.0041962962963</v>
      </c>
      <c r="EB346">
        <v>999.9000000000001</v>
      </c>
      <c r="EC346">
        <v>0</v>
      </c>
      <c r="ED346">
        <v>0</v>
      </c>
      <c r="EE346">
        <v>9987.914814814816</v>
      </c>
      <c r="EF346">
        <v>0</v>
      </c>
      <c r="EG346">
        <v>10.8678</v>
      </c>
      <c r="EH346">
        <v>-30.41035185185185</v>
      </c>
      <c r="EI346">
        <v>607.158037037037</v>
      </c>
      <c r="EJ346">
        <v>637.5836666666665</v>
      </c>
      <c r="EK346">
        <v>1.010396666666667</v>
      </c>
      <c r="EL346">
        <v>624.4068148148149</v>
      </c>
      <c r="EM346">
        <v>20.66681481481482</v>
      </c>
      <c r="EN346">
        <v>1.960774444444444</v>
      </c>
      <c r="EO346">
        <v>1.86937962962963</v>
      </c>
      <c r="EP346">
        <v>17.13108518518519</v>
      </c>
      <c r="EQ346">
        <v>16.37933333333334</v>
      </c>
      <c r="ER346">
        <v>2000.025925925926</v>
      </c>
      <c r="ES346">
        <v>0.9800076666666667</v>
      </c>
      <c r="ET346">
        <v>0.01999237407407407</v>
      </c>
      <c r="EU346">
        <v>0</v>
      </c>
      <c r="EV346">
        <v>225.4985555555555</v>
      </c>
      <c r="EW346">
        <v>5.00078</v>
      </c>
      <c r="EX346">
        <v>4540.019259259259</v>
      </c>
      <c r="EY346">
        <v>16379.88888888889</v>
      </c>
      <c r="EZ346">
        <v>38.80996296296296</v>
      </c>
      <c r="FA346">
        <v>39.67559259259259</v>
      </c>
      <c r="FB346">
        <v>38.91637037037037</v>
      </c>
      <c r="FC346">
        <v>39.33996296296296</v>
      </c>
      <c r="FD346">
        <v>39.87248148148147</v>
      </c>
      <c r="FE346">
        <v>1955.135925925926</v>
      </c>
      <c r="FF346">
        <v>39.88962962962964</v>
      </c>
      <c r="FG346">
        <v>0</v>
      </c>
      <c r="FH346">
        <v>1758997086.3</v>
      </c>
      <c r="FI346">
        <v>0</v>
      </c>
      <c r="FJ346">
        <v>225.4435</v>
      </c>
      <c r="FK346">
        <v>5.479145293315356</v>
      </c>
      <c r="FL346">
        <v>101.120341984199</v>
      </c>
      <c r="FM346">
        <v>4540.03576923077</v>
      </c>
      <c r="FN346">
        <v>15</v>
      </c>
      <c r="FO346">
        <v>0</v>
      </c>
      <c r="FP346" t="s">
        <v>439</v>
      </c>
      <c r="FQ346">
        <v>1746989605.5</v>
      </c>
      <c r="FR346">
        <v>1746989593.5</v>
      </c>
      <c r="FS346">
        <v>0</v>
      </c>
      <c r="FT346">
        <v>-0.274</v>
      </c>
      <c r="FU346">
        <v>-0.002</v>
      </c>
      <c r="FV346">
        <v>2.549</v>
      </c>
      <c r="FW346">
        <v>0.129</v>
      </c>
      <c r="FX346">
        <v>420</v>
      </c>
      <c r="FY346">
        <v>17</v>
      </c>
      <c r="FZ346">
        <v>0.02</v>
      </c>
      <c r="GA346">
        <v>0.04</v>
      </c>
      <c r="GB346">
        <v>-30.4062575</v>
      </c>
      <c r="GC346">
        <v>-0.7786637898685335</v>
      </c>
      <c r="GD346">
        <v>0.2605353237926674</v>
      </c>
      <c r="GE346">
        <v>0</v>
      </c>
      <c r="GF346">
        <v>225.1414705882353</v>
      </c>
      <c r="GG346">
        <v>5.621665390190206</v>
      </c>
      <c r="GH346">
        <v>0.6211215299901459</v>
      </c>
      <c r="GI346">
        <v>0</v>
      </c>
      <c r="GJ346">
        <v>1.012951</v>
      </c>
      <c r="GK346">
        <v>-0.04759992495309755</v>
      </c>
      <c r="GL346">
        <v>0.004628151790942053</v>
      </c>
      <c r="GM346">
        <v>1</v>
      </c>
      <c r="GN346">
        <v>1</v>
      </c>
      <c r="GO346">
        <v>3</v>
      </c>
      <c r="GP346" t="s">
        <v>463</v>
      </c>
      <c r="GQ346">
        <v>3.10237</v>
      </c>
      <c r="GR346">
        <v>2.72276</v>
      </c>
      <c r="GS346">
        <v>0.116859</v>
      </c>
      <c r="GT346">
        <v>0.120728</v>
      </c>
      <c r="GU346">
        <v>0.100438</v>
      </c>
      <c r="GV346">
        <v>0.0984821</v>
      </c>
      <c r="GW346">
        <v>23096.1</v>
      </c>
      <c r="GX346">
        <v>20875.5</v>
      </c>
      <c r="GY346">
        <v>26714.7</v>
      </c>
      <c r="GZ346">
        <v>23961.6</v>
      </c>
      <c r="HA346">
        <v>38454.5</v>
      </c>
      <c r="HB346">
        <v>31926.3</v>
      </c>
      <c r="HC346">
        <v>46648.4</v>
      </c>
      <c r="HD346">
        <v>37897.6</v>
      </c>
      <c r="HE346">
        <v>1.87337</v>
      </c>
      <c r="HF346">
        <v>1.87827</v>
      </c>
      <c r="HG346">
        <v>0.126965</v>
      </c>
      <c r="HH346">
        <v>0</v>
      </c>
      <c r="HI346">
        <v>27.9441</v>
      </c>
      <c r="HJ346">
        <v>999.9</v>
      </c>
      <c r="HK346">
        <v>49</v>
      </c>
      <c r="HL346">
        <v>30.7</v>
      </c>
      <c r="HM346">
        <v>24.0242</v>
      </c>
      <c r="HN346">
        <v>61.0348</v>
      </c>
      <c r="HO346">
        <v>22.3157</v>
      </c>
      <c r="HP346">
        <v>1</v>
      </c>
      <c r="HQ346">
        <v>0.0835061</v>
      </c>
      <c r="HR346">
        <v>-0.125063</v>
      </c>
      <c r="HS346">
        <v>20.3184</v>
      </c>
      <c r="HT346">
        <v>5.2122</v>
      </c>
      <c r="HU346">
        <v>11.9794</v>
      </c>
      <c r="HV346">
        <v>4.96305</v>
      </c>
      <c r="HW346">
        <v>3.27445</v>
      </c>
      <c r="HX346">
        <v>9999</v>
      </c>
      <c r="HY346">
        <v>9999</v>
      </c>
      <c r="HZ346">
        <v>9999</v>
      </c>
      <c r="IA346">
        <v>24.5</v>
      </c>
      <c r="IB346">
        <v>1.86371</v>
      </c>
      <c r="IC346">
        <v>1.85989</v>
      </c>
      <c r="ID346">
        <v>1.8582</v>
      </c>
      <c r="IE346">
        <v>1.85947</v>
      </c>
      <c r="IF346">
        <v>1.8596</v>
      </c>
      <c r="IG346">
        <v>1.85811</v>
      </c>
      <c r="IH346">
        <v>1.85716</v>
      </c>
      <c r="II346">
        <v>1.85211</v>
      </c>
      <c r="IJ346">
        <v>0</v>
      </c>
      <c r="IK346">
        <v>0</v>
      </c>
      <c r="IL346">
        <v>0</v>
      </c>
      <c r="IM346">
        <v>0</v>
      </c>
      <c r="IN346" t="s">
        <v>441</v>
      </c>
      <c r="IO346" t="s">
        <v>442</v>
      </c>
      <c r="IP346" t="s">
        <v>443</v>
      </c>
      <c r="IQ346" t="s">
        <v>443</v>
      </c>
      <c r="IR346" t="s">
        <v>443</v>
      </c>
      <c r="IS346" t="s">
        <v>443</v>
      </c>
      <c r="IT346">
        <v>0</v>
      </c>
      <c r="IU346">
        <v>100</v>
      </c>
      <c r="IV346">
        <v>100</v>
      </c>
      <c r="IW346">
        <v>-1.553</v>
      </c>
      <c r="IX346">
        <v>0.279</v>
      </c>
      <c r="IY346">
        <v>-1.253408397979514</v>
      </c>
      <c r="IZ346">
        <v>-0.001407418860664216</v>
      </c>
      <c r="JA346">
        <v>1.761737584914558E-06</v>
      </c>
      <c r="JB346">
        <v>-4.339940373715102E-10</v>
      </c>
      <c r="JC346">
        <v>0.01386544786166931</v>
      </c>
      <c r="JD346">
        <v>0.003157371658100305</v>
      </c>
      <c r="JE346">
        <v>0.0004353711720169284</v>
      </c>
      <c r="JF346">
        <v>-1.853048844677345E-07</v>
      </c>
      <c r="JG346">
        <v>2</v>
      </c>
      <c r="JH346">
        <v>1968</v>
      </c>
      <c r="JI346">
        <v>1</v>
      </c>
      <c r="JJ346">
        <v>26</v>
      </c>
      <c r="JK346">
        <v>200124.8</v>
      </c>
      <c r="JL346">
        <v>200125</v>
      </c>
      <c r="JM346">
        <v>1.64551</v>
      </c>
      <c r="JN346">
        <v>2.62085</v>
      </c>
      <c r="JO346">
        <v>1.49658</v>
      </c>
      <c r="JP346">
        <v>2.34863</v>
      </c>
      <c r="JQ346">
        <v>1.54907</v>
      </c>
      <c r="JR346">
        <v>2.40723</v>
      </c>
      <c r="JS346">
        <v>35.0594</v>
      </c>
      <c r="JT346">
        <v>12.8712</v>
      </c>
      <c r="JU346">
        <v>18</v>
      </c>
      <c r="JV346">
        <v>480.682</v>
      </c>
      <c r="JW346">
        <v>498.63</v>
      </c>
      <c r="JX346">
        <v>27.3925</v>
      </c>
      <c r="JY346">
        <v>28.359</v>
      </c>
      <c r="JZ346">
        <v>30.0003</v>
      </c>
      <c r="KA346">
        <v>28.5698</v>
      </c>
      <c r="KB346">
        <v>28.5667</v>
      </c>
      <c r="KC346">
        <v>33.1798</v>
      </c>
      <c r="KD346">
        <v>15.6053</v>
      </c>
      <c r="KE346">
        <v>100</v>
      </c>
      <c r="KF346">
        <v>27.3912</v>
      </c>
      <c r="KG346">
        <v>674.263</v>
      </c>
      <c r="KH346">
        <v>20.6307</v>
      </c>
      <c r="KI346">
        <v>101.994</v>
      </c>
      <c r="KJ346">
        <v>91.4062</v>
      </c>
    </row>
    <row r="347" spans="1:296">
      <c r="A347">
        <v>329</v>
      </c>
      <c r="B347">
        <v>1758997097.1</v>
      </c>
      <c r="C347">
        <v>9846.5</v>
      </c>
      <c r="D347" t="s">
        <v>1104</v>
      </c>
      <c r="E347" t="s">
        <v>1105</v>
      </c>
      <c r="F347">
        <v>5</v>
      </c>
      <c r="G347" t="s">
        <v>1025</v>
      </c>
      <c r="H347">
        <v>1758997089.6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669.8621782454546</v>
      </c>
      <c r="AJ347">
        <v>647.7862787878784</v>
      </c>
      <c r="AK347">
        <v>3.426159307359159</v>
      </c>
      <c r="AL347">
        <v>65.16</v>
      </c>
      <c r="AM347">
        <f>(AO347 - AN347 + DX347*1E3/(8.314*(DZ347+273.15)) * AQ347/DW347 * AP347) * DW347/(100*DK347) * 1000/(1000 - AO347)</f>
        <v>0</v>
      </c>
      <c r="AN347">
        <v>20.6761734925712</v>
      </c>
      <c r="AO347">
        <v>21.67708</v>
      </c>
      <c r="AP347">
        <v>-9.443081448146113E-07</v>
      </c>
      <c r="AQ347">
        <v>105.5123847433396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437</v>
      </c>
      <c r="AX347" t="s">
        <v>437</v>
      </c>
      <c r="AY347">
        <v>0</v>
      </c>
      <c r="AZ347">
        <v>0</v>
      </c>
      <c r="BA347">
        <f>1-AY347/AZ347</f>
        <v>0</v>
      </c>
      <c r="BB347">
        <v>0</v>
      </c>
      <c r="BC347" t="s">
        <v>437</v>
      </c>
      <c r="BD347" t="s">
        <v>437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437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1.65</v>
      </c>
      <c r="DL347">
        <v>0.5</v>
      </c>
      <c r="DM347" t="s">
        <v>438</v>
      </c>
      <c r="DN347">
        <v>2</v>
      </c>
      <c r="DO347" t="b">
        <v>1</v>
      </c>
      <c r="DP347">
        <v>1758997089.6</v>
      </c>
      <c r="DQ347">
        <v>610.4827407407407</v>
      </c>
      <c r="DR347">
        <v>641.1691111111111</v>
      </c>
      <c r="DS347">
        <v>21.67723703703703</v>
      </c>
      <c r="DT347">
        <v>20.67100740740741</v>
      </c>
      <c r="DU347">
        <v>612.0368148148148</v>
      </c>
      <c r="DV347">
        <v>21.39827037037037</v>
      </c>
      <c r="DW347">
        <v>499.9874814814815</v>
      </c>
      <c r="DX347">
        <v>90.45274814814813</v>
      </c>
      <c r="DY347">
        <v>0.06449062962962963</v>
      </c>
      <c r="DZ347">
        <v>28.59564814814815</v>
      </c>
      <c r="EA347">
        <v>30.01033703703704</v>
      </c>
      <c r="EB347">
        <v>999.9000000000001</v>
      </c>
      <c r="EC347">
        <v>0</v>
      </c>
      <c r="ED347">
        <v>0</v>
      </c>
      <c r="EE347">
        <v>9991.843703703706</v>
      </c>
      <c r="EF347">
        <v>0</v>
      </c>
      <c r="EG347">
        <v>10.87083703703704</v>
      </c>
      <c r="EH347">
        <v>-30.68647777777778</v>
      </c>
      <c r="EI347">
        <v>624.0094814814815</v>
      </c>
      <c r="EJ347">
        <v>654.7024814814814</v>
      </c>
      <c r="EK347">
        <v>1.006227666666667</v>
      </c>
      <c r="EL347">
        <v>641.1691111111111</v>
      </c>
      <c r="EM347">
        <v>20.67100740740741</v>
      </c>
      <c r="EN347">
        <v>1.960765925925926</v>
      </c>
      <c r="EO347">
        <v>1.869748888888888</v>
      </c>
      <c r="EP347">
        <v>17.13101851851852</v>
      </c>
      <c r="EQ347">
        <v>16.38242962962963</v>
      </c>
      <c r="ER347">
        <v>2000.03925925926</v>
      </c>
      <c r="ES347">
        <v>0.9800077777777778</v>
      </c>
      <c r="ET347">
        <v>0.01999225925925926</v>
      </c>
      <c r="EU347">
        <v>0</v>
      </c>
      <c r="EV347">
        <v>225.8688518518519</v>
      </c>
      <c r="EW347">
        <v>5.00078</v>
      </c>
      <c r="EX347">
        <v>4548.382222222223</v>
      </c>
      <c r="EY347">
        <v>16379.9962962963</v>
      </c>
      <c r="EZ347">
        <v>38.82618518518519</v>
      </c>
      <c r="FA347">
        <v>39.67785185185185</v>
      </c>
      <c r="FB347">
        <v>38.90018518518518</v>
      </c>
      <c r="FC347">
        <v>39.33540740740741</v>
      </c>
      <c r="FD347">
        <v>39.83088888888889</v>
      </c>
      <c r="FE347">
        <v>1955.149259259259</v>
      </c>
      <c r="FF347">
        <v>39.89000000000001</v>
      </c>
      <c r="FG347">
        <v>0</v>
      </c>
      <c r="FH347">
        <v>1758997091.1</v>
      </c>
      <c r="FI347">
        <v>0</v>
      </c>
      <c r="FJ347">
        <v>225.8269230769231</v>
      </c>
      <c r="FK347">
        <v>4.575863232673444</v>
      </c>
      <c r="FL347">
        <v>96.04000004932507</v>
      </c>
      <c r="FM347">
        <v>4548.004999999999</v>
      </c>
      <c r="FN347">
        <v>15</v>
      </c>
      <c r="FO347">
        <v>0</v>
      </c>
      <c r="FP347" t="s">
        <v>439</v>
      </c>
      <c r="FQ347">
        <v>1746989605.5</v>
      </c>
      <c r="FR347">
        <v>1746989593.5</v>
      </c>
      <c r="FS347">
        <v>0</v>
      </c>
      <c r="FT347">
        <v>-0.274</v>
      </c>
      <c r="FU347">
        <v>-0.002</v>
      </c>
      <c r="FV347">
        <v>2.549</v>
      </c>
      <c r="FW347">
        <v>0.129</v>
      </c>
      <c r="FX347">
        <v>420</v>
      </c>
      <c r="FY347">
        <v>17</v>
      </c>
      <c r="FZ347">
        <v>0.02</v>
      </c>
      <c r="GA347">
        <v>0.04</v>
      </c>
      <c r="GB347">
        <v>-30.52491951219512</v>
      </c>
      <c r="GC347">
        <v>-3.322889895470421</v>
      </c>
      <c r="GD347">
        <v>0.334623457270795</v>
      </c>
      <c r="GE347">
        <v>0</v>
      </c>
      <c r="GF347">
        <v>225.5552647058823</v>
      </c>
      <c r="GG347">
        <v>5.038945753195019</v>
      </c>
      <c r="GH347">
        <v>0.5709607130207373</v>
      </c>
      <c r="GI347">
        <v>0</v>
      </c>
      <c r="GJ347">
        <v>1.008622853658536</v>
      </c>
      <c r="GK347">
        <v>-0.04979577700348356</v>
      </c>
      <c r="GL347">
        <v>0.00496397147041278</v>
      </c>
      <c r="GM347">
        <v>1</v>
      </c>
      <c r="GN347">
        <v>1</v>
      </c>
      <c r="GO347">
        <v>3</v>
      </c>
      <c r="GP347" t="s">
        <v>463</v>
      </c>
      <c r="GQ347">
        <v>3.10247</v>
      </c>
      <c r="GR347">
        <v>2.7223</v>
      </c>
      <c r="GS347">
        <v>0.119041</v>
      </c>
      <c r="GT347">
        <v>0.122872</v>
      </c>
      <c r="GU347">
        <v>0.100436</v>
      </c>
      <c r="GV347">
        <v>0.09849189999999999</v>
      </c>
      <c r="GW347">
        <v>23039.2</v>
      </c>
      <c r="GX347">
        <v>20824.5</v>
      </c>
      <c r="GY347">
        <v>26714.9</v>
      </c>
      <c r="GZ347">
        <v>23961.5</v>
      </c>
      <c r="HA347">
        <v>38454.7</v>
      </c>
      <c r="HB347">
        <v>31926.1</v>
      </c>
      <c r="HC347">
        <v>46648.2</v>
      </c>
      <c r="HD347">
        <v>37897.5</v>
      </c>
      <c r="HE347">
        <v>1.87355</v>
      </c>
      <c r="HF347">
        <v>1.8782</v>
      </c>
      <c r="HG347">
        <v>0.127487</v>
      </c>
      <c r="HH347">
        <v>0</v>
      </c>
      <c r="HI347">
        <v>27.9483</v>
      </c>
      <c r="HJ347">
        <v>999.9</v>
      </c>
      <c r="HK347">
        <v>49</v>
      </c>
      <c r="HL347">
        <v>30.7</v>
      </c>
      <c r="HM347">
        <v>24.0239</v>
      </c>
      <c r="HN347">
        <v>61.1648</v>
      </c>
      <c r="HO347">
        <v>22.0673</v>
      </c>
      <c r="HP347">
        <v>1</v>
      </c>
      <c r="HQ347">
        <v>0.0836433</v>
      </c>
      <c r="HR347">
        <v>-0.0900218</v>
      </c>
      <c r="HS347">
        <v>20.3186</v>
      </c>
      <c r="HT347">
        <v>5.21295</v>
      </c>
      <c r="HU347">
        <v>11.9794</v>
      </c>
      <c r="HV347">
        <v>4.96305</v>
      </c>
      <c r="HW347">
        <v>3.27448</v>
      </c>
      <c r="HX347">
        <v>9999</v>
      </c>
      <c r="HY347">
        <v>9999</v>
      </c>
      <c r="HZ347">
        <v>9999</v>
      </c>
      <c r="IA347">
        <v>24.5</v>
      </c>
      <c r="IB347">
        <v>1.86371</v>
      </c>
      <c r="IC347">
        <v>1.85989</v>
      </c>
      <c r="ID347">
        <v>1.85818</v>
      </c>
      <c r="IE347">
        <v>1.85949</v>
      </c>
      <c r="IF347">
        <v>1.8596</v>
      </c>
      <c r="IG347">
        <v>1.85814</v>
      </c>
      <c r="IH347">
        <v>1.85715</v>
      </c>
      <c r="II347">
        <v>1.85211</v>
      </c>
      <c r="IJ347">
        <v>0</v>
      </c>
      <c r="IK347">
        <v>0</v>
      </c>
      <c r="IL347">
        <v>0</v>
      </c>
      <c r="IM347">
        <v>0</v>
      </c>
      <c r="IN347" t="s">
        <v>441</v>
      </c>
      <c r="IO347" t="s">
        <v>442</v>
      </c>
      <c r="IP347" t="s">
        <v>443</v>
      </c>
      <c r="IQ347" t="s">
        <v>443</v>
      </c>
      <c r="IR347" t="s">
        <v>443</v>
      </c>
      <c r="IS347" t="s">
        <v>443</v>
      </c>
      <c r="IT347">
        <v>0</v>
      </c>
      <c r="IU347">
        <v>100</v>
      </c>
      <c r="IV347">
        <v>100</v>
      </c>
      <c r="IW347">
        <v>-1.547</v>
      </c>
      <c r="IX347">
        <v>0.279</v>
      </c>
      <c r="IY347">
        <v>-1.253408397979514</v>
      </c>
      <c r="IZ347">
        <v>-0.001407418860664216</v>
      </c>
      <c r="JA347">
        <v>1.761737584914558E-06</v>
      </c>
      <c r="JB347">
        <v>-4.339940373715102E-10</v>
      </c>
      <c r="JC347">
        <v>0.01386544786166931</v>
      </c>
      <c r="JD347">
        <v>0.003157371658100305</v>
      </c>
      <c r="JE347">
        <v>0.0004353711720169284</v>
      </c>
      <c r="JF347">
        <v>-1.853048844677345E-07</v>
      </c>
      <c r="JG347">
        <v>2</v>
      </c>
      <c r="JH347">
        <v>1968</v>
      </c>
      <c r="JI347">
        <v>1</v>
      </c>
      <c r="JJ347">
        <v>26</v>
      </c>
      <c r="JK347">
        <v>200124.9</v>
      </c>
      <c r="JL347">
        <v>200125.1</v>
      </c>
      <c r="JM347">
        <v>1.68213</v>
      </c>
      <c r="JN347">
        <v>2.62573</v>
      </c>
      <c r="JO347">
        <v>1.49658</v>
      </c>
      <c r="JP347">
        <v>2.34863</v>
      </c>
      <c r="JQ347">
        <v>1.54907</v>
      </c>
      <c r="JR347">
        <v>2.46094</v>
      </c>
      <c r="JS347">
        <v>35.0594</v>
      </c>
      <c r="JT347">
        <v>12.8975</v>
      </c>
      <c r="JU347">
        <v>18</v>
      </c>
      <c r="JV347">
        <v>480.796</v>
      </c>
      <c r="JW347">
        <v>498.601</v>
      </c>
      <c r="JX347">
        <v>27.3892</v>
      </c>
      <c r="JY347">
        <v>28.361</v>
      </c>
      <c r="JZ347">
        <v>30</v>
      </c>
      <c r="KA347">
        <v>28.5715</v>
      </c>
      <c r="KB347">
        <v>28.5691</v>
      </c>
      <c r="KC347">
        <v>33.8261</v>
      </c>
      <c r="KD347">
        <v>15.6053</v>
      </c>
      <c r="KE347">
        <v>100</v>
      </c>
      <c r="KF347">
        <v>27.3742</v>
      </c>
      <c r="KG347">
        <v>687.621</v>
      </c>
      <c r="KH347">
        <v>20.6307</v>
      </c>
      <c r="KI347">
        <v>101.994</v>
      </c>
      <c r="KJ347">
        <v>91.4059</v>
      </c>
    </row>
    <row r="348" spans="1:296">
      <c r="A348">
        <v>330</v>
      </c>
      <c r="B348">
        <v>1758997102.1</v>
      </c>
      <c r="C348">
        <v>9851.5</v>
      </c>
      <c r="D348" t="s">
        <v>1106</v>
      </c>
      <c r="E348" t="s">
        <v>1107</v>
      </c>
      <c r="F348">
        <v>5</v>
      </c>
      <c r="G348" t="s">
        <v>1025</v>
      </c>
      <c r="H348">
        <v>1758997094.314285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686.9553537696969</v>
      </c>
      <c r="AJ348">
        <v>664.8082060606058</v>
      </c>
      <c r="AK348">
        <v>3.410993939393867</v>
      </c>
      <c r="AL348">
        <v>65.16</v>
      </c>
      <c r="AM348">
        <f>(AO348 - AN348 + DX348*1E3/(8.314*(DZ348+273.15)) * AQ348/DW348 * AP348) * DW348/(100*DK348) * 1000/(1000 - AO348)</f>
        <v>0</v>
      </c>
      <c r="AN348">
        <v>20.68076194930458</v>
      </c>
      <c r="AO348">
        <v>21.67659818181818</v>
      </c>
      <c r="AP348">
        <v>2.718232852915564E-07</v>
      </c>
      <c r="AQ348">
        <v>105.5123847433396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437</v>
      </c>
      <c r="AX348" t="s">
        <v>437</v>
      </c>
      <c r="AY348">
        <v>0</v>
      </c>
      <c r="AZ348">
        <v>0</v>
      </c>
      <c r="BA348">
        <f>1-AY348/AZ348</f>
        <v>0</v>
      </c>
      <c r="BB348">
        <v>0</v>
      </c>
      <c r="BC348" t="s">
        <v>437</v>
      </c>
      <c r="BD348" t="s">
        <v>437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437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1.65</v>
      </c>
      <c r="DL348">
        <v>0.5</v>
      </c>
      <c r="DM348" t="s">
        <v>438</v>
      </c>
      <c r="DN348">
        <v>2</v>
      </c>
      <c r="DO348" t="b">
        <v>1</v>
      </c>
      <c r="DP348">
        <v>1758997094.314285</v>
      </c>
      <c r="DQ348">
        <v>626.1141071428572</v>
      </c>
      <c r="DR348">
        <v>656.991</v>
      </c>
      <c r="DS348">
        <v>21.67704285714285</v>
      </c>
      <c r="DT348">
        <v>20.67533571428572</v>
      </c>
      <c r="DU348">
        <v>627.6638928571429</v>
      </c>
      <c r="DV348">
        <v>21.39807857142857</v>
      </c>
      <c r="DW348">
        <v>500.0312142857142</v>
      </c>
      <c r="DX348">
        <v>90.45202142857143</v>
      </c>
      <c r="DY348">
        <v>0.06438496785714286</v>
      </c>
      <c r="DZ348">
        <v>28.59616428571428</v>
      </c>
      <c r="EA348">
        <v>30.01548571428571</v>
      </c>
      <c r="EB348">
        <v>999.9000000000002</v>
      </c>
      <c r="EC348">
        <v>0</v>
      </c>
      <c r="ED348">
        <v>0</v>
      </c>
      <c r="EE348">
        <v>10001.68785714286</v>
      </c>
      <c r="EF348">
        <v>0</v>
      </c>
      <c r="EG348">
        <v>10.8754</v>
      </c>
      <c r="EH348">
        <v>-30.87693214285714</v>
      </c>
      <c r="EI348">
        <v>639.9871071428571</v>
      </c>
      <c r="EJ348">
        <v>670.8613214285714</v>
      </c>
      <c r="EK348">
        <v>1.001706428571428</v>
      </c>
      <c r="EL348">
        <v>656.991</v>
      </c>
      <c r="EM348">
        <v>20.67533571428572</v>
      </c>
      <c r="EN348">
        <v>1.9607325</v>
      </c>
      <c r="EO348">
        <v>1.870125714285714</v>
      </c>
      <c r="EP348">
        <v>17.13075</v>
      </c>
      <c r="EQ348">
        <v>16.38558928571429</v>
      </c>
      <c r="ER348">
        <v>2000.001785714286</v>
      </c>
      <c r="ES348">
        <v>0.9800073928571429</v>
      </c>
      <c r="ET348">
        <v>0.01999264642857143</v>
      </c>
      <c r="EU348">
        <v>0</v>
      </c>
      <c r="EV348">
        <v>226.2425714285714</v>
      </c>
      <c r="EW348">
        <v>5.00078</v>
      </c>
      <c r="EX348">
        <v>4555.694642857143</v>
      </c>
      <c r="EY348">
        <v>16379.69642857143</v>
      </c>
      <c r="EZ348">
        <v>38.80567857142857</v>
      </c>
      <c r="FA348">
        <v>39.67814285714285</v>
      </c>
      <c r="FB348">
        <v>38.91275</v>
      </c>
      <c r="FC348">
        <v>39.34357142857142</v>
      </c>
      <c r="FD348">
        <v>39.81675</v>
      </c>
      <c r="FE348">
        <v>1955.111785714286</v>
      </c>
      <c r="FF348">
        <v>39.89000000000001</v>
      </c>
      <c r="FG348">
        <v>0</v>
      </c>
      <c r="FH348">
        <v>1758997096.5</v>
      </c>
      <c r="FI348">
        <v>0</v>
      </c>
      <c r="FJ348">
        <v>226.27432</v>
      </c>
      <c r="FK348">
        <v>3.866230753194208</v>
      </c>
      <c r="FL348">
        <v>91.44461528779541</v>
      </c>
      <c r="FM348">
        <v>4556.893999999999</v>
      </c>
      <c r="FN348">
        <v>15</v>
      </c>
      <c r="FO348">
        <v>0</v>
      </c>
      <c r="FP348" t="s">
        <v>439</v>
      </c>
      <c r="FQ348">
        <v>1746989605.5</v>
      </c>
      <c r="FR348">
        <v>1746989593.5</v>
      </c>
      <c r="FS348">
        <v>0</v>
      </c>
      <c r="FT348">
        <v>-0.274</v>
      </c>
      <c r="FU348">
        <v>-0.002</v>
      </c>
      <c r="FV348">
        <v>2.549</v>
      </c>
      <c r="FW348">
        <v>0.129</v>
      </c>
      <c r="FX348">
        <v>420</v>
      </c>
      <c r="FY348">
        <v>17</v>
      </c>
      <c r="FZ348">
        <v>0.02</v>
      </c>
      <c r="GA348">
        <v>0.04</v>
      </c>
      <c r="GB348">
        <v>-30.73917804878049</v>
      </c>
      <c r="GC348">
        <v>-2.606473170731669</v>
      </c>
      <c r="GD348">
        <v>0.2786558175242269</v>
      </c>
      <c r="GE348">
        <v>0</v>
      </c>
      <c r="GF348">
        <v>225.9907352941177</v>
      </c>
      <c r="GG348">
        <v>4.305133679313189</v>
      </c>
      <c r="GH348">
        <v>0.5115357677577401</v>
      </c>
      <c r="GI348">
        <v>0</v>
      </c>
      <c r="GJ348">
        <v>1.004226585365854</v>
      </c>
      <c r="GK348">
        <v>-0.05675468989547129</v>
      </c>
      <c r="GL348">
        <v>0.00563939509805627</v>
      </c>
      <c r="GM348">
        <v>1</v>
      </c>
      <c r="GN348">
        <v>1</v>
      </c>
      <c r="GO348">
        <v>3</v>
      </c>
      <c r="GP348" t="s">
        <v>463</v>
      </c>
      <c r="GQ348">
        <v>3.10218</v>
      </c>
      <c r="GR348">
        <v>2.72236</v>
      </c>
      <c r="GS348">
        <v>0.121196</v>
      </c>
      <c r="GT348">
        <v>0.124971</v>
      </c>
      <c r="GU348">
        <v>0.100437</v>
      </c>
      <c r="GV348">
        <v>0.0985134</v>
      </c>
      <c r="GW348">
        <v>22982.7</v>
      </c>
      <c r="GX348">
        <v>20774.6</v>
      </c>
      <c r="GY348">
        <v>26714.8</v>
      </c>
      <c r="GZ348">
        <v>23961.4</v>
      </c>
      <c r="HA348">
        <v>38455</v>
      </c>
      <c r="HB348">
        <v>31925.5</v>
      </c>
      <c r="HC348">
        <v>46648.4</v>
      </c>
      <c r="HD348">
        <v>37897.4</v>
      </c>
      <c r="HE348">
        <v>1.87332</v>
      </c>
      <c r="HF348">
        <v>1.8786</v>
      </c>
      <c r="HG348">
        <v>0.126973</v>
      </c>
      <c r="HH348">
        <v>0</v>
      </c>
      <c r="HI348">
        <v>27.953</v>
      </c>
      <c r="HJ348">
        <v>999.9</v>
      </c>
      <c r="HK348">
        <v>49</v>
      </c>
      <c r="HL348">
        <v>30.7</v>
      </c>
      <c r="HM348">
        <v>24.0241</v>
      </c>
      <c r="HN348">
        <v>61.4748</v>
      </c>
      <c r="HO348">
        <v>22.2676</v>
      </c>
      <c r="HP348">
        <v>1</v>
      </c>
      <c r="HQ348">
        <v>0.0835417</v>
      </c>
      <c r="HR348">
        <v>-0.0378214</v>
      </c>
      <c r="HS348">
        <v>20.3185</v>
      </c>
      <c r="HT348">
        <v>5.2134</v>
      </c>
      <c r="HU348">
        <v>11.9798</v>
      </c>
      <c r="HV348">
        <v>4.96345</v>
      </c>
      <c r="HW348">
        <v>3.27445</v>
      </c>
      <c r="HX348">
        <v>9999</v>
      </c>
      <c r="HY348">
        <v>9999</v>
      </c>
      <c r="HZ348">
        <v>9999</v>
      </c>
      <c r="IA348">
        <v>24.5</v>
      </c>
      <c r="IB348">
        <v>1.86371</v>
      </c>
      <c r="IC348">
        <v>1.85989</v>
      </c>
      <c r="ID348">
        <v>1.85816</v>
      </c>
      <c r="IE348">
        <v>1.8595</v>
      </c>
      <c r="IF348">
        <v>1.8596</v>
      </c>
      <c r="IG348">
        <v>1.85813</v>
      </c>
      <c r="IH348">
        <v>1.85716</v>
      </c>
      <c r="II348">
        <v>1.85212</v>
      </c>
      <c r="IJ348">
        <v>0</v>
      </c>
      <c r="IK348">
        <v>0</v>
      </c>
      <c r="IL348">
        <v>0</v>
      </c>
      <c r="IM348">
        <v>0</v>
      </c>
      <c r="IN348" t="s">
        <v>441</v>
      </c>
      <c r="IO348" t="s">
        <v>442</v>
      </c>
      <c r="IP348" t="s">
        <v>443</v>
      </c>
      <c r="IQ348" t="s">
        <v>443</v>
      </c>
      <c r="IR348" t="s">
        <v>443</v>
      </c>
      <c r="IS348" t="s">
        <v>443</v>
      </c>
      <c r="IT348">
        <v>0</v>
      </c>
      <c r="IU348">
        <v>100</v>
      </c>
      <c r="IV348">
        <v>100</v>
      </c>
      <c r="IW348">
        <v>-1.542</v>
      </c>
      <c r="IX348">
        <v>0.2789</v>
      </c>
      <c r="IY348">
        <v>-1.253408397979514</v>
      </c>
      <c r="IZ348">
        <v>-0.001407418860664216</v>
      </c>
      <c r="JA348">
        <v>1.761737584914558E-06</v>
      </c>
      <c r="JB348">
        <v>-4.339940373715102E-10</v>
      </c>
      <c r="JC348">
        <v>0.01386544786166931</v>
      </c>
      <c r="JD348">
        <v>0.003157371658100305</v>
      </c>
      <c r="JE348">
        <v>0.0004353711720169284</v>
      </c>
      <c r="JF348">
        <v>-1.853048844677345E-07</v>
      </c>
      <c r="JG348">
        <v>2</v>
      </c>
      <c r="JH348">
        <v>1968</v>
      </c>
      <c r="JI348">
        <v>1</v>
      </c>
      <c r="JJ348">
        <v>26</v>
      </c>
      <c r="JK348">
        <v>200124.9</v>
      </c>
      <c r="JL348">
        <v>200125.1</v>
      </c>
      <c r="JM348">
        <v>1.71387</v>
      </c>
      <c r="JN348">
        <v>2.62939</v>
      </c>
      <c r="JO348">
        <v>1.49658</v>
      </c>
      <c r="JP348">
        <v>2.34863</v>
      </c>
      <c r="JQ348">
        <v>1.54907</v>
      </c>
      <c r="JR348">
        <v>2.36084</v>
      </c>
      <c r="JS348">
        <v>35.0594</v>
      </c>
      <c r="JT348">
        <v>12.8449</v>
      </c>
      <c r="JU348">
        <v>18</v>
      </c>
      <c r="JV348">
        <v>480.667</v>
      </c>
      <c r="JW348">
        <v>498.867</v>
      </c>
      <c r="JX348">
        <v>27.3728</v>
      </c>
      <c r="JY348">
        <v>28.3614</v>
      </c>
      <c r="JZ348">
        <v>30.0001</v>
      </c>
      <c r="KA348">
        <v>28.5716</v>
      </c>
      <c r="KB348">
        <v>28.5691</v>
      </c>
      <c r="KC348">
        <v>34.5331</v>
      </c>
      <c r="KD348">
        <v>15.6053</v>
      </c>
      <c r="KE348">
        <v>100</v>
      </c>
      <c r="KF348">
        <v>27.3506</v>
      </c>
      <c r="KG348">
        <v>707.657</v>
      </c>
      <c r="KH348">
        <v>20.6307</v>
      </c>
      <c r="KI348">
        <v>101.994</v>
      </c>
      <c r="KJ348">
        <v>91.4057</v>
      </c>
    </row>
    <row r="349" spans="1:296">
      <c r="A349">
        <v>331</v>
      </c>
      <c r="B349">
        <v>1758997107.1</v>
      </c>
      <c r="C349">
        <v>9856.5</v>
      </c>
      <c r="D349" t="s">
        <v>1108</v>
      </c>
      <c r="E349" t="s">
        <v>1109</v>
      </c>
      <c r="F349">
        <v>5</v>
      </c>
      <c r="G349" t="s">
        <v>1025</v>
      </c>
      <c r="H349">
        <v>1758997099.6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704.1154900030305</v>
      </c>
      <c r="AJ349">
        <v>681.8791515151519</v>
      </c>
      <c r="AK349">
        <v>3.416522770562781</v>
      </c>
      <c r="AL349">
        <v>65.16</v>
      </c>
      <c r="AM349">
        <f>(AO349 - AN349 + DX349*1E3/(8.314*(DZ349+273.15)) * AQ349/DW349 * AP349) * DW349/(100*DK349) * 1000/(1000 - AO349)</f>
        <v>0</v>
      </c>
      <c r="AN349">
        <v>20.68352448502629</v>
      </c>
      <c r="AO349">
        <v>21.67132787878789</v>
      </c>
      <c r="AP349">
        <v>-2.12245991290466E-05</v>
      </c>
      <c r="AQ349">
        <v>105.5123847433396</v>
      </c>
      <c r="AR349">
        <v>1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437</v>
      </c>
      <c r="AX349" t="s">
        <v>437</v>
      </c>
      <c r="AY349">
        <v>0</v>
      </c>
      <c r="AZ349">
        <v>0</v>
      </c>
      <c r="BA349">
        <f>1-AY349/AZ349</f>
        <v>0</v>
      </c>
      <c r="BB349">
        <v>0</v>
      </c>
      <c r="BC349" t="s">
        <v>437</v>
      </c>
      <c r="BD349" t="s">
        <v>437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437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1.65</v>
      </c>
      <c r="DL349">
        <v>0.5</v>
      </c>
      <c r="DM349" t="s">
        <v>438</v>
      </c>
      <c r="DN349">
        <v>2</v>
      </c>
      <c r="DO349" t="b">
        <v>1</v>
      </c>
      <c r="DP349">
        <v>1758997099.6</v>
      </c>
      <c r="DQ349">
        <v>643.7234814814815</v>
      </c>
      <c r="DR349">
        <v>674.7512592592591</v>
      </c>
      <c r="DS349">
        <v>21.67614814814815</v>
      </c>
      <c r="DT349">
        <v>20.67978888888889</v>
      </c>
      <c r="DU349">
        <v>645.2678518518519</v>
      </c>
      <c r="DV349">
        <v>21.39720370370371</v>
      </c>
      <c r="DW349">
        <v>499.9938148148148</v>
      </c>
      <c r="DX349">
        <v>90.45245925925927</v>
      </c>
      <c r="DY349">
        <v>0.06445481111111111</v>
      </c>
      <c r="DZ349">
        <v>28.5986925925926</v>
      </c>
      <c r="EA349">
        <v>30.02300740740741</v>
      </c>
      <c r="EB349">
        <v>999.9000000000001</v>
      </c>
      <c r="EC349">
        <v>0</v>
      </c>
      <c r="ED349">
        <v>0</v>
      </c>
      <c r="EE349">
        <v>9995.756666666666</v>
      </c>
      <c r="EF349">
        <v>0</v>
      </c>
      <c r="EG349">
        <v>10.99570740740741</v>
      </c>
      <c r="EH349">
        <v>-31.02787407407407</v>
      </c>
      <c r="EI349">
        <v>657.9859259259259</v>
      </c>
      <c r="EJ349">
        <v>688.9996666666668</v>
      </c>
      <c r="EK349">
        <v>0.9963556296296298</v>
      </c>
      <c r="EL349">
        <v>674.7512592592591</v>
      </c>
      <c r="EM349">
        <v>20.67978888888889</v>
      </c>
      <c r="EN349">
        <v>1.960660740740741</v>
      </c>
      <c r="EO349">
        <v>1.870537777777777</v>
      </c>
      <c r="EP349">
        <v>17.13017407407407</v>
      </c>
      <c r="EQ349">
        <v>16.38905185185185</v>
      </c>
      <c r="ER349">
        <v>1999.992592592592</v>
      </c>
      <c r="ES349">
        <v>0.9800073333333335</v>
      </c>
      <c r="ET349">
        <v>0.01999270740740741</v>
      </c>
      <c r="EU349">
        <v>0</v>
      </c>
      <c r="EV349">
        <v>226.5774444444445</v>
      </c>
      <c r="EW349">
        <v>5.00078</v>
      </c>
      <c r="EX349">
        <v>4563.72074074074</v>
      </c>
      <c r="EY349">
        <v>16379.62222222222</v>
      </c>
      <c r="EZ349">
        <v>38.78918518518518</v>
      </c>
      <c r="FA349">
        <v>39.6801111111111</v>
      </c>
      <c r="FB349">
        <v>38.96970370370369</v>
      </c>
      <c r="FC349">
        <v>39.32622222222222</v>
      </c>
      <c r="FD349">
        <v>39.84474074074074</v>
      </c>
      <c r="FE349">
        <v>1955.102592592592</v>
      </c>
      <c r="FF349">
        <v>39.88962962962963</v>
      </c>
      <c r="FG349">
        <v>0</v>
      </c>
      <c r="FH349">
        <v>1758997101.3</v>
      </c>
      <c r="FI349">
        <v>0</v>
      </c>
      <c r="FJ349">
        <v>226.60404</v>
      </c>
      <c r="FK349">
        <v>5.34700000216735</v>
      </c>
      <c r="FL349">
        <v>87.72692325813048</v>
      </c>
      <c r="FM349">
        <v>4564.1344</v>
      </c>
      <c r="FN349">
        <v>15</v>
      </c>
      <c r="FO349">
        <v>0</v>
      </c>
      <c r="FP349" t="s">
        <v>439</v>
      </c>
      <c r="FQ349">
        <v>1746989605.5</v>
      </c>
      <c r="FR349">
        <v>1746989593.5</v>
      </c>
      <c r="FS349">
        <v>0</v>
      </c>
      <c r="FT349">
        <v>-0.274</v>
      </c>
      <c r="FU349">
        <v>-0.002</v>
      </c>
      <c r="FV349">
        <v>2.549</v>
      </c>
      <c r="FW349">
        <v>0.129</v>
      </c>
      <c r="FX349">
        <v>420</v>
      </c>
      <c r="FY349">
        <v>17</v>
      </c>
      <c r="FZ349">
        <v>0.02</v>
      </c>
      <c r="GA349">
        <v>0.04</v>
      </c>
      <c r="GB349">
        <v>-30.9018731707317</v>
      </c>
      <c r="GC349">
        <v>-1.646397909407644</v>
      </c>
      <c r="GD349">
        <v>0.1778202806403692</v>
      </c>
      <c r="GE349">
        <v>0</v>
      </c>
      <c r="GF349">
        <v>226.3208823529412</v>
      </c>
      <c r="GG349">
        <v>4.423926662504198</v>
      </c>
      <c r="GH349">
        <v>0.510732850894377</v>
      </c>
      <c r="GI349">
        <v>0</v>
      </c>
      <c r="GJ349">
        <v>1.000487243902439</v>
      </c>
      <c r="GK349">
        <v>-0.0598495191637624</v>
      </c>
      <c r="GL349">
        <v>0.005933916075349566</v>
      </c>
      <c r="GM349">
        <v>1</v>
      </c>
      <c r="GN349">
        <v>1</v>
      </c>
      <c r="GO349">
        <v>3</v>
      </c>
      <c r="GP349" t="s">
        <v>463</v>
      </c>
      <c r="GQ349">
        <v>3.10242</v>
      </c>
      <c r="GR349">
        <v>2.72293</v>
      </c>
      <c r="GS349">
        <v>0.123327</v>
      </c>
      <c r="GT349">
        <v>0.127086</v>
      </c>
      <c r="GU349">
        <v>0.100421</v>
      </c>
      <c r="GV349">
        <v>0.09852229999999999</v>
      </c>
      <c r="GW349">
        <v>22927.1</v>
      </c>
      <c r="GX349">
        <v>20724.5</v>
      </c>
      <c r="GY349">
        <v>26714.9</v>
      </c>
      <c r="GZ349">
        <v>23961.5</v>
      </c>
      <c r="HA349">
        <v>38455.8</v>
      </c>
      <c r="HB349">
        <v>31925.3</v>
      </c>
      <c r="HC349">
        <v>46648.2</v>
      </c>
      <c r="HD349">
        <v>37897.3</v>
      </c>
      <c r="HE349">
        <v>1.87328</v>
      </c>
      <c r="HF349">
        <v>1.87833</v>
      </c>
      <c r="HG349">
        <v>0.127707</v>
      </c>
      <c r="HH349">
        <v>0</v>
      </c>
      <c r="HI349">
        <v>27.9566</v>
      </c>
      <c r="HJ349">
        <v>999.9</v>
      </c>
      <c r="HK349">
        <v>49</v>
      </c>
      <c r="HL349">
        <v>30.7</v>
      </c>
      <c r="HM349">
        <v>24.025</v>
      </c>
      <c r="HN349">
        <v>61.2148</v>
      </c>
      <c r="HO349">
        <v>22.2596</v>
      </c>
      <c r="HP349">
        <v>1</v>
      </c>
      <c r="HQ349">
        <v>0.0834553</v>
      </c>
      <c r="HR349">
        <v>-0.00312636</v>
      </c>
      <c r="HS349">
        <v>20.3183</v>
      </c>
      <c r="HT349">
        <v>5.21265</v>
      </c>
      <c r="HU349">
        <v>11.9798</v>
      </c>
      <c r="HV349">
        <v>4.9632</v>
      </c>
      <c r="HW349">
        <v>3.2744</v>
      </c>
      <c r="HX349">
        <v>9999</v>
      </c>
      <c r="HY349">
        <v>9999</v>
      </c>
      <c r="HZ349">
        <v>9999</v>
      </c>
      <c r="IA349">
        <v>24.5</v>
      </c>
      <c r="IB349">
        <v>1.86371</v>
      </c>
      <c r="IC349">
        <v>1.85988</v>
      </c>
      <c r="ID349">
        <v>1.85815</v>
      </c>
      <c r="IE349">
        <v>1.85949</v>
      </c>
      <c r="IF349">
        <v>1.85959</v>
      </c>
      <c r="IG349">
        <v>1.85814</v>
      </c>
      <c r="IH349">
        <v>1.85715</v>
      </c>
      <c r="II349">
        <v>1.85211</v>
      </c>
      <c r="IJ349">
        <v>0</v>
      </c>
      <c r="IK349">
        <v>0</v>
      </c>
      <c r="IL349">
        <v>0</v>
      </c>
      <c r="IM349">
        <v>0</v>
      </c>
      <c r="IN349" t="s">
        <v>441</v>
      </c>
      <c r="IO349" t="s">
        <v>442</v>
      </c>
      <c r="IP349" t="s">
        <v>443</v>
      </c>
      <c r="IQ349" t="s">
        <v>443</v>
      </c>
      <c r="IR349" t="s">
        <v>443</v>
      </c>
      <c r="IS349" t="s">
        <v>443</v>
      </c>
      <c r="IT349">
        <v>0</v>
      </c>
      <c r="IU349">
        <v>100</v>
      </c>
      <c r="IV349">
        <v>100</v>
      </c>
      <c r="IW349">
        <v>-1.536</v>
      </c>
      <c r="IX349">
        <v>0.2789</v>
      </c>
      <c r="IY349">
        <v>-1.253408397979514</v>
      </c>
      <c r="IZ349">
        <v>-0.001407418860664216</v>
      </c>
      <c r="JA349">
        <v>1.761737584914558E-06</v>
      </c>
      <c r="JB349">
        <v>-4.339940373715102E-10</v>
      </c>
      <c r="JC349">
        <v>0.01386544786166931</v>
      </c>
      <c r="JD349">
        <v>0.003157371658100305</v>
      </c>
      <c r="JE349">
        <v>0.0004353711720169284</v>
      </c>
      <c r="JF349">
        <v>-1.853048844677345E-07</v>
      </c>
      <c r="JG349">
        <v>2</v>
      </c>
      <c r="JH349">
        <v>1968</v>
      </c>
      <c r="JI349">
        <v>1</v>
      </c>
      <c r="JJ349">
        <v>26</v>
      </c>
      <c r="JK349">
        <v>200125</v>
      </c>
      <c r="JL349">
        <v>200125.2</v>
      </c>
      <c r="JM349">
        <v>1.74927</v>
      </c>
      <c r="JN349">
        <v>2.61719</v>
      </c>
      <c r="JO349">
        <v>1.49658</v>
      </c>
      <c r="JP349">
        <v>2.34863</v>
      </c>
      <c r="JQ349">
        <v>1.54907</v>
      </c>
      <c r="JR349">
        <v>2.45239</v>
      </c>
      <c r="JS349">
        <v>35.0594</v>
      </c>
      <c r="JT349">
        <v>12.8887</v>
      </c>
      <c r="JU349">
        <v>18</v>
      </c>
      <c r="JV349">
        <v>480.655</v>
      </c>
      <c r="JW349">
        <v>498.704</v>
      </c>
      <c r="JX349">
        <v>27.3481</v>
      </c>
      <c r="JY349">
        <v>28.3638</v>
      </c>
      <c r="JZ349">
        <v>30.0001</v>
      </c>
      <c r="KA349">
        <v>28.5739</v>
      </c>
      <c r="KB349">
        <v>28.5715</v>
      </c>
      <c r="KC349">
        <v>35.1708</v>
      </c>
      <c r="KD349">
        <v>15.6053</v>
      </c>
      <c r="KE349">
        <v>100</v>
      </c>
      <c r="KF349">
        <v>27.3289</v>
      </c>
      <c r="KG349">
        <v>721.014</v>
      </c>
      <c r="KH349">
        <v>20.6307</v>
      </c>
      <c r="KI349">
        <v>101.994</v>
      </c>
      <c r="KJ349">
        <v>91.40560000000001</v>
      </c>
    </row>
    <row r="350" spans="1:296">
      <c r="A350">
        <v>332</v>
      </c>
      <c r="B350">
        <v>1758997112.1</v>
      </c>
      <c r="C350">
        <v>9861.5</v>
      </c>
      <c r="D350" t="s">
        <v>1110</v>
      </c>
      <c r="E350" t="s">
        <v>1111</v>
      </c>
      <c r="F350">
        <v>5</v>
      </c>
      <c r="G350" t="s">
        <v>1025</v>
      </c>
      <c r="H350">
        <v>1758997104.314285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721.2625882757576</v>
      </c>
      <c r="AJ350">
        <v>699.0238969696966</v>
      </c>
      <c r="AK350">
        <v>3.42210683982676</v>
      </c>
      <c r="AL350">
        <v>65.16</v>
      </c>
      <c r="AM350">
        <f>(AO350 - AN350 + DX350*1E3/(8.314*(DZ350+273.15)) * AQ350/DW350 * AP350) * DW350/(100*DK350) * 1000/(1000 - AO350)</f>
        <v>0</v>
      </c>
      <c r="AN350">
        <v>20.68934461204426</v>
      </c>
      <c r="AO350">
        <v>21.6689509090909</v>
      </c>
      <c r="AP350">
        <v>-7.005069149820702E-06</v>
      </c>
      <c r="AQ350">
        <v>105.5123847433396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437</v>
      </c>
      <c r="AX350" t="s">
        <v>437</v>
      </c>
      <c r="AY350">
        <v>0</v>
      </c>
      <c r="AZ350">
        <v>0</v>
      </c>
      <c r="BA350">
        <f>1-AY350/AZ350</f>
        <v>0</v>
      </c>
      <c r="BB350">
        <v>0</v>
      </c>
      <c r="BC350" t="s">
        <v>437</v>
      </c>
      <c r="BD350" t="s">
        <v>437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437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1.65</v>
      </c>
      <c r="DL350">
        <v>0.5</v>
      </c>
      <c r="DM350" t="s">
        <v>438</v>
      </c>
      <c r="DN350">
        <v>2</v>
      </c>
      <c r="DO350" t="b">
        <v>1</v>
      </c>
      <c r="DP350">
        <v>1758997104.314285</v>
      </c>
      <c r="DQ350">
        <v>659.4834642857144</v>
      </c>
      <c r="DR350">
        <v>690.5729285714285</v>
      </c>
      <c r="DS350">
        <v>21.67390357142857</v>
      </c>
      <c r="DT350">
        <v>20.68391785714285</v>
      </c>
      <c r="DU350">
        <v>661.0225714285714</v>
      </c>
      <c r="DV350">
        <v>21.39500714285714</v>
      </c>
      <c r="DW350">
        <v>499.9813928571429</v>
      </c>
      <c r="DX350">
        <v>90.45266071428573</v>
      </c>
      <c r="DY350">
        <v>0.06445658928571428</v>
      </c>
      <c r="DZ350">
        <v>28.60066071428571</v>
      </c>
      <c r="EA350">
        <v>30.02514285714286</v>
      </c>
      <c r="EB350">
        <v>999.9000000000002</v>
      </c>
      <c r="EC350">
        <v>0</v>
      </c>
      <c r="ED350">
        <v>0</v>
      </c>
      <c r="EE350">
        <v>9999.458928571428</v>
      </c>
      <c r="EF350">
        <v>0</v>
      </c>
      <c r="EG350">
        <v>11.554375</v>
      </c>
      <c r="EH350">
        <v>-31.08951428571428</v>
      </c>
      <c r="EI350">
        <v>674.0935714285713</v>
      </c>
      <c r="EJ350">
        <v>705.1584642857143</v>
      </c>
      <c r="EK350">
        <v>0.9899787857142857</v>
      </c>
      <c r="EL350">
        <v>690.5729285714285</v>
      </c>
      <c r="EM350">
        <v>20.68391785714285</v>
      </c>
      <c r="EN350">
        <v>1.960461785714286</v>
      </c>
      <c r="EO350">
        <v>1.870915714285714</v>
      </c>
      <c r="EP350">
        <v>17.12856785714286</v>
      </c>
      <c r="EQ350">
        <v>16.39221785714286</v>
      </c>
      <c r="ER350">
        <v>1999.990714285714</v>
      </c>
      <c r="ES350">
        <v>0.9800067857142858</v>
      </c>
      <c r="ET350">
        <v>0.01999323928571429</v>
      </c>
      <c r="EU350">
        <v>0</v>
      </c>
      <c r="EV350">
        <v>226.9671071428571</v>
      </c>
      <c r="EW350">
        <v>5.00078</v>
      </c>
      <c r="EX350">
        <v>4570.548571428572</v>
      </c>
      <c r="EY350">
        <v>16379.6</v>
      </c>
      <c r="EZ350">
        <v>38.77871428571428</v>
      </c>
      <c r="FA350">
        <v>39.68257142857142</v>
      </c>
      <c r="FB350">
        <v>39.02657142857142</v>
      </c>
      <c r="FC350">
        <v>39.33017857142857</v>
      </c>
      <c r="FD350">
        <v>39.87475</v>
      </c>
      <c r="FE350">
        <v>1955.099642857143</v>
      </c>
      <c r="FF350">
        <v>39.88892857142857</v>
      </c>
      <c r="FG350">
        <v>0</v>
      </c>
      <c r="FH350">
        <v>1758997106.1</v>
      </c>
      <c r="FI350">
        <v>0</v>
      </c>
      <c r="FJ350">
        <v>226.98288</v>
      </c>
      <c r="FK350">
        <v>4.471538460161664</v>
      </c>
      <c r="FL350">
        <v>85.64846172567479</v>
      </c>
      <c r="FM350">
        <v>4571.0772</v>
      </c>
      <c r="FN350">
        <v>15</v>
      </c>
      <c r="FO350">
        <v>0</v>
      </c>
      <c r="FP350" t="s">
        <v>439</v>
      </c>
      <c r="FQ350">
        <v>1746989605.5</v>
      </c>
      <c r="FR350">
        <v>1746989593.5</v>
      </c>
      <c r="FS350">
        <v>0</v>
      </c>
      <c r="FT350">
        <v>-0.274</v>
      </c>
      <c r="FU350">
        <v>-0.002</v>
      </c>
      <c r="FV350">
        <v>2.549</v>
      </c>
      <c r="FW350">
        <v>0.129</v>
      </c>
      <c r="FX350">
        <v>420</v>
      </c>
      <c r="FY350">
        <v>17</v>
      </c>
      <c r="FZ350">
        <v>0.02</v>
      </c>
      <c r="GA350">
        <v>0.04</v>
      </c>
      <c r="GB350">
        <v>-31.0465525</v>
      </c>
      <c r="GC350">
        <v>-0.8808619136959864</v>
      </c>
      <c r="GD350">
        <v>0.0994421037274955</v>
      </c>
      <c r="GE350">
        <v>0</v>
      </c>
      <c r="GF350">
        <v>226.7125294117647</v>
      </c>
      <c r="GG350">
        <v>4.826096250759691</v>
      </c>
      <c r="GH350">
        <v>0.5433501327707638</v>
      </c>
      <c r="GI350">
        <v>0</v>
      </c>
      <c r="GJ350">
        <v>0.99367835</v>
      </c>
      <c r="GK350">
        <v>-0.07708556848030185</v>
      </c>
      <c r="GL350">
        <v>0.007525737895881039</v>
      </c>
      <c r="GM350">
        <v>1</v>
      </c>
      <c r="GN350">
        <v>1</v>
      </c>
      <c r="GO350">
        <v>3</v>
      </c>
      <c r="GP350" t="s">
        <v>463</v>
      </c>
      <c r="GQ350">
        <v>3.10258</v>
      </c>
      <c r="GR350">
        <v>2.72227</v>
      </c>
      <c r="GS350">
        <v>0.125434</v>
      </c>
      <c r="GT350">
        <v>0.12915</v>
      </c>
      <c r="GU350">
        <v>0.100412</v>
      </c>
      <c r="GV350">
        <v>0.0985441</v>
      </c>
      <c r="GW350">
        <v>22871.9</v>
      </c>
      <c r="GX350">
        <v>20675.4</v>
      </c>
      <c r="GY350">
        <v>26714.7</v>
      </c>
      <c r="GZ350">
        <v>23961.4</v>
      </c>
      <c r="HA350">
        <v>38456.3</v>
      </c>
      <c r="HB350">
        <v>31925</v>
      </c>
      <c r="HC350">
        <v>46648</v>
      </c>
      <c r="HD350">
        <v>37897.6</v>
      </c>
      <c r="HE350">
        <v>1.87365</v>
      </c>
      <c r="HF350">
        <v>1.87818</v>
      </c>
      <c r="HG350">
        <v>0.126056</v>
      </c>
      <c r="HH350">
        <v>0</v>
      </c>
      <c r="HI350">
        <v>27.9614</v>
      </c>
      <c r="HJ350">
        <v>999.9</v>
      </c>
      <c r="HK350">
        <v>49</v>
      </c>
      <c r="HL350">
        <v>30.7</v>
      </c>
      <c r="HM350">
        <v>24.0246</v>
      </c>
      <c r="HN350">
        <v>61.3448</v>
      </c>
      <c r="HO350">
        <v>22.0312</v>
      </c>
      <c r="HP350">
        <v>1</v>
      </c>
      <c r="HQ350">
        <v>0.08375</v>
      </c>
      <c r="HR350">
        <v>0.0454085</v>
      </c>
      <c r="HS350">
        <v>20.3184</v>
      </c>
      <c r="HT350">
        <v>5.21235</v>
      </c>
      <c r="HU350">
        <v>11.9797</v>
      </c>
      <c r="HV350">
        <v>4.9634</v>
      </c>
      <c r="HW350">
        <v>3.27445</v>
      </c>
      <c r="HX350">
        <v>9999</v>
      </c>
      <c r="HY350">
        <v>9999</v>
      </c>
      <c r="HZ350">
        <v>9999</v>
      </c>
      <c r="IA350">
        <v>24.5</v>
      </c>
      <c r="IB350">
        <v>1.86371</v>
      </c>
      <c r="IC350">
        <v>1.85987</v>
      </c>
      <c r="ID350">
        <v>1.85814</v>
      </c>
      <c r="IE350">
        <v>1.85951</v>
      </c>
      <c r="IF350">
        <v>1.85959</v>
      </c>
      <c r="IG350">
        <v>1.85817</v>
      </c>
      <c r="IH350">
        <v>1.85715</v>
      </c>
      <c r="II350">
        <v>1.85211</v>
      </c>
      <c r="IJ350">
        <v>0</v>
      </c>
      <c r="IK350">
        <v>0</v>
      </c>
      <c r="IL350">
        <v>0</v>
      </c>
      <c r="IM350">
        <v>0</v>
      </c>
      <c r="IN350" t="s">
        <v>441</v>
      </c>
      <c r="IO350" t="s">
        <v>442</v>
      </c>
      <c r="IP350" t="s">
        <v>443</v>
      </c>
      <c r="IQ350" t="s">
        <v>443</v>
      </c>
      <c r="IR350" t="s">
        <v>443</v>
      </c>
      <c r="IS350" t="s">
        <v>443</v>
      </c>
      <c r="IT350">
        <v>0</v>
      </c>
      <c r="IU350">
        <v>100</v>
      </c>
      <c r="IV350">
        <v>100</v>
      </c>
      <c r="IW350">
        <v>-1.529</v>
      </c>
      <c r="IX350">
        <v>0.2788</v>
      </c>
      <c r="IY350">
        <v>-1.253408397979514</v>
      </c>
      <c r="IZ350">
        <v>-0.001407418860664216</v>
      </c>
      <c r="JA350">
        <v>1.761737584914558E-06</v>
      </c>
      <c r="JB350">
        <v>-4.339940373715102E-10</v>
      </c>
      <c r="JC350">
        <v>0.01386544786166931</v>
      </c>
      <c r="JD350">
        <v>0.003157371658100305</v>
      </c>
      <c r="JE350">
        <v>0.0004353711720169284</v>
      </c>
      <c r="JF350">
        <v>-1.853048844677345E-07</v>
      </c>
      <c r="JG350">
        <v>2</v>
      </c>
      <c r="JH350">
        <v>1968</v>
      </c>
      <c r="JI350">
        <v>1</v>
      </c>
      <c r="JJ350">
        <v>26</v>
      </c>
      <c r="JK350">
        <v>200125.1</v>
      </c>
      <c r="JL350">
        <v>200125.3</v>
      </c>
      <c r="JM350">
        <v>1.78101</v>
      </c>
      <c r="JN350">
        <v>2.62817</v>
      </c>
      <c r="JO350">
        <v>1.49658</v>
      </c>
      <c r="JP350">
        <v>2.34863</v>
      </c>
      <c r="JQ350">
        <v>1.54907</v>
      </c>
      <c r="JR350">
        <v>2.44385</v>
      </c>
      <c r="JS350">
        <v>35.0594</v>
      </c>
      <c r="JT350">
        <v>12.8624</v>
      </c>
      <c r="JU350">
        <v>18</v>
      </c>
      <c r="JV350">
        <v>480.873</v>
      </c>
      <c r="JW350">
        <v>498.605</v>
      </c>
      <c r="JX350">
        <v>27.3237</v>
      </c>
      <c r="JY350">
        <v>28.3658</v>
      </c>
      <c r="JZ350">
        <v>30.0002</v>
      </c>
      <c r="KA350">
        <v>28.5741</v>
      </c>
      <c r="KB350">
        <v>28.5715</v>
      </c>
      <c r="KC350">
        <v>35.8659</v>
      </c>
      <c r="KD350">
        <v>15.6053</v>
      </c>
      <c r="KE350">
        <v>100</v>
      </c>
      <c r="KF350">
        <v>27.2958</v>
      </c>
      <c r="KG350">
        <v>741.051</v>
      </c>
      <c r="KH350">
        <v>20.6307</v>
      </c>
      <c r="KI350">
        <v>101.993</v>
      </c>
      <c r="KJ350">
        <v>91.4061</v>
      </c>
    </row>
    <row r="351" spans="1:296">
      <c r="A351">
        <v>333</v>
      </c>
      <c r="B351">
        <v>1758997117.1</v>
      </c>
      <c r="C351">
        <v>9866.5</v>
      </c>
      <c r="D351" t="s">
        <v>1112</v>
      </c>
      <c r="E351" t="s">
        <v>1113</v>
      </c>
      <c r="F351">
        <v>5</v>
      </c>
      <c r="G351" t="s">
        <v>1025</v>
      </c>
      <c r="H351">
        <v>1758997109.6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738.3475942515153</v>
      </c>
      <c r="AJ351">
        <v>716.1610181818183</v>
      </c>
      <c r="AK351">
        <v>3.428627532467551</v>
      </c>
      <c r="AL351">
        <v>65.16</v>
      </c>
      <c r="AM351">
        <f>(AO351 - AN351 + DX351*1E3/(8.314*(DZ351+273.15)) * AQ351/DW351 * AP351) * DW351/(100*DK351) * 1000/(1000 - AO351)</f>
        <v>0</v>
      </c>
      <c r="AN351">
        <v>20.69434370249722</v>
      </c>
      <c r="AO351">
        <v>21.6662703030303</v>
      </c>
      <c r="AP351">
        <v>-1.224017043071479E-05</v>
      </c>
      <c r="AQ351">
        <v>105.5123847433396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437</v>
      </c>
      <c r="AX351" t="s">
        <v>437</v>
      </c>
      <c r="AY351">
        <v>0</v>
      </c>
      <c r="AZ351">
        <v>0</v>
      </c>
      <c r="BA351">
        <f>1-AY351/AZ351</f>
        <v>0</v>
      </c>
      <c r="BB351">
        <v>0</v>
      </c>
      <c r="BC351" t="s">
        <v>437</v>
      </c>
      <c r="BD351" t="s">
        <v>437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437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1.65</v>
      </c>
      <c r="DL351">
        <v>0.5</v>
      </c>
      <c r="DM351" t="s">
        <v>438</v>
      </c>
      <c r="DN351">
        <v>2</v>
      </c>
      <c r="DO351" t="b">
        <v>1</v>
      </c>
      <c r="DP351">
        <v>1758997109.6</v>
      </c>
      <c r="DQ351">
        <v>677.178925925926</v>
      </c>
      <c r="DR351">
        <v>708.3023703703706</v>
      </c>
      <c r="DS351">
        <v>21.67107407407407</v>
      </c>
      <c r="DT351">
        <v>20.6886962962963</v>
      </c>
      <c r="DU351">
        <v>678.7115925925926</v>
      </c>
      <c r="DV351">
        <v>21.39224814814815</v>
      </c>
      <c r="DW351">
        <v>499.9919629629629</v>
      </c>
      <c r="DX351">
        <v>90.45312592592593</v>
      </c>
      <c r="DY351">
        <v>0.06438100740740742</v>
      </c>
      <c r="DZ351">
        <v>28.60196296296296</v>
      </c>
      <c r="EA351">
        <v>30.02196666666666</v>
      </c>
      <c r="EB351">
        <v>999.9000000000001</v>
      </c>
      <c r="EC351">
        <v>0</v>
      </c>
      <c r="ED351">
        <v>0</v>
      </c>
      <c r="EE351">
        <v>10006.30925925926</v>
      </c>
      <c r="EF351">
        <v>0</v>
      </c>
      <c r="EG351">
        <v>11.82731851851852</v>
      </c>
      <c r="EH351">
        <v>-31.12356296296296</v>
      </c>
      <c r="EI351">
        <v>692.179074074074</v>
      </c>
      <c r="EJ351">
        <v>723.2659629629629</v>
      </c>
      <c r="EK351">
        <v>0.9823774074074073</v>
      </c>
      <c r="EL351">
        <v>708.3023703703706</v>
      </c>
      <c r="EM351">
        <v>20.6886962962963</v>
      </c>
      <c r="EN351">
        <v>1.960215925925926</v>
      </c>
      <c r="EO351">
        <v>1.871357777777777</v>
      </c>
      <c r="EP351">
        <v>17.1266</v>
      </c>
      <c r="EQ351">
        <v>16.39592592592593</v>
      </c>
      <c r="ER351">
        <v>2000.002962962963</v>
      </c>
      <c r="ES351">
        <v>0.9800037777777777</v>
      </c>
      <c r="ET351">
        <v>0.01999617037037037</v>
      </c>
      <c r="EU351">
        <v>0</v>
      </c>
      <c r="EV351">
        <v>227.3648888888889</v>
      </c>
      <c r="EW351">
        <v>5.00078</v>
      </c>
      <c r="EX351">
        <v>4577.904814814815</v>
      </c>
      <c r="EY351">
        <v>16379.67777777778</v>
      </c>
      <c r="EZ351">
        <v>38.78444444444444</v>
      </c>
      <c r="FA351">
        <v>39.6847037037037</v>
      </c>
      <c r="FB351">
        <v>39.06222222222222</v>
      </c>
      <c r="FC351">
        <v>39.32392592592593</v>
      </c>
      <c r="FD351">
        <v>39.87018518518518</v>
      </c>
      <c r="FE351">
        <v>1955.106666666667</v>
      </c>
      <c r="FF351">
        <v>39.89333333333334</v>
      </c>
      <c r="FG351">
        <v>0</v>
      </c>
      <c r="FH351">
        <v>1758997111.5</v>
      </c>
      <c r="FI351">
        <v>0</v>
      </c>
      <c r="FJ351">
        <v>227.3587307692307</v>
      </c>
      <c r="FK351">
        <v>3.193675203721131</v>
      </c>
      <c r="FL351">
        <v>80.31487171354681</v>
      </c>
      <c r="FM351">
        <v>4578.127307692308</v>
      </c>
      <c r="FN351">
        <v>15</v>
      </c>
      <c r="FO351">
        <v>0</v>
      </c>
      <c r="FP351" t="s">
        <v>439</v>
      </c>
      <c r="FQ351">
        <v>1746989605.5</v>
      </c>
      <c r="FR351">
        <v>1746989593.5</v>
      </c>
      <c r="FS351">
        <v>0</v>
      </c>
      <c r="FT351">
        <v>-0.274</v>
      </c>
      <c r="FU351">
        <v>-0.002</v>
      </c>
      <c r="FV351">
        <v>2.549</v>
      </c>
      <c r="FW351">
        <v>0.129</v>
      </c>
      <c r="FX351">
        <v>420</v>
      </c>
      <c r="FY351">
        <v>17</v>
      </c>
      <c r="FZ351">
        <v>0.02</v>
      </c>
      <c r="GA351">
        <v>0.04</v>
      </c>
      <c r="GB351">
        <v>-31.087485</v>
      </c>
      <c r="GC351">
        <v>-0.4329208255159392</v>
      </c>
      <c r="GD351">
        <v>0.08758337042498422</v>
      </c>
      <c r="GE351">
        <v>1</v>
      </c>
      <c r="GF351">
        <v>227.0784411764706</v>
      </c>
      <c r="GG351">
        <v>4.309350645328339</v>
      </c>
      <c r="GH351">
        <v>0.4990214654805743</v>
      </c>
      <c r="GI351">
        <v>0</v>
      </c>
      <c r="GJ351">
        <v>0.9869646249999999</v>
      </c>
      <c r="GK351">
        <v>-0.08874282551594694</v>
      </c>
      <c r="GL351">
        <v>0.008602705881545342</v>
      </c>
      <c r="GM351">
        <v>1</v>
      </c>
      <c r="GN351">
        <v>2</v>
      </c>
      <c r="GO351">
        <v>3</v>
      </c>
      <c r="GP351" t="s">
        <v>446</v>
      </c>
      <c r="GQ351">
        <v>3.10237</v>
      </c>
      <c r="GR351">
        <v>2.72208</v>
      </c>
      <c r="GS351">
        <v>0.12751</v>
      </c>
      <c r="GT351">
        <v>0.131165</v>
      </c>
      <c r="GU351">
        <v>0.1004</v>
      </c>
      <c r="GV351">
        <v>0.0985568</v>
      </c>
      <c r="GW351">
        <v>22817.6</v>
      </c>
      <c r="GX351">
        <v>20627.4</v>
      </c>
      <c r="GY351">
        <v>26714.7</v>
      </c>
      <c r="GZ351">
        <v>23961.2</v>
      </c>
      <c r="HA351">
        <v>38457.2</v>
      </c>
      <c r="HB351">
        <v>31924.5</v>
      </c>
      <c r="HC351">
        <v>46648</v>
      </c>
      <c r="HD351">
        <v>37897.3</v>
      </c>
      <c r="HE351">
        <v>1.87332</v>
      </c>
      <c r="HF351">
        <v>1.87835</v>
      </c>
      <c r="HG351">
        <v>0.125989</v>
      </c>
      <c r="HH351">
        <v>0</v>
      </c>
      <c r="HI351">
        <v>27.9662</v>
      </c>
      <c r="HJ351">
        <v>999.9</v>
      </c>
      <c r="HK351">
        <v>49</v>
      </c>
      <c r="HL351">
        <v>30.7</v>
      </c>
      <c r="HM351">
        <v>24.0249</v>
      </c>
      <c r="HN351">
        <v>61.1448</v>
      </c>
      <c r="HO351">
        <v>22.2756</v>
      </c>
      <c r="HP351">
        <v>1</v>
      </c>
      <c r="HQ351">
        <v>0.0839304</v>
      </c>
      <c r="HR351">
        <v>0.0451934</v>
      </c>
      <c r="HS351">
        <v>20.3185</v>
      </c>
      <c r="HT351">
        <v>5.2125</v>
      </c>
      <c r="HU351">
        <v>11.9796</v>
      </c>
      <c r="HV351">
        <v>4.9633</v>
      </c>
      <c r="HW351">
        <v>3.27443</v>
      </c>
      <c r="HX351">
        <v>9999</v>
      </c>
      <c r="HY351">
        <v>9999</v>
      </c>
      <c r="HZ351">
        <v>9999</v>
      </c>
      <c r="IA351">
        <v>24.5</v>
      </c>
      <c r="IB351">
        <v>1.86371</v>
      </c>
      <c r="IC351">
        <v>1.85987</v>
      </c>
      <c r="ID351">
        <v>1.85814</v>
      </c>
      <c r="IE351">
        <v>1.85952</v>
      </c>
      <c r="IF351">
        <v>1.8596</v>
      </c>
      <c r="IG351">
        <v>1.85816</v>
      </c>
      <c r="IH351">
        <v>1.85715</v>
      </c>
      <c r="II351">
        <v>1.85211</v>
      </c>
      <c r="IJ351">
        <v>0</v>
      </c>
      <c r="IK351">
        <v>0</v>
      </c>
      <c r="IL351">
        <v>0</v>
      </c>
      <c r="IM351">
        <v>0</v>
      </c>
      <c r="IN351" t="s">
        <v>441</v>
      </c>
      <c r="IO351" t="s">
        <v>442</v>
      </c>
      <c r="IP351" t="s">
        <v>443</v>
      </c>
      <c r="IQ351" t="s">
        <v>443</v>
      </c>
      <c r="IR351" t="s">
        <v>443</v>
      </c>
      <c r="IS351" t="s">
        <v>443</v>
      </c>
      <c r="IT351">
        <v>0</v>
      </c>
      <c r="IU351">
        <v>100</v>
      </c>
      <c r="IV351">
        <v>100</v>
      </c>
      <c r="IW351">
        <v>-1.523</v>
      </c>
      <c r="IX351">
        <v>0.2787</v>
      </c>
      <c r="IY351">
        <v>-1.253408397979514</v>
      </c>
      <c r="IZ351">
        <v>-0.001407418860664216</v>
      </c>
      <c r="JA351">
        <v>1.761737584914558E-06</v>
      </c>
      <c r="JB351">
        <v>-4.339940373715102E-10</v>
      </c>
      <c r="JC351">
        <v>0.01386544786166931</v>
      </c>
      <c r="JD351">
        <v>0.003157371658100305</v>
      </c>
      <c r="JE351">
        <v>0.0004353711720169284</v>
      </c>
      <c r="JF351">
        <v>-1.853048844677345E-07</v>
      </c>
      <c r="JG351">
        <v>2</v>
      </c>
      <c r="JH351">
        <v>1968</v>
      </c>
      <c r="JI351">
        <v>1</v>
      </c>
      <c r="JJ351">
        <v>26</v>
      </c>
      <c r="JK351">
        <v>200125.2</v>
      </c>
      <c r="JL351">
        <v>200125.4</v>
      </c>
      <c r="JM351">
        <v>1.81519</v>
      </c>
      <c r="JN351">
        <v>2.62573</v>
      </c>
      <c r="JO351">
        <v>1.49658</v>
      </c>
      <c r="JP351">
        <v>2.34863</v>
      </c>
      <c r="JQ351">
        <v>1.54907</v>
      </c>
      <c r="JR351">
        <v>2.33276</v>
      </c>
      <c r="JS351">
        <v>35.0825</v>
      </c>
      <c r="JT351">
        <v>12.8712</v>
      </c>
      <c r="JU351">
        <v>18</v>
      </c>
      <c r="JV351">
        <v>480.702</v>
      </c>
      <c r="JW351">
        <v>498.736</v>
      </c>
      <c r="JX351">
        <v>27.2911</v>
      </c>
      <c r="JY351">
        <v>28.367</v>
      </c>
      <c r="JZ351">
        <v>30.0002</v>
      </c>
      <c r="KA351">
        <v>28.5763</v>
      </c>
      <c r="KB351">
        <v>28.5733</v>
      </c>
      <c r="KC351">
        <v>36.5061</v>
      </c>
      <c r="KD351">
        <v>15.6053</v>
      </c>
      <c r="KE351">
        <v>100</v>
      </c>
      <c r="KF351">
        <v>27.2815</v>
      </c>
      <c r="KG351">
        <v>754.407</v>
      </c>
      <c r="KH351">
        <v>20.6307</v>
      </c>
      <c r="KI351">
        <v>101.994</v>
      </c>
      <c r="KJ351">
        <v>91.40519999999999</v>
      </c>
    </row>
    <row r="352" spans="1:296">
      <c r="A352">
        <v>334</v>
      </c>
      <c r="B352">
        <v>1758997122.1</v>
      </c>
      <c r="C352">
        <v>9871.5</v>
      </c>
      <c r="D352" t="s">
        <v>1114</v>
      </c>
      <c r="E352" t="s">
        <v>1115</v>
      </c>
      <c r="F352">
        <v>5</v>
      </c>
      <c r="G352" t="s">
        <v>1025</v>
      </c>
      <c r="H352">
        <v>1758997114.314285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755.455348815152</v>
      </c>
      <c r="AJ352">
        <v>733.3366424242422</v>
      </c>
      <c r="AK352">
        <v>3.437080432900345</v>
      </c>
      <c r="AL352">
        <v>65.16</v>
      </c>
      <c r="AM352">
        <f>(AO352 - AN352 + DX352*1E3/(8.314*(DZ352+273.15)) * AQ352/DW352 * AP352) * DW352/(100*DK352) * 1000/(1000 - AO352)</f>
        <v>0</v>
      </c>
      <c r="AN352">
        <v>20.69936215362004</v>
      </c>
      <c r="AO352">
        <v>21.66157333333333</v>
      </c>
      <c r="AP352">
        <v>-1.271951446597638E-05</v>
      </c>
      <c r="AQ352">
        <v>105.5123847433396</v>
      </c>
      <c r="AR352">
        <v>1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437</v>
      </c>
      <c r="AX352" t="s">
        <v>437</v>
      </c>
      <c r="AY352">
        <v>0</v>
      </c>
      <c r="AZ352">
        <v>0</v>
      </c>
      <c r="BA352">
        <f>1-AY352/AZ352</f>
        <v>0</v>
      </c>
      <c r="BB352">
        <v>0</v>
      </c>
      <c r="BC352" t="s">
        <v>437</v>
      </c>
      <c r="BD352" t="s">
        <v>437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437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1.65</v>
      </c>
      <c r="DL352">
        <v>0.5</v>
      </c>
      <c r="DM352" t="s">
        <v>438</v>
      </c>
      <c r="DN352">
        <v>2</v>
      </c>
      <c r="DO352" t="b">
        <v>1</v>
      </c>
      <c r="DP352">
        <v>1758997114.314285</v>
      </c>
      <c r="DQ352">
        <v>692.9881071428572</v>
      </c>
      <c r="DR352">
        <v>724.108142857143</v>
      </c>
      <c r="DS352">
        <v>21.66759642857143</v>
      </c>
      <c r="DT352">
        <v>20.693425</v>
      </c>
      <c r="DU352">
        <v>694.5145</v>
      </c>
      <c r="DV352">
        <v>21.38884285714285</v>
      </c>
      <c r="DW352">
        <v>500.0445357142857</v>
      </c>
      <c r="DX352">
        <v>90.45327857142857</v>
      </c>
      <c r="DY352">
        <v>0.064172325</v>
      </c>
      <c r="DZ352">
        <v>28.60055357142857</v>
      </c>
      <c r="EA352">
        <v>30.02158571428572</v>
      </c>
      <c r="EB352">
        <v>999.9000000000002</v>
      </c>
      <c r="EC352">
        <v>0</v>
      </c>
      <c r="ED352">
        <v>0</v>
      </c>
      <c r="EE352">
        <v>10006.13035714286</v>
      </c>
      <c r="EF352">
        <v>0</v>
      </c>
      <c r="EG352">
        <v>11.71796785714285</v>
      </c>
      <c r="EH352">
        <v>-31.12008928571429</v>
      </c>
      <c r="EI352">
        <v>708.3359285714286</v>
      </c>
      <c r="EJ352">
        <v>739.4092142857143</v>
      </c>
      <c r="EK352">
        <v>0.9741706785714286</v>
      </c>
      <c r="EL352">
        <v>724.108142857143</v>
      </c>
      <c r="EM352">
        <v>20.693425</v>
      </c>
      <c r="EN352">
        <v>1.959905</v>
      </c>
      <c r="EO352">
        <v>1.871788214285714</v>
      </c>
      <c r="EP352">
        <v>17.12408928571429</v>
      </c>
      <c r="EQ352">
        <v>16.39954285714286</v>
      </c>
      <c r="ER352">
        <v>2000.033928571429</v>
      </c>
      <c r="ES352">
        <v>0.9800006785714285</v>
      </c>
      <c r="ET352">
        <v>0.01999919642857143</v>
      </c>
      <c r="EU352">
        <v>0</v>
      </c>
      <c r="EV352">
        <v>227.6397857142858</v>
      </c>
      <c r="EW352">
        <v>5.00078</v>
      </c>
      <c r="EX352">
        <v>4584.113214285715</v>
      </c>
      <c r="EY352">
        <v>16379.91785714285</v>
      </c>
      <c r="EZ352">
        <v>38.81225</v>
      </c>
      <c r="FA352">
        <v>39.69374999999999</v>
      </c>
      <c r="FB352">
        <v>39.04217857142856</v>
      </c>
      <c r="FC352">
        <v>39.34349999999999</v>
      </c>
      <c r="FD352">
        <v>39.88592857142857</v>
      </c>
      <c r="FE352">
        <v>1955.132142857143</v>
      </c>
      <c r="FF352">
        <v>39.89892857142858</v>
      </c>
      <c r="FG352">
        <v>0</v>
      </c>
      <c r="FH352">
        <v>1758997116.3</v>
      </c>
      <c r="FI352">
        <v>0</v>
      </c>
      <c r="FJ352">
        <v>227.6679615384616</v>
      </c>
      <c r="FK352">
        <v>3.41241025418727</v>
      </c>
      <c r="FL352">
        <v>75.43760691901765</v>
      </c>
      <c r="FM352">
        <v>4584.375</v>
      </c>
      <c r="FN352">
        <v>15</v>
      </c>
      <c r="FO352">
        <v>0</v>
      </c>
      <c r="FP352" t="s">
        <v>439</v>
      </c>
      <c r="FQ352">
        <v>1746989605.5</v>
      </c>
      <c r="FR352">
        <v>1746989593.5</v>
      </c>
      <c r="FS352">
        <v>0</v>
      </c>
      <c r="FT352">
        <v>-0.274</v>
      </c>
      <c r="FU352">
        <v>-0.002</v>
      </c>
      <c r="FV352">
        <v>2.549</v>
      </c>
      <c r="FW352">
        <v>0.129</v>
      </c>
      <c r="FX352">
        <v>420</v>
      </c>
      <c r="FY352">
        <v>17</v>
      </c>
      <c r="FZ352">
        <v>0.02</v>
      </c>
      <c r="GA352">
        <v>0.04</v>
      </c>
      <c r="GB352">
        <v>-31.1120125</v>
      </c>
      <c r="GC352">
        <v>0.01563939962483542</v>
      </c>
      <c r="GD352">
        <v>0.07726372107108231</v>
      </c>
      <c r="GE352">
        <v>1</v>
      </c>
      <c r="GF352">
        <v>227.4130882352941</v>
      </c>
      <c r="GG352">
        <v>3.706355998265618</v>
      </c>
      <c r="GH352">
        <v>0.4566924159680846</v>
      </c>
      <c r="GI352">
        <v>0</v>
      </c>
      <c r="GJ352">
        <v>0.9793359500000001</v>
      </c>
      <c r="GK352">
        <v>-0.1001773058161361</v>
      </c>
      <c r="GL352">
        <v>0.009676011298438014</v>
      </c>
      <c r="GM352">
        <v>0</v>
      </c>
      <c r="GN352">
        <v>1</v>
      </c>
      <c r="GO352">
        <v>3</v>
      </c>
      <c r="GP352" t="s">
        <v>463</v>
      </c>
      <c r="GQ352">
        <v>3.10237</v>
      </c>
      <c r="GR352">
        <v>2.72224</v>
      </c>
      <c r="GS352">
        <v>0.129571</v>
      </c>
      <c r="GT352">
        <v>0.13322</v>
      </c>
      <c r="GU352">
        <v>0.100385</v>
      </c>
      <c r="GV352">
        <v>0.0985843</v>
      </c>
      <c r="GW352">
        <v>22763.7</v>
      </c>
      <c r="GX352">
        <v>20578.8</v>
      </c>
      <c r="GY352">
        <v>26714.7</v>
      </c>
      <c r="GZ352">
        <v>23961.4</v>
      </c>
      <c r="HA352">
        <v>38457.8</v>
      </c>
      <c r="HB352">
        <v>31923.7</v>
      </c>
      <c r="HC352">
        <v>46647.7</v>
      </c>
      <c r="HD352">
        <v>37897.3</v>
      </c>
      <c r="HE352">
        <v>1.8731</v>
      </c>
      <c r="HF352">
        <v>1.87853</v>
      </c>
      <c r="HG352">
        <v>0.125766</v>
      </c>
      <c r="HH352">
        <v>0</v>
      </c>
      <c r="HI352">
        <v>27.9709</v>
      </c>
      <c r="HJ352">
        <v>999.9</v>
      </c>
      <c r="HK352">
        <v>49</v>
      </c>
      <c r="HL352">
        <v>30.7</v>
      </c>
      <c r="HM352">
        <v>24.0233</v>
      </c>
      <c r="HN352">
        <v>61.0648</v>
      </c>
      <c r="HO352">
        <v>22.1314</v>
      </c>
      <c r="HP352">
        <v>1</v>
      </c>
      <c r="HQ352">
        <v>0.08400150000000001</v>
      </c>
      <c r="HR352">
        <v>0.053927</v>
      </c>
      <c r="HS352">
        <v>20.3183</v>
      </c>
      <c r="HT352">
        <v>5.21325</v>
      </c>
      <c r="HU352">
        <v>11.9798</v>
      </c>
      <c r="HV352">
        <v>4.96365</v>
      </c>
      <c r="HW352">
        <v>3.27455</v>
      </c>
      <c r="HX352">
        <v>9999</v>
      </c>
      <c r="HY352">
        <v>9999</v>
      </c>
      <c r="HZ352">
        <v>9999</v>
      </c>
      <c r="IA352">
        <v>24.5</v>
      </c>
      <c r="IB352">
        <v>1.86371</v>
      </c>
      <c r="IC352">
        <v>1.85988</v>
      </c>
      <c r="ID352">
        <v>1.85811</v>
      </c>
      <c r="IE352">
        <v>1.8595</v>
      </c>
      <c r="IF352">
        <v>1.85959</v>
      </c>
      <c r="IG352">
        <v>1.85815</v>
      </c>
      <c r="IH352">
        <v>1.85715</v>
      </c>
      <c r="II352">
        <v>1.85212</v>
      </c>
      <c r="IJ352">
        <v>0</v>
      </c>
      <c r="IK352">
        <v>0</v>
      </c>
      <c r="IL352">
        <v>0</v>
      </c>
      <c r="IM352">
        <v>0</v>
      </c>
      <c r="IN352" t="s">
        <v>441</v>
      </c>
      <c r="IO352" t="s">
        <v>442</v>
      </c>
      <c r="IP352" t="s">
        <v>443</v>
      </c>
      <c r="IQ352" t="s">
        <v>443</v>
      </c>
      <c r="IR352" t="s">
        <v>443</v>
      </c>
      <c r="IS352" t="s">
        <v>443</v>
      </c>
      <c r="IT352">
        <v>0</v>
      </c>
      <c r="IU352">
        <v>100</v>
      </c>
      <c r="IV352">
        <v>100</v>
      </c>
      <c r="IW352">
        <v>-1.515</v>
      </c>
      <c r="IX352">
        <v>0.2786</v>
      </c>
      <c r="IY352">
        <v>-1.253408397979514</v>
      </c>
      <c r="IZ352">
        <v>-0.001407418860664216</v>
      </c>
      <c r="JA352">
        <v>1.761737584914558E-06</v>
      </c>
      <c r="JB352">
        <v>-4.339940373715102E-10</v>
      </c>
      <c r="JC352">
        <v>0.01386544786166931</v>
      </c>
      <c r="JD352">
        <v>0.003157371658100305</v>
      </c>
      <c r="JE352">
        <v>0.0004353711720169284</v>
      </c>
      <c r="JF352">
        <v>-1.853048844677345E-07</v>
      </c>
      <c r="JG352">
        <v>2</v>
      </c>
      <c r="JH352">
        <v>1968</v>
      </c>
      <c r="JI352">
        <v>1</v>
      </c>
      <c r="JJ352">
        <v>26</v>
      </c>
      <c r="JK352">
        <v>200125.3</v>
      </c>
      <c r="JL352">
        <v>200125.5</v>
      </c>
      <c r="JM352">
        <v>1.84692</v>
      </c>
      <c r="JN352">
        <v>2.61719</v>
      </c>
      <c r="JO352">
        <v>1.49658</v>
      </c>
      <c r="JP352">
        <v>2.34863</v>
      </c>
      <c r="JQ352">
        <v>1.54907</v>
      </c>
      <c r="JR352">
        <v>2.4585</v>
      </c>
      <c r="JS352">
        <v>35.0594</v>
      </c>
      <c r="JT352">
        <v>12.8624</v>
      </c>
      <c r="JU352">
        <v>18</v>
      </c>
      <c r="JV352">
        <v>480.577</v>
      </c>
      <c r="JW352">
        <v>498.858</v>
      </c>
      <c r="JX352">
        <v>27.2742</v>
      </c>
      <c r="JY352">
        <v>28.3688</v>
      </c>
      <c r="JZ352">
        <v>30.0003</v>
      </c>
      <c r="KA352">
        <v>28.5771</v>
      </c>
      <c r="KB352">
        <v>28.5739</v>
      </c>
      <c r="KC352">
        <v>37.1898</v>
      </c>
      <c r="KD352">
        <v>15.8861</v>
      </c>
      <c r="KE352">
        <v>100</v>
      </c>
      <c r="KF352">
        <v>27.2606</v>
      </c>
      <c r="KG352">
        <v>774.443</v>
      </c>
      <c r="KH352">
        <v>20.6307</v>
      </c>
      <c r="KI352">
        <v>101.993</v>
      </c>
      <c r="KJ352">
        <v>91.4054</v>
      </c>
    </row>
    <row r="353" spans="1:296">
      <c r="A353">
        <v>335</v>
      </c>
      <c r="B353">
        <v>1758997127.1</v>
      </c>
      <c r="C353">
        <v>9876.5</v>
      </c>
      <c r="D353" t="s">
        <v>1116</v>
      </c>
      <c r="E353" t="s">
        <v>1117</v>
      </c>
      <c r="F353">
        <v>5</v>
      </c>
      <c r="G353" t="s">
        <v>1025</v>
      </c>
      <c r="H353">
        <v>1758997119.6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772.7363141545453</v>
      </c>
      <c r="AJ353">
        <v>750.3706303030302</v>
      </c>
      <c r="AK353">
        <v>3.405422077922023</v>
      </c>
      <c r="AL353">
        <v>65.16</v>
      </c>
      <c r="AM353">
        <f>(AO353 - AN353 + DX353*1E3/(8.314*(DZ353+273.15)) * AQ353/DW353 * AP353) * DW353/(100*DK353) * 1000/(1000 - AO353)</f>
        <v>0</v>
      </c>
      <c r="AN353">
        <v>20.70025076536836</v>
      </c>
      <c r="AO353">
        <v>21.65719878787878</v>
      </c>
      <c r="AP353">
        <v>-9.460447024136431E-06</v>
      </c>
      <c r="AQ353">
        <v>105.5123847433396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437</v>
      </c>
      <c r="AX353" t="s">
        <v>437</v>
      </c>
      <c r="AY353">
        <v>0</v>
      </c>
      <c r="AZ353">
        <v>0</v>
      </c>
      <c r="BA353">
        <f>1-AY353/AZ353</f>
        <v>0</v>
      </c>
      <c r="BB353">
        <v>0</v>
      </c>
      <c r="BC353" t="s">
        <v>437</v>
      </c>
      <c r="BD353" t="s">
        <v>437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437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1.65</v>
      </c>
      <c r="DL353">
        <v>0.5</v>
      </c>
      <c r="DM353" t="s">
        <v>438</v>
      </c>
      <c r="DN353">
        <v>2</v>
      </c>
      <c r="DO353" t="b">
        <v>1</v>
      </c>
      <c r="DP353">
        <v>1758997119.6</v>
      </c>
      <c r="DQ353">
        <v>710.7038148148147</v>
      </c>
      <c r="DR353">
        <v>741.8388518518519</v>
      </c>
      <c r="DS353">
        <v>21.66371111111111</v>
      </c>
      <c r="DT353">
        <v>20.69762592592593</v>
      </c>
      <c r="DU353">
        <v>712.2227407407408</v>
      </c>
      <c r="DV353">
        <v>21.38503333333334</v>
      </c>
      <c r="DW353">
        <v>500.0374074074073</v>
      </c>
      <c r="DX353">
        <v>90.4532962962963</v>
      </c>
      <c r="DY353">
        <v>0.06409532222222222</v>
      </c>
      <c r="DZ353">
        <v>28.59644814814815</v>
      </c>
      <c r="EA353">
        <v>30.01745555555556</v>
      </c>
      <c r="EB353">
        <v>999.9000000000001</v>
      </c>
      <c r="EC353">
        <v>0</v>
      </c>
      <c r="ED353">
        <v>0</v>
      </c>
      <c r="EE353">
        <v>9999.045185185185</v>
      </c>
      <c r="EF353">
        <v>0</v>
      </c>
      <c r="EG353">
        <v>11.12736296296296</v>
      </c>
      <c r="EH353">
        <v>-31.13505185185184</v>
      </c>
      <c r="EI353">
        <v>726.4411851851851</v>
      </c>
      <c r="EJ353">
        <v>757.5177407407408</v>
      </c>
      <c r="EK353">
        <v>0.9660855555555555</v>
      </c>
      <c r="EL353">
        <v>741.8388518518519</v>
      </c>
      <c r="EM353">
        <v>20.69762592592593</v>
      </c>
      <c r="EN353">
        <v>1.959553703703704</v>
      </c>
      <c r="EO353">
        <v>1.872168148148148</v>
      </c>
      <c r="EP353">
        <v>17.12125925925926</v>
      </c>
      <c r="EQ353">
        <v>16.40273703703704</v>
      </c>
      <c r="ER353">
        <v>2000.010740740741</v>
      </c>
      <c r="ES353">
        <v>0.9799996296296295</v>
      </c>
      <c r="ET353">
        <v>0.02000022592592593</v>
      </c>
      <c r="EU353">
        <v>0</v>
      </c>
      <c r="EV353">
        <v>227.9758518518518</v>
      </c>
      <c r="EW353">
        <v>5.00078</v>
      </c>
      <c r="EX353">
        <v>4590.372592592593</v>
      </c>
      <c r="EY353">
        <v>16379.72592592592</v>
      </c>
      <c r="EZ353">
        <v>38.83318518518518</v>
      </c>
      <c r="FA353">
        <v>39.694</v>
      </c>
      <c r="FB353">
        <v>39.00666666666666</v>
      </c>
      <c r="FC353">
        <v>39.37933333333334</v>
      </c>
      <c r="FD353">
        <v>39.87711111111111</v>
      </c>
      <c r="FE353">
        <v>1955.108888888889</v>
      </c>
      <c r="FF353">
        <v>39.89962962962964</v>
      </c>
      <c r="FG353">
        <v>0</v>
      </c>
      <c r="FH353">
        <v>1758997121.1</v>
      </c>
      <c r="FI353">
        <v>0</v>
      </c>
      <c r="FJ353">
        <v>227.9753846153846</v>
      </c>
      <c r="FK353">
        <v>4.086427353213447</v>
      </c>
      <c r="FL353">
        <v>69.52683761370341</v>
      </c>
      <c r="FM353">
        <v>4590.098461538461</v>
      </c>
      <c r="FN353">
        <v>15</v>
      </c>
      <c r="FO353">
        <v>0</v>
      </c>
      <c r="FP353" t="s">
        <v>439</v>
      </c>
      <c r="FQ353">
        <v>1746989605.5</v>
      </c>
      <c r="FR353">
        <v>1746989593.5</v>
      </c>
      <c r="FS353">
        <v>0</v>
      </c>
      <c r="FT353">
        <v>-0.274</v>
      </c>
      <c r="FU353">
        <v>-0.002</v>
      </c>
      <c r="FV353">
        <v>2.549</v>
      </c>
      <c r="FW353">
        <v>0.129</v>
      </c>
      <c r="FX353">
        <v>420</v>
      </c>
      <c r="FY353">
        <v>17</v>
      </c>
      <c r="FZ353">
        <v>0.02</v>
      </c>
      <c r="GA353">
        <v>0.04</v>
      </c>
      <c r="GB353">
        <v>-31.14243170731707</v>
      </c>
      <c r="GC353">
        <v>-0.1551470383275925</v>
      </c>
      <c r="GD353">
        <v>0.08066082991422138</v>
      </c>
      <c r="GE353">
        <v>1</v>
      </c>
      <c r="GF353">
        <v>227.7907058823529</v>
      </c>
      <c r="GG353">
        <v>3.683483573673815</v>
      </c>
      <c r="GH353">
        <v>0.4445815963889521</v>
      </c>
      <c r="GI353">
        <v>0</v>
      </c>
      <c r="GJ353">
        <v>0.9706316341463416</v>
      </c>
      <c r="GK353">
        <v>-0.09334070383275343</v>
      </c>
      <c r="GL353">
        <v>0.009742302606964293</v>
      </c>
      <c r="GM353">
        <v>1</v>
      </c>
      <c r="GN353">
        <v>2</v>
      </c>
      <c r="GO353">
        <v>3</v>
      </c>
      <c r="GP353" t="s">
        <v>446</v>
      </c>
      <c r="GQ353">
        <v>3.10243</v>
      </c>
      <c r="GR353">
        <v>2.72238</v>
      </c>
      <c r="GS353">
        <v>0.131589</v>
      </c>
      <c r="GT353">
        <v>0.135172</v>
      </c>
      <c r="GU353">
        <v>0.100366</v>
      </c>
      <c r="GV353">
        <v>0.09852180000000001</v>
      </c>
      <c r="GW353">
        <v>22710.8</v>
      </c>
      <c r="GX353">
        <v>20532.1</v>
      </c>
      <c r="GY353">
        <v>26714.5</v>
      </c>
      <c r="GZ353">
        <v>23961</v>
      </c>
      <c r="HA353">
        <v>38459.1</v>
      </c>
      <c r="HB353">
        <v>31925.8</v>
      </c>
      <c r="HC353">
        <v>46648</v>
      </c>
      <c r="HD353">
        <v>37896.9</v>
      </c>
      <c r="HE353">
        <v>1.87348</v>
      </c>
      <c r="HF353">
        <v>1.8783</v>
      </c>
      <c r="HG353">
        <v>0.125442</v>
      </c>
      <c r="HH353">
        <v>0</v>
      </c>
      <c r="HI353">
        <v>27.9744</v>
      </c>
      <c r="HJ353">
        <v>999.9</v>
      </c>
      <c r="HK353">
        <v>49</v>
      </c>
      <c r="HL353">
        <v>30.7</v>
      </c>
      <c r="HM353">
        <v>24.0249</v>
      </c>
      <c r="HN353">
        <v>61.0448</v>
      </c>
      <c r="HO353">
        <v>22.0954</v>
      </c>
      <c r="HP353">
        <v>1</v>
      </c>
      <c r="HQ353">
        <v>0.0844004</v>
      </c>
      <c r="HR353">
        <v>0.0624891</v>
      </c>
      <c r="HS353">
        <v>20.3184</v>
      </c>
      <c r="HT353">
        <v>5.2137</v>
      </c>
      <c r="HU353">
        <v>11.9797</v>
      </c>
      <c r="HV353">
        <v>4.9637</v>
      </c>
      <c r="HW353">
        <v>3.27463</v>
      </c>
      <c r="HX353">
        <v>9999</v>
      </c>
      <c r="HY353">
        <v>9999</v>
      </c>
      <c r="HZ353">
        <v>9999</v>
      </c>
      <c r="IA353">
        <v>24.5</v>
      </c>
      <c r="IB353">
        <v>1.86371</v>
      </c>
      <c r="IC353">
        <v>1.85988</v>
      </c>
      <c r="ID353">
        <v>1.85817</v>
      </c>
      <c r="IE353">
        <v>1.85951</v>
      </c>
      <c r="IF353">
        <v>1.85959</v>
      </c>
      <c r="IG353">
        <v>1.85814</v>
      </c>
      <c r="IH353">
        <v>1.85715</v>
      </c>
      <c r="II353">
        <v>1.85211</v>
      </c>
      <c r="IJ353">
        <v>0</v>
      </c>
      <c r="IK353">
        <v>0</v>
      </c>
      <c r="IL353">
        <v>0</v>
      </c>
      <c r="IM353">
        <v>0</v>
      </c>
      <c r="IN353" t="s">
        <v>441</v>
      </c>
      <c r="IO353" t="s">
        <v>442</v>
      </c>
      <c r="IP353" t="s">
        <v>443</v>
      </c>
      <c r="IQ353" t="s">
        <v>443</v>
      </c>
      <c r="IR353" t="s">
        <v>443</v>
      </c>
      <c r="IS353" t="s">
        <v>443</v>
      </c>
      <c r="IT353">
        <v>0</v>
      </c>
      <c r="IU353">
        <v>100</v>
      </c>
      <c r="IV353">
        <v>100</v>
      </c>
      <c r="IW353">
        <v>-1.507</v>
      </c>
      <c r="IX353">
        <v>0.2785</v>
      </c>
      <c r="IY353">
        <v>-1.253408397979514</v>
      </c>
      <c r="IZ353">
        <v>-0.001407418860664216</v>
      </c>
      <c r="JA353">
        <v>1.761737584914558E-06</v>
      </c>
      <c r="JB353">
        <v>-4.339940373715102E-10</v>
      </c>
      <c r="JC353">
        <v>0.01386544786166931</v>
      </c>
      <c r="JD353">
        <v>0.003157371658100305</v>
      </c>
      <c r="JE353">
        <v>0.0004353711720169284</v>
      </c>
      <c r="JF353">
        <v>-1.853048844677345E-07</v>
      </c>
      <c r="JG353">
        <v>2</v>
      </c>
      <c r="JH353">
        <v>1968</v>
      </c>
      <c r="JI353">
        <v>1</v>
      </c>
      <c r="JJ353">
        <v>26</v>
      </c>
      <c r="JK353">
        <v>200125.4</v>
      </c>
      <c r="JL353">
        <v>200125.6</v>
      </c>
      <c r="JM353">
        <v>1.8811</v>
      </c>
      <c r="JN353">
        <v>2.62695</v>
      </c>
      <c r="JO353">
        <v>1.49658</v>
      </c>
      <c r="JP353">
        <v>2.34863</v>
      </c>
      <c r="JQ353">
        <v>1.54907</v>
      </c>
      <c r="JR353">
        <v>2.41577</v>
      </c>
      <c r="JS353">
        <v>35.0825</v>
      </c>
      <c r="JT353">
        <v>12.8712</v>
      </c>
      <c r="JU353">
        <v>18</v>
      </c>
      <c r="JV353">
        <v>480.808</v>
      </c>
      <c r="JW353">
        <v>498.724</v>
      </c>
      <c r="JX353">
        <v>27.2539</v>
      </c>
      <c r="JY353">
        <v>28.3711</v>
      </c>
      <c r="JZ353">
        <v>30.0002</v>
      </c>
      <c r="KA353">
        <v>28.5787</v>
      </c>
      <c r="KB353">
        <v>28.5758</v>
      </c>
      <c r="KC353">
        <v>37.8251</v>
      </c>
      <c r="KD353">
        <v>15.8861</v>
      </c>
      <c r="KE353">
        <v>100</v>
      </c>
      <c r="KF353">
        <v>27.2423</v>
      </c>
      <c r="KG353">
        <v>787.8</v>
      </c>
      <c r="KH353">
        <v>20.6307</v>
      </c>
      <c r="KI353">
        <v>101.993</v>
      </c>
      <c r="KJ353">
        <v>91.40430000000001</v>
      </c>
    </row>
    <row r="354" spans="1:296">
      <c r="A354">
        <v>336</v>
      </c>
      <c r="B354">
        <v>1758997132.1</v>
      </c>
      <c r="C354">
        <v>9881.5</v>
      </c>
      <c r="D354" t="s">
        <v>1118</v>
      </c>
      <c r="E354" t="s">
        <v>1119</v>
      </c>
      <c r="F354">
        <v>5</v>
      </c>
      <c r="G354" t="s">
        <v>1025</v>
      </c>
      <c r="H354">
        <v>1758997124.314285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789.7688133909093</v>
      </c>
      <c r="AJ354">
        <v>767.463836363636</v>
      </c>
      <c r="AK354">
        <v>3.428054112554019</v>
      </c>
      <c r="AL354">
        <v>65.16</v>
      </c>
      <c r="AM354">
        <f>(AO354 - AN354 + DX354*1E3/(8.314*(DZ354+273.15)) * AQ354/DW354 * AP354) * DW354/(100*DK354) * 1000/(1000 - AO354)</f>
        <v>0</v>
      </c>
      <c r="AN354">
        <v>20.6708935340974</v>
      </c>
      <c r="AO354">
        <v>21.63629515151515</v>
      </c>
      <c r="AP354">
        <v>-5.176031329583861E-05</v>
      </c>
      <c r="AQ354">
        <v>105.5123847433396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437</v>
      </c>
      <c r="AX354" t="s">
        <v>437</v>
      </c>
      <c r="AY354">
        <v>0</v>
      </c>
      <c r="AZ354">
        <v>0</v>
      </c>
      <c r="BA354">
        <f>1-AY354/AZ354</f>
        <v>0</v>
      </c>
      <c r="BB354">
        <v>0</v>
      </c>
      <c r="BC354" t="s">
        <v>437</v>
      </c>
      <c r="BD354" t="s">
        <v>437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437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1.65</v>
      </c>
      <c r="DL354">
        <v>0.5</v>
      </c>
      <c r="DM354" t="s">
        <v>438</v>
      </c>
      <c r="DN354">
        <v>2</v>
      </c>
      <c r="DO354" t="b">
        <v>1</v>
      </c>
      <c r="DP354">
        <v>1758997124.314285</v>
      </c>
      <c r="DQ354">
        <v>726.4783214285716</v>
      </c>
      <c r="DR354">
        <v>757.6685357142857</v>
      </c>
      <c r="DS354">
        <v>21.65649285714285</v>
      </c>
      <c r="DT354">
        <v>20.69098214285714</v>
      </c>
      <c r="DU354">
        <v>727.9899642857143</v>
      </c>
      <c r="DV354">
        <v>21.37796785714286</v>
      </c>
      <c r="DW354">
        <v>499.9823571428572</v>
      </c>
      <c r="DX354">
        <v>90.45338928571429</v>
      </c>
      <c r="DY354">
        <v>0.06412321785714285</v>
      </c>
      <c r="DZ354">
        <v>28.59167857142857</v>
      </c>
      <c r="EA354">
        <v>30.0184</v>
      </c>
      <c r="EB354">
        <v>999.9000000000002</v>
      </c>
      <c r="EC354">
        <v>0</v>
      </c>
      <c r="ED354">
        <v>0</v>
      </c>
      <c r="EE354">
        <v>10000.60071428571</v>
      </c>
      <c r="EF354">
        <v>0</v>
      </c>
      <c r="EG354">
        <v>10.87670357142857</v>
      </c>
      <c r="EH354">
        <v>-31.19019642857143</v>
      </c>
      <c r="EI354">
        <v>742.5593928571431</v>
      </c>
      <c r="EJ354">
        <v>773.6764285714287</v>
      </c>
      <c r="EK354">
        <v>0.9655087142857143</v>
      </c>
      <c r="EL354">
        <v>757.6685357142857</v>
      </c>
      <c r="EM354">
        <v>20.69098214285714</v>
      </c>
      <c r="EN354">
        <v>1.958903928571429</v>
      </c>
      <c r="EO354">
        <v>1.871569642857143</v>
      </c>
      <c r="EP354">
        <v>17.11601071428571</v>
      </c>
      <c r="EQ354">
        <v>16.39771071428572</v>
      </c>
      <c r="ER354">
        <v>2000.017142857143</v>
      </c>
      <c r="ES354">
        <v>0.9800000714285714</v>
      </c>
      <c r="ET354">
        <v>0.01999979285714286</v>
      </c>
      <c r="EU354">
        <v>0</v>
      </c>
      <c r="EV354">
        <v>228.3330357142857</v>
      </c>
      <c r="EW354">
        <v>5.00078</v>
      </c>
      <c r="EX354">
        <v>4595.771428571429</v>
      </c>
      <c r="EY354">
        <v>16379.78571428571</v>
      </c>
      <c r="EZ354">
        <v>38.84135714285713</v>
      </c>
      <c r="FA354">
        <v>39.69599999999999</v>
      </c>
      <c r="FB354">
        <v>39.01974999999999</v>
      </c>
      <c r="FC354">
        <v>39.39471428571428</v>
      </c>
      <c r="FD354">
        <v>39.89482142857143</v>
      </c>
      <c r="FE354">
        <v>1955.116785714286</v>
      </c>
      <c r="FF354">
        <v>39.89892857142858</v>
      </c>
      <c r="FG354">
        <v>0</v>
      </c>
      <c r="FH354">
        <v>1758997126.5</v>
      </c>
      <c r="FI354">
        <v>0</v>
      </c>
      <c r="FJ354">
        <v>228.38988</v>
      </c>
      <c r="FK354">
        <v>4.712076917806014</v>
      </c>
      <c r="FL354">
        <v>66.19384604356247</v>
      </c>
      <c r="FM354">
        <v>4596.654</v>
      </c>
      <c r="FN354">
        <v>15</v>
      </c>
      <c r="FO354">
        <v>0</v>
      </c>
      <c r="FP354" t="s">
        <v>439</v>
      </c>
      <c r="FQ354">
        <v>1746989605.5</v>
      </c>
      <c r="FR354">
        <v>1746989593.5</v>
      </c>
      <c r="FS354">
        <v>0</v>
      </c>
      <c r="FT354">
        <v>-0.274</v>
      </c>
      <c r="FU354">
        <v>-0.002</v>
      </c>
      <c r="FV354">
        <v>2.549</v>
      </c>
      <c r="FW354">
        <v>0.129</v>
      </c>
      <c r="FX354">
        <v>420</v>
      </c>
      <c r="FY354">
        <v>17</v>
      </c>
      <c r="FZ354">
        <v>0.02</v>
      </c>
      <c r="GA354">
        <v>0.04</v>
      </c>
      <c r="GB354">
        <v>-31.16530243902439</v>
      </c>
      <c r="GC354">
        <v>-0.5801686411150795</v>
      </c>
      <c r="GD354">
        <v>0.09930081051865056</v>
      </c>
      <c r="GE354">
        <v>0</v>
      </c>
      <c r="GF354">
        <v>228.1612058823529</v>
      </c>
      <c r="GG354">
        <v>4.417708170836299</v>
      </c>
      <c r="GH354">
        <v>0.4794835321598176</v>
      </c>
      <c r="GI354">
        <v>0</v>
      </c>
      <c r="GJ354">
        <v>0.9679862682926829</v>
      </c>
      <c r="GK354">
        <v>-0.02316819512195196</v>
      </c>
      <c r="GL354">
        <v>0.007271799837676946</v>
      </c>
      <c r="GM354">
        <v>1</v>
      </c>
      <c r="GN354">
        <v>1</v>
      </c>
      <c r="GO354">
        <v>3</v>
      </c>
      <c r="GP354" t="s">
        <v>463</v>
      </c>
      <c r="GQ354">
        <v>3.1023</v>
      </c>
      <c r="GR354">
        <v>2.72228</v>
      </c>
      <c r="GS354">
        <v>0.133601</v>
      </c>
      <c r="GT354">
        <v>0.137155</v>
      </c>
      <c r="GU354">
        <v>0.100297</v>
      </c>
      <c r="GV354">
        <v>0.0984778</v>
      </c>
      <c r="GW354">
        <v>22658</v>
      </c>
      <c r="GX354">
        <v>20485.1</v>
      </c>
      <c r="GY354">
        <v>26714.3</v>
      </c>
      <c r="GZ354">
        <v>23961.1</v>
      </c>
      <c r="HA354">
        <v>38461.9</v>
      </c>
      <c r="HB354">
        <v>31927.8</v>
      </c>
      <c r="HC354">
        <v>46647.4</v>
      </c>
      <c r="HD354">
        <v>37897.2</v>
      </c>
      <c r="HE354">
        <v>1.8734</v>
      </c>
      <c r="HF354">
        <v>1.8783</v>
      </c>
      <c r="HG354">
        <v>0.124339</v>
      </c>
      <c r="HH354">
        <v>0</v>
      </c>
      <c r="HI354">
        <v>27.9763</v>
      </c>
      <c r="HJ354">
        <v>999.9</v>
      </c>
      <c r="HK354">
        <v>49</v>
      </c>
      <c r="HL354">
        <v>30.7</v>
      </c>
      <c r="HM354">
        <v>24.0237</v>
      </c>
      <c r="HN354">
        <v>60.5448</v>
      </c>
      <c r="HO354">
        <v>22.2636</v>
      </c>
      <c r="HP354">
        <v>1</v>
      </c>
      <c r="HQ354">
        <v>0.0845986</v>
      </c>
      <c r="HR354">
        <v>0.0751144</v>
      </c>
      <c r="HS354">
        <v>20.3184</v>
      </c>
      <c r="HT354">
        <v>5.2137</v>
      </c>
      <c r="HU354">
        <v>11.9793</v>
      </c>
      <c r="HV354">
        <v>4.9637</v>
      </c>
      <c r="HW354">
        <v>3.27455</v>
      </c>
      <c r="HX354">
        <v>9999</v>
      </c>
      <c r="HY354">
        <v>9999</v>
      </c>
      <c r="HZ354">
        <v>9999</v>
      </c>
      <c r="IA354">
        <v>24.5</v>
      </c>
      <c r="IB354">
        <v>1.86371</v>
      </c>
      <c r="IC354">
        <v>1.85988</v>
      </c>
      <c r="ID354">
        <v>1.85814</v>
      </c>
      <c r="IE354">
        <v>1.85949</v>
      </c>
      <c r="IF354">
        <v>1.8596</v>
      </c>
      <c r="IG354">
        <v>1.85812</v>
      </c>
      <c r="IH354">
        <v>1.85715</v>
      </c>
      <c r="II354">
        <v>1.85211</v>
      </c>
      <c r="IJ354">
        <v>0</v>
      </c>
      <c r="IK354">
        <v>0</v>
      </c>
      <c r="IL354">
        <v>0</v>
      </c>
      <c r="IM354">
        <v>0</v>
      </c>
      <c r="IN354" t="s">
        <v>441</v>
      </c>
      <c r="IO354" t="s">
        <v>442</v>
      </c>
      <c r="IP354" t="s">
        <v>443</v>
      </c>
      <c r="IQ354" t="s">
        <v>443</v>
      </c>
      <c r="IR354" t="s">
        <v>443</v>
      </c>
      <c r="IS354" t="s">
        <v>443</v>
      </c>
      <c r="IT354">
        <v>0</v>
      </c>
      <c r="IU354">
        <v>100</v>
      </c>
      <c r="IV354">
        <v>100</v>
      </c>
      <c r="IW354">
        <v>-1.499</v>
      </c>
      <c r="IX354">
        <v>0.2781</v>
      </c>
      <c r="IY354">
        <v>-1.253408397979514</v>
      </c>
      <c r="IZ354">
        <v>-0.001407418860664216</v>
      </c>
      <c r="JA354">
        <v>1.761737584914558E-06</v>
      </c>
      <c r="JB354">
        <v>-4.339940373715102E-10</v>
      </c>
      <c r="JC354">
        <v>0.01386544786166931</v>
      </c>
      <c r="JD354">
        <v>0.003157371658100305</v>
      </c>
      <c r="JE354">
        <v>0.0004353711720169284</v>
      </c>
      <c r="JF354">
        <v>-1.853048844677345E-07</v>
      </c>
      <c r="JG354">
        <v>2</v>
      </c>
      <c r="JH354">
        <v>1968</v>
      </c>
      <c r="JI354">
        <v>1</v>
      </c>
      <c r="JJ354">
        <v>26</v>
      </c>
      <c r="JK354">
        <v>200125.4</v>
      </c>
      <c r="JL354">
        <v>200125.6</v>
      </c>
      <c r="JM354">
        <v>1.91162</v>
      </c>
      <c r="JN354">
        <v>2.62207</v>
      </c>
      <c r="JO354">
        <v>1.49658</v>
      </c>
      <c r="JP354">
        <v>2.34863</v>
      </c>
      <c r="JQ354">
        <v>1.54907</v>
      </c>
      <c r="JR354">
        <v>2.36816</v>
      </c>
      <c r="JS354">
        <v>35.0825</v>
      </c>
      <c r="JT354">
        <v>12.8624</v>
      </c>
      <c r="JU354">
        <v>18</v>
      </c>
      <c r="JV354">
        <v>480.782</v>
      </c>
      <c r="JW354">
        <v>498.729</v>
      </c>
      <c r="JX354">
        <v>27.2364</v>
      </c>
      <c r="JY354">
        <v>28.3735</v>
      </c>
      <c r="JZ354">
        <v>30.0004</v>
      </c>
      <c r="KA354">
        <v>28.5812</v>
      </c>
      <c r="KB354">
        <v>28.5763</v>
      </c>
      <c r="KC354">
        <v>38.5112</v>
      </c>
      <c r="KD354">
        <v>15.8861</v>
      </c>
      <c r="KE354">
        <v>100</v>
      </c>
      <c r="KF354">
        <v>27.2245</v>
      </c>
      <c r="KG354">
        <v>807.836</v>
      </c>
      <c r="KH354">
        <v>20.6441</v>
      </c>
      <c r="KI354">
        <v>101.992</v>
      </c>
      <c r="KJ354">
        <v>91.4049</v>
      </c>
    </row>
    <row r="355" spans="1:296">
      <c r="A355">
        <v>337</v>
      </c>
      <c r="B355">
        <v>1758997137.1</v>
      </c>
      <c r="C355">
        <v>9886.5</v>
      </c>
      <c r="D355" t="s">
        <v>1120</v>
      </c>
      <c r="E355" t="s">
        <v>1121</v>
      </c>
      <c r="F355">
        <v>5</v>
      </c>
      <c r="G355" t="s">
        <v>1025</v>
      </c>
      <c r="H355">
        <v>1758997129.6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806.796357009091</v>
      </c>
      <c r="AJ355">
        <v>784.6725272727276</v>
      </c>
      <c r="AK355">
        <v>3.438999393939438</v>
      </c>
      <c r="AL355">
        <v>65.16</v>
      </c>
      <c r="AM355">
        <f>(AO355 - AN355 + DX355*1E3/(8.314*(DZ355+273.15)) * AQ355/DW355 * AP355) * DW355/(100*DK355) * 1000/(1000 - AO355)</f>
        <v>0</v>
      </c>
      <c r="AN355">
        <v>20.67344799701171</v>
      </c>
      <c r="AO355">
        <v>21.61723151515151</v>
      </c>
      <c r="AP355">
        <v>-3.778631942395207E-05</v>
      </c>
      <c r="AQ355">
        <v>105.5123847433396</v>
      </c>
      <c r="AR355">
        <v>1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437</v>
      </c>
      <c r="AX355" t="s">
        <v>437</v>
      </c>
      <c r="AY355">
        <v>0</v>
      </c>
      <c r="AZ355">
        <v>0</v>
      </c>
      <c r="BA355">
        <f>1-AY355/AZ355</f>
        <v>0</v>
      </c>
      <c r="BB355">
        <v>0</v>
      </c>
      <c r="BC355" t="s">
        <v>437</v>
      </c>
      <c r="BD355" t="s">
        <v>437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437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1.65</v>
      </c>
      <c r="DL355">
        <v>0.5</v>
      </c>
      <c r="DM355" t="s">
        <v>438</v>
      </c>
      <c r="DN355">
        <v>2</v>
      </c>
      <c r="DO355" t="b">
        <v>1</v>
      </c>
      <c r="DP355">
        <v>1758997129.6</v>
      </c>
      <c r="DQ355">
        <v>744.1935925925927</v>
      </c>
      <c r="DR355">
        <v>775.4039259259259</v>
      </c>
      <c r="DS355">
        <v>21.64290740740741</v>
      </c>
      <c r="DT355">
        <v>20.68226296296296</v>
      </c>
      <c r="DU355">
        <v>745.6966296296297</v>
      </c>
      <c r="DV355">
        <v>21.36466666666666</v>
      </c>
      <c r="DW355">
        <v>500.0183703703703</v>
      </c>
      <c r="DX355">
        <v>90.45381111111111</v>
      </c>
      <c r="DY355">
        <v>0.06412967037037037</v>
      </c>
      <c r="DZ355">
        <v>28.58675925925926</v>
      </c>
      <c r="EA355">
        <v>30.01204814814815</v>
      </c>
      <c r="EB355">
        <v>999.9000000000001</v>
      </c>
      <c r="EC355">
        <v>0</v>
      </c>
      <c r="ED355">
        <v>0</v>
      </c>
      <c r="EE355">
        <v>9996.548888888889</v>
      </c>
      <c r="EF355">
        <v>0</v>
      </c>
      <c r="EG355">
        <v>10.88519629629629</v>
      </c>
      <c r="EH355">
        <v>-31.21040740740741</v>
      </c>
      <c r="EI355">
        <v>760.6560740740741</v>
      </c>
      <c r="EJ355">
        <v>791.7794814814815</v>
      </c>
      <c r="EK355">
        <v>0.9606483333333332</v>
      </c>
      <c r="EL355">
        <v>775.4039259259259</v>
      </c>
      <c r="EM355">
        <v>20.68226296296296</v>
      </c>
      <c r="EN355">
        <v>1.957683703703704</v>
      </c>
      <c r="EO355">
        <v>1.87079037037037</v>
      </c>
      <c r="EP355">
        <v>17.10617777777778</v>
      </c>
      <c r="EQ355">
        <v>16.39115555555555</v>
      </c>
      <c r="ER355">
        <v>1999.987407407407</v>
      </c>
      <c r="ES355">
        <v>0.9800026296296296</v>
      </c>
      <c r="ET355">
        <v>0.01999727037037037</v>
      </c>
      <c r="EU355">
        <v>0</v>
      </c>
      <c r="EV355">
        <v>228.6525555555556</v>
      </c>
      <c r="EW355">
        <v>5.00078</v>
      </c>
      <c r="EX355">
        <v>4601.508888888889</v>
      </c>
      <c r="EY355">
        <v>16379.55555555555</v>
      </c>
      <c r="EZ355">
        <v>38.8354074074074</v>
      </c>
      <c r="FA355">
        <v>39.69166666666666</v>
      </c>
      <c r="FB355">
        <v>39.05281481481481</v>
      </c>
      <c r="FC355">
        <v>39.39555555555555</v>
      </c>
      <c r="FD355">
        <v>39.89551851851851</v>
      </c>
      <c r="FE355">
        <v>1955.091851851852</v>
      </c>
      <c r="FF355">
        <v>39.89222222222223</v>
      </c>
      <c r="FG355">
        <v>0</v>
      </c>
      <c r="FH355">
        <v>1758997131.3</v>
      </c>
      <c r="FI355">
        <v>0</v>
      </c>
      <c r="FJ355">
        <v>228.66424</v>
      </c>
      <c r="FK355">
        <v>3.104692313214807</v>
      </c>
      <c r="FL355">
        <v>66.02692316095501</v>
      </c>
      <c r="FM355">
        <v>4601.838400000001</v>
      </c>
      <c r="FN355">
        <v>15</v>
      </c>
      <c r="FO355">
        <v>0</v>
      </c>
      <c r="FP355" t="s">
        <v>439</v>
      </c>
      <c r="FQ355">
        <v>1746989605.5</v>
      </c>
      <c r="FR355">
        <v>1746989593.5</v>
      </c>
      <c r="FS355">
        <v>0</v>
      </c>
      <c r="FT355">
        <v>-0.274</v>
      </c>
      <c r="FU355">
        <v>-0.002</v>
      </c>
      <c r="FV355">
        <v>2.549</v>
      </c>
      <c r="FW355">
        <v>0.129</v>
      </c>
      <c r="FX355">
        <v>420</v>
      </c>
      <c r="FY355">
        <v>17</v>
      </c>
      <c r="FZ355">
        <v>0.02</v>
      </c>
      <c r="GA355">
        <v>0.04</v>
      </c>
      <c r="GB355">
        <v>-31.16652926829268</v>
      </c>
      <c r="GC355">
        <v>-0.3899979094076392</v>
      </c>
      <c r="GD355">
        <v>0.09645248101830545</v>
      </c>
      <c r="GE355">
        <v>1</v>
      </c>
      <c r="GF355">
        <v>228.4076764705883</v>
      </c>
      <c r="GG355">
        <v>4.228250578819952</v>
      </c>
      <c r="GH355">
        <v>0.4678846464541685</v>
      </c>
      <c r="GI355">
        <v>0</v>
      </c>
      <c r="GJ355">
        <v>0.9637075609756097</v>
      </c>
      <c r="GK355">
        <v>-0.0276287456445977</v>
      </c>
      <c r="GL355">
        <v>0.007863365434316217</v>
      </c>
      <c r="GM355">
        <v>1</v>
      </c>
      <c r="GN355">
        <v>2</v>
      </c>
      <c r="GO355">
        <v>3</v>
      </c>
      <c r="GP355" t="s">
        <v>446</v>
      </c>
      <c r="GQ355">
        <v>3.10217</v>
      </c>
      <c r="GR355">
        <v>2.72223</v>
      </c>
      <c r="GS355">
        <v>0.135591</v>
      </c>
      <c r="GT355">
        <v>0.139119</v>
      </c>
      <c r="GU355">
        <v>0.100236</v>
      </c>
      <c r="GV355">
        <v>0.0984918</v>
      </c>
      <c r="GW355">
        <v>22605.8</v>
      </c>
      <c r="GX355">
        <v>20438.4</v>
      </c>
      <c r="GY355">
        <v>26714.2</v>
      </c>
      <c r="GZ355">
        <v>23961</v>
      </c>
      <c r="HA355">
        <v>38464.1</v>
      </c>
      <c r="HB355">
        <v>31927.3</v>
      </c>
      <c r="HC355">
        <v>46646.7</v>
      </c>
      <c r="HD355">
        <v>37896.9</v>
      </c>
      <c r="HE355">
        <v>1.87278</v>
      </c>
      <c r="HF355">
        <v>1.87892</v>
      </c>
      <c r="HG355">
        <v>0.124469</v>
      </c>
      <c r="HH355">
        <v>0</v>
      </c>
      <c r="HI355">
        <v>27.9786</v>
      </c>
      <c r="HJ355">
        <v>999.9</v>
      </c>
      <c r="HK355">
        <v>49</v>
      </c>
      <c r="HL355">
        <v>30.7</v>
      </c>
      <c r="HM355">
        <v>24.024</v>
      </c>
      <c r="HN355">
        <v>61.3948</v>
      </c>
      <c r="HO355">
        <v>22.1154</v>
      </c>
      <c r="HP355">
        <v>1</v>
      </c>
      <c r="HQ355">
        <v>0.0849212</v>
      </c>
      <c r="HR355">
        <v>0.0573393</v>
      </c>
      <c r="HS355">
        <v>20.3184</v>
      </c>
      <c r="HT355">
        <v>5.2134</v>
      </c>
      <c r="HU355">
        <v>11.98</v>
      </c>
      <c r="HV355">
        <v>4.9637</v>
      </c>
      <c r="HW355">
        <v>3.27465</v>
      </c>
      <c r="HX355">
        <v>9999</v>
      </c>
      <c r="HY355">
        <v>9999</v>
      </c>
      <c r="HZ355">
        <v>9999</v>
      </c>
      <c r="IA355">
        <v>24.5</v>
      </c>
      <c r="IB355">
        <v>1.86371</v>
      </c>
      <c r="IC355">
        <v>1.85987</v>
      </c>
      <c r="ID355">
        <v>1.85811</v>
      </c>
      <c r="IE355">
        <v>1.8595</v>
      </c>
      <c r="IF355">
        <v>1.85959</v>
      </c>
      <c r="IG355">
        <v>1.85809</v>
      </c>
      <c r="IH355">
        <v>1.85717</v>
      </c>
      <c r="II355">
        <v>1.85212</v>
      </c>
      <c r="IJ355">
        <v>0</v>
      </c>
      <c r="IK355">
        <v>0</v>
      </c>
      <c r="IL355">
        <v>0</v>
      </c>
      <c r="IM355">
        <v>0</v>
      </c>
      <c r="IN355" t="s">
        <v>441</v>
      </c>
      <c r="IO355" t="s">
        <v>442</v>
      </c>
      <c r="IP355" t="s">
        <v>443</v>
      </c>
      <c r="IQ355" t="s">
        <v>443</v>
      </c>
      <c r="IR355" t="s">
        <v>443</v>
      </c>
      <c r="IS355" t="s">
        <v>443</v>
      </c>
      <c r="IT355">
        <v>0</v>
      </c>
      <c r="IU355">
        <v>100</v>
      </c>
      <c r="IV355">
        <v>100</v>
      </c>
      <c r="IW355">
        <v>-1.491</v>
      </c>
      <c r="IX355">
        <v>0.2777</v>
      </c>
      <c r="IY355">
        <v>-1.253408397979514</v>
      </c>
      <c r="IZ355">
        <v>-0.001407418860664216</v>
      </c>
      <c r="JA355">
        <v>1.761737584914558E-06</v>
      </c>
      <c r="JB355">
        <v>-4.339940373715102E-10</v>
      </c>
      <c r="JC355">
        <v>0.01386544786166931</v>
      </c>
      <c r="JD355">
        <v>0.003157371658100305</v>
      </c>
      <c r="JE355">
        <v>0.0004353711720169284</v>
      </c>
      <c r="JF355">
        <v>-1.853048844677345E-07</v>
      </c>
      <c r="JG355">
        <v>2</v>
      </c>
      <c r="JH355">
        <v>1968</v>
      </c>
      <c r="JI355">
        <v>1</v>
      </c>
      <c r="JJ355">
        <v>26</v>
      </c>
      <c r="JK355">
        <v>200125.5</v>
      </c>
      <c r="JL355">
        <v>200125.7</v>
      </c>
      <c r="JM355">
        <v>1.94702</v>
      </c>
      <c r="JN355">
        <v>2.6123</v>
      </c>
      <c r="JO355">
        <v>1.49658</v>
      </c>
      <c r="JP355">
        <v>2.34863</v>
      </c>
      <c r="JQ355">
        <v>1.54907</v>
      </c>
      <c r="JR355">
        <v>2.46704</v>
      </c>
      <c r="JS355">
        <v>35.0825</v>
      </c>
      <c r="JT355">
        <v>12.8799</v>
      </c>
      <c r="JU355">
        <v>18</v>
      </c>
      <c r="JV355">
        <v>480.422</v>
      </c>
      <c r="JW355">
        <v>499.165</v>
      </c>
      <c r="JX355">
        <v>27.2199</v>
      </c>
      <c r="JY355">
        <v>28.3759</v>
      </c>
      <c r="JZ355">
        <v>30.0003</v>
      </c>
      <c r="KA355">
        <v>28.5813</v>
      </c>
      <c r="KB355">
        <v>28.5788</v>
      </c>
      <c r="KC355">
        <v>39.1304</v>
      </c>
      <c r="KD355">
        <v>15.8861</v>
      </c>
      <c r="KE355">
        <v>100</v>
      </c>
      <c r="KF355">
        <v>27.2207</v>
      </c>
      <c r="KG355">
        <v>821.1950000000001</v>
      </c>
      <c r="KH355">
        <v>20.6594</v>
      </c>
      <c r="KI355">
        <v>101.991</v>
      </c>
      <c r="KJ355">
        <v>91.4044</v>
      </c>
    </row>
    <row r="356" spans="1:296">
      <c r="A356">
        <v>338</v>
      </c>
      <c r="B356">
        <v>1758997142.1</v>
      </c>
      <c r="C356">
        <v>9891.5</v>
      </c>
      <c r="D356" t="s">
        <v>1122</v>
      </c>
      <c r="E356" t="s">
        <v>1123</v>
      </c>
      <c r="F356">
        <v>5</v>
      </c>
      <c r="G356" t="s">
        <v>1025</v>
      </c>
      <c r="H356">
        <v>1758997134.314285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823.9191935545458</v>
      </c>
      <c r="AJ356">
        <v>801.6052727272726</v>
      </c>
      <c r="AK356">
        <v>3.383954891774954</v>
      </c>
      <c r="AL356">
        <v>65.16</v>
      </c>
      <c r="AM356">
        <f>(AO356 - AN356 + DX356*1E3/(8.314*(DZ356+273.15)) * AQ356/DW356 * AP356) * DW356/(100*DK356) * 1000/(1000 - AO356)</f>
        <v>0</v>
      </c>
      <c r="AN356">
        <v>20.67715658128131</v>
      </c>
      <c r="AO356">
        <v>21.60676606060604</v>
      </c>
      <c r="AP356">
        <v>-1.878722072000947E-05</v>
      </c>
      <c r="AQ356">
        <v>105.5123847433396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437</v>
      </c>
      <c r="AX356" t="s">
        <v>437</v>
      </c>
      <c r="AY356">
        <v>0</v>
      </c>
      <c r="AZ356">
        <v>0</v>
      </c>
      <c r="BA356">
        <f>1-AY356/AZ356</f>
        <v>0</v>
      </c>
      <c r="BB356">
        <v>0</v>
      </c>
      <c r="BC356" t="s">
        <v>437</v>
      </c>
      <c r="BD356" t="s">
        <v>437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437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1.65</v>
      </c>
      <c r="DL356">
        <v>0.5</v>
      </c>
      <c r="DM356" t="s">
        <v>438</v>
      </c>
      <c r="DN356">
        <v>2</v>
      </c>
      <c r="DO356" t="b">
        <v>1</v>
      </c>
      <c r="DP356">
        <v>1758997134.314285</v>
      </c>
      <c r="DQ356">
        <v>759.9728571428572</v>
      </c>
      <c r="DR356">
        <v>791.178607142857</v>
      </c>
      <c r="DS356">
        <v>21.62777499999999</v>
      </c>
      <c r="DT356">
        <v>20.67505</v>
      </c>
      <c r="DU356">
        <v>761.4678214285714</v>
      </c>
      <c r="DV356">
        <v>21.34985357142858</v>
      </c>
      <c r="DW356">
        <v>499.9828928571428</v>
      </c>
      <c r="DX356">
        <v>90.45465714285713</v>
      </c>
      <c r="DY356">
        <v>0.06420112142857144</v>
      </c>
      <c r="DZ356">
        <v>28.58394642857143</v>
      </c>
      <c r="EA356">
        <v>30.00559285714286</v>
      </c>
      <c r="EB356">
        <v>999.9000000000002</v>
      </c>
      <c r="EC356">
        <v>0</v>
      </c>
      <c r="ED356">
        <v>0</v>
      </c>
      <c r="EE356">
        <v>9991.741071428571</v>
      </c>
      <c r="EF356">
        <v>0</v>
      </c>
      <c r="EG356">
        <v>10.88511785714286</v>
      </c>
      <c r="EH356">
        <v>-31.205775</v>
      </c>
      <c r="EI356">
        <v>776.7723571428571</v>
      </c>
      <c r="EJ356">
        <v>807.8815714285713</v>
      </c>
      <c r="EK356">
        <v>0.9527243214285716</v>
      </c>
      <c r="EL356">
        <v>791.178607142857</v>
      </c>
      <c r="EM356">
        <v>20.67505</v>
      </c>
      <c r="EN356">
        <v>1.956333571428571</v>
      </c>
      <c r="EO356">
        <v>1.870156071428571</v>
      </c>
      <c r="EP356">
        <v>17.09528214285714</v>
      </c>
      <c r="EQ356">
        <v>16.38583214285714</v>
      </c>
      <c r="ER356">
        <v>2000.002142857143</v>
      </c>
      <c r="ES356">
        <v>0.9800036071428571</v>
      </c>
      <c r="ET356">
        <v>0.01999633571428571</v>
      </c>
      <c r="EU356">
        <v>0</v>
      </c>
      <c r="EV356">
        <v>228.8691071428571</v>
      </c>
      <c r="EW356">
        <v>5.00078</v>
      </c>
      <c r="EX356">
        <v>4606.568928571428</v>
      </c>
      <c r="EY356">
        <v>16379.68571428571</v>
      </c>
      <c r="EZ356">
        <v>38.84121428571428</v>
      </c>
      <c r="FA356">
        <v>39.69824999999999</v>
      </c>
      <c r="FB356">
        <v>39.07317857142857</v>
      </c>
      <c r="FC356">
        <v>39.39482142857141</v>
      </c>
      <c r="FD356">
        <v>39.91035714285714</v>
      </c>
      <c r="FE356">
        <v>1955.106785714286</v>
      </c>
      <c r="FF356">
        <v>39.89035714285716</v>
      </c>
      <c r="FG356">
        <v>0</v>
      </c>
      <c r="FH356">
        <v>1758997136.1</v>
      </c>
      <c r="FI356">
        <v>0</v>
      </c>
      <c r="FJ356">
        <v>228.89556</v>
      </c>
      <c r="FK356">
        <v>1.794000005354832</v>
      </c>
      <c r="FL356">
        <v>62.50307699233597</v>
      </c>
      <c r="FM356">
        <v>4606.9752</v>
      </c>
      <c r="FN356">
        <v>15</v>
      </c>
      <c r="FO356">
        <v>0</v>
      </c>
      <c r="FP356" t="s">
        <v>439</v>
      </c>
      <c r="FQ356">
        <v>1746989605.5</v>
      </c>
      <c r="FR356">
        <v>1746989593.5</v>
      </c>
      <c r="FS356">
        <v>0</v>
      </c>
      <c r="FT356">
        <v>-0.274</v>
      </c>
      <c r="FU356">
        <v>-0.002</v>
      </c>
      <c r="FV356">
        <v>2.549</v>
      </c>
      <c r="FW356">
        <v>0.129</v>
      </c>
      <c r="FX356">
        <v>420</v>
      </c>
      <c r="FY356">
        <v>17</v>
      </c>
      <c r="FZ356">
        <v>0.02</v>
      </c>
      <c r="GA356">
        <v>0.04</v>
      </c>
      <c r="GB356">
        <v>-31.206335</v>
      </c>
      <c r="GC356">
        <v>0.1173771106943257</v>
      </c>
      <c r="GD356">
        <v>0.07401751667679764</v>
      </c>
      <c r="GE356">
        <v>1</v>
      </c>
      <c r="GF356">
        <v>228.7301764705882</v>
      </c>
      <c r="GG356">
        <v>2.836149732843562</v>
      </c>
      <c r="GH356">
        <v>0.330062781068037</v>
      </c>
      <c r="GI356">
        <v>0</v>
      </c>
      <c r="GJ356">
        <v>0.95489795</v>
      </c>
      <c r="GK356">
        <v>-0.1014993545966237</v>
      </c>
      <c r="GL356">
        <v>0.01390672840201822</v>
      </c>
      <c r="GM356">
        <v>0</v>
      </c>
      <c r="GN356">
        <v>1</v>
      </c>
      <c r="GO356">
        <v>3</v>
      </c>
      <c r="GP356" t="s">
        <v>463</v>
      </c>
      <c r="GQ356">
        <v>3.10228</v>
      </c>
      <c r="GR356">
        <v>2.72233</v>
      </c>
      <c r="GS356">
        <v>0.137539</v>
      </c>
      <c r="GT356">
        <v>0.141032</v>
      </c>
      <c r="GU356">
        <v>0.100207</v>
      </c>
      <c r="GV356">
        <v>0.09850440000000001</v>
      </c>
      <c r="GW356">
        <v>22554.7</v>
      </c>
      <c r="GX356">
        <v>20392.8</v>
      </c>
      <c r="GY356">
        <v>26714</v>
      </c>
      <c r="GZ356">
        <v>23960.7</v>
      </c>
      <c r="HA356">
        <v>38465.7</v>
      </c>
      <c r="HB356">
        <v>31926.8</v>
      </c>
      <c r="HC356">
        <v>46646.8</v>
      </c>
      <c r="HD356">
        <v>37896.6</v>
      </c>
      <c r="HE356">
        <v>1.87328</v>
      </c>
      <c r="HF356">
        <v>1.87838</v>
      </c>
      <c r="HG356">
        <v>0.123739</v>
      </c>
      <c r="HH356">
        <v>0</v>
      </c>
      <c r="HI356">
        <v>27.981</v>
      </c>
      <c r="HJ356">
        <v>999.9</v>
      </c>
      <c r="HK356">
        <v>49</v>
      </c>
      <c r="HL356">
        <v>30.7</v>
      </c>
      <c r="HM356">
        <v>24.021</v>
      </c>
      <c r="HN356">
        <v>61.2548</v>
      </c>
      <c r="HO356">
        <v>22.1755</v>
      </c>
      <c r="HP356">
        <v>1</v>
      </c>
      <c r="HQ356">
        <v>0.0850127</v>
      </c>
      <c r="HR356">
        <v>0.0318246</v>
      </c>
      <c r="HS356">
        <v>20.3183</v>
      </c>
      <c r="HT356">
        <v>5.2134</v>
      </c>
      <c r="HU356">
        <v>11.9794</v>
      </c>
      <c r="HV356">
        <v>4.96355</v>
      </c>
      <c r="HW356">
        <v>3.2746</v>
      </c>
      <c r="HX356">
        <v>9999</v>
      </c>
      <c r="HY356">
        <v>9999</v>
      </c>
      <c r="HZ356">
        <v>9999</v>
      </c>
      <c r="IA356">
        <v>24.5</v>
      </c>
      <c r="IB356">
        <v>1.86371</v>
      </c>
      <c r="IC356">
        <v>1.85987</v>
      </c>
      <c r="ID356">
        <v>1.8581</v>
      </c>
      <c r="IE356">
        <v>1.85947</v>
      </c>
      <c r="IF356">
        <v>1.85959</v>
      </c>
      <c r="IG356">
        <v>1.85811</v>
      </c>
      <c r="IH356">
        <v>1.85715</v>
      </c>
      <c r="II356">
        <v>1.85211</v>
      </c>
      <c r="IJ356">
        <v>0</v>
      </c>
      <c r="IK356">
        <v>0</v>
      </c>
      <c r="IL356">
        <v>0</v>
      </c>
      <c r="IM356">
        <v>0</v>
      </c>
      <c r="IN356" t="s">
        <v>441</v>
      </c>
      <c r="IO356" t="s">
        <v>442</v>
      </c>
      <c r="IP356" t="s">
        <v>443</v>
      </c>
      <c r="IQ356" t="s">
        <v>443</v>
      </c>
      <c r="IR356" t="s">
        <v>443</v>
      </c>
      <c r="IS356" t="s">
        <v>443</v>
      </c>
      <c r="IT356">
        <v>0</v>
      </c>
      <c r="IU356">
        <v>100</v>
      </c>
      <c r="IV356">
        <v>100</v>
      </c>
      <c r="IW356">
        <v>-1.481</v>
      </c>
      <c r="IX356">
        <v>0.2775</v>
      </c>
      <c r="IY356">
        <v>-1.253408397979514</v>
      </c>
      <c r="IZ356">
        <v>-0.001407418860664216</v>
      </c>
      <c r="JA356">
        <v>1.761737584914558E-06</v>
      </c>
      <c r="JB356">
        <v>-4.339940373715102E-10</v>
      </c>
      <c r="JC356">
        <v>0.01386544786166931</v>
      </c>
      <c r="JD356">
        <v>0.003157371658100305</v>
      </c>
      <c r="JE356">
        <v>0.0004353711720169284</v>
      </c>
      <c r="JF356">
        <v>-1.853048844677345E-07</v>
      </c>
      <c r="JG356">
        <v>2</v>
      </c>
      <c r="JH356">
        <v>1968</v>
      </c>
      <c r="JI356">
        <v>1</v>
      </c>
      <c r="JJ356">
        <v>26</v>
      </c>
      <c r="JK356">
        <v>200125.6</v>
      </c>
      <c r="JL356">
        <v>200125.8</v>
      </c>
      <c r="JM356">
        <v>1.97754</v>
      </c>
      <c r="JN356">
        <v>2.62695</v>
      </c>
      <c r="JO356">
        <v>1.49658</v>
      </c>
      <c r="JP356">
        <v>2.34863</v>
      </c>
      <c r="JQ356">
        <v>1.54907</v>
      </c>
      <c r="JR356">
        <v>2.41577</v>
      </c>
      <c r="JS356">
        <v>35.0825</v>
      </c>
      <c r="JT356">
        <v>12.8537</v>
      </c>
      <c r="JU356">
        <v>18</v>
      </c>
      <c r="JV356">
        <v>480.728</v>
      </c>
      <c r="JW356">
        <v>498.805</v>
      </c>
      <c r="JX356">
        <v>27.2155</v>
      </c>
      <c r="JY356">
        <v>28.3779</v>
      </c>
      <c r="JZ356">
        <v>30.0002</v>
      </c>
      <c r="KA356">
        <v>28.5836</v>
      </c>
      <c r="KB356">
        <v>28.5795</v>
      </c>
      <c r="KC356">
        <v>39.8092</v>
      </c>
      <c r="KD356">
        <v>15.8861</v>
      </c>
      <c r="KE356">
        <v>100</v>
      </c>
      <c r="KF356">
        <v>27.2189</v>
      </c>
      <c r="KG356">
        <v>841.234</v>
      </c>
      <c r="KH356">
        <v>20.6777</v>
      </c>
      <c r="KI356">
        <v>101.991</v>
      </c>
      <c r="KJ356">
        <v>91.40349999999999</v>
      </c>
    </row>
    <row r="357" spans="1:296">
      <c r="A357">
        <v>339</v>
      </c>
      <c r="B357">
        <v>1758997147.1</v>
      </c>
      <c r="C357">
        <v>9896.5</v>
      </c>
      <c r="D357" t="s">
        <v>1124</v>
      </c>
      <c r="E357" t="s">
        <v>1125</v>
      </c>
      <c r="F357">
        <v>5</v>
      </c>
      <c r="G357" t="s">
        <v>1025</v>
      </c>
      <c r="H357">
        <v>1758997139.6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841.1938529333337</v>
      </c>
      <c r="AJ357">
        <v>818.773818181818</v>
      </c>
      <c r="AK357">
        <v>3.4409722943724</v>
      </c>
      <c r="AL357">
        <v>65.16</v>
      </c>
      <c r="AM357">
        <f>(AO357 - AN357 + DX357*1E3/(8.314*(DZ357+273.15)) * AQ357/DW357 * AP357) * DW357/(100*DK357) * 1000/(1000 - AO357)</f>
        <v>0</v>
      </c>
      <c r="AN357">
        <v>20.68240816904358</v>
      </c>
      <c r="AO357">
        <v>21.59681454545454</v>
      </c>
      <c r="AP357">
        <v>-1.817100903044402E-05</v>
      </c>
      <c r="AQ357">
        <v>105.5123847433396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437</v>
      </c>
      <c r="AX357" t="s">
        <v>437</v>
      </c>
      <c r="AY357">
        <v>0</v>
      </c>
      <c r="AZ357">
        <v>0</v>
      </c>
      <c r="BA357">
        <f>1-AY357/AZ357</f>
        <v>0</v>
      </c>
      <c r="BB357">
        <v>0</v>
      </c>
      <c r="BC357" t="s">
        <v>437</v>
      </c>
      <c r="BD357" t="s">
        <v>437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437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1.65</v>
      </c>
      <c r="DL357">
        <v>0.5</v>
      </c>
      <c r="DM357" t="s">
        <v>438</v>
      </c>
      <c r="DN357">
        <v>2</v>
      </c>
      <c r="DO357" t="b">
        <v>1</v>
      </c>
      <c r="DP357">
        <v>1758997139.6</v>
      </c>
      <c r="DQ357">
        <v>777.6682962962964</v>
      </c>
      <c r="DR357">
        <v>808.9174444444444</v>
      </c>
      <c r="DS357">
        <v>21.6116</v>
      </c>
      <c r="DT357">
        <v>20.67721851851852</v>
      </c>
      <c r="DU357">
        <v>779.154</v>
      </c>
      <c r="DV357">
        <v>21.33401851851852</v>
      </c>
      <c r="DW357">
        <v>499.9997407407408</v>
      </c>
      <c r="DX357">
        <v>90.45526296296299</v>
      </c>
      <c r="DY357">
        <v>0.06422895185185185</v>
      </c>
      <c r="DZ357">
        <v>28.5811037037037</v>
      </c>
      <c r="EA357">
        <v>30.00193703703703</v>
      </c>
      <c r="EB357">
        <v>999.9000000000001</v>
      </c>
      <c r="EC357">
        <v>0</v>
      </c>
      <c r="ED357">
        <v>0</v>
      </c>
      <c r="EE357">
        <v>9987.546666666667</v>
      </c>
      <c r="EF357">
        <v>0</v>
      </c>
      <c r="EG357">
        <v>10.88705555555556</v>
      </c>
      <c r="EH357">
        <v>-31.2491</v>
      </c>
      <c r="EI357">
        <v>794.8460370370371</v>
      </c>
      <c r="EJ357">
        <v>825.9968518518517</v>
      </c>
      <c r="EK357">
        <v>0.9343830000000002</v>
      </c>
      <c r="EL357">
        <v>808.9174444444444</v>
      </c>
      <c r="EM357">
        <v>20.67721851851852</v>
      </c>
      <c r="EN357">
        <v>1.954882592592593</v>
      </c>
      <c r="EO357">
        <v>1.870363703703704</v>
      </c>
      <c r="EP357">
        <v>17.08357037037037</v>
      </c>
      <c r="EQ357">
        <v>16.38758518518519</v>
      </c>
      <c r="ER357">
        <v>1999.955925925926</v>
      </c>
      <c r="ES357">
        <v>0.9800048148148148</v>
      </c>
      <c r="ET357">
        <v>0.01999514444444444</v>
      </c>
      <c r="EU357">
        <v>0</v>
      </c>
      <c r="EV357">
        <v>229.0571481481482</v>
      </c>
      <c r="EW357">
        <v>5.00078</v>
      </c>
      <c r="EX357">
        <v>4611.809259259259</v>
      </c>
      <c r="EY357">
        <v>16379.3037037037</v>
      </c>
      <c r="EZ357">
        <v>38.83762962962963</v>
      </c>
      <c r="FA357">
        <v>39.70333333333333</v>
      </c>
      <c r="FB357">
        <v>39.083</v>
      </c>
      <c r="FC357">
        <v>39.38862962962963</v>
      </c>
      <c r="FD357">
        <v>39.90481481481481</v>
      </c>
      <c r="FE357">
        <v>1955.063333333334</v>
      </c>
      <c r="FF357">
        <v>39.88629629629631</v>
      </c>
      <c r="FG357">
        <v>0</v>
      </c>
      <c r="FH357">
        <v>1758997141.5</v>
      </c>
      <c r="FI357">
        <v>0</v>
      </c>
      <c r="FJ357">
        <v>229.0918461538461</v>
      </c>
      <c r="FK357">
        <v>2.69839315624157</v>
      </c>
      <c r="FL357">
        <v>56.92273494818745</v>
      </c>
      <c r="FM357">
        <v>4611.988076923077</v>
      </c>
      <c r="FN357">
        <v>15</v>
      </c>
      <c r="FO357">
        <v>0</v>
      </c>
      <c r="FP357" t="s">
        <v>439</v>
      </c>
      <c r="FQ357">
        <v>1746989605.5</v>
      </c>
      <c r="FR357">
        <v>1746989593.5</v>
      </c>
      <c r="FS357">
        <v>0</v>
      </c>
      <c r="FT357">
        <v>-0.274</v>
      </c>
      <c r="FU357">
        <v>-0.002</v>
      </c>
      <c r="FV357">
        <v>2.549</v>
      </c>
      <c r="FW357">
        <v>0.129</v>
      </c>
      <c r="FX357">
        <v>420</v>
      </c>
      <c r="FY357">
        <v>17</v>
      </c>
      <c r="FZ357">
        <v>0.02</v>
      </c>
      <c r="GA357">
        <v>0.04</v>
      </c>
      <c r="GB357">
        <v>-31.241435</v>
      </c>
      <c r="GC357">
        <v>-0.5703039399623518</v>
      </c>
      <c r="GD357">
        <v>0.1025618607231753</v>
      </c>
      <c r="GE357">
        <v>0</v>
      </c>
      <c r="GF357">
        <v>228.9619411764706</v>
      </c>
      <c r="GG357">
        <v>2.342154316749656</v>
      </c>
      <c r="GH357">
        <v>0.2951853795574895</v>
      </c>
      <c r="GI357">
        <v>0</v>
      </c>
      <c r="GJ357">
        <v>0.94570235</v>
      </c>
      <c r="GK357">
        <v>-0.2041154296435299</v>
      </c>
      <c r="GL357">
        <v>0.01992846305231539</v>
      </c>
      <c r="GM357">
        <v>0</v>
      </c>
      <c r="GN357">
        <v>0</v>
      </c>
      <c r="GO357">
        <v>3</v>
      </c>
      <c r="GP357" t="s">
        <v>484</v>
      </c>
      <c r="GQ357">
        <v>3.10247</v>
      </c>
      <c r="GR357">
        <v>2.72206</v>
      </c>
      <c r="GS357">
        <v>0.139481</v>
      </c>
      <c r="GT357">
        <v>0.142937</v>
      </c>
      <c r="GU357">
        <v>0.100172</v>
      </c>
      <c r="GV357">
        <v>0.0985115</v>
      </c>
      <c r="GW357">
        <v>22503.8</v>
      </c>
      <c r="GX357">
        <v>20347.4</v>
      </c>
      <c r="GY357">
        <v>26713.8</v>
      </c>
      <c r="GZ357">
        <v>23960.5</v>
      </c>
      <c r="HA357">
        <v>38467.3</v>
      </c>
      <c r="HB357">
        <v>31926.2</v>
      </c>
      <c r="HC357">
        <v>46646.5</v>
      </c>
      <c r="HD357">
        <v>37896</v>
      </c>
      <c r="HE357">
        <v>1.87367</v>
      </c>
      <c r="HF357">
        <v>1.87827</v>
      </c>
      <c r="HG357">
        <v>0.124305</v>
      </c>
      <c r="HH357">
        <v>0</v>
      </c>
      <c r="HI357">
        <v>27.9833</v>
      </c>
      <c r="HJ357">
        <v>999.9</v>
      </c>
      <c r="HK357">
        <v>49</v>
      </c>
      <c r="HL357">
        <v>30.7</v>
      </c>
      <c r="HM357">
        <v>24.0249</v>
      </c>
      <c r="HN357">
        <v>61.1448</v>
      </c>
      <c r="HO357">
        <v>22.2596</v>
      </c>
      <c r="HP357">
        <v>1</v>
      </c>
      <c r="HQ357">
        <v>0.08517280000000001</v>
      </c>
      <c r="HR357">
        <v>0.0190822</v>
      </c>
      <c r="HS357">
        <v>20.3183</v>
      </c>
      <c r="HT357">
        <v>5.2128</v>
      </c>
      <c r="HU357">
        <v>11.9796</v>
      </c>
      <c r="HV357">
        <v>4.9633</v>
      </c>
      <c r="HW357">
        <v>3.2745</v>
      </c>
      <c r="HX357">
        <v>9999</v>
      </c>
      <c r="HY357">
        <v>9999</v>
      </c>
      <c r="HZ357">
        <v>9999</v>
      </c>
      <c r="IA357">
        <v>24.5</v>
      </c>
      <c r="IB357">
        <v>1.86371</v>
      </c>
      <c r="IC357">
        <v>1.85986</v>
      </c>
      <c r="ID357">
        <v>1.85812</v>
      </c>
      <c r="IE357">
        <v>1.85951</v>
      </c>
      <c r="IF357">
        <v>1.85959</v>
      </c>
      <c r="IG357">
        <v>1.85813</v>
      </c>
      <c r="IH357">
        <v>1.85715</v>
      </c>
      <c r="II357">
        <v>1.85211</v>
      </c>
      <c r="IJ357">
        <v>0</v>
      </c>
      <c r="IK357">
        <v>0</v>
      </c>
      <c r="IL357">
        <v>0</v>
      </c>
      <c r="IM357">
        <v>0</v>
      </c>
      <c r="IN357" t="s">
        <v>441</v>
      </c>
      <c r="IO357" t="s">
        <v>442</v>
      </c>
      <c r="IP357" t="s">
        <v>443</v>
      </c>
      <c r="IQ357" t="s">
        <v>443</v>
      </c>
      <c r="IR357" t="s">
        <v>443</v>
      </c>
      <c r="IS357" t="s">
        <v>443</v>
      </c>
      <c r="IT357">
        <v>0</v>
      </c>
      <c r="IU357">
        <v>100</v>
      </c>
      <c r="IV357">
        <v>100</v>
      </c>
      <c r="IW357">
        <v>-1.471</v>
      </c>
      <c r="IX357">
        <v>0.2772</v>
      </c>
      <c r="IY357">
        <v>-1.253408397979514</v>
      </c>
      <c r="IZ357">
        <v>-0.001407418860664216</v>
      </c>
      <c r="JA357">
        <v>1.761737584914558E-06</v>
      </c>
      <c r="JB357">
        <v>-4.339940373715102E-10</v>
      </c>
      <c r="JC357">
        <v>0.01386544786166931</v>
      </c>
      <c r="JD357">
        <v>0.003157371658100305</v>
      </c>
      <c r="JE357">
        <v>0.0004353711720169284</v>
      </c>
      <c r="JF357">
        <v>-1.853048844677345E-07</v>
      </c>
      <c r="JG357">
        <v>2</v>
      </c>
      <c r="JH357">
        <v>1968</v>
      </c>
      <c r="JI357">
        <v>1</v>
      </c>
      <c r="JJ357">
        <v>26</v>
      </c>
      <c r="JK357">
        <v>200125.7</v>
      </c>
      <c r="JL357">
        <v>200125.9</v>
      </c>
      <c r="JM357">
        <v>2.01172</v>
      </c>
      <c r="JN357">
        <v>2.61475</v>
      </c>
      <c r="JO357">
        <v>1.49658</v>
      </c>
      <c r="JP357">
        <v>2.34863</v>
      </c>
      <c r="JQ357">
        <v>1.54907</v>
      </c>
      <c r="JR357">
        <v>2.41089</v>
      </c>
      <c r="JS357">
        <v>35.0825</v>
      </c>
      <c r="JT357">
        <v>12.8624</v>
      </c>
      <c r="JU357">
        <v>18</v>
      </c>
      <c r="JV357">
        <v>480.97</v>
      </c>
      <c r="JW357">
        <v>498.754</v>
      </c>
      <c r="JX357">
        <v>27.2152</v>
      </c>
      <c r="JY357">
        <v>28.3803</v>
      </c>
      <c r="JZ357">
        <v>30.0003</v>
      </c>
      <c r="KA357">
        <v>28.585</v>
      </c>
      <c r="KB357">
        <v>28.5812</v>
      </c>
      <c r="KC357">
        <v>40.4325</v>
      </c>
      <c r="KD357">
        <v>15.8861</v>
      </c>
      <c r="KE357">
        <v>100</v>
      </c>
      <c r="KF357">
        <v>27.2182</v>
      </c>
      <c r="KG357">
        <v>854.592</v>
      </c>
      <c r="KH357">
        <v>20.6987</v>
      </c>
      <c r="KI357">
        <v>101.99</v>
      </c>
      <c r="KJ357">
        <v>91.4023</v>
      </c>
    </row>
    <row r="358" spans="1:296">
      <c r="A358">
        <v>340</v>
      </c>
      <c r="B358">
        <v>1758997152.1</v>
      </c>
      <c r="C358">
        <v>9901.5</v>
      </c>
      <c r="D358" t="s">
        <v>1126</v>
      </c>
      <c r="E358" t="s">
        <v>1127</v>
      </c>
      <c r="F358">
        <v>5</v>
      </c>
      <c r="G358" t="s">
        <v>1025</v>
      </c>
      <c r="H358">
        <v>1758997144.314285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858.211378566667</v>
      </c>
      <c r="AJ358">
        <v>835.852666666667</v>
      </c>
      <c r="AK358">
        <v>3.413279047619037</v>
      </c>
      <c r="AL358">
        <v>65.16</v>
      </c>
      <c r="AM358">
        <f>(AO358 - AN358 + DX358*1E3/(8.314*(DZ358+273.15)) * AQ358/DW358 * AP358) * DW358/(100*DK358) * 1000/(1000 - AO358)</f>
        <v>0</v>
      </c>
      <c r="AN358">
        <v>20.68572293277818</v>
      </c>
      <c r="AO358">
        <v>21.58568303030303</v>
      </c>
      <c r="AP358">
        <v>-2.071217684251835E-05</v>
      </c>
      <c r="AQ358">
        <v>105.5123847433396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437</v>
      </c>
      <c r="AX358" t="s">
        <v>437</v>
      </c>
      <c r="AY358">
        <v>0</v>
      </c>
      <c r="AZ358">
        <v>0</v>
      </c>
      <c r="BA358">
        <f>1-AY358/AZ358</f>
        <v>0</v>
      </c>
      <c r="BB358">
        <v>0</v>
      </c>
      <c r="BC358" t="s">
        <v>437</v>
      </c>
      <c r="BD358" t="s">
        <v>437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437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1.65</v>
      </c>
      <c r="DL358">
        <v>0.5</v>
      </c>
      <c r="DM358" t="s">
        <v>438</v>
      </c>
      <c r="DN358">
        <v>2</v>
      </c>
      <c r="DO358" t="b">
        <v>1</v>
      </c>
      <c r="DP358">
        <v>1758997144.314285</v>
      </c>
      <c r="DQ358">
        <v>793.4315357142857</v>
      </c>
      <c r="DR358">
        <v>824.7283928571427</v>
      </c>
      <c r="DS358">
        <v>21.60073928571428</v>
      </c>
      <c r="DT358">
        <v>20.68101785714286</v>
      </c>
      <c r="DU358">
        <v>794.9085714285712</v>
      </c>
      <c r="DV358">
        <v>21.32339285714286</v>
      </c>
      <c r="DW358">
        <v>499.9758928571429</v>
      </c>
      <c r="DX358">
        <v>90.45520357142857</v>
      </c>
      <c r="DY358">
        <v>0.06422091428571429</v>
      </c>
      <c r="DZ358">
        <v>28.58055357142857</v>
      </c>
      <c r="EA358">
        <v>29.99988928571429</v>
      </c>
      <c r="EB358">
        <v>999.9000000000002</v>
      </c>
      <c r="EC358">
        <v>0</v>
      </c>
      <c r="ED358">
        <v>0</v>
      </c>
      <c r="EE358">
        <v>9989.33</v>
      </c>
      <c r="EF358">
        <v>0</v>
      </c>
      <c r="EG358">
        <v>10.87795357142857</v>
      </c>
      <c r="EH358">
        <v>-31.29671071428572</v>
      </c>
      <c r="EI358">
        <v>810.948642857143</v>
      </c>
      <c r="EJ358">
        <v>842.1448928571428</v>
      </c>
      <c r="EK358">
        <v>0.9197211785714285</v>
      </c>
      <c r="EL358">
        <v>824.7283928571427</v>
      </c>
      <c r="EM358">
        <v>20.68101785714286</v>
      </c>
      <c r="EN358">
        <v>1.953899285714286</v>
      </c>
      <c r="EO358">
        <v>1.870706428571428</v>
      </c>
      <c r="EP358">
        <v>17.07561785714286</v>
      </c>
      <c r="EQ358">
        <v>16.39046428571429</v>
      </c>
      <c r="ER358">
        <v>1999.949999999999</v>
      </c>
      <c r="ES358">
        <v>0.9800042857142858</v>
      </c>
      <c r="ET358">
        <v>0.0199957</v>
      </c>
      <c r="EU358">
        <v>0</v>
      </c>
      <c r="EV358">
        <v>229.2628571428571</v>
      </c>
      <c r="EW358">
        <v>5.00078</v>
      </c>
      <c r="EX358">
        <v>4616.161428571429</v>
      </c>
      <c r="EY358">
        <v>16379.25</v>
      </c>
      <c r="EZ358">
        <v>38.84567857142856</v>
      </c>
      <c r="FA358">
        <v>39.70724999999999</v>
      </c>
      <c r="FB358">
        <v>39.07571428571428</v>
      </c>
      <c r="FC358">
        <v>39.39253571428571</v>
      </c>
      <c r="FD358">
        <v>39.90607142857142</v>
      </c>
      <c r="FE358">
        <v>1955.057857142857</v>
      </c>
      <c r="FF358">
        <v>39.88750000000001</v>
      </c>
      <c r="FG358">
        <v>0</v>
      </c>
      <c r="FH358">
        <v>1758997146.3</v>
      </c>
      <c r="FI358">
        <v>0</v>
      </c>
      <c r="FJ358">
        <v>229.3196538461538</v>
      </c>
      <c r="FK358">
        <v>2.90731623970451</v>
      </c>
      <c r="FL358">
        <v>53.21470088242189</v>
      </c>
      <c r="FM358">
        <v>4616.432692307691</v>
      </c>
      <c r="FN358">
        <v>15</v>
      </c>
      <c r="FO358">
        <v>0</v>
      </c>
      <c r="FP358" t="s">
        <v>439</v>
      </c>
      <c r="FQ358">
        <v>1746989605.5</v>
      </c>
      <c r="FR358">
        <v>1746989593.5</v>
      </c>
      <c r="FS358">
        <v>0</v>
      </c>
      <c r="FT358">
        <v>-0.274</v>
      </c>
      <c r="FU358">
        <v>-0.002</v>
      </c>
      <c r="FV358">
        <v>2.549</v>
      </c>
      <c r="FW358">
        <v>0.129</v>
      </c>
      <c r="FX358">
        <v>420</v>
      </c>
      <c r="FY358">
        <v>17</v>
      </c>
      <c r="FZ358">
        <v>0.02</v>
      </c>
      <c r="GA358">
        <v>0.04</v>
      </c>
      <c r="GB358">
        <v>-31.25726</v>
      </c>
      <c r="GC358">
        <v>-0.6789906191369098</v>
      </c>
      <c r="GD358">
        <v>0.09879752982742028</v>
      </c>
      <c r="GE358">
        <v>0</v>
      </c>
      <c r="GF358">
        <v>229.1624117647059</v>
      </c>
      <c r="GG358">
        <v>2.356088618498676</v>
      </c>
      <c r="GH358">
        <v>0.2987955348165324</v>
      </c>
      <c r="GI358">
        <v>0</v>
      </c>
      <c r="GJ358">
        <v>0.929475875</v>
      </c>
      <c r="GK358">
        <v>-0.1883764165103184</v>
      </c>
      <c r="GL358">
        <v>0.01823822492347801</v>
      </c>
      <c r="GM358">
        <v>0</v>
      </c>
      <c r="GN358">
        <v>0</v>
      </c>
      <c r="GO358">
        <v>3</v>
      </c>
      <c r="GP358" t="s">
        <v>484</v>
      </c>
      <c r="GQ358">
        <v>3.10243</v>
      </c>
      <c r="GR358">
        <v>2.72191</v>
      </c>
      <c r="GS358">
        <v>0.141397</v>
      </c>
      <c r="GT358">
        <v>0.144831</v>
      </c>
      <c r="GU358">
        <v>0.100137</v>
      </c>
      <c r="GV358">
        <v>0.0985311</v>
      </c>
      <c r="GW358">
        <v>22453.6</v>
      </c>
      <c r="GX358">
        <v>20302.3</v>
      </c>
      <c r="GY358">
        <v>26713.7</v>
      </c>
      <c r="GZ358">
        <v>23960.5</v>
      </c>
      <c r="HA358">
        <v>38468.7</v>
      </c>
      <c r="HB358">
        <v>31925.7</v>
      </c>
      <c r="HC358">
        <v>46646.1</v>
      </c>
      <c r="HD358">
        <v>37896</v>
      </c>
      <c r="HE358">
        <v>1.87357</v>
      </c>
      <c r="HF358">
        <v>1.87827</v>
      </c>
      <c r="HG358">
        <v>0.122804</v>
      </c>
      <c r="HH358">
        <v>0</v>
      </c>
      <c r="HI358">
        <v>27.9852</v>
      </c>
      <c r="HJ358">
        <v>999.9</v>
      </c>
      <c r="HK358">
        <v>49</v>
      </c>
      <c r="HL358">
        <v>30.7</v>
      </c>
      <c r="HM358">
        <v>24.0245</v>
      </c>
      <c r="HN358">
        <v>61.6048</v>
      </c>
      <c r="HO358">
        <v>22.0393</v>
      </c>
      <c r="HP358">
        <v>1</v>
      </c>
      <c r="HQ358">
        <v>0.08539629999999999</v>
      </c>
      <c r="HR358">
        <v>0.0232053</v>
      </c>
      <c r="HS358">
        <v>20.3182</v>
      </c>
      <c r="HT358">
        <v>5.21205</v>
      </c>
      <c r="HU358">
        <v>11.9797</v>
      </c>
      <c r="HV358">
        <v>4.96315</v>
      </c>
      <c r="HW358">
        <v>3.27448</v>
      </c>
      <c r="HX358">
        <v>9999</v>
      </c>
      <c r="HY358">
        <v>9999</v>
      </c>
      <c r="HZ358">
        <v>9999</v>
      </c>
      <c r="IA358">
        <v>24.5</v>
      </c>
      <c r="IB358">
        <v>1.86371</v>
      </c>
      <c r="IC358">
        <v>1.85985</v>
      </c>
      <c r="ID358">
        <v>1.85816</v>
      </c>
      <c r="IE358">
        <v>1.85951</v>
      </c>
      <c r="IF358">
        <v>1.85959</v>
      </c>
      <c r="IG358">
        <v>1.85818</v>
      </c>
      <c r="IH358">
        <v>1.85716</v>
      </c>
      <c r="II358">
        <v>1.85213</v>
      </c>
      <c r="IJ358">
        <v>0</v>
      </c>
      <c r="IK358">
        <v>0</v>
      </c>
      <c r="IL358">
        <v>0</v>
      </c>
      <c r="IM358">
        <v>0</v>
      </c>
      <c r="IN358" t="s">
        <v>441</v>
      </c>
      <c r="IO358" t="s">
        <v>442</v>
      </c>
      <c r="IP358" t="s">
        <v>443</v>
      </c>
      <c r="IQ358" t="s">
        <v>443</v>
      </c>
      <c r="IR358" t="s">
        <v>443</v>
      </c>
      <c r="IS358" t="s">
        <v>443</v>
      </c>
      <c r="IT358">
        <v>0</v>
      </c>
      <c r="IU358">
        <v>100</v>
      </c>
      <c r="IV358">
        <v>100</v>
      </c>
      <c r="IW358">
        <v>-1.461</v>
      </c>
      <c r="IX358">
        <v>0.2771</v>
      </c>
      <c r="IY358">
        <v>-1.253408397979514</v>
      </c>
      <c r="IZ358">
        <v>-0.001407418860664216</v>
      </c>
      <c r="JA358">
        <v>1.761737584914558E-06</v>
      </c>
      <c r="JB358">
        <v>-4.339940373715102E-10</v>
      </c>
      <c r="JC358">
        <v>0.01386544786166931</v>
      </c>
      <c r="JD358">
        <v>0.003157371658100305</v>
      </c>
      <c r="JE358">
        <v>0.0004353711720169284</v>
      </c>
      <c r="JF358">
        <v>-1.853048844677345E-07</v>
      </c>
      <c r="JG358">
        <v>2</v>
      </c>
      <c r="JH358">
        <v>1968</v>
      </c>
      <c r="JI358">
        <v>1</v>
      </c>
      <c r="JJ358">
        <v>26</v>
      </c>
      <c r="JK358">
        <v>200125.8</v>
      </c>
      <c r="JL358">
        <v>200126</v>
      </c>
      <c r="JM358">
        <v>2.04224</v>
      </c>
      <c r="JN358">
        <v>2.61963</v>
      </c>
      <c r="JO358">
        <v>1.49658</v>
      </c>
      <c r="JP358">
        <v>2.34863</v>
      </c>
      <c r="JQ358">
        <v>1.54907</v>
      </c>
      <c r="JR358">
        <v>2.48047</v>
      </c>
      <c r="JS358">
        <v>35.0825</v>
      </c>
      <c r="JT358">
        <v>12.8624</v>
      </c>
      <c r="JU358">
        <v>18</v>
      </c>
      <c r="JV358">
        <v>480.926</v>
      </c>
      <c r="JW358">
        <v>498.769</v>
      </c>
      <c r="JX358">
        <v>27.2162</v>
      </c>
      <c r="JY358">
        <v>28.3828</v>
      </c>
      <c r="JZ358">
        <v>30.0003</v>
      </c>
      <c r="KA358">
        <v>28.5868</v>
      </c>
      <c r="KB358">
        <v>28.5831</v>
      </c>
      <c r="KC358">
        <v>41.1022</v>
      </c>
      <c r="KD358">
        <v>15.8861</v>
      </c>
      <c r="KE358">
        <v>100</v>
      </c>
      <c r="KF358">
        <v>27.2145</v>
      </c>
      <c r="KG358">
        <v>874.629</v>
      </c>
      <c r="KH358">
        <v>20.725</v>
      </c>
      <c r="KI358">
        <v>101.989</v>
      </c>
      <c r="KJ358">
        <v>91.40219999999999</v>
      </c>
    </row>
    <row r="359" spans="1:296">
      <c r="A359">
        <v>341</v>
      </c>
      <c r="B359">
        <v>1758997157.1</v>
      </c>
      <c r="C359">
        <v>9906.5</v>
      </c>
      <c r="D359" t="s">
        <v>1128</v>
      </c>
      <c r="E359" t="s">
        <v>1129</v>
      </c>
      <c r="F359">
        <v>5</v>
      </c>
      <c r="G359" t="s">
        <v>1025</v>
      </c>
      <c r="H359">
        <v>1758997149.6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875.3443776515154</v>
      </c>
      <c r="AJ359">
        <v>852.9079696969692</v>
      </c>
      <c r="AK359">
        <v>3.40108173160156</v>
      </c>
      <c r="AL359">
        <v>65.16</v>
      </c>
      <c r="AM359">
        <f>(AO359 - AN359 + DX359*1E3/(8.314*(DZ359+273.15)) * AQ359/DW359 * AP359) * DW359/(100*DK359) * 1000/(1000 - AO359)</f>
        <v>0</v>
      </c>
      <c r="AN359">
        <v>20.69207229028796</v>
      </c>
      <c r="AO359">
        <v>21.5814612121212</v>
      </c>
      <c r="AP359">
        <v>-6.530509030276472E-06</v>
      </c>
      <c r="AQ359">
        <v>105.5123847433396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437</v>
      </c>
      <c r="AX359" t="s">
        <v>437</v>
      </c>
      <c r="AY359">
        <v>0</v>
      </c>
      <c r="AZ359">
        <v>0</v>
      </c>
      <c r="BA359">
        <f>1-AY359/AZ359</f>
        <v>0</v>
      </c>
      <c r="BB359">
        <v>0</v>
      </c>
      <c r="BC359" t="s">
        <v>437</v>
      </c>
      <c r="BD359" t="s">
        <v>437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437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1.65</v>
      </c>
      <c r="DL359">
        <v>0.5</v>
      </c>
      <c r="DM359" t="s">
        <v>438</v>
      </c>
      <c r="DN359">
        <v>2</v>
      </c>
      <c r="DO359" t="b">
        <v>1</v>
      </c>
      <c r="DP359">
        <v>1758997149.6</v>
      </c>
      <c r="DQ359">
        <v>811.1096296296296</v>
      </c>
      <c r="DR359">
        <v>842.4453333333333</v>
      </c>
      <c r="DS359">
        <v>21.59094074074074</v>
      </c>
      <c r="DT359">
        <v>20.68603333333333</v>
      </c>
      <c r="DU359">
        <v>812.5762962962962</v>
      </c>
      <c r="DV359">
        <v>21.31380740740741</v>
      </c>
      <c r="DW359">
        <v>499.9965925925927</v>
      </c>
      <c r="DX359">
        <v>90.45428518518519</v>
      </c>
      <c r="DY359">
        <v>0.06412926296296295</v>
      </c>
      <c r="DZ359">
        <v>28.57982222222222</v>
      </c>
      <c r="EA359">
        <v>29.99975185185186</v>
      </c>
      <c r="EB359">
        <v>999.9000000000001</v>
      </c>
      <c r="EC359">
        <v>0</v>
      </c>
      <c r="ED359">
        <v>0</v>
      </c>
      <c r="EE359">
        <v>9992.823333333332</v>
      </c>
      <c r="EF359">
        <v>0</v>
      </c>
      <c r="EG359">
        <v>10.87511851851852</v>
      </c>
      <c r="EH359">
        <v>-31.33562592592593</v>
      </c>
      <c r="EI359">
        <v>829.0086296296298</v>
      </c>
      <c r="EJ359">
        <v>860.2403703703703</v>
      </c>
      <c r="EK359">
        <v>0.9049144074074073</v>
      </c>
      <c r="EL359">
        <v>842.4453333333333</v>
      </c>
      <c r="EM359">
        <v>20.68603333333333</v>
      </c>
      <c r="EN359">
        <v>1.952993333333333</v>
      </c>
      <c r="EO359">
        <v>1.87113962962963</v>
      </c>
      <c r="EP359">
        <v>17.0682962962963</v>
      </c>
      <c r="EQ359">
        <v>16.3941074074074</v>
      </c>
      <c r="ER359">
        <v>1999.944814814815</v>
      </c>
      <c r="ES359">
        <v>0.980004037037037</v>
      </c>
      <c r="ET359">
        <v>0.01999591111111111</v>
      </c>
      <c r="EU359">
        <v>0</v>
      </c>
      <c r="EV359">
        <v>229.5038148148148</v>
      </c>
      <c r="EW359">
        <v>5.00078</v>
      </c>
      <c r="EX359">
        <v>4620.545925925926</v>
      </c>
      <c r="EY359">
        <v>16379.2037037037</v>
      </c>
      <c r="EZ359">
        <v>38.85844444444444</v>
      </c>
      <c r="FA359">
        <v>39.715</v>
      </c>
      <c r="FB359">
        <v>39.04151851851852</v>
      </c>
      <c r="FC359">
        <v>39.40948148148149</v>
      </c>
      <c r="FD359">
        <v>39.89803703703704</v>
      </c>
      <c r="FE359">
        <v>1955.053333333334</v>
      </c>
      <c r="FF359">
        <v>39.88814814814815</v>
      </c>
      <c r="FG359">
        <v>0</v>
      </c>
      <c r="FH359">
        <v>1758997151.1</v>
      </c>
      <c r="FI359">
        <v>0</v>
      </c>
      <c r="FJ359">
        <v>229.5006923076923</v>
      </c>
      <c r="FK359">
        <v>2.52143589248126</v>
      </c>
      <c r="FL359">
        <v>48.18769229591785</v>
      </c>
      <c r="FM359">
        <v>4620.47346153846</v>
      </c>
      <c r="FN359">
        <v>15</v>
      </c>
      <c r="FO359">
        <v>0</v>
      </c>
      <c r="FP359" t="s">
        <v>439</v>
      </c>
      <c r="FQ359">
        <v>1746989605.5</v>
      </c>
      <c r="FR359">
        <v>1746989593.5</v>
      </c>
      <c r="FS359">
        <v>0</v>
      </c>
      <c r="FT359">
        <v>-0.274</v>
      </c>
      <c r="FU359">
        <v>-0.002</v>
      </c>
      <c r="FV359">
        <v>2.549</v>
      </c>
      <c r="FW359">
        <v>0.129</v>
      </c>
      <c r="FX359">
        <v>420</v>
      </c>
      <c r="FY359">
        <v>17</v>
      </c>
      <c r="FZ359">
        <v>0.02</v>
      </c>
      <c r="GA359">
        <v>0.04</v>
      </c>
      <c r="GB359">
        <v>-31.298545</v>
      </c>
      <c r="GC359">
        <v>-0.348414258911751</v>
      </c>
      <c r="GD359">
        <v>0.07930248088805303</v>
      </c>
      <c r="GE359">
        <v>1</v>
      </c>
      <c r="GF359">
        <v>229.3712352941176</v>
      </c>
      <c r="GG359">
        <v>2.640275015923414</v>
      </c>
      <c r="GH359">
        <v>0.3195320161463632</v>
      </c>
      <c r="GI359">
        <v>0</v>
      </c>
      <c r="GJ359">
        <v>0.914036675</v>
      </c>
      <c r="GK359">
        <v>-0.1687687091932469</v>
      </c>
      <c r="GL359">
        <v>0.01627686535913396</v>
      </c>
      <c r="GM359">
        <v>0</v>
      </c>
      <c r="GN359">
        <v>1</v>
      </c>
      <c r="GO359">
        <v>3</v>
      </c>
      <c r="GP359" t="s">
        <v>463</v>
      </c>
      <c r="GQ359">
        <v>3.10229</v>
      </c>
      <c r="GR359">
        <v>2.7223</v>
      </c>
      <c r="GS359">
        <v>0.143283</v>
      </c>
      <c r="GT359">
        <v>0.146667</v>
      </c>
      <c r="GU359">
        <v>0.100119</v>
      </c>
      <c r="GV359">
        <v>0.0985433</v>
      </c>
      <c r="GW359">
        <v>22403.9</v>
      </c>
      <c r="GX359">
        <v>20258.5</v>
      </c>
      <c r="GY359">
        <v>26713.2</v>
      </c>
      <c r="GZ359">
        <v>23960.2</v>
      </c>
      <c r="HA359">
        <v>38469.4</v>
      </c>
      <c r="HB359">
        <v>31925.1</v>
      </c>
      <c r="HC359">
        <v>46645.7</v>
      </c>
      <c r="HD359">
        <v>37895.6</v>
      </c>
      <c r="HE359">
        <v>1.87297</v>
      </c>
      <c r="HF359">
        <v>1.87862</v>
      </c>
      <c r="HG359">
        <v>0.124011</v>
      </c>
      <c r="HH359">
        <v>0</v>
      </c>
      <c r="HI359">
        <v>27.9876</v>
      </c>
      <c r="HJ359">
        <v>999.9</v>
      </c>
      <c r="HK359">
        <v>49.1</v>
      </c>
      <c r="HL359">
        <v>30.7</v>
      </c>
      <c r="HM359">
        <v>24.0738</v>
      </c>
      <c r="HN359">
        <v>61.3148</v>
      </c>
      <c r="HO359">
        <v>22.2756</v>
      </c>
      <c r="HP359">
        <v>1</v>
      </c>
      <c r="HQ359">
        <v>0.0856707</v>
      </c>
      <c r="HR359">
        <v>-0.193603</v>
      </c>
      <c r="HS359">
        <v>20.3182</v>
      </c>
      <c r="HT359">
        <v>5.21265</v>
      </c>
      <c r="HU359">
        <v>11.9791</v>
      </c>
      <c r="HV359">
        <v>4.9635</v>
      </c>
      <c r="HW359">
        <v>3.27448</v>
      </c>
      <c r="HX359">
        <v>9999</v>
      </c>
      <c r="HY359">
        <v>9999</v>
      </c>
      <c r="HZ359">
        <v>9999</v>
      </c>
      <c r="IA359">
        <v>24.5</v>
      </c>
      <c r="IB359">
        <v>1.86371</v>
      </c>
      <c r="IC359">
        <v>1.85986</v>
      </c>
      <c r="ID359">
        <v>1.85812</v>
      </c>
      <c r="IE359">
        <v>1.8595</v>
      </c>
      <c r="IF359">
        <v>1.85959</v>
      </c>
      <c r="IG359">
        <v>1.85816</v>
      </c>
      <c r="IH359">
        <v>1.85716</v>
      </c>
      <c r="II359">
        <v>1.85212</v>
      </c>
      <c r="IJ359">
        <v>0</v>
      </c>
      <c r="IK359">
        <v>0</v>
      </c>
      <c r="IL359">
        <v>0</v>
      </c>
      <c r="IM359">
        <v>0</v>
      </c>
      <c r="IN359" t="s">
        <v>441</v>
      </c>
      <c r="IO359" t="s">
        <v>442</v>
      </c>
      <c r="IP359" t="s">
        <v>443</v>
      </c>
      <c r="IQ359" t="s">
        <v>443</v>
      </c>
      <c r="IR359" t="s">
        <v>443</v>
      </c>
      <c r="IS359" t="s">
        <v>443</v>
      </c>
      <c r="IT359">
        <v>0</v>
      </c>
      <c r="IU359">
        <v>100</v>
      </c>
      <c r="IV359">
        <v>100</v>
      </c>
      <c r="IW359">
        <v>-1.451</v>
      </c>
      <c r="IX359">
        <v>0.2769</v>
      </c>
      <c r="IY359">
        <v>-1.253408397979514</v>
      </c>
      <c r="IZ359">
        <v>-0.001407418860664216</v>
      </c>
      <c r="JA359">
        <v>1.761737584914558E-06</v>
      </c>
      <c r="JB359">
        <v>-4.339940373715102E-10</v>
      </c>
      <c r="JC359">
        <v>0.01386544786166931</v>
      </c>
      <c r="JD359">
        <v>0.003157371658100305</v>
      </c>
      <c r="JE359">
        <v>0.0004353711720169284</v>
      </c>
      <c r="JF359">
        <v>-1.853048844677345E-07</v>
      </c>
      <c r="JG359">
        <v>2</v>
      </c>
      <c r="JH359">
        <v>1968</v>
      </c>
      <c r="JI359">
        <v>1</v>
      </c>
      <c r="JJ359">
        <v>26</v>
      </c>
      <c r="JK359">
        <v>200125.9</v>
      </c>
      <c r="JL359">
        <v>200126.1</v>
      </c>
      <c r="JM359">
        <v>2.07642</v>
      </c>
      <c r="JN359">
        <v>2.62085</v>
      </c>
      <c r="JO359">
        <v>1.49658</v>
      </c>
      <c r="JP359">
        <v>2.34863</v>
      </c>
      <c r="JQ359">
        <v>1.54907</v>
      </c>
      <c r="JR359">
        <v>2.38281</v>
      </c>
      <c r="JS359">
        <v>35.0825</v>
      </c>
      <c r="JT359">
        <v>12.8449</v>
      </c>
      <c r="JU359">
        <v>18</v>
      </c>
      <c r="JV359">
        <v>480.592</v>
      </c>
      <c r="JW359">
        <v>499.007</v>
      </c>
      <c r="JX359">
        <v>27.2217</v>
      </c>
      <c r="JY359">
        <v>28.3856</v>
      </c>
      <c r="JZ359">
        <v>30.0003</v>
      </c>
      <c r="KA359">
        <v>28.5885</v>
      </c>
      <c r="KB359">
        <v>28.5837</v>
      </c>
      <c r="KC359">
        <v>41.7233</v>
      </c>
      <c r="KD359">
        <v>15.8861</v>
      </c>
      <c r="KE359">
        <v>100</v>
      </c>
      <c r="KF359">
        <v>27.3074</v>
      </c>
      <c r="KG359">
        <v>887.986</v>
      </c>
      <c r="KH359">
        <v>20.7497</v>
      </c>
      <c r="KI359">
        <v>101.988</v>
      </c>
      <c r="KJ359">
        <v>91.4012</v>
      </c>
    </row>
    <row r="360" spans="1:296">
      <c r="A360">
        <v>342</v>
      </c>
      <c r="B360">
        <v>1758997162.1</v>
      </c>
      <c r="C360">
        <v>9911.5</v>
      </c>
      <c r="D360" t="s">
        <v>1130</v>
      </c>
      <c r="E360" t="s">
        <v>1131</v>
      </c>
      <c r="F360">
        <v>5</v>
      </c>
      <c r="G360" t="s">
        <v>1025</v>
      </c>
      <c r="H360">
        <v>1758997154.314285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892.278984451515</v>
      </c>
      <c r="AJ360">
        <v>870.0583636363637</v>
      </c>
      <c r="AK360">
        <v>3.423403030303038</v>
      </c>
      <c r="AL360">
        <v>65.16</v>
      </c>
      <c r="AM360">
        <f>(AO360 - AN360 + DX360*1E3/(8.314*(DZ360+273.15)) * AQ360/DW360 * AP360) * DW360/(100*DK360) * 1000/(1000 - AO360)</f>
        <v>0</v>
      </c>
      <c r="AN360">
        <v>20.69652702968832</v>
      </c>
      <c r="AO360">
        <v>21.57249999999999</v>
      </c>
      <c r="AP360">
        <v>-1.899325963132635E-05</v>
      </c>
      <c r="AQ360">
        <v>105.5123847433396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437</v>
      </c>
      <c r="AX360" t="s">
        <v>437</v>
      </c>
      <c r="AY360">
        <v>0</v>
      </c>
      <c r="AZ360">
        <v>0</v>
      </c>
      <c r="BA360">
        <f>1-AY360/AZ360</f>
        <v>0</v>
      </c>
      <c r="BB360">
        <v>0</v>
      </c>
      <c r="BC360" t="s">
        <v>437</v>
      </c>
      <c r="BD360" t="s">
        <v>437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437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1.65</v>
      </c>
      <c r="DL360">
        <v>0.5</v>
      </c>
      <c r="DM360" t="s">
        <v>438</v>
      </c>
      <c r="DN360">
        <v>2</v>
      </c>
      <c r="DO360" t="b">
        <v>1</v>
      </c>
      <c r="DP360">
        <v>1758997154.314285</v>
      </c>
      <c r="DQ360">
        <v>826.8933214285714</v>
      </c>
      <c r="DR360">
        <v>858.2005714285714</v>
      </c>
      <c r="DS360">
        <v>21.583475</v>
      </c>
      <c r="DT360">
        <v>20.69044285714285</v>
      </c>
      <c r="DU360">
        <v>828.3502857142856</v>
      </c>
      <c r="DV360">
        <v>21.30650714285715</v>
      </c>
      <c r="DW360">
        <v>499.9982857142858</v>
      </c>
      <c r="DX360">
        <v>90.45320357142857</v>
      </c>
      <c r="DY360">
        <v>0.06414509642857143</v>
      </c>
      <c r="DZ360">
        <v>28.57905714285714</v>
      </c>
      <c r="EA360">
        <v>30.00331071428571</v>
      </c>
      <c r="EB360">
        <v>999.9000000000002</v>
      </c>
      <c r="EC360">
        <v>0</v>
      </c>
      <c r="ED360">
        <v>0</v>
      </c>
      <c r="EE360">
        <v>9995.313571428571</v>
      </c>
      <c r="EF360">
        <v>0</v>
      </c>
      <c r="EG360">
        <v>10.87181785714286</v>
      </c>
      <c r="EH360">
        <v>-31.30728571428571</v>
      </c>
      <c r="EI360">
        <v>845.1341071428571</v>
      </c>
      <c r="EJ360">
        <v>876.3323214285713</v>
      </c>
      <c r="EK360">
        <v>0.893037392857143</v>
      </c>
      <c r="EL360">
        <v>858.2005714285714</v>
      </c>
      <c r="EM360">
        <v>20.69044285714285</v>
      </c>
      <c r="EN360">
        <v>1.952295357142857</v>
      </c>
      <c r="EO360">
        <v>1.871517142857143</v>
      </c>
      <c r="EP360">
        <v>17.06264642857143</v>
      </c>
      <c r="EQ360">
        <v>16.39727142857143</v>
      </c>
      <c r="ER360">
        <v>1999.99</v>
      </c>
      <c r="ES360">
        <v>0.9800029642857142</v>
      </c>
      <c r="ET360">
        <v>0.01999700357142857</v>
      </c>
      <c r="EU360">
        <v>0</v>
      </c>
      <c r="EV360">
        <v>229.7885</v>
      </c>
      <c r="EW360">
        <v>5.00078</v>
      </c>
      <c r="EX360">
        <v>4624.418571428571</v>
      </c>
      <c r="EY360">
        <v>16379.57142857143</v>
      </c>
      <c r="EZ360">
        <v>38.85899999999999</v>
      </c>
      <c r="FA360">
        <v>39.71399999999999</v>
      </c>
      <c r="FB360">
        <v>39.04675</v>
      </c>
      <c r="FC360">
        <v>39.39485714285713</v>
      </c>
      <c r="FD360">
        <v>39.89717857142856</v>
      </c>
      <c r="FE360">
        <v>1955.095714285714</v>
      </c>
      <c r="FF360">
        <v>39.89178571428572</v>
      </c>
      <c r="FG360">
        <v>0</v>
      </c>
      <c r="FH360">
        <v>1758997156.5</v>
      </c>
      <c r="FI360">
        <v>0</v>
      </c>
      <c r="FJ360">
        <v>229.81812</v>
      </c>
      <c r="FK360">
        <v>3.605999994729027</v>
      </c>
      <c r="FL360">
        <v>45.26076916681345</v>
      </c>
      <c r="FM360">
        <v>4625.052</v>
      </c>
      <c r="FN360">
        <v>15</v>
      </c>
      <c r="FO360">
        <v>0</v>
      </c>
      <c r="FP360" t="s">
        <v>439</v>
      </c>
      <c r="FQ360">
        <v>1746989605.5</v>
      </c>
      <c r="FR360">
        <v>1746989593.5</v>
      </c>
      <c r="FS360">
        <v>0</v>
      </c>
      <c r="FT360">
        <v>-0.274</v>
      </c>
      <c r="FU360">
        <v>-0.002</v>
      </c>
      <c r="FV360">
        <v>2.549</v>
      </c>
      <c r="FW360">
        <v>0.129</v>
      </c>
      <c r="FX360">
        <v>420</v>
      </c>
      <c r="FY360">
        <v>17</v>
      </c>
      <c r="FZ360">
        <v>0.02</v>
      </c>
      <c r="GA360">
        <v>0.04</v>
      </c>
      <c r="GB360">
        <v>-31.311305</v>
      </c>
      <c r="GC360">
        <v>0.2013343339586632</v>
      </c>
      <c r="GD360">
        <v>0.09009139512184285</v>
      </c>
      <c r="GE360">
        <v>1</v>
      </c>
      <c r="GF360">
        <v>229.623</v>
      </c>
      <c r="GG360">
        <v>3.314010692522336</v>
      </c>
      <c r="GH360">
        <v>0.3879700564552396</v>
      </c>
      <c r="GI360">
        <v>0</v>
      </c>
      <c r="GJ360">
        <v>0.901000475</v>
      </c>
      <c r="GK360">
        <v>-0.1554555084427759</v>
      </c>
      <c r="GL360">
        <v>0.01505641939006001</v>
      </c>
      <c r="GM360">
        <v>0</v>
      </c>
      <c r="GN360">
        <v>1</v>
      </c>
      <c r="GO360">
        <v>3</v>
      </c>
      <c r="GP360" t="s">
        <v>463</v>
      </c>
      <c r="GQ360">
        <v>3.10252</v>
      </c>
      <c r="GR360">
        <v>2.72256</v>
      </c>
      <c r="GS360">
        <v>0.14517</v>
      </c>
      <c r="GT360">
        <v>0.148556</v>
      </c>
      <c r="GU360">
        <v>0.100089</v>
      </c>
      <c r="GV360">
        <v>0.0985687</v>
      </c>
      <c r="GW360">
        <v>22354.5</v>
      </c>
      <c r="GX360">
        <v>20213.6</v>
      </c>
      <c r="GY360">
        <v>26713.2</v>
      </c>
      <c r="GZ360">
        <v>23960.1</v>
      </c>
      <c r="HA360">
        <v>38470.6</v>
      </c>
      <c r="HB360">
        <v>31924.3</v>
      </c>
      <c r="HC360">
        <v>46645.3</v>
      </c>
      <c r="HD360">
        <v>37895.4</v>
      </c>
      <c r="HE360">
        <v>1.87332</v>
      </c>
      <c r="HF360">
        <v>1.87818</v>
      </c>
      <c r="HG360">
        <v>0.124268</v>
      </c>
      <c r="HH360">
        <v>0</v>
      </c>
      <c r="HI360">
        <v>27.9906</v>
      </c>
      <c r="HJ360">
        <v>999.9</v>
      </c>
      <c r="HK360">
        <v>49.1</v>
      </c>
      <c r="HL360">
        <v>30.7</v>
      </c>
      <c r="HM360">
        <v>24.0716</v>
      </c>
      <c r="HN360">
        <v>60.9348</v>
      </c>
      <c r="HO360">
        <v>22.2196</v>
      </c>
      <c r="HP360">
        <v>1</v>
      </c>
      <c r="HQ360">
        <v>0.0860442</v>
      </c>
      <c r="HR360">
        <v>-0.156721</v>
      </c>
      <c r="HS360">
        <v>20.3183</v>
      </c>
      <c r="HT360">
        <v>5.2128</v>
      </c>
      <c r="HU360">
        <v>11.98</v>
      </c>
      <c r="HV360">
        <v>4.96365</v>
      </c>
      <c r="HW360">
        <v>3.27458</v>
      </c>
      <c r="HX360">
        <v>9999</v>
      </c>
      <c r="HY360">
        <v>9999</v>
      </c>
      <c r="HZ360">
        <v>9999</v>
      </c>
      <c r="IA360">
        <v>24.5</v>
      </c>
      <c r="IB360">
        <v>1.86371</v>
      </c>
      <c r="IC360">
        <v>1.85988</v>
      </c>
      <c r="ID360">
        <v>1.8581</v>
      </c>
      <c r="IE360">
        <v>1.85952</v>
      </c>
      <c r="IF360">
        <v>1.85959</v>
      </c>
      <c r="IG360">
        <v>1.85815</v>
      </c>
      <c r="IH360">
        <v>1.85716</v>
      </c>
      <c r="II360">
        <v>1.85212</v>
      </c>
      <c r="IJ360">
        <v>0</v>
      </c>
      <c r="IK360">
        <v>0</v>
      </c>
      <c r="IL360">
        <v>0</v>
      </c>
      <c r="IM360">
        <v>0</v>
      </c>
      <c r="IN360" t="s">
        <v>441</v>
      </c>
      <c r="IO360" t="s">
        <v>442</v>
      </c>
      <c r="IP360" t="s">
        <v>443</v>
      </c>
      <c r="IQ360" t="s">
        <v>443</v>
      </c>
      <c r="IR360" t="s">
        <v>443</v>
      </c>
      <c r="IS360" t="s">
        <v>443</v>
      </c>
      <c r="IT360">
        <v>0</v>
      </c>
      <c r="IU360">
        <v>100</v>
      </c>
      <c r="IV360">
        <v>100</v>
      </c>
      <c r="IW360">
        <v>-1.44</v>
      </c>
      <c r="IX360">
        <v>0.2767</v>
      </c>
      <c r="IY360">
        <v>-1.253408397979514</v>
      </c>
      <c r="IZ360">
        <v>-0.001407418860664216</v>
      </c>
      <c r="JA360">
        <v>1.761737584914558E-06</v>
      </c>
      <c r="JB360">
        <v>-4.339940373715102E-10</v>
      </c>
      <c r="JC360">
        <v>0.01386544786166931</v>
      </c>
      <c r="JD360">
        <v>0.003157371658100305</v>
      </c>
      <c r="JE360">
        <v>0.0004353711720169284</v>
      </c>
      <c r="JF360">
        <v>-1.853048844677345E-07</v>
      </c>
      <c r="JG360">
        <v>2</v>
      </c>
      <c r="JH360">
        <v>1968</v>
      </c>
      <c r="JI360">
        <v>1</v>
      </c>
      <c r="JJ360">
        <v>26</v>
      </c>
      <c r="JK360">
        <v>200125.9</v>
      </c>
      <c r="JL360">
        <v>200126.1</v>
      </c>
      <c r="JM360">
        <v>2.10571</v>
      </c>
      <c r="JN360">
        <v>2.61108</v>
      </c>
      <c r="JO360">
        <v>1.49658</v>
      </c>
      <c r="JP360">
        <v>2.34863</v>
      </c>
      <c r="JQ360">
        <v>1.54907</v>
      </c>
      <c r="JR360">
        <v>2.41943</v>
      </c>
      <c r="JS360">
        <v>35.0825</v>
      </c>
      <c r="JT360">
        <v>12.8537</v>
      </c>
      <c r="JU360">
        <v>18</v>
      </c>
      <c r="JV360">
        <v>480.809</v>
      </c>
      <c r="JW360">
        <v>498.729</v>
      </c>
      <c r="JX360">
        <v>27.3008</v>
      </c>
      <c r="JY360">
        <v>28.388</v>
      </c>
      <c r="JZ360">
        <v>30.0004</v>
      </c>
      <c r="KA360">
        <v>28.5905</v>
      </c>
      <c r="KB360">
        <v>28.586</v>
      </c>
      <c r="KC360">
        <v>42.3878</v>
      </c>
      <c r="KD360">
        <v>15.8861</v>
      </c>
      <c r="KE360">
        <v>100</v>
      </c>
      <c r="KF360">
        <v>27.2916</v>
      </c>
      <c r="KG360">
        <v>908.021</v>
      </c>
      <c r="KH360">
        <v>20.7754</v>
      </c>
      <c r="KI360">
        <v>101.988</v>
      </c>
      <c r="KJ360">
        <v>91.4008</v>
      </c>
    </row>
    <row r="361" spans="1:296">
      <c r="A361">
        <v>343</v>
      </c>
      <c r="B361">
        <v>1758997167.1</v>
      </c>
      <c r="C361">
        <v>9916.5</v>
      </c>
      <c r="D361" t="s">
        <v>1132</v>
      </c>
      <c r="E361" t="s">
        <v>1133</v>
      </c>
      <c r="F361">
        <v>5</v>
      </c>
      <c r="G361" t="s">
        <v>1025</v>
      </c>
      <c r="H361">
        <v>1758997159.6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909.7196262212124</v>
      </c>
      <c r="AJ361">
        <v>887.2233757575759</v>
      </c>
      <c r="AK361">
        <v>3.417330909090778</v>
      </c>
      <c r="AL361">
        <v>65.16</v>
      </c>
      <c r="AM361">
        <f>(AO361 - AN361 + DX361*1E3/(8.314*(DZ361+273.15)) * AQ361/DW361 * AP361) * DW361/(100*DK361) * 1000/(1000 - AO361)</f>
        <v>0</v>
      </c>
      <c r="AN361">
        <v>20.70692089777214</v>
      </c>
      <c r="AO361">
        <v>21.56656909090908</v>
      </c>
      <c r="AP361">
        <v>-1.09312594035504E-05</v>
      </c>
      <c r="AQ361">
        <v>105.5123847433396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437</v>
      </c>
      <c r="AX361" t="s">
        <v>437</v>
      </c>
      <c r="AY361">
        <v>0</v>
      </c>
      <c r="AZ361">
        <v>0</v>
      </c>
      <c r="BA361">
        <f>1-AY361/AZ361</f>
        <v>0</v>
      </c>
      <c r="BB361">
        <v>0</v>
      </c>
      <c r="BC361" t="s">
        <v>437</v>
      </c>
      <c r="BD361" t="s">
        <v>437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437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1.65</v>
      </c>
      <c r="DL361">
        <v>0.5</v>
      </c>
      <c r="DM361" t="s">
        <v>438</v>
      </c>
      <c r="DN361">
        <v>2</v>
      </c>
      <c r="DO361" t="b">
        <v>1</v>
      </c>
      <c r="DP361">
        <v>1758997159.6</v>
      </c>
      <c r="DQ361">
        <v>844.6120370370371</v>
      </c>
      <c r="DR361">
        <v>875.948037037037</v>
      </c>
      <c r="DS361">
        <v>21.57602592592593</v>
      </c>
      <c r="DT361">
        <v>20.69757777777777</v>
      </c>
      <c r="DU361">
        <v>846.0577037037036</v>
      </c>
      <c r="DV361">
        <v>21.2992037037037</v>
      </c>
      <c r="DW361">
        <v>500.0167407407408</v>
      </c>
      <c r="DX361">
        <v>90.45250740740741</v>
      </c>
      <c r="DY361">
        <v>0.06423206296296297</v>
      </c>
      <c r="DZ361">
        <v>28.57775555555555</v>
      </c>
      <c r="EA361">
        <v>30.01006296296296</v>
      </c>
      <c r="EB361">
        <v>999.9000000000001</v>
      </c>
      <c r="EC361">
        <v>0</v>
      </c>
      <c r="ED361">
        <v>0</v>
      </c>
      <c r="EE361">
        <v>9997.065555555557</v>
      </c>
      <c r="EF361">
        <v>0</v>
      </c>
      <c r="EG361">
        <v>10.87174074074074</v>
      </c>
      <c r="EH361">
        <v>-31.33591111111111</v>
      </c>
      <c r="EI361">
        <v>863.2371111111111</v>
      </c>
      <c r="EJ361">
        <v>894.461111111111</v>
      </c>
      <c r="EK361">
        <v>0.878440814814815</v>
      </c>
      <c r="EL361">
        <v>875.948037037037</v>
      </c>
      <c r="EM361">
        <v>20.69757777777777</v>
      </c>
      <c r="EN361">
        <v>1.951605925925926</v>
      </c>
      <c r="EO361">
        <v>1.872148518518518</v>
      </c>
      <c r="EP361">
        <v>17.05707777777778</v>
      </c>
      <c r="EQ361">
        <v>16.40257407407407</v>
      </c>
      <c r="ER361">
        <v>2000.015925925926</v>
      </c>
      <c r="ES361">
        <v>0.9800023703703703</v>
      </c>
      <c r="ET361">
        <v>0.01999753703703704</v>
      </c>
      <c r="EU361">
        <v>0</v>
      </c>
      <c r="EV361">
        <v>230.0428148148148</v>
      </c>
      <c r="EW361">
        <v>5.00078</v>
      </c>
      <c r="EX361">
        <v>4628.440370370371</v>
      </c>
      <c r="EY361">
        <v>16379.78148148148</v>
      </c>
      <c r="EZ361">
        <v>38.84448148148148</v>
      </c>
      <c r="FA361">
        <v>39.71966666666667</v>
      </c>
      <c r="FB361">
        <v>39.04144444444444</v>
      </c>
      <c r="FC361">
        <v>39.38644444444444</v>
      </c>
      <c r="FD361">
        <v>39.89103703703704</v>
      </c>
      <c r="FE361">
        <v>1955.11962962963</v>
      </c>
      <c r="FF361">
        <v>39.89444444444445</v>
      </c>
      <c r="FG361">
        <v>0</v>
      </c>
      <c r="FH361">
        <v>1758997161.3</v>
      </c>
      <c r="FI361">
        <v>0</v>
      </c>
      <c r="FJ361">
        <v>230.03036</v>
      </c>
      <c r="FK361">
        <v>3.140923074254823</v>
      </c>
      <c r="FL361">
        <v>45.97538467625726</v>
      </c>
      <c r="FM361">
        <v>4628.7084</v>
      </c>
      <c r="FN361">
        <v>15</v>
      </c>
      <c r="FO361">
        <v>0</v>
      </c>
      <c r="FP361" t="s">
        <v>439</v>
      </c>
      <c r="FQ361">
        <v>1746989605.5</v>
      </c>
      <c r="FR361">
        <v>1746989593.5</v>
      </c>
      <c r="FS361">
        <v>0</v>
      </c>
      <c r="FT361">
        <v>-0.274</v>
      </c>
      <c r="FU361">
        <v>-0.002</v>
      </c>
      <c r="FV361">
        <v>2.549</v>
      </c>
      <c r="FW361">
        <v>0.129</v>
      </c>
      <c r="FX361">
        <v>420</v>
      </c>
      <c r="FY361">
        <v>17</v>
      </c>
      <c r="FZ361">
        <v>0.02</v>
      </c>
      <c r="GA361">
        <v>0.04</v>
      </c>
      <c r="GB361">
        <v>-31.32596585365853</v>
      </c>
      <c r="GC361">
        <v>-0.3672104529616751</v>
      </c>
      <c r="GD361">
        <v>0.1001668062679938</v>
      </c>
      <c r="GE361">
        <v>1</v>
      </c>
      <c r="GF361">
        <v>229.8853235294117</v>
      </c>
      <c r="GG361">
        <v>3.04435446619759</v>
      </c>
      <c r="GH361">
        <v>0.3775253571996464</v>
      </c>
      <c r="GI361">
        <v>0</v>
      </c>
      <c r="GJ361">
        <v>0.8864661707317071</v>
      </c>
      <c r="GK361">
        <v>-0.1631775470383277</v>
      </c>
      <c r="GL361">
        <v>0.01621375797293758</v>
      </c>
      <c r="GM361">
        <v>0</v>
      </c>
      <c r="GN361">
        <v>1</v>
      </c>
      <c r="GO361">
        <v>3</v>
      </c>
      <c r="GP361" t="s">
        <v>463</v>
      </c>
      <c r="GQ361">
        <v>3.10235</v>
      </c>
      <c r="GR361">
        <v>2.72236</v>
      </c>
      <c r="GS361">
        <v>0.147031</v>
      </c>
      <c r="GT361">
        <v>0.150361</v>
      </c>
      <c r="GU361">
        <v>0.100072</v>
      </c>
      <c r="GV361">
        <v>0.09859610000000001</v>
      </c>
      <c r="GW361">
        <v>22305.6</v>
      </c>
      <c r="GX361">
        <v>20170.5</v>
      </c>
      <c r="GY361">
        <v>26712.8</v>
      </c>
      <c r="GZ361">
        <v>23959.8</v>
      </c>
      <c r="HA361">
        <v>38471.1</v>
      </c>
      <c r="HB361">
        <v>31923.5</v>
      </c>
      <c r="HC361">
        <v>46644.8</v>
      </c>
      <c r="HD361">
        <v>37895.4</v>
      </c>
      <c r="HE361">
        <v>1.87318</v>
      </c>
      <c r="HF361">
        <v>1.8786</v>
      </c>
      <c r="HG361">
        <v>0.124533</v>
      </c>
      <c r="HH361">
        <v>0</v>
      </c>
      <c r="HI361">
        <v>27.9941</v>
      </c>
      <c r="HJ361">
        <v>999.9</v>
      </c>
      <c r="HK361">
        <v>49.1</v>
      </c>
      <c r="HL361">
        <v>30.6</v>
      </c>
      <c r="HM361">
        <v>23.9359</v>
      </c>
      <c r="HN361">
        <v>61.4548</v>
      </c>
      <c r="HO361">
        <v>22.0353</v>
      </c>
      <c r="HP361">
        <v>1</v>
      </c>
      <c r="HQ361">
        <v>0.0862602</v>
      </c>
      <c r="HR361">
        <v>-0.0295561</v>
      </c>
      <c r="HS361">
        <v>20.3184</v>
      </c>
      <c r="HT361">
        <v>5.2131</v>
      </c>
      <c r="HU361">
        <v>11.9796</v>
      </c>
      <c r="HV361">
        <v>4.96345</v>
      </c>
      <c r="HW361">
        <v>3.27453</v>
      </c>
      <c r="HX361">
        <v>9999</v>
      </c>
      <c r="HY361">
        <v>9999</v>
      </c>
      <c r="HZ361">
        <v>9999</v>
      </c>
      <c r="IA361">
        <v>24.5</v>
      </c>
      <c r="IB361">
        <v>1.86371</v>
      </c>
      <c r="IC361">
        <v>1.85985</v>
      </c>
      <c r="ID361">
        <v>1.85812</v>
      </c>
      <c r="IE361">
        <v>1.85953</v>
      </c>
      <c r="IF361">
        <v>1.85961</v>
      </c>
      <c r="IG361">
        <v>1.85812</v>
      </c>
      <c r="IH361">
        <v>1.85716</v>
      </c>
      <c r="II361">
        <v>1.85212</v>
      </c>
      <c r="IJ361">
        <v>0</v>
      </c>
      <c r="IK361">
        <v>0</v>
      </c>
      <c r="IL361">
        <v>0</v>
      </c>
      <c r="IM361">
        <v>0</v>
      </c>
      <c r="IN361" t="s">
        <v>441</v>
      </c>
      <c r="IO361" t="s">
        <v>442</v>
      </c>
      <c r="IP361" t="s">
        <v>443</v>
      </c>
      <c r="IQ361" t="s">
        <v>443</v>
      </c>
      <c r="IR361" t="s">
        <v>443</v>
      </c>
      <c r="IS361" t="s">
        <v>443</v>
      </c>
      <c r="IT361">
        <v>0</v>
      </c>
      <c r="IU361">
        <v>100</v>
      </c>
      <c r="IV361">
        <v>100</v>
      </c>
      <c r="IW361">
        <v>-1.43</v>
      </c>
      <c r="IX361">
        <v>0.2767</v>
      </c>
      <c r="IY361">
        <v>-1.253408397979514</v>
      </c>
      <c r="IZ361">
        <v>-0.001407418860664216</v>
      </c>
      <c r="JA361">
        <v>1.761737584914558E-06</v>
      </c>
      <c r="JB361">
        <v>-4.339940373715102E-10</v>
      </c>
      <c r="JC361">
        <v>0.01386544786166931</v>
      </c>
      <c r="JD361">
        <v>0.003157371658100305</v>
      </c>
      <c r="JE361">
        <v>0.0004353711720169284</v>
      </c>
      <c r="JF361">
        <v>-1.853048844677345E-07</v>
      </c>
      <c r="JG361">
        <v>2</v>
      </c>
      <c r="JH361">
        <v>1968</v>
      </c>
      <c r="JI361">
        <v>1</v>
      </c>
      <c r="JJ361">
        <v>26</v>
      </c>
      <c r="JK361">
        <v>200126</v>
      </c>
      <c r="JL361">
        <v>200126.2</v>
      </c>
      <c r="JM361">
        <v>2.13989</v>
      </c>
      <c r="JN361">
        <v>2.62085</v>
      </c>
      <c r="JO361">
        <v>1.49658</v>
      </c>
      <c r="JP361">
        <v>2.34863</v>
      </c>
      <c r="JQ361">
        <v>1.54907</v>
      </c>
      <c r="JR361">
        <v>2.44873</v>
      </c>
      <c r="JS361">
        <v>35.0825</v>
      </c>
      <c r="JT361">
        <v>12.8537</v>
      </c>
      <c r="JU361">
        <v>18</v>
      </c>
      <c r="JV361">
        <v>480.736</v>
      </c>
      <c r="JW361">
        <v>499.026</v>
      </c>
      <c r="JX361">
        <v>27.301</v>
      </c>
      <c r="JY361">
        <v>28.3906</v>
      </c>
      <c r="JZ361">
        <v>30.0002</v>
      </c>
      <c r="KA361">
        <v>28.5923</v>
      </c>
      <c r="KB361">
        <v>28.5879</v>
      </c>
      <c r="KC361">
        <v>42.9973</v>
      </c>
      <c r="KD361">
        <v>15.6069</v>
      </c>
      <c r="KE361">
        <v>100</v>
      </c>
      <c r="KF361">
        <v>27.2765</v>
      </c>
      <c r="KG361">
        <v>921.3869999999999</v>
      </c>
      <c r="KH361">
        <v>20.8049</v>
      </c>
      <c r="KI361">
        <v>101.986</v>
      </c>
      <c r="KJ361">
        <v>91.4004</v>
      </c>
    </row>
    <row r="362" spans="1:296">
      <c r="A362">
        <v>344</v>
      </c>
      <c r="B362">
        <v>1758997172.1</v>
      </c>
      <c r="C362">
        <v>9921.5</v>
      </c>
      <c r="D362" t="s">
        <v>1134</v>
      </c>
      <c r="E362" t="s">
        <v>1135</v>
      </c>
      <c r="F362">
        <v>5</v>
      </c>
      <c r="G362" t="s">
        <v>1025</v>
      </c>
      <c r="H362">
        <v>1758997164.314285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926.5622782484851</v>
      </c>
      <c r="AJ362">
        <v>904.3001151515149</v>
      </c>
      <c r="AK362">
        <v>3.420547705627611</v>
      </c>
      <c r="AL362">
        <v>65.16</v>
      </c>
      <c r="AM362">
        <f>(AO362 - AN362 + DX362*1E3/(8.314*(DZ362+273.15)) * AQ362/DW362 * AP362) * DW362/(100*DK362) * 1000/(1000 - AO362)</f>
        <v>0</v>
      </c>
      <c r="AN362">
        <v>20.71484800366912</v>
      </c>
      <c r="AO362">
        <v>21.56149757575757</v>
      </c>
      <c r="AP362">
        <v>-7.685193905372538E-06</v>
      </c>
      <c r="AQ362">
        <v>105.5123847433396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437</v>
      </c>
      <c r="AX362" t="s">
        <v>437</v>
      </c>
      <c r="AY362">
        <v>0</v>
      </c>
      <c r="AZ362">
        <v>0</v>
      </c>
      <c r="BA362">
        <f>1-AY362/AZ362</f>
        <v>0</v>
      </c>
      <c r="BB362">
        <v>0</v>
      </c>
      <c r="BC362" t="s">
        <v>437</v>
      </c>
      <c r="BD362" t="s">
        <v>437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437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1.65</v>
      </c>
      <c r="DL362">
        <v>0.5</v>
      </c>
      <c r="DM362" t="s">
        <v>438</v>
      </c>
      <c r="DN362">
        <v>2</v>
      </c>
      <c r="DO362" t="b">
        <v>1</v>
      </c>
      <c r="DP362">
        <v>1758997164.314285</v>
      </c>
      <c r="DQ362">
        <v>860.4015357142858</v>
      </c>
      <c r="DR362">
        <v>891.7173928571428</v>
      </c>
      <c r="DS362">
        <v>21.56990714285714</v>
      </c>
      <c r="DT362">
        <v>20.70459642857143</v>
      </c>
      <c r="DU362">
        <v>861.8370000000001</v>
      </c>
      <c r="DV362">
        <v>21.29321071428572</v>
      </c>
      <c r="DW362">
        <v>500.0163928571429</v>
      </c>
      <c r="DX362">
        <v>90.45257142857143</v>
      </c>
      <c r="DY362">
        <v>0.06437037857142856</v>
      </c>
      <c r="DZ362">
        <v>28.57922857142857</v>
      </c>
      <c r="EA362">
        <v>30.01723571428571</v>
      </c>
      <c r="EB362">
        <v>999.9000000000002</v>
      </c>
      <c r="EC362">
        <v>0</v>
      </c>
      <c r="ED362">
        <v>0</v>
      </c>
      <c r="EE362">
        <v>9990.471071428572</v>
      </c>
      <c r="EF362">
        <v>0</v>
      </c>
      <c r="EG362">
        <v>10.86959285714285</v>
      </c>
      <c r="EH362">
        <v>-31.315775</v>
      </c>
      <c r="EI362">
        <v>879.3692857142858</v>
      </c>
      <c r="EJ362">
        <v>910.5703214285712</v>
      </c>
      <c r="EK362">
        <v>0.8653055714285713</v>
      </c>
      <c r="EL362">
        <v>891.7173928571428</v>
      </c>
      <c r="EM362">
        <v>20.70459642857143</v>
      </c>
      <c r="EN362">
        <v>1.951053571428572</v>
      </c>
      <c r="EO362">
        <v>1.872785</v>
      </c>
      <c r="EP362">
        <v>17.05261071428571</v>
      </c>
      <c r="EQ362">
        <v>16.40791071428571</v>
      </c>
      <c r="ER362">
        <v>2000.011428571428</v>
      </c>
      <c r="ES362">
        <v>0.9800025714285715</v>
      </c>
      <c r="ET362">
        <v>0.01999733928571429</v>
      </c>
      <c r="EU362">
        <v>0</v>
      </c>
      <c r="EV362">
        <v>230.1925</v>
      </c>
      <c r="EW362">
        <v>5.00078</v>
      </c>
      <c r="EX362">
        <v>4632.066071428571</v>
      </c>
      <c r="EY362">
        <v>16379.74642857143</v>
      </c>
      <c r="EZ362">
        <v>38.81214285714286</v>
      </c>
      <c r="FA362">
        <v>39.71174999999999</v>
      </c>
      <c r="FB362">
        <v>39.08689285714286</v>
      </c>
      <c r="FC362">
        <v>39.34807142857143</v>
      </c>
      <c r="FD362">
        <v>39.90167857142858</v>
      </c>
      <c r="FE362">
        <v>1955.117142857143</v>
      </c>
      <c r="FF362">
        <v>39.89428571428572</v>
      </c>
      <c r="FG362">
        <v>0</v>
      </c>
      <c r="FH362">
        <v>1758997166.1</v>
      </c>
      <c r="FI362">
        <v>0</v>
      </c>
      <c r="FJ362">
        <v>230.2078</v>
      </c>
      <c r="FK362">
        <v>0.360230771731368</v>
      </c>
      <c r="FL362">
        <v>45.38000007824488</v>
      </c>
      <c r="FM362">
        <v>4632.426799999999</v>
      </c>
      <c r="FN362">
        <v>15</v>
      </c>
      <c r="FO362">
        <v>0</v>
      </c>
      <c r="FP362" t="s">
        <v>439</v>
      </c>
      <c r="FQ362">
        <v>1746989605.5</v>
      </c>
      <c r="FR362">
        <v>1746989593.5</v>
      </c>
      <c r="FS362">
        <v>0</v>
      </c>
      <c r="FT362">
        <v>-0.274</v>
      </c>
      <c r="FU362">
        <v>-0.002</v>
      </c>
      <c r="FV362">
        <v>2.549</v>
      </c>
      <c r="FW362">
        <v>0.129</v>
      </c>
      <c r="FX362">
        <v>420</v>
      </c>
      <c r="FY362">
        <v>17</v>
      </c>
      <c r="FZ362">
        <v>0.02</v>
      </c>
      <c r="GA362">
        <v>0.04</v>
      </c>
      <c r="GB362">
        <v>-31.3192275</v>
      </c>
      <c r="GC362">
        <v>-0.006827392120008029</v>
      </c>
      <c r="GD362">
        <v>0.1014992635133379</v>
      </c>
      <c r="GE362">
        <v>1</v>
      </c>
      <c r="GF362">
        <v>230.0569117647059</v>
      </c>
      <c r="GG362">
        <v>2.05327731093476</v>
      </c>
      <c r="GH362">
        <v>0.3338642175255481</v>
      </c>
      <c r="GI362">
        <v>0</v>
      </c>
      <c r="GJ362">
        <v>0.8733732749999999</v>
      </c>
      <c r="GK362">
        <v>-0.1682360262664174</v>
      </c>
      <c r="GL362">
        <v>0.01632295380895795</v>
      </c>
      <c r="GM362">
        <v>0</v>
      </c>
      <c r="GN362">
        <v>1</v>
      </c>
      <c r="GO362">
        <v>3</v>
      </c>
      <c r="GP362" t="s">
        <v>463</v>
      </c>
      <c r="GQ362">
        <v>3.1023</v>
      </c>
      <c r="GR362">
        <v>2.72236</v>
      </c>
      <c r="GS362">
        <v>0.148867</v>
      </c>
      <c r="GT362">
        <v>0.152173</v>
      </c>
      <c r="GU362">
        <v>0.100054</v>
      </c>
      <c r="GV362">
        <v>0.0986523</v>
      </c>
      <c r="GW362">
        <v>22257.4</v>
      </c>
      <c r="GX362">
        <v>20127.7</v>
      </c>
      <c r="GY362">
        <v>26712.7</v>
      </c>
      <c r="GZ362">
        <v>23960</v>
      </c>
      <c r="HA362">
        <v>38472</v>
      </c>
      <c r="HB362">
        <v>31921.4</v>
      </c>
      <c r="HC362">
        <v>46644.6</v>
      </c>
      <c r="HD362">
        <v>37895.1</v>
      </c>
      <c r="HE362">
        <v>1.87293</v>
      </c>
      <c r="HF362">
        <v>1.87857</v>
      </c>
      <c r="HG362">
        <v>0.124127</v>
      </c>
      <c r="HH362">
        <v>0</v>
      </c>
      <c r="HI362">
        <v>27.9983</v>
      </c>
      <c r="HJ362">
        <v>999.9</v>
      </c>
      <c r="HK362">
        <v>49.1</v>
      </c>
      <c r="HL362">
        <v>30.7</v>
      </c>
      <c r="HM362">
        <v>24.0709</v>
      </c>
      <c r="HN362">
        <v>61.1648</v>
      </c>
      <c r="HO362">
        <v>22.3317</v>
      </c>
      <c r="HP362">
        <v>1</v>
      </c>
      <c r="HQ362">
        <v>0.086405</v>
      </c>
      <c r="HR362">
        <v>0.0535675</v>
      </c>
      <c r="HS362">
        <v>20.3184</v>
      </c>
      <c r="HT362">
        <v>5.21295</v>
      </c>
      <c r="HU362">
        <v>11.9797</v>
      </c>
      <c r="HV362">
        <v>4.96355</v>
      </c>
      <c r="HW362">
        <v>3.2746</v>
      </c>
      <c r="HX362">
        <v>9999</v>
      </c>
      <c r="HY362">
        <v>9999</v>
      </c>
      <c r="HZ362">
        <v>9999</v>
      </c>
      <c r="IA362">
        <v>24.5</v>
      </c>
      <c r="IB362">
        <v>1.8637</v>
      </c>
      <c r="IC362">
        <v>1.85988</v>
      </c>
      <c r="ID362">
        <v>1.85812</v>
      </c>
      <c r="IE362">
        <v>1.85949</v>
      </c>
      <c r="IF362">
        <v>1.85959</v>
      </c>
      <c r="IG362">
        <v>1.85812</v>
      </c>
      <c r="IH362">
        <v>1.85715</v>
      </c>
      <c r="II362">
        <v>1.85211</v>
      </c>
      <c r="IJ362">
        <v>0</v>
      </c>
      <c r="IK362">
        <v>0</v>
      </c>
      <c r="IL362">
        <v>0</v>
      </c>
      <c r="IM362">
        <v>0</v>
      </c>
      <c r="IN362" t="s">
        <v>441</v>
      </c>
      <c r="IO362" t="s">
        <v>442</v>
      </c>
      <c r="IP362" t="s">
        <v>443</v>
      </c>
      <c r="IQ362" t="s">
        <v>443</v>
      </c>
      <c r="IR362" t="s">
        <v>443</v>
      </c>
      <c r="IS362" t="s">
        <v>443</v>
      </c>
      <c r="IT362">
        <v>0</v>
      </c>
      <c r="IU362">
        <v>100</v>
      </c>
      <c r="IV362">
        <v>100</v>
      </c>
      <c r="IW362">
        <v>-1.418</v>
      </c>
      <c r="IX362">
        <v>0.2765</v>
      </c>
      <c r="IY362">
        <v>-1.253408397979514</v>
      </c>
      <c r="IZ362">
        <v>-0.001407418860664216</v>
      </c>
      <c r="JA362">
        <v>1.761737584914558E-06</v>
      </c>
      <c r="JB362">
        <v>-4.339940373715102E-10</v>
      </c>
      <c r="JC362">
        <v>0.01386544786166931</v>
      </c>
      <c r="JD362">
        <v>0.003157371658100305</v>
      </c>
      <c r="JE362">
        <v>0.0004353711720169284</v>
      </c>
      <c r="JF362">
        <v>-1.853048844677345E-07</v>
      </c>
      <c r="JG362">
        <v>2</v>
      </c>
      <c r="JH362">
        <v>1968</v>
      </c>
      <c r="JI362">
        <v>1</v>
      </c>
      <c r="JJ362">
        <v>26</v>
      </c>
      <c r="JK362">
        <v>200126.1</v>
      </c>
      <c r="JL362">
        <v>200126.3</v>
      </c>
      <c r="JM362">
        <v>2.17041</v>
      </c>
      <c r="JN362">
        <v>2.62573</v>
      </c>
      <c r="JO362">
        <v>1.49658</v>
      </c>
      <c r="JP362">
        <v>2.34863</v>
      </c>
      <c r="JQ362">
        <v>1.54907</v>
      </c>
      <c r="JR362">
        <v>2.33276</v>
      </c>
      <c r="JS362">
        <v>35.0825</v>
      </c>
      <c r="JT362">
        <v>12.8274</v>
      </c>
      <c r="JU362">
        <v>18</v>
      </c>
      <c r="JV362">
        <v>480.605</v>
      </c>
      <c r="JW362">
        <v>499.02</v>
      </c>
      <c r="JX362">
        <v>27.2837</v>
      </c>
      <c r="JY362">
        <v>28.3937</v>
      </c>
      <c r="JZ362">
        <v>30.0003</v>
      </c>
      <c r="KA362">
        <v>28.5941</v>
      </c>
      <c r="KB362">
        <v>28.5891</v>
      </c>
      <c r="KC362">
        <v>43.6657</v>
      </c>
      <c r="KD362">
        <v>15.6069</v>
      </c>
      <c r="KE362">
        <v>100</v>
      </c>
      <c r="KF362">
        <v>27.2546</v>
      </c>
      <c r="KG362">
        <v>941.421</v>
      </c>
      <c r="KH362">
        <v>20.8333</v>
      </c>
      <c r="KI362">
        <v>101.986</v>
      </c>
      <c r="KJ362">
        <v>91.4002</v>
      </c>
    </row>
    <row r="363" spans="1:296">
      <c r="A363">
        <v>345</v>
      </c>
      <c r="B363">
        <v>1758997177.1</v>
      </c>
      <c r="C363">
        <v>9926.5</v>
      </c>
      <c r="D363" t="s">
        <v>1136</v>
      </c>
      <c r="E363" t="s">
        <v>1137</v>
      </c>
      <c r="F363">
        <v>5</v>
      </c>
      <c r="G363" t="s">
        <v>1025</v>
      </c>
      <c r="H363">
        <v>1758997169.6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943.7214668212122</v>
      </c>
      <c r="AJ363">
        <v>921.4294484848484</v>
      </c>
      <c r="AK363">
        <v>3.419261991341989</v>
      </c>
      <c r="AL363">
        <v>65.16</v>
      </c>
      <c r="AM363">
        <f>(AO363 - AN363 + DX363*1E3/(8.314*(DZ363+273.15)) * AQ363/DW363 * AP363) * DW363/(100*DK363) * 1000/(1000 - AO363)</f>
        <v>0</v>
      </c>
      <c r="AN363">
        <v>20.7427926106396</v>
      </c>
      <c r="AO363">
        <v>21.5621503030303</v>
      </c>
      <c r="AP363">
        <v>1.577249349587603E-06</v>
      </c>
      <c r="AQ363">
        <v>105.5123847433396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437</v>
      </c>
      <c r="AX363" t="s">
        <v>437</v>
      </c>
      <c r="AY363">
        <v>0</v>
      </c>
      <c r="AZ363">
        <v>0</v>
      </c>
      <c r="BA363">
        <f>1-AY363/AZ363</f>
        <v>0</v>
      </c>
      <c r="BB363">
        <v>0</v>
      </c>
      <c r="BC363" t="s">
        <v>437</v>
      </c>
      <c r="BD363" t="s">
        <v>437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437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1.65</v>
      </c>
      <c r="DL363">
        <v>0.5</v>
      </c>
      <c r="DM363" t="s">
        <v>438</v>
      </c>
      <c r="DN363">
        <v>2</v>
      </c>
      <c r="DO363" t="b">
        <v>1</v>
      </c>
      <c r="DP363">
        <v>1758997169.6</v>
      </c>
      <c r="DQ363">
        <v>878.1307777777779</v>
      </c>
      <c r="DR363">
        <v>909.4448148148148</v>
      </c>
      <c r="DS363">
        <v>21.56461481481481</v>
      </c>
      <c r="DT363">
        <v>20.71964814814815</v>
      </c>
      <c r="DU363">
        <v>879.5543333333334</v>
      </c>
      <c r="DV363">
        <v>21.28802592592593</v>
      </c>
      <c r="DW363">
        <v>500.0240370370371</v>
      </c>
      <c r="DX363">
        <v>90.45251111111112</v>
      </c>
      <c r="DY363">
        <v>0.06442348888888889</v>
      </c>
      <c r="DZ363">
        <v>28.58287407407408</v>
      </c>
      <c r="EA363">
        <v>30.02146296296296</v>
      </c>
      <c r="EB363">
        <v>999.9000000000001</v>
      </c>
      <c r="EC363">
        <v>0</v>
      </c>
      <c r="ED363">
        <v>0</v>
      </c>
      <c r="EE363">
        <v>9987.525555555556</v>
      </c>
      <c r="EF363">
        <v>0</v>
      </c>
      <c r="EG363">
        <v>10.87044444444444</v>
      </c>
      <c r="EH363">
        <v>-31.31394074074074</v>
      </c>
      <c r="EI363">
        <v>897.4845555555555</v>
      </c>
      <c r="EJ363">
        <v>928.6869999999998</v>
      </c>
      <c r="EK363">
        <v>0.8449684814814816</v>
      </c>
      <c r="EL363">
        <v>909.4448148148148</v>
      </c>
      <c r="EM363">
        <v>20.71964814814815</v>
      </c>
      <c r="EN363">
        <v>1.950573333333333</v>
      </c>
      <c r="EO363">
        <v>1.874144074074074</v>
      </c>
      <c r="EP363">
        <v>17.04872962962963</v>
      </c>
      <c r="EQ363">
        <v>16.4193037037037</v>
      </c>
      <c r="ER363">
        <v>1999.999629629629</v>
      </c>
      <c r="ES363">
        <v>0.980004074074074</v>
      </c>
      <c r="ET363">
        <v>0.01999581481481481</v>
      </c>
      <c r="EU363">
        <v>0</v>
      </c>
      <c r="EV363">
        <v>230.3186666666667</v>
      </c>
      <c r="EW363">
        <v>5.00078</v>
      </c>
      <c r="EX363">
        <v>4635.843333333334</v>
      </c>
      <c r="EY363">
        <v>16379.66296296296</v>
      </c>
      <c r="EZ363">
        <v>38.80062962962963</v>
      </c>
      <c r="FA363">
        <v>39.71033333333333</v>
      </c>
      <c r="FB363">
        <v>39.09933333333333</v>
      </c>
      <c r="FC363">
        <v>39.35407407407407</v>
      </c>
      <c r="FD363">
        <v>39.92114814814815</v>
      </c>
      <c r="FE363">
        <v>1955.108888888889</v>
      </c>
      <c r="FF363">
        <v>39.89037037037038</v>
      </c>
      <c r="FG363">
        <v>0</v>
      </c>
      <c r="FH363">
        <v>1758997171.5</v>
      </c>
      <c r="FI363">
        <v>0</v>
      </c>
      <c r="FJ363">
        <v>230.3443076923077</v>
      </c>
      <c r="FK363">
        <v>2.134222212777896</v>
      </c>
      <c r="FL363">
        <v>42.065982859199</v>
      </c>
      <c r="FM363">
        <v>4636.024230769231</v>
      </c>
      <c r="FN363">
        <v>15</v>
      </c>
      <c r="FO363">
        <v>0</v>
      </c>
      <c r="FP363" t="s">
        <v>439</v>
      </c>
      <c r="FQ363">
        <v>1746989605.5</v>
      </c>
      <c r="FR363">
        <v>1746989593.5</v>
      </c>
      <c r="FS363">
        <v>0</v>
      </c>
      <c r="FT363">
        <v>-0.274</v>
      </c>
      <c r="FU363">
        <v>-0.002</v>
      </c>
      <c r="FV363">
        <v>2.549</v>
      </c>
      <c r="FW363">
        <v>0.129</v>
      </c>
      <c r="FX363">
        <v>420</v>
      </c>
      <c r="FY363">
        <v>17</v>
      </c>
      <c r="FZ363">
        <v>0.02</v>
      </c>
      <c r="GA363">
        <v>0.04</v>
      </c>
      <c r="GB363">
        <v>-31.30739756097561</v>
      </c>
      <c r="GC363">
        <v>0.04051149825781408</v>
      </c>
      <c r="GD363">
        <v>0.1053680112696885</v>
      </c>
      <c r="GE363">
        <v>1</v>
      </c>
      <c r="GF363">
        <v>230.2788529411765</v>
      </c>
      <c r="GG363">
        <v>1.541313978248373</v>
      </c>
      <c r="GH363">
        <v>0.2955331306552271</v>
      </c>
      <c r="GI363">
        <v>0</v>
      </c>
      <c r="GJ363">
        <v>0.8556924390243901</v>
      </c>
      <c r="GK363">
        <v>-0.2229628432055754</v>
      </c>
      <c r="GL363">
        <v>0.02221574878988019</v>
      </c>
      <c r="GM363">
        <v>0</v>
      </c>
      <c r="GN363">
        <v>1</v>
      </c>
      <c r="GO363">
        <v>3</v>
      </c>
      <c r="GP363" t="s">
        <v>463</v>
      </c>
      <c r="GQ363">
        <v>3.10237</v>
      </c>
      <c r="GR363">
        <v>2.72274</v>
      </c>
      <c r="GS363">
        <v>0.15069</v>
      </c>
      <c r="GT363">
        <v>0.153983</v>
      </c>
      <c r="GU363">
        <v>0.100054</v>
      </c>
      <c r="GV363">
        <v>0.098727</v>
      </c>
      <c r="GW363">
        <v>22209.5</v>
      </c>
      <c r="GX363">
        <v>20084.7</v>
      </c>
      <c r="GY363">
        <v>26712.4</v>
      </c>
      <c r="GZ363">
        <v>23960</v>
      </c>
      <c r="HA363">
        <v>38472</v>
      </c>
      <c r="HB363">
        <v>31919</v>
      </c>
      <c r="HC363">
        <v>46644.3</v>
      </c>
      <c r="HD363">
        <v>37895.2</v>
      </c>
      <c r="HE363">
        <v>1.87307</v>
      </c>
      <c r="HF363">
        <v>1.87865</v>
      </c>
      <c r="HG363">
        <v>0.124365</v>
      </c>
      <c r="HH363">
        <v>0</v>
      </c>
      <c r="HI363">
        <v>28.002</v>
      </c>
      <c r="HJ363">
        <v>999.9</v>
      </c>
      <c r="HK363">
        <v>49.1</v>
      </c>
      <c r="HL363">
        <v>30.7</v>
      </c>
      <c r="HM363">
        <v>24.0748</v>
      </c>
      <c r="HN363">
        <v>60.9648</v>
      </c>
      <c r="HO363">
        <v>22.1394</v>
      </c>
      <c r="HP363">
        <v>1</v>
      </c>
      <c r="HQ363">
        <v>0.0868979</v>
      </c>
      <c r="HR363">
        <v>0.108497</v>
      </c>
      <c r="HS363">
        <v>20.3184</v>
      </c>
      <c r="HT363">
        <v>5.2131</v>
      </c>
      <c r="HU363">
        <v>11.9794</v>
      </c>
      <c r="HV363">
        <v>4.96355</v>
      </c>
      <c r="HW363">
        <v>3.27465</v>
      </c>
      <c r="HX363">
        <v>9999</v>
      </c>
      <c r="HY363">
        <v>9999</v>
      </c>
      <c r="HZ363">
        <v>9999</v>
      </c>
      <c r="IA363">
        <v>24.5</v>
      </c>
      <c r="IB363">
        <v>1.86371</v>
      </c>
      <c r="IC363">
        <v>1.85989</v>
      </c>
      <c r="ID363">
        <v>1.85813</v>
      </c>
      <c r="IE363">
        <v>1.85948</v>
      </c>
      <c r="IF363">
        <v>1.8596</v>
      </c>
      <c r="IG363">
        <v>1.85815</v>
      </c>
      <c r="IH363">
        <v>1.85715</v>
      </c>
      <c r="II363">
        <v>1.85212</v>
      </c>
      <c r="IJ363">
        <v>0</v>
      </c>
      <c r="IK363">
        <v>0</v>
      </c>
      <c r="IL363">
        <v>0</v>
      </c>
      <c r="IM363">
        <v>0</v>
      </c>
      <c r="IN363" t="s">
        <v>441</v>
      </c>
      <c r="IO363" t="s">
        <v>442</v>
      </c>
      <c r="IP363" t="s">
        <v>443</v>
      </c>
      <c r="IQ363" t="s">
        <v>443</v>
      </c>
      <c r="IR363" t="s">
        <v>443</v>
      </c>
      <c r="IS363" t="s">
        <v>443</v>
      </c>
      <c r="IT363">
        <v>0</v>
      </c>
      <c r="IU363">
        <v>100</v>
      </c>
      <c r="IV363">
        <v>100</v>
      </c>
      <c r="IW363">
        <v>-1.406</v>
      </c>
      <c r="IX363">
        <v>0.2765</v>
      </c>
      <c r="IY363">
        <v>-1.253408397979514</v>
      </c>
      <c r="IZ363">
        <v>-0.001407418860664216</v>
      </c>
      <c r="JA363">
        <v>1.761737584914558E-06</v>
      </c>
      <c r="JB363">
        <v>-4.339940373715102E-10</v>
      </c>
      <c r="JC363">
        <v>0.01386544786166931</v>
      </c>
      <c r="JD363">
        <v>0.003157371658100305</v>
      </c>
      <c r="JE363">
        <v>0.0004353711720169284</v>
      </c>
      <c r="JF363">
        <v>-1.853048844677345E-07</v>
      </c>
      <c r="JG363">
        <v>2</v>
      </c>
      <c r="JH363">
        <v>1968</v>
      </c>
      <c r="JI363">
        <v>1</v>
      </c>
      <c r="JJ363">
        <v>26</v>
      </c>
      <c r="JK363">
        <v>200126.2</v>
      </c>
      <c r="JL363">
        <v>200126.4</v>
      </c>
      <c r="JM363">
        <v>2.20337</v>
      </c>
      <c r="JN363">
        <v>2.6062</v>
      </c>
      <c r="JO363">
        <v>1.49658</v>
      </c>
      <c r="JP363">
        <v>2.34863</v>
      </c>
      <c r="JQ363">
        <v>1.54907</v>
      </c>
      <c r="JR363">
        <v>2.46582</v>
      </c>
      <c r="JS363">
        <v>35.0825</v>
      </c>
      <c r="JT363">
        <v>12.8449</v>
      </c>
      <c r="JU363">
        <v>18</v>
      </c>
      <c r="JV363">
        <v>480.705</v>
      </c>
      <c r="JW363">
        <v>499.085</v>
      </c>
      <c r="JX363">
        <v>27.2571</v>
      </c>
      <c r="JY363">
        <v>28.3967</v>
      </c>
      <c r="JZ363">
        <v>30.0004</v>
      </c>
      <c r="KA363">
        <v>28.5959</v>
      </c>
      <c r="KB363">
        <v>28.5909</v>
      </c>
      <c r="KC363">
        <v>44.2686</v>
      </c>
      <c r="KD363">
        <v>15.3077</v>
      </c>
      <c r="KE363">
        <v>100</v>
      </c>
      <c r="KF363">
        <v>27.2316</v>
      </c>
      <c r="KG363">
        <v>954.778</v>
      </c>
      <c r="KH363">
        <v>20.8615</v>
      </c>
      <c r="KI363">
        <v>101.985</v>
      </c>
      <c r="KJ363">
        <v>91.4003</v>
      </c>
    </row>
    <row r="364" spans="1:296">
      <c r="A364">
        <v>346</v>
      </c>
      <c r="B364">
        <v>1758997182.1</v>
      </c>
      <c r="C364">
        <v>9931.5</v>
      </c>
      <c r="D364" t="s">
        <v>1138</v>
      </c>
      <c r="E364" t="s">
        <v>1139</v>
      </c>
      <c r="F364">
        <v>5</v>
      </c>
      <c r="G364" t="s">
        <v>1025</v>
      </c>
      <c r="H364">
        <v>1758997174.314285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960.8778263303033</v>
      </c>
      <c r="AJ364">
        <v>938.7097212121213</v>
      </c>
      <c r="AK364">
        <v>3.452828311688364</v>
      </c>
      <c r="AL364">
        <v>65.16</v>
      </c>
      <c r="AM364">
        <f>(AO364 - AN364 + DX364*1E3/(8.314*(DZ364+273.15)) * AQ364/DW364 * AP364) * DW364/(100*DK364) * 1000/(1000 - AO364)</f>
        <v>0</v>
      </c>
      <c r="AN364">
        <v>20.77371905831688</v>
      </c>
      <c r="AO364">
        <v>21.57299878787878</v>
      </c>
      <c r="AP364">
        <v>2.678282424828096E-05</v>
      </c>
      <c r="AQ364">
        <v>105.5123847433396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437</v>
      </c>
      <c r="AX364" t="s">
        <v>437</v>
      </c>
      <c r="AY364">
        <v>0</v>
      </c>
      <c r="AZ364">
        <v>0</v>
      </c>
      <c r="BA364">
        <f>1-AY364/AZ364</f>
        <v>0</v>
      </c>
      <c r="BB364">
        <v>0</v>
      </c>
      <c r="BC364" t="s">
        <v>437</v>
      </c>
      <c r="BD364" t="s">
        <v>437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437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1.65</v>
      </c>
      <c r="DL364">
        <v>0.5</v>
      </c>
      <c r="DM364" t="s">
        <v>438</v>
      </c>
      <c r="DN364">
        <v>2</v>
      </c>
      <c r="DO364" t="b">
        <v>1</v>
      </c>
      <c r="DP364">
        <v>1758997174.314285</v>
      </c>
      <c r="DQ364">
        <v>893.938</v>
      </c>
      <c r="DR364">
        <v>925.1776428571428</v>
      </c>
      <c r="DS364">
        <v>21.56396428571428</v>
      </c>
      <c r="DT364">
        <v>20.73945</v>
      </c>
      <c r="DU364">
        <v>895.3506428571429</v>
      </c>
      <c r="DV364">
        <v>21.28739285714286</v>
      </c>
      <c r="DW364">
        <v>500.00725</v>
      </c>
      <c r="DX364">
        <v>90.45182857142858</v>
      </c>
      <c r="DY364">
        <v>0.06447049285714286</v>
      </c>
      <c r="DZ364">
        <v>28.58541428571428</v>
      </c>
      <c r="EA364">
        <v>30.02561785714285</v>
      </c>
      <c r="EB364">
        <v>999.9000000000002</v>
      </c>
      <c r="EC364">
        <v>0</v>
      </c>
      <c r="ED364">
        <v>0</v>
      </c>
      <c r="EE364">
        <v>9993.505357142856</v>
      </c>
      <c r="EF364">
        <v>0</v>
      </c>
      <c r="EG364">
        <v>10.87306428571428</v>
      </c>
      <c r="EH364">
        <v>-31.23968214285714</v>
      </c>
      <c r="EI364">
        <v>913.6396071428572</v>
      </c>
      <c r="EJ364">
        <v>944.7720714285713</v>
      </c>
      <c r="EK364">
        <v>0.8245274642857143</v>
      </c>
      <c r="EL364">
        <v>925.1776428571428</v>
      </c>
      <c r="EM364">
        <v>20.73945</v>
      </c>
      <c r="EN364">
        <v>1.950499642857143</v>
      </c>
      <c r="EO364">
        <v>1.87592</v>
      </c>
      <c r="EP364">
        <v>17.04813571428571</v>
      </c>
      <c r="EQ364">
        <v>16.43417857142857</v>
      </c>
      <c r="ER364">
        <v>1999.995</v>
      </c>
      <c r="ES364">
        <v>0.9800048214285714</v>
      </c>
      <c r="ET364">
        <v>0.01999506785714286</v>
      </c>
      <c r="EU364">
        <v>0</v>
      </c>
      <c r="EV364">
        <v>230.4581071428572</v>
      </c>
      <c r="EW364">
        <v>5.00078</v>
      </c>
      <c r="EX364">
        <v>4639.0925</v>
      </c>
      <c r="EY364">
        <v>16379.62142857143</v>
      </c>
      <c r="EZ364">
        <v>38.80324999999999</v>
      </c>
      <c r="FA364">
        <v>39.714</v>
      </c>
      <c r="FB364">
        <v>39.11367857142857</v>
      </c>
      <c r="FC364">
        <v>39.36149999999999</v>
      </c>
      <c r="FD364">
        <v>39.93510714285713</v>
      </c>
      <c r="FE364">
        <v>1955.106071428572</v>
      </c>
      <c r="FF364">
        <v>39.8882142857143</v>
      </c>
      <c r="FG364">
        <v>0</v>
      </c>
      <c r="FH364">
        <v>1758997176.3</v>
      </c>
      <c r="FI364">
        <v>0</v>
      </c>
      <c r="FJ364">
        <v>230.4765384615385</v>
      </c>
      <c r="FK364">
        <v>2.200000008240312</v>
      </c>
      <c r="FL364">
        <v>39.69982908979609</v>
      </c>
      <c r="FM364">
        <v>4639.381538461538</v>
      </c>
      <c r="FN364">
        <v>15</v>
      </c>
      <c r="FO364">
        <v>0</v>
      </c>
      <c r="FP364" t="s">
        <v>439</v>
      </c>
      <c r="FQ364">
        <v>1746989605.5</v>
      </c>
      <c r="FR364">
        <v>1746989593.5</v>
      </c>
      <c r="FS364">
        <v>0</v>
      </c>
      <c r="FT364">
        <v>-0.274</v>
      </c>
      <c r="FU364">
        <v>-0.002</v>
      </c>
      <c r="FV364">
        <v>2.549</v>
      </c>
      <c r="FW364">
        <v>0.129</v>
      </c>
      <c r="FX364">
        <v>420</v>
      </c>
      <c r="FY364">
        <v>17</v>
      </c>
      <c r="FZ364">
        <v>0.02</v>
      </c>
      <c r="GA364">
        <v>0.04</v>
      </c>
      <c r="GB364">
        <v>-31.2971025</v>
      </c>
      <c r="GC364">
        <v>0.7698765478424497</v>
      </c>
      <c r="GD364">
        <v>0.1172411584886043</v>
      </c>
      <c r="GE364">
        <v>0</v>
      </c>
      <c r="GF364">
        <v>230.4090588235294</v>
      </c>
      <c r="GG364">
        <v>1.666524065570543</v>
      </c>
      <c r="GH364">
        <v>0.3027599457905328</v>
      </c>
      <c r="GI364">
        <v>0</v>
      </c>
      <c r="GJ364">
        <v>0.8365407000000001</v>
      </c>
      <c r="GK364">
        <v>-0.2594311519699835</v>
      </c>
      <c r="GL364">
        <v>0.02522067925453239</v>
      </c>
      <c r="GM364">
        <v>0</v>
      </c>
      <c r="GN364">
        <v>0</v>
      </c>
      <c r="GO364">
        <v>3</v>
      </c>
      <c r="GP364" t="s">
        <v>484</v>
      </c>
      <c r="GQ364">
        <v>3.10248</v>
      </c>
      <c r="GR364">
        <v>2.72255</v>
      </c>
      <c r="GS364">
        <v>0.152509</v>
      </c>
      <c r="GT364">
        <v>0.155729</v>
      </c>
      <c r="GU364">
        <v>0.100092</v>
      </c>
      <c r="GV364">
        <v>0.09884900000000001</v>
      </c>
      <c r="GW364">
        <v>22161.8</v>
      </c>
      <c r="GX364">
        <v>20042.9</v>
      </c>
      <c r="GY364">
        <v>26712.2</v>
      </c>
      <c r="GZ364">
        <v>23959.6</v>
      </c>
      <c r="HA364">
        <v>38470.8</v>
      </c>
      <c r="HB364">
        <v>31914.5</v>
      </c>
      <c r="HC364">
        <v>46644.6</v>
      </c>
      <c r="HD364">
        <v>37894.8</v>
      </c>
      <c r="HE364">
        <v>1.87337</v>
      </c>
      <c r="HF364">
        <v>1.87812</v>
      </c>
      <c r="HG364">
        <v>0.124142</v>
      </c>
      <c r="HH364">
        <v>0</v>
      </c>
      <c r="HI364">
        <v>28.0073</v>
      </c>
      <c r="HJ364">
        <v>999.9</v>
      </c>
      <c r="HK364">
        <v>49.1</v>
      </c>
      <c r="HL364">
        <v>30.7</v>
      </c>
      <c r="HM364">
        <v>24.0731</v>
      </c>
      <c r="HN364">
        <v>60.8848</v>
      </c>
      <c r="HO364">
        <v>22.0833</v>
      </c>
      <c r="HP364">
        <v>1</v>
      </c>
      <c r="HQ364">
        <v>0.0872256</v>
      </c>
      <c r="HR364">
        <v>0.157729</v>
      </c>
      <c r="HS364">
        <v>20.3184</v>
      </c>
      <c r="HT364">
        <v>5.2134</v>
      </c>
      <c r="HU364">
        <v>11.9794</v>
      </c>
      <c r="HV364">
        <v>4.96365</v>
      </c>
      <c r="HW364">
        <v>3.2746</v>
      </c>
      <c r="HX364">
        <v>9999</v>
      </c>
      <c r="HY364">
        <v>9999</v>
      </c>
      <c r="HZ364">
        <v>9999</v>
      </c>
      <c r="IA364">
        <v>24.5</v>
      </c>
      <c r="IB364">
        <v>1.8637</v>
      </c>
      <c r="IC364">
        <v>1.85986</v>
      </c>
      <c r="ID364">
        <v>1.8581</v>
      </c>
      <c r="IE364">
        <v>1.8595</v>
      </c>
      <c r="IF364">
        <v>1.85959</v>
      </c>
      <c r="IG364">
        <v>1.8581</v>
      </c>
      <c r="IH364">
        <v>1.85715</v>
      </c>
      <c r="II364">
        <v>1.85211</v>
      </c>
      <c r="IJ364">
        <v>0</v>
      </c>
      <c r="IK364">
        <v>0</v>
      </c>
      <c r="IL364">
        <v>0</v>
      </c>
      <c r="IM364">
        <v>0</v>
      </c>
      <c r="IN364" t="s">
        <v>441</v>
      </c>
      <c r="IO364" t="s">
        <v>442</v>
      </c>
      <c r="IP364" t="s">
        <v>443</v>
      </c>
      <c r="IQ364" t="s">
        <v>443</v>
      </c>
      <c r="IR364" t="s">
        <v>443</v>
      </c>
      <c r="IS364" t="s">
        <v>443</v>
      </c>
      <c r="IT364">
        <v>0</v>
      </c>
      <c r="IU364">
        <v>100</v>
      </c>
      <c r="IV364">
        <v>100</v>
      </c>
      <c r="IW364">
        <v>-1.394</v>
      </c>
      <c r="IX364">
        <v>0.2768</v>
      </c>
      <c r="IY364">
        <v>-1.253408397979514</v>
      </c>
      <c r="IZ364">
        <v>-0.001407418860664216</v>
      </c>
      <c r="JA364">
        <v>1.761737584914558E-06</v>
      </c>
      <c r="JB364">
        <v>-4.339940373715102E-10</v>
      </c>
      <c r="JC364">
        <v>0.01386544786166931</v>
      </c>
      <c r="JD364">
        <v>0.003157371658100305</v>
      </c>
      <c r="JE364">
        <v>0.0004353711720169284</v>
      </c>
      <c r="JF364">
        <v>-1.853048844677345E-07</v>
      </c>
      <c r="JG364">
        <v>2</v>
      </c>
      <c r="JH364">
        <v>1968</v>
      </c>
      <c r="JI364">
        <v>1</v>
      </c>
      <c r="JJ364">
        <v>26</v>
      </c>
      <c r="JK364">
        <v>200126.3</v>
      </c>
      <c r="JL364">
        <v>200126.5</v>
      </c>
      <c r="JM364">
        <v>2.23389</v>
      </c>
      <c r="JN364">
        <v>2.62085</v>
      </c>
      <c r="JO364">
        <v>1.49658</v>
      </c>
      <c r="JP364">
        <v>2.34863</v>
      </c>
      <c r="JQ364">
        <v>1.54907</v>
      </c>
      <c r="JR364">
        <v>2.42188</v>
      </c>
      <c r="JS364">
        <v>35.0825</v>
      </c>
      <c r="JT364">
        <v>12.8186</v>
      </c>
      <c r="JU364">
        <v>18</v>
      </c>
      <c r="JV364">
        <v>480.898</v>
      </c>
      <c r="JW364">
        <v>498.757</v>
      </c>
      <c r="JX364">
        <v>27.2295</v>
      </c>
      <c r="JY364">
        <v>28.3997</v>
      </c>
      <c r="JZ364">
        <v>30.0005</v>
      </c>
      <c r="KA364">
        <v>28.5984</v>
      </c>
      <c r="KB364">
        <v>28.5933</v>
      </c>
      <c r="KC364">
        <v>44.9368</v>
      </c>
      <c r="KD364">
        <v>15.3077</v>
      </c>
      <c r="KE364">
        <v>100</v>
      </c>
      <c r="KF364">
        <v>27.2019</v>
      </c>
      <c r="KG364">
        <v>974.8150000000001</v>
      </c>
      <c r="KH364">
        <v>20.8735</v>
      </c>
      <c r="KI364">
        <v>101.985</v>
      </c>
      <c r="KJ364">
        <v>91.39919999999999</v>
      </c>
    </row>
    <row r="365" spans="1:296">
      <c r="A365">
        <v>347</v>
      </c>
      <c r="B365">
        <v>1758997187.1</v>
      </c>
      <c r="C365">
        <v>9936.5</v>
      </c>
      <c r="D365" t="s">
        <v>1140</v>
      </c>
      <c r="E365" t="s">
        <v>1141</v>
      </c>
      <c r="F365">
        <v>5</v>
      </c>
      <c r="G365" t="s">
        <v>1025</v>
      </c>
      <c r="H365">
        <v>1758997179.6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978.0493599909091</v>
      </c>
      <c r="AJ365">
        <v>955.9557212121209</v>
      </c>
      <c r="AK365">
        <v>3.453554025973909</v>
      </c>
      <c r="AL365">
        <v>65.16</v>
      </c>
      <c r="AM365">
        <f>(AO365 - AN365 + DX365*1E3/(8.314*(DZ365+273.15)) * AQ365/DW365 * AP365) * DW365/(100*DK365) * 1000/(1000 - AO365)</f>
        <v>0</v>
      </c>
      <c r="AN365">
        <v>20.79412849701518</v>
      </c>
      <c r="AO365">
        <v>21.58049757575757</v>
      </c>
      <c r="AP365">
        <v>1.059370989302798E-05</v>
      </c>
      <c r="AQ365">
        <v>105.5123847433396</v>
      </c>
      <c r="AR365">
        <v>1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437</v>
      </c>
      <c r="AX365" t="s">
        <v>437</v>
      </c>
      <c r="AY365">
        <v>0</v>
      </c>
      <c r="AZ365">
        <v>0</v>
      </c>
      <c r="BA365">
        <f>1-AY365/AZ365</f>
        <v>0</v>
      </c>
      <c r="BB365">
        <v>0</v>
      </c>
      <c r="BC365" t="s">
        <v>437</v>
      </c>
      <c r="BD365" t="s">
        <v>437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437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1.65</v>
      </c>
      <c r="DL365">
        <v>0.5</v>
      </c>
      <c r="DM365" t="s">
        <v>438</v>
      </c>
      <c r="DN365">
        <v>2</v>
      </c>
      <c r="DO365" t="b">
        <v>1</v>
      </c>
      <c r="DP365">
        <v>1758997179.6</v>
      </c>
      <c r="DQ365">
        <v>911.7248888888889</v>
      </c>
      <c r="DR365">
        <v>942.9042592592593</v>
      </c>
      <c r="DS365">
        <v>21.56884074074074</v>
      </c>
      <c r="DT365">
        <v>20.76721111111111</v>
      </c>
      <c r="DU365">
        <v>913.1247407407407</v>
      </c>
      <c r="DV365">
        <v>21.29216666666667</v>
      </c>
      <c r="DW365">
        <v>500.0418518518519</v>
      </c>
      <c r="DX365">
        <v>90.45146296296296</v>
      </c>
      <c r="DY365">
        <v>0.06440345185185185</v>
      </c>
      <c r="DZ365">
        <v>28.58625555555555</v>
      </c>
      <c r="EA365">
        <v>30.02968518518519</v>
      </c>
      <c r="EB365">
        <v>999.9000000000001</v>
      </c>
      <c r="EC365">
        <v>0</v>
      </c>
      <c r="ED365">
        <v>0</v>
      </c>
      <c r="EE365">
        <v>9997.894444444446</v>
      </c>
      <c r="EF365">
        <v>0</v>
      </c>
      <c r="EG365">
        <v>10.87568148148148</v>
      </c>
      <c r="EH365">
        <v>-31.17947407407407</v>
      </c>
      <c r="EI365">
        <v>931.8232962962962</v>
      </c>
      <c r="EJ365">
        <v>962.9014074074074</v>
      </c>
      <c r="EK365">
        <v>0.8016432222222222</v>
      </c>
      <c r="EL365">
        <v>942.9042592592593</v>
      </c>
      <c r="EM365">
        <v>20.76721111111111</v>
      </c>
      <c r="EN365">
        <v>1.950933333333333</v>
      </c>
      <c r="EO365">
        <v>1.878423703703703</v>
      </c>
      <c r="EP365">
        <v>17.05164074074074</v>
      </c>
      <c r="EQ365">
        <v>16.45513333333334</v>
      </c>
      <c r="ER365">
        <v>1999.998518518518</v>
      </c>
      <c r="ES365">
        <v>0.9800042592592592</v>
      </c>
      <c r="ET365">
        <v>0.01999564814814814</v>
      </c>
      <c r="EU365">
        <v>0</v>
      </c>
      <c r="EV365">
        <v>230.7258518518518</v>
      </c>
      <c r="EW365">
        <v>5.00078</v>
      </c>
      <c r="EX365">
        <v>4642.517037037037</v>
      </c>
      <c r="EY365">
        <v>16379.64074074074</v>
      </c>
      <c r="EZ365">
        <v>38.83066666666667</v>
      </c>
      <c r="FA365">
        <v>39.729</v>
      </c>
      <c r="FB365">
        <v>39.10170370370371</v>
      </c>
      <c r="FC365">
        <v>39.398</v>
      </c>
      <c r="FD365">
        <v>39.94888888888889</v>
      </c>
      <c r="FE365">
        <v>1955.108518518518</v>
      </c>
      <c r="FF365">
        <v>39.88925925925927</v>
      </c>
      <c r="FG365">
        <v>0</v>
      </c>
      <c r="FH365">
        <v>1758997181.1</v>
      </c>
      <c r="FI365">
        <v>0</v>
      </c>
      <c r="FJ365">
        <v>230.7177307692307</v>
      </c>
      <c r="FK365">
        <v>2.392239313008071</v>
      </c>
      <c r="FL365">
        <v>39.37128205904798</v>
      </c>
      <c r="FM365">
        <v>4642.46423076923</v>
      </c>
      <c r="FN365">
        <v>15</v>
      </c>
      <c r="FO365">
        <v>0</v>
      </c>
      <c r="FP365" t="s">
        <v>439</v>
      </c>
      <c r="FQ365">
        <v>1746989605.5</v>
      </c>
      <c r="FR365">
        <v>1746989593.5</v>
      </c>
      <c r="FS365">
        <v>0</v>
      </c>
      <c r="FT365">
        <v>-0.274</v>
      </c>
      <c r="FU365">
        <v>-0.002</v>
      </c>
      <c r="FV365">
        <v>2.549</v>
      </c>
      <c r="FW365">
        <v>0.129</v>
      </c>
      <c r="FX365">
        <v>420</v>
      </c>
      <c r="FY365">
        <v>17</v>
      </c>
      <c r="FZ365">
        <v>0.02</v>
      </c>
      <c r="GA365">
        <v>0.04</v>
      </c>
      <c r="GB365">
        <v>-31.20660000000001</v>
      </c>
      <c r="GC365">
        <v>0.7668020905923268</v>
      </c>
      <c r="GD365">
        <v>0.1182952754556239</v>
      </c>
      <c r="GE365">
        <v>0</v>
      </c>
      <c r="GF365">
        <v>230.5672941176471</v>
      </c>
      <c r="GG365">
        <v>2.661359818702537</v>
      </c>
      <c r="GH365">
        <v>0.3524288438329061</v>
      </c>
      <c r="GI365">
        <v>0</v>
      </c>
      <c r="GJ365">
        <v>0.8156887317073171</v>
      </c>
      <c r="GK365">
        <v>-0.2637467665505216</v>
      </c>
      <c r="GL365">
        <v>0.02627456719564116</v>
      </c>
      <c r="GM365">
        <v>0</v>
      </c>
      <c r="GN365">
        <v>0</v>
      </c>
      <c r="GO365">
        <v>3</v>
      </c>
      <c r="GP365" t="s">
        <v>484</v>
      </c>
      <c r="GQ365">
        <v>3.10224</v>
      </c>
      <c r="GR365">
        <v>2.72242</v>
      </c>
      <c r="GS365">
        <v>0.154311</v>
      </c>
      <c r="GT365">
        <v>0.157502</v>
      </c>
      <c r="GU365">
        <v>0.100121</v>
      </c>
      <c r="GV365">
        <v>0.0989656</v>
      </c>
      <c r="GW365">
        <v>22114.8</v>
      </c>
      <c r="GX365">
        <v>20000.9</v>
      </c>
      <c r="GY365">
        <v>26712.3</v>
      </c>
      <c r="GZ365">
        <v>23959.6</v>
      </c>
      <c r="HA365">
        <v>38469.4</v>
      </c>
      <c r="HB365">
        <v>31910.6</v>
      </c>
      <c r="HC365">
        <v>46644.2</v>
      </c>
      <c r="HD365">
        <v>37894.9</v>
      </c>
      <c r="HE365">
        <v>1.87255</v>
      </c>
      <c r="HF365">
        <v>1.87897</v>
      </c>
      <c r="HG365">
        <v>0.124127</v>
      </c>
      <c r="HH365">
        <v>0</v>
      </c>
      <c r="HI365">
        <v>28.0133</v>
      </c>
      <c r="HJ365">
        <v>999.9</v>
      </c>
      <c r="HK365">
        <v>49.1</v>
      </c>
      <c r="HL365">
        <v>30.6</v>
      </c>
      <c r="HM365">
        <v>23.9353</v>
      </c>
      <c r="HN365">
        <v>60.8948</v>
      </c>
      <c r="HO365">
        <v>22.2436</v>
      </c>
      <c r="HP365">
        <v>1</v>
      </c>
      <c r="HQ365">
        <v>0.0875406</v>
      </c>
      <c r="HR365">
        <v>0.192102</v>
      </c>
      <c r="HS365">
        <v>20.3184</v>
      </c>
      <c r="HT365">
        <v>5.21355</v>
      </c>
      <c r="HU365">
        <v>11.98</v>
      </c>
      <c r="HV365">
        <v>4.96385</v>
      </c>
      <c r="HW365">
        <v>3.27458</v>
      </c>
      <c r="HX365">
        <v>9999</v>
      </c>
      <c r="HY365">
        <v>9999</v>
      </c>
      <c r="HZ365">
        <v>9999</v>
      </c>
      <c r="IA365">
        <v>24.5</v>
      </c>
      <c r="IB365">
        <v>1.86371</v>
      </c>
      <c r="IC365">
        <v>1.85987</v>
      </c>
      <c r="ID365">
        <v>1.85812</v>
      </c>
      <c r="IE365">
        <v>1.85955</v>
      </c>
      <c r="IF365">
        <v>1.85959</v>
      </c>
      <c r="IG365">
        <v>1.85816</v>
      </c>
      <c r="IH365">
        <v>1.85715</v>
      </c>
      <c r="II365">
        <v>1.85211</v>
      </c>
      <c r="IJ365">
        <v>0</v>
      </c>
      <c r="IK365">
        <v>0</v>
      </c>
      <c r="IL365">
        <v>0</v>
      </c>
      <c r="IM365">
        <v>0</v>
      </c>
      <c r="IN365" t="s">
        <v>441</v>
      </c>
      <c r="IO365" t="s">
        <v>442</v>
      </c>
      <c r="IP365" t="s">
        <v>443</v>
      </c>
      <c r="IQ365" t="s">
        <v>443</v>
      </c>
      <c r="IR365" t="s">
        <v>443</v>
      </c>
      <c r="IS365" t="s">
        <v>443</v>
      </c>
      <c r="IT365">
        <v>0</v>
      </c>
      <c r="IU365">
        <v>100</v>
      </c>
      <c r="IV365">
        <v>100</v>
      </c>
      <c r="IW365">
        <v>-1.382</v>
      </c>
      <c r="IX365">
        <v>0.2769</v>
      </c>
      <c r="IY365">
        <v>-1.253408397979514</v>
      </c>
      <c r="IZ365">
        <v>-0.001407418860664216</v>
      </c>
      <c r="JA365">
        <v>1.761737584914558E-06</v>
      </c>
      <c r="JB365">
        <v>-4.339940373715102E-10</v>
      </c>
      <c r="JC365">
        <v>0.01386544786166931</v>
      </c>
      <c r="JD365">
        <v>0.003157371658100305</v>
      </c>
      <c r="JE365">
        <v>0.0004353711720169284</v>
      </c>
      <c r="JF365">
        <v>-1.853048844677345E-07</v>
      </c>
      <c r="JG365">
        <v>2</v>
      </c>
      <c r="JH365">
        <v>1968</v>
      </c>
      <c r="JI365">
        <v>1</v>
      </c>
      <c r="JJ365">
        <v>26</v>
      </c>
      <c r="JK365">
        <v>200126.4</v>
      </c>
      <c r="JL365">
        <v>200126.6</v>
      </c>
      <c r="JM365">
        <v>2.26685</v>
      </c>
      <c r="JN365">
        <v>2.61353</v>
      </c>
      <c r="JO365">
        <v>1.49658</v>
      </c>
      <c r="JP365">
        <v>2.34863</v>
      </c>
      <c r="JQ365">
        <v>1.54907</v>
      </c>
      <c r="JR365">
        <v>2.38525</v>
      </c>
      <c r="JS365">
        <v>35.0825</v>
      </c>
      <c r="JT365">
        <v>12.8362</v>
      </c>
      <c r="JU365">
        <v>18</v>
      </c>
      <c r="JV365">
        <v>480.437</v>
      </c>
      <c r="JW365">
        <v>499.343</v>
      </c>
      <c r="JX365">
        <v>27.1966</v>
      </c>
      <c r="JY365">
        <v>28.4027</v>
      </c>
      <c r="JZ365">
        <v>30.0003</v>
      </c>
      <c r="KA365">
        <v>28.6006</v>
      </c>
      <c r="KB365">
        <v>28.5957</v>
      </c>
      <c r="KC365">
        <v>45.5406</v>
      </c>
      <c r="KD365">
        <v>15.0303</v>
      </c>
      <c r="KE365">
        <v>100</v>
      </c>
      <c r="KF365">
        <v>27.1715</v>
      </c>
      <c r="KG365">
        <v>988.22</v>
      </c>
      <c r="KH365">
        <v>20.8863</v>
      </c>
      <c r="KI365">
        <v>101.985</v>
      </c>
      <c r="KJ365">
        <v>91.3993</v>
      </c>
    </row>
    <row r="366" spans="1:296">
      <c r="A366">
        <v>348</v>
      </c>
      <c r="B366">
        <v>1758997192.1</v>
      </c>
      <c r="C366">
        <v>9941.5</v>
      </c>
      <c r="D366" t="s">
        <v>1142</v>
      </c>
      <c r="E366" t="s">
        <v>1143</v>
      </c>
      <c r="F366">
        <v>5</v>
      </c>
      <c r="G366" t="s">
        <v>1025</v>
      </c>
      <c r="H366">
        <v>1758997184.314285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995.1239521454551</v>
      </c>
      <c r="AJ366">
        <v>973.1489090909087</v>
      </c>
      <c r="AK366">
        <v>3.441087099567017</v>
      </c>
      <c r="AL366">
        <v>65.16</v>
      </c>
      <c r="AM366">
        <f>(AO366 - AN366 + DX366*1E3/(8.314*(DZ366+273.15)) * AQ366/DW366 * AP366) * DW366/(100*DK366) * 1000/(1000 - AO366)</f>
        <v>0</v>
      </c>
      <c r="AN366">
        <v>20.86152133820147</v>
      </c>
      <c r="AO366">
        <v>21.60491818181817</v>
      </c>
      <c r="AP366">
        <v>0.005670775659788017</v>
      </c>
      <c r="AQ366">
        <v>105.5123847433396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437</v>
      </c>
      <c r="AX366" t="s">
        <v>437</v>
      </c>
      <c r="AY366">
        <v>0</v>
      </c>
      <c r="AZ366">
        <v>0</v>
      </c>
      <c r="BA366">
        <f>1-AY366/AZ366</f>
        <v>0</v>
      </c>
      <c r="BB366">
        <v>0</v>
      </c>
      <c r="BC366" t="s">
        <v>437</v>
      </c>
      <c r="BD366" t="s">
        <v>437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437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1.65</v>
      </c>
      <c r="DL366">
        <v>0.5</v>
      </c>
      <c r="DM366" t="s">
        <v>438</v>
      </c>
      <c r="DN366">
        <v>2</v>
      </c>
      <c r="DO366" t="b">
        <v>1</v>
      </c>
      <c r="DP366">
        <v>1758997184.314285</v>
      </c>
      <c r="DQ366">
        <v>927.5934999999999</v>
      </c>
      <c r="DR366">
        <v>958.683892857143</v>
      </c>
      <c r="DS366">
        <v>21.57877142857143</v>
      </c>
      <c r="DT366">
        <v>20.80278571428571</v>
      </c>
      <c r="DU366">
        <v>928.9817857142856</v>
      </c>
      <c r="DV366">
        <v>21.30187857142857</v>
      </c>
      <c r="DW366">
        <v>500.0585</v>
      </c>
      <c r="DX366">
        <v>90.45181428571428</v>
      </c>
      <c r="DY366">
        <v>0.06434821428571429</v>
      </c>
      <c r="DZ366">
        <v>28.58577499999999</v>
      </c>
      <c r="EA366">
        <v>30.03143214285714</v>
      </c>
      <c r="EB366">
        <v>999.9000000000002</v>
      </c>
      <c r="EC366">
        <v>0</v>
      </c>
      <c r="ED366">
        <v>0</v>
      </c>
      <c r="EE366">
        <v>10001.92035714286</v>
      </c>
      <c r="EF366">
        <v>0</v>
      </c>
      <c r="EG366">
        <v>10.87339285714286</v>
      </c>
      <c r="EH366">
        <v>-31.09039285714286</v>
      </c>
      <c r="EI366">
        <v>948.0515714285715</v>
      </c>
      <c r="EJ366">
        <v>979.0512500000001</v>
      </c>
      <c r="EK366">
        <v>0.7759933928571429</v>
      </c>
      <c r="EL366">
        <v>958.683892857143</v>
      </c>
      <c r="EM366">
        <v>20.80278571428571</v>
      </c>
      <c r="EN366">
        <v>1.951838571428571</v>
      </c>
      <c r="EO366">
        <v>1.881648928571429</v>
      </c>
      <c r="EP366">
        <v>17.05896071428571</v>
      </c>
      <c r="EQ366">
        <v>16.482075</v>
      </c>
      <c r="ER366">
        <v>2000.017142857143</v>
      </c>
      <c r="ES366">
        <v>0.98000225</v>
      </c>
      <c r="ET366">
        <v>0.019997675</v>
      </c>
      <c r="EU366">
        <v>0</v>
      </c>
      <c r="EV366">
        <v>230.8618571428571</v>
      </c>
      <c r="EW366">
        <v>5.00078</v>
      </c>
      <c r="EX366">
        <v>4645.677142857143</v>
      </c>
      <c r="EY366">
        <v>16379.775</v>
      </c>
      <c r="EZ366">
        <v>38.84782142857142</v>
      </c>
      <c r="FA366">
        <v>39.73642857142857</v>
      </c>
      <c r="FB366">
        <v>39.09803571428572</v>
      </c>
      <c r="FC366">
        <v>39.43064285714286</v>
      </c>
      <c r="FD366">
        <v>39.93067857142857</v>
      </c>
      <c r="FE366">
        <v>1955.122142857143</v>
      </c>
      <c r="FF366">
        <v>39.89464285714286</v>
      </c>
      <c r="FG366">
        <v>0</v>
      </c>
      <c r="FH366">
        <v>1758997186.5</v>
      </c>
      <c r="FI366">
        <v>0</v>
      </c>
      <c r="FJ366">
        <v>230.8938</v>
      </c>
      <c r="FK366">
        <v>1.803769229088356</v>
      </c>
      <c r="FL366">
        <v>39.24769224144939</v>
      </c>
      <c r="FM366">
        <v>4646.2348</v>
      </c>
      <c r="FN366">
        <v>15</v>
      </c>
      <c r="FO366">
        <v>0</v>
      </c>
      <c r="FP366" t="s">
        <v>439</v>
      </c>
      <c r="FQ366">
        <v>1746989605.5</v>
      </c>
      <c r="FR366">
        <v>1746989593.5</v>
      </c>
      <c r="FS366">
        <v>0</v>
      </c>
      <c r="FT366">
        <v>-0.274</v>
      </c>
      <c r="FU366">
        <v>-0.002</v>
      </c>
      <c r="FV366">
        <v>2.549</v>
      </c>
      <c r="FW366">
        <v>0.129</v>
      </c>
      <c r="FX366">
        <v>420</v>
      </c>
      <c r="FY366">
        <v>17</v>
      </c>
      <c r="FZ366">
        <v>0.02</v>
      </c>
      <c r="GA366">
        <v>0.04</v>
      </c>
      <c r="GB366">
        <v>-31.1410425</v>
      </c>
      <c r="GC366">
        <v>1.193643151969955</v>
      </c>
      <c r="GD366">
        <v>0.1428199791477021</v>
      </c>
      <c r="GE366">
        <v>0</v>
      </c>
      <c r="GF366">
        <v>230.7597352941177</v>
      </c>
      <c r="GG366">
        <v>2.482429334633496</v>
      </c>
      <c r="GH366">
        <v>0.3329996739817813</v>
      </c>
      <c r="GI366">
        <v>0</v>
      </c>
      <c r="GJ366">
        <v>0.7904308999999999</v>
      </c>
      <c r="GK366">
        <v>-0.3060098161350861</v>
      </c>
      <c r="GL366">
        <v>0.03022374739406085</v>
      </c>
      <c r="GM366">
        <v>0</v>
      </c>
      <c r="GN366">
        <v>0</v>
      </c>
      <c r="GO366">
        <v>3</v>
      </c>
      <c r="GP366" t="s">
        <v>484</v>
      </c>
      <c r="GQ366">
        <v>3.10244</v>
      </c>
      <c r="GR366">
        <v>2.72225</v>
      </c>
      <c r="GS366">
        <v>0.156083</v>
      </c>
      <c r="GT366">
        <v>0.159252</v>
      </c>
      <c r="GU366">
        <v>0.100201</v>
      </c>
      <c r="GV366">
        <v>0.09912990000000001</v>
      </c>
      <c r="GW366">
        <v>22068.3</v>
      </c>
      <c r="GX366">
        <v>19959.1</v>
      </c>
      <c r="GY366">
        <v>26712.1</v>
      </c>
      <c r="GZ366">
        <v>23959.4</v>
      </c>
      <c r="HA366">
        <v>38466</v>
      </c>
      <c r="HB366">
        <v>31904.6</v>
      </c>
      <c r="HC366">
        <v>46643.9</v>
      </c>
      <c r="HD366">
        <v>37894.5</v>
      </c>
      <c r="HE366">
        <v>1.87307</v>
      </c>
      <c r="HF366">
        <v>1.87892</v>
      </c>
      <c r="HG366">
        <v>0.123832</v>
      </c>
      <c r="HH366">
        <v>0</v>
      </c>
      <c r="HI366">
        <v>28.0193</v>
      </c>
      <c r="HJ366">
        <v>999.9</v>
      </c>
      <c r="HK366">
        <v>49.1</v>
      </c>
      <c r="HL366">
        <v>30.6</v>
      </c>
      <c r="HM366">
        <v>23.934</v>
      </c>
      <c r="HN366">
        <v>61.2948</v>
      </c>
      <c r="HO366">
        <v>21.9992</v>
      </c>
      <c r="HP366">
        <v>1</v>
      </c>
      <c r="HQ366">
        <v>0.0880437</v>
      </c>
      <c r="HR366">
        <v>0.228919</v>
      </c>
      <c r="HS366">
        <v>20.3182</v>
      </c>
      <c r="HT366">
        <v>5.2119</v>
      </c>
      <c r="HU366">
        <v>11.9794</v>
      </c>
      <c r="HV366">
        <v>4.9634</v>
      </c>
      <c r="HW366">
        <v>3.27443</v>
      </c>
      <c r="HX366">
        <v>9999</v>
      </c>
      <c r="HY366">
        <v>9999</v>
      </c>
      <c r="HZ366">
        <v>9999</v>
      </c>
      <c r="IA366">
        <v>24.5</v>
      </c>
      <c r="IB366">
        <v>1.86371</v>
      </c>
      <c r="IC366">
        <v>1.85987</v>
      </c>
      <c r="ID366">
        <v>1.85812</v>
      </c>
      <c r="IE366">
        <v>1.85951</v>
      </c>
      <c r="IF366">
        <v>1.85959</v>
      </c>
      <c r="IG366">
        <v>1.85812</v>
      </c>
      <c r="IH366">
        <v>1.85715</v>
      </c>
      <c r="II366">
        <v>1.85212</v>
      </c>
      <c r="IJ366">
        <v>0</v>
      </c>
      <c r="IK366">
        <v>0</v>
      </c>
      <c r="IL366">
        <v>0</v>
      </c>
      <c r="IM366">
        <v>0</v>
      </c>
      <c r="IN366" t="s">
        <v>441</v>
      </c>
      <c r="IO366" t="s">
        <v>442</v>
      </c>
      <c r="IP366" t="s">
        <v>443</v>
      </c>
      <c r="IQ366" t="s">
        <v>443</v>
      </c>
      <c r="IR366" t="s">
        <v>443</v>
      </c>
      <c r="IS366" t="s">
        <v>443</v>
      </c>
      <c r="IT366">
        <v>0</v>
      </c>
      <c r="IU366">
        <v>100</v>
      </c>
      <c r="IV366">
        <v>100</v>
      </c>
      <c r="IW366">
        <v>-1.369</v>
      </c>
      <c r="IX366">
        <v>0.2775</v>
      </c>
      <c r="IY366">
        <v>-1.253408397979514</v>
      </c>
      <c r="IZ366">
        <v>-0.001407418860664216</v>
      </c>
      <c r="JA366">
        <v>1.761737584914558E-06</v>
      </c>
      <c r="JB366">
        <v>-4.339940373715102E-10</v>
      </c>
      <c r="JC366">
        <v>0.01386544786166931</v>
      </c>
      <c r="JD366">
        <v>0.003157371658100305</v>
      </c>
      <c r="JE366">
        <v>0.0004353711720169284</v>
      </c>
      <c r="JF366">
        <v>-1.853048844677345E-07</v>
      </c>
      <c r="JG366">
        <v>2</v>
      </c>
      <c r="JH366">
        <v>1968</v>
      </c>
      <c r="JI366">
        <v>1</v>
      </c>
      <c r="JJ366">
        <v>26</v>
      </c>
      <c r="JK366">
        <v>200126.4</v>
      </c>
      <c r="JL366">
        <v>200126.6</v>
      </c>
      <c r="JM366">
        <v>2.29614</v>
      </c>
      <c r="JN366">
        <v>2.60864</v>
      </c>
      <c r="JO366">
        <v>1.49658</v>
      </c>
      <c r="JP366">
        <v>2.34863</v>
      </c>
      <c r="JQ366">
        <v>1.54907</v>
      </c>
      <c r="JR366">
        <v>2.47925</v>
      </c>
      <c r="JS366">
        <v>35.1055</v>
      </c>
      <c r="JT366">
        <v>12.8362</v>
      </c>
      <c r="JU366">
        <v>18</v>
      </c>
      <c r="JV366">
        <v>480.759</v>
      </c>
      <c r="JW366">
        <v>499.325</v>
      </c>
      <c r="JX366">
        <v>27.1639</v>
      </c>
      <c r="JY366">
        <v>28.4058</v>
      </c>
      <c r="JZ366">
        <v>30.0005</v>
      </c>
      <c r="KA366">
        <v>28.603</v>
      </c>
      <c r="KB366">
        <v>28.5976</v>
      </c>
      <c r="KC366">
        <v>46.2063</v>
      </c>
      <c r="KD366">
        <v>15.0303</v>
      </c>
      <c r="KE366">
        <v>100</v>
      </c>
      <c r="KF366">
        <v>27.1378</v>
      </c>
      <c r="KG366">
        <v>1008.36</v>
      </c>
      <c r="KH366">
        <v>20.8781</v>
      </c>
      <c r="KI366">
        <v>101.984</v>
      </c>
      <c r="KJ366">
        <v>91.3984</v>
      </c>
    </row>
    <row r="367" spans="1:296">
      <c r="A367">
        <v>349</v>
      </c>
      <c r="B367">
        <v>1758997197.1</v>
      </c>
      <c r="C367">
        <v>9946.5</v>
      </c>
      <c r="D367" t="s">
        <v>1144</v>
      </c>
      <c r="E367" t="s">
        <v>1145</v>
      </c>
      <c r="F367">
        <v>5</v>
      </c>
      <c r="G367" t="s">
        <v>1025</v>
      </c>
      <c r="H367">
        <v>1758997189.6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1012.410410333334</v>
      </c>
      <c r="AJ367">
        <v>990.3368060606057</v>
      </c>
      <c r="AK367">
        <v>3.439644415584472</v>
      </c>
      <c r="AL367">
        <v>65.16</v>
      </c>
      <c r="AM367">
        <f>(AO367 - AN367 + DX367*1E3/(8.314*(DZ367+273.15)) * AQ367/DW367 * AP367) * DW367/(100*DK367) * 1000/(1000 - AO367)</f>
        <v>0</v>
      </c>
      <c r="AN367">
        <v>20.876106362834</v>
      </c>
      <c r="AO367">
        <v>21.62587636363636</v>
      </c>
      <c r="AP367">
        <v>0.001525705575546551</v>
      </c>
      <c r="AQ367">
        <v>105.5123847433396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437</v>
      </c>
      <c r="AX367" t="s">
        <v>437</v>
      </c>
      <c r="AY367">
        <v>0</v>
      </c>
      <c r="AZ367">
        <v>0</v>
      </c>
      <c r="BA367">
        <f>1-AY367/AZ367</f>
        <v>0</v>
      </c>
      <c r="BB367">
        <v>0</v>
      </c>
      <c r="BC367" t="s">
        <v>437</v>
      </c>
      <c r="BD367" t="s">
        <v>437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437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1.65</v>
      </c>
      <c r="DL367">
        <v>0.5</v>
      </c>
      <c r="DM367" t="s">
        <v>438</v>
      </c>
      <c r="DN367">
        <v>2</v>
      </c>
      <c r="DO367" t="b">
        <v>1</v>
      </c>
      <c r="DP367">
        <v>1758997189.6</v>
      </c>
      <c r="DQ367">
        <v>945.3884814814814</v>
      </c>
      <c r="DR367">
        <v>976.4332962962961</v>
      </c>
      <c r="DS367">
        <v>21.59661481481481</v>
      </c>
      <c r="DT367">
        <v>20.8403</v>
      </c>
      <c r="DU367">
        <v>946.7634444444443</v>
      </c>
      <c r="DV367">
        <v>21.31934814814815</v>
      </c>
      <c r="DW367">
        <v>500.0215185185185</v>
      </c>
      <c r="DX367">
        <v>90.45254444444443</v>
      </c>
      <c r="DY367">
        <v>0.0642895037037037</v>
      </c>
      <c r="DZ367">
        <v>28.58551851851852</v>
      </c>
      <c r="EA367">
        <v>30.03448518518519</v>
      </c>
      <c r="EB367">
        <v>999.9000000000001</v>
      </c>
      <c r="EC367">
        <v>0</v>
      </c>
      <c r="ED367">
        <v>0</v>
      </c>
      <c r="EE367">
        <v>9998.008148148148</v>
      </c>
      <c r="EF367">
        <v>0</v>
      </c>
      <c r="EG367">
        <v>10.87022222222222</v>
      </c>
      <c r="EH367">
        <v>-31.0448074074074</v>
      </c>
      <c r="EI367">
        <v>966.2567037037037</v>
      </c>
      <c r="EJ367">
        <v>997.2164814814817</v>
      </c>
      <c r="EK367">
        <v>0.7563221851851851</v>
      </c>
      <c r="EL367">
        <v>976.4332962962961</v>
      </c>
      <c r="EM367">
        <v>20.8403</v>
      </c>
      <c r="EN367">
        <v>1.953468888888889</v>
      </c>
      <c r="EO367">
        <v>1.885058148148148</v>
      </c>
      <c r="EP367">
        <v>17.07213333333333</v>
      </c>
      <c r="EQ367">
        <v>16.51052222222222</v>
      </c>
      <c r="ER367">
        <v>2000.018518518518</v>
      </c>
      <c r="ES367">
        <v>0.9800015185185186</v>
      </c>
      <c r="ET367">
        <v>0.01999844814814815</v>
      </c>
      <c r="EU367">
        <v>0</v>
      </c>
      <c r="EV367">
        <v>231.0653703703704</v>
      </c>
      <c r="EW367">
        <v>5.00078</v>
      </c>
      <c r="EX367">
        <v>4649.038148148148</v>
      </c>
      <c r="EY367">
        <v>16379.78518518519</v>
      </c>
      <c r="EZ367">
        <v>38.8677037037037</v>
      </c>
      <c r="FA367">
        <v>39.74525925925926</v>
      </c>
      <c r="FB367">
        <v>39.12011111111111</v>
      </c>
      <c r="FC367">
        <v>39.43722222222222</v>
      </c>
      <c r="FD367">
        <v>39.93962962962963</v>
      </c>
      <c r="FE367">
        <v>1955.122222222222</v>
      </c>
      <c r="FF367">
        <v>39.89629629629631</v>
      </c>
      <c r="FG367">
        <v>0</v>
      </c>
      <c r="FH367">
        <v>1758997191.3</v>
      </c>
      <c r="FI367">
        <v>0</v>
      </c>
      <c r="FJ367">
        <v>231.09928</v>
      </c>
      <c r="FK367">
        <v>1.507769217735094</v>
      </c>
      <c r="FL367">
        <v>38.08846161160876</v>
      </c>
      <c r="FM367">
        <v>4649.2496</v>
      </c>
      <c r="FN367">
        <v>15</v>
      </c>
      <c r="FO367">
        <v>0</v>
      </c>
      <c r="FP367" t="s">
        <v>439</v>
      </c>
      <c r="FQ367">
        <v>1746989605.5</v>
      </c>
      <c r="FR367">
        <v>1746989593.5</v>
      </c>
      <c r="FS367">
        <v>0</v>
      </c>
      <c r="FT367">
        <v>-0.274</v>
      </c>
      <c r="FU367">
        <v>-0.002</v>
      </c>
      <c r="FV367">
        <v>2.549</v>
      </c>
      <c r="FW367">
        <v>0.129</v>
      </c>
      <c r="FX367">
        <v>420</v>
      </c>
      <c r="FY367">
        <v>17</v>
      </c>
      <c r="FZ367">
        <v>0.02</v>
      </c>
      <c r="GA367">
        <v>0.04</v>
      </c>
      <c r="GB367">
        <v>-31.08648048780488</v>
      </c>
      <c r="GC367">
        <v>0.726420209059251</v>
      </c>
      <c r="GD367">
        <v>0.1220987749274599</v>
      </c>
      <c r="GE367">
        <v>0</v>
      </c>
      <c r="GF367">
        <v>230.9418529411765</v>
      </c>
      <c r="GG367">
        <v>1.917051181815116</v>
      </c>
      <c r="GH367">
        <v>0.2732488773296939</v>
      </c>
      <c r="GI367">
        <v>0</v>
      </c>
      <c r="GJ367">
        <v>0.7689136585365854</v>
      </c>
      <c r="GK367">
        <v>-0.2534738466898975</v>
      </c>
      <c r="GL367">
        <v>0.02691061498931072</v>
      </c>
      <c r="GM367">
        <v>0</v>
      </c>
      <c r="GN367">
        <v>0</v>
      </c>
      <c r="GO367">
        <v>3</v>
      </c>
      <c r="GP367" t="s">
        <v>484</v>
      </c>
      <c r="GQ367">
        <v>3.10239</v>
      </c>
      <c r="GR367">
        <v>2.72235</v>
      </c>
      <c r="GS367">
        <v>0.15785</v>
      </c>
      <c r="GT367">
        <v>0.161003</v>
      </c>
      <c r="GU367">
        <v>0.100268</v>
      </c>
      <c r="GV367">
        <v>0.0991766</v>
      </c>
      <c r="GW367">
        <v>22021.8</v>
      </c>
      <c r="GX367">
        <v>19917.6</v>
      </c>
      <c r="GY367">
        <v>26711.8</v>
      </c>
      <c r="GZ367">
        <v>23959.5</v>
      </c>
      <c r="HA367">
        <v>38463.1</v>
      </c>
      <c r="HB367">
        <v>31903.3</v>
      </c>
      <c r="HC367">
        <v>46643.6</v>
      </c>
      <c r="HD367">
        <v>37894.7</v>
      </c>
      <c r="HE367">
        <v>1.8729</v>
      </c>
      <c r="HF367">
        <v>1.87873</v>
      </c>
      <c r="HG367">
        <v>0.123438</v>
      </c>
      <c r="HH367">
        <v>0</v>
      </c>
      <c r="HI367">
        <v>28.0252</v>
      </c>
      <c r="HJ367">
        <v>999.9</v>
      </c>
      <c r="HK367">
        <v>49.2</v>
      </c>
      <c r="HL367">
        <v>30.6</v>
      </c>
      <c r="HM367">
        <v>23.9856</v>
      </c>
      <c r="HN367">
        <v>60.4948</v>
      </c>
      <c r="HO367">
        <v>22.1274</v>
      </c>
      <c r="HP367">
        <v>1</v>
      </c>
      <c r="HQ367">
        <v>0.0884375</v>
      </c>
      <c r="HR367">
        <v>0.26561</v>
      </c>
      <c r="HS367">
        <v>20.3181</v>
      </c>
      <c r="HT367">
        <v>5.2119</v>
      </c>
      <c r="HU367">
        <v>11.9797</v>
      </c>
      <c r="HV367">
        <v>4.96345</v>
      </c>
      <c r="HW367">
        <v>3.27443</v>
      </c>
      <c r="HX367">
        <v>9999</v>
      </c>
      <c r="HY367">
        <v>9999</v>
      </c>
      <c r="HZ367">
        <v>9999</v>
      </c>
      <c r="IA367">
        <v>24.5</v>
      </c>
      <c r="IB367">
        <v>1.86371</v>
      </c>
      <c r="IC367">
        <v>1.85987</v>
      </c>
      <c r="ID367">
        <v>1.85809</v>
      </c>
      <c r="IE367">
        <v>1.85951</v>
      </c>
      <c r="IF367">
        <v>1.85959</v>
      </c>
      <c r="IG367">
        <v>1.85812</v>
      </c>
      <c r="IH367">
        <v>1.85716</v>
      </c>
      <c r="II367">
        <v>1.85212</v>
      </c>
      <c r="IJ367">
        <v>0</v>
      </c>
      <c r="IK367">
        <v>0</v>
      </c>
      <c r="IL367">
        <v>0</v>
      </c>
      <c r="IM367">
        <v>0</v>
      </c>
      <c r="IN367" t="s">
        <v>441</v>
      </c>
      <c r="IO367" t="s">
        <v>442</v>
      </c>
      <c r="IP367" t="s">
        <v>443</v>
      </c>
      <c r="IQ367" t="s">
        <v>443</v>
      </c>
      <c r="IR367" t="s">
        <v>443</v>
      </c>
      <c r="IS367" t="s">
        <v>443</v>
      </c>
      <c r="IT367">
        <v>0</v>
      </c>
      <c r="IU367">
        <v>100</v>
      </c>
      <c r="IV367">
        <v>100</v>
      </c>
      <c r="IW367">
        <v>-1.356</v>
      </c>
      <c r="IX367">
        <v>0.2779</v>
      </c>
      <c r="IY367">
        <v>-1.253408397979514</v>
      </c>
      <c r="IZ367">
        <v>-0.001407418860664216</v>
      </c>
      <c r="JA367">
        <v>1.761737584914558E-06</v>
      </c>
      <c r="JB367">
        <v>-4.339940373715102E-10</v>
      </c>
      <c r="JC367">
        <v>0.01386544786166931</v>
      </c>
      <c r="JD367">
        <v>0.003157371658100305</v>
      </c>
      <c r="JE367">
        <v>0.0004353711720169284</v>
      </c>
      <c r="JF367">
        <v>-1.853048844677345E-07</v>
      </c>
      <c r="JG367">
        <v>2</v>
      </c>
      <c r="JH367">
        <v>1968</v>
      </c>
      <c r="JI367">
        <v>1</v>
      </c>
      <c r="JJ367">
        <v>26</v>
      </c>
      <c r="JK367">
        <v>200126.5</v>
      </c>
      <c r="JL367">
        <v>200126.7</v>
      </c>
      <c r="JM367">
        <v>2.33032</v>
      </c>
      <c r="JN367">
        <v>2.62085</v>
      </c>
      <c r="JO367">
        <v>1.49658</v>
      </c>
      <c r="JP367">
        <v>2.34863</v>
      </c>
      <c r="JQ367">
        <v>1.54907</v>
      </c>
      <c r="JR367">
        <v>2.39868</v>
      </c>
      <c r="JS367">
        <v>35.1055</v>
      </c>
      <c r="JT367">
        <v>12.8186</v>
      </c>
      <c r="JU367">
        <v>18</v>
      </c>
      <c r="JV367">
        <v>480.677</v>
      </c>
      <c r="JW367">
        <v>499.208</v>
      </c>
      <c r="JX367">
        <v>27.1285</v>
      </c>
      <c r="JY367">
        <v>28.4088</v>
      </c>
      <c r="JZ367">
        <v>30.0004</v>
      </c>
      <c r="KA367">
        <v>28.6055</v>
      </c>
      <c r="KB367">
        <v>28.5994</v>
      </c>
      <c r="KC367">
        <v>46.7994</v>
      </c>
      <c r="KD367">
        <v>15.0303</v>
      </c>
      <c r="KE367">
        <v>100</v>
      </c>
      <c r="KF367">
        <v>27.1006</v>
      </c>
      <c r="KG367">
        <v>1021.73</v>
      </c>
      <c r="KH367">
        <v>20.8756</v>
      </c>
      <c r="KI367">
        <v>101.983</v>
      </c>
      <c r="KJ367">
        <v>91.39879999999999</v>
      </c>
    </row>
    <row r="368" spans="1:296">
      <c r="A368">
        <v>350</v>
      </c>
      <c r="B368">
        <v>1758997202.1</v>
      </c>
      <c r="C368">
        <v>9951.5</v>
      </c>
      <c r="D368" t="s">
        <v>1146</v>
      </c>
      <c r="E368" t="s">
        <v>1147</v>
      </c>
      <c r="F368">
        <v>5</v>
      </c>
      <c r="G368" t="s">
        <v>1025</v>
      </c>
      <c r="H368">
        <v>1758997194.314285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1029.587363939394</v>
      </c>
      <c r="AJ368">
        <v>1007.481993939393</v>
      </c>
      <c r="AK368">
        <v>3.425590822510681</v>
      </c>
      <c r="AL368">
        <v>65.16</v>
      </c>
      <c r="AM368">
        <f>(AO368 - AN368 + DX368*1E3/(8.314*(DZ368+273.15)) * AQ368/DW368 * AP368) * DW368/(100*DK368) * 1000/(1000 - AO368)</f>
        <v>0</v>
      </c>
      <c r="AN368">
        <v>20.88717679558697</v>
      </c>
      <c r="AO368">
        <v>21.63583212121212</v>
      </c>
      <c r="AP368">
        <v>0.0003584121857646942</v>
      </c>
      <c r="AQ368">
        <v>105.5123847433396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437</v>
      </c>
      <c r="AX368" t="s">
        <v>437</v>
      </c>
      <c r="AY368">
        <v>0</v>
      </c>
      <c r="AZ368">
        <v>0</v>
      </c>
      <c r="BA368">
        <f>1-AY368/AZ368</f>
        <v>0</v>
      </c>
      <c r="BB368">
        <v>0</v>
      </c>
      <c r="BC368" t="s">
        <v>437</v>
      </c>
      <c r="BD368" t="s">
        <v>437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437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1.65</v>
      </c>
      <c r="DL368">
        <v>0.5</v>
      </c>
      <c r="DM368" t="s">
        <v>438</v>
      </c>
      <c r="DN368">
        <v>2</v>
      </c>
      <c r="DO368" t="b">
        <v>1</v>
      </c>
      <c r="DP368">
        <v>1758997194.314285</v>
      </c>
      <c r="DQ368">
        <v>961.2318928571428</v>
      </c>
      <c r="DR368">
        <v>992.2781785714286</v>
      </c>
      <c r="DS368">
        <v>21.61347142857143</v>
      </c>
      <c r="DT368">
        <v>20.86895357142857</v>
      </c>
      <c r="DU368">
        <v>962.5947500000001</v>
      </c>
      <c r="DV368">
        <v>21.33585</v>
      </c>
      <c r="DW368">
        <v>500.0483928571429</v>
      </c>
      <c r="DX368">
        <v>90.45356428571426</v>
      </c>
      <c r="DY368">
        <v>0.06404035</v>
      </c>
      <c r="DZ368">
        <v>28.58363571428571</v>
      </c>
      <c r="EA368">
        <v>30.034975</v>
      </c>
      <c r="EB368">
        <v>999.9000000000002</v>
      </c>
      <c r="EC368">
        <v>0</v>
      </c>
      <c r="ED368">
        <v>0</v>
      </c>
      <c r="EE368">
        <v>10014.90821428571</v>
      </c>
      <c r="EF368">
        <v>0</v>
      </c>
      <c r="EG368">
        <v>10.8678</v>
      </c>
      <c r="EH368">
        <v>-31.04629642857142</v>
      </c>
      <c r="EI368">
        <v>982.4664285714287</v>
      </c>
      <c r="EJ368">
        <v>1013.428</v>
      </c>
      <c r="EK368">
        <v>0.7445221428571429</v>
      </c>
      <c r="EL368">
        <v>992.2781785714286</v>
      </c>
      <c r="EM368">
        <v>20.86895357142857</v>
      </c>
      <c r="EN368">
        <v>1.955015357142857</v>
      </c>
      <c r="EO368">
        <v>1.887671071428572</v>
      </c>
      <c r="EP368">
        <v>17.08462857142857</v>
      </c>
      <c r="EQ368">
        <v>16.53231428571429</v>
      </c>
      <c r="ER368">
        <v>2000.015357142857</v>
      </c>
      <c r="ES368">
        <v>0.9800005357142857</v>
      </c>
      <c r="ET368">
        <v>0.01999944285714285</v>
      </c>
      <c r="EU368">
        <v>0</v>
      </c>
      <c r="EV368">
        <v>231.2219285714286</v>
      </c>
      <c r="EW368">
        <v>5.00078</v>
      </c>
      <c r="EX368">
        <v>4651.9025</v>
      </c>
      <c r="EY368">
        <v>16379.75714285714</v>
      </c>
      <c r="EZ368">
        <v>38.85457142857143</v>
      </c>
      <c r="FA368">
        <v>39.74542857142858</v>
      </c>
      <c r="FB368">
        <v>39.12921428571428</v>
      </c>
      <c r="FC368">
        <v>39.42385714285714</v>
      </c>
      <c r="FD368">
        <v>39.95514285714285</v>
      </c>
      <c r="FE368">
        <v>1955.116785714286</v>
      </c>
      <c r="FF368">
        <v>39.89857142857144</v>
      </c>
      <c r="FG368">
        <v>0</v>
      </c>
      <c r="FH368">
        <v>1758997196.1</v>
      </c>
      <c r="FI368">
        <v>0</v>
      </c>
      <c r="FJ368">
        <v>231.22264</v>
      </c>
      <c r="FK368">
        <v>1.936923081235693</v>
      </c>
      <c r="FL368">
        <v>35.05230772609772</v>
      </c>
      <c r="FM368">
        <v>4652.1992</v>
      </c>
      <c r="FN368">
        <v>15</v>
      </c>
      <c r="FO368">
        <v>0</v>
      </c>
      <c r="FP368" t="s">
        <v>439</v>
      </c>
      <c r="FQ368">
        <v>1746989605.5</v>
      </c>
      <c r="FR368">
        <v>1746989593.5</v>
      </c>
      <c r="FS368">
        <v>0</v>
      </c>
      <c r="FT368">
        <v>-0.274</v>
      </c>
      <c r="FU368">
        <v>-0.002</v>
      </c>
      <c r="FV368">
        <v>2.549</v>
      </c>
      <c r="FW368">
        <v>0.129</v>
      </c>
      <c r="FX368">
        <v>420</v>
      </c>
      <c r="FY368">
        <v>17</v>
      </c>
      <c r="FZ368">
        <v>0.02</v>
      </c>
      <c r="GA368">
        <v>0.04</v>
      </c>
      <c r="GB368">
        <v>-31.0484</v>
      </c>
      <c r="GC368">
        <v>-0.1207317073171028</v>
      </c>
      <c r="GD368">
        <v>0.05329349935189786</v>
      </c>
      <c r="GE368">
        <v>1</v>
      </c>
      <c r="GF368">
        <v>231.0961176470589</v>
      </c>
      <c r="GG368">
        <v>2.233766231171746</v>
      </c>
      <c r="GH368">
        <v>0.3167380402780327</v>
      </c>
      <c r="GI368">
        <v>0</v>
      </c>
      <c r="GJ368">
        <v>0.7572898292682927</v>
      </c>
      <c r="GK368">
        <v>-0.1646754982578414</v>
      </c>
      <c r="GL368">
        <v>0.02054495331409074</v>
      </c>
      <c r="GM368">
        <v>0</v>
      </c>
      <c r="GN368">
        <v>1</v>
      </c>
      <c r="GO368">
        <v>3</v>
      </c>
      <c r="GP368" t="s">
        <v>463</v>
      </c>
      <c r="GQ368">
        <v>3.10252</v>
      </c>
      <c r="GR368">
        <v>2.72194</v>
      </c>
      <c r="GS368">
        <v>0.159584</v>
      </c>
      <c r="GT368">
        <v>0.162721</v>
      </c>
      <c r="GU368">
        <v>0.100295</v>
      </c>
      <c r="GV368">
        <v>0.0992</v>
      </c>
      <c r="GW368">
        <v>21976.4</v>
      </c>
      <c r="GX368">
        <v>19876.7</v>
      </c>
      <c r="GY368">
        <v>26711.7</v>
      </c>
      <c r="GZ368">
        <v>23959.3</v>
      </c>
      <c r="HA368">
        <v>38461.9</v>
      </c>
      <c r="HB368">
        <v>31902.2</v>
      </c>
      <c r="HC368">
        <v>46643.3</v>
      </c>
      <c r="HD368">
        <v>37894.1</v>
      </c>
      <c r="HE368">
        <v>1.87318</v>
      </c>
      <c r="HF368">
        <v>1.87875</v>
      </c>
      <c r="HG368">
        <v>0.122368</v>
      </c>
      <c r="HH368">
        <v>0</v>
      </c>
      <c r="HI368">
        <v>28.0312</v>
      </c>
      <c r="HJ368">
        <v>999.9</v>
      </c>
      <c r="HK368">
        <v>49.2</v>
      </c>
      <c r="HL368">
        <v>30.6</v>
      </c>
      <c r="HM368">
        <v>23.9833</v>
      </c>
      <c r="HN368">
        <v>60.3848</v>
      </c>
      <c r="HO368">
        <v>22.1114</v>
      </c>
      <c r="HP368">
        <v>1</v>
      </c>
      <c r="HQ368">
        <v>0.0888999</v>
      </c>
      <c r="HR368">
        <v>0.305918</v>
      </c>
      <c r="HS368">
        <v>20.3181</v>
      </c>
      <c r="HT368">
        <v>5.21325</v>
      </c>
      <c r="HU368">
        <v>11.979</v>
      </c>
      <c r="HV368">
        <v>4.9637</v>
      </c>
      <c r="HW368">
        <v>3.27463</v>
      </c>
      <c r="HX368">
        <v>9999</v>
      </c>
      <c r="HY368">
        <v>9999</v>
      </c>
      <c r="HZ368">
        <v>9999</v>
      </c>
      <c r="IA368">
        <v>24.5</v>
      </c>
      <c r="IB368">
        <v>1.86371</v>
      </c>
      <c r="IC368">
        <v>1.85984</v>
      </c>
      <c r="ID368">
        <v>1.85814</v>
      </c>
      <c r="IE368">
        <v>1.85947</v>
      </c>
      <c r="IF368">
        <v>1.85959</v>
      </c>
      <c r="IG368">
        <v>1.85814</v>
      </c>
      <c r="IH368">
        <v>1.85716</v>
      </c>
      <c r="II368">
        <v>1.85212</v>
      </c>
      <c r="IJ368">
        <v>0</v>
      </c>
      <c r="IK368">
        <v>0</v>
      </c>
      <c r="IL368">
        <v>0</v>
      </c>
      <c r="IM368">
        <v>0</v>
      </c>
      <c r="IN368" t="s">
        <v>441</v>
      </c>
      <c r="IO368" t="s">
        <v>442</v>
      </c>
      <c r="IP368" t="s">
        <v>443</v>
      </c>
      <c r="IQ368" t="s">
        <v>443</v>
      </c>
      <c r="IR368" t="s">
        <v>443</v>
      </c>
      <c r="IS368" t="s">
        <v>443</v>
      </c>
      <c r="IT368">
        <v>0</v>
      </c>
      <c r="IU368">
        <v>100</v>
      </c>
      <c r="IV368">
        <v>100</v>
      </c>
      <c r="IW368">
        <v>-1.342</v>
      </c>
      <c r="IX368">
        <v>0.2781</v>
      </c>
      <c r="IY368">
        <v>-1.253408397979514</v>
      </c>
      <c r="IZ368">
        <v>-0.001407418860664216</v>
      </c>
      <c r="JA368">
        <v>1.761737584914558E-06</v>
      </c>
      <c r="JB368">
        <v>-4.339940373715102E-10</v>
      </c>
      <c r="JC368">
        <v>0.01386544786166931</v>
      </c>
      <c r="JD368">
        <v>0.003157371658100305</v>
      </c>
      <c r="JE368">
        <v>0.0004353711720169284</v>
      </c>
      <c r="JF368">
        <v>-1.853048844677345E-07</v>
      </c>
      <c r="JG368">
        <v>2</v>
      </c>
      <c r="JH368">
        <v>1968</v>
      </c>
      <c r="JI368">
        <v>1</v>
      </c>
      <c r="JJ368">
        <v>26</v>
      </c>
      <c r="JK368">
        <v>200126.6</v>
      </c>
      <c r="JL368">
        <v>200126.8</v>
      </c>
      <c r="JM368">
        <v>2.3584</v>
      </c>
      <c r="JN368">
        <v>2.60376</v>
      </c>
      <c r="JO368">
        <v>1.49658</v>
      </c>
      <c r="JP368">
        <v>2.34863</v>
      </c>
      <c r="JQ368">
        <v>1.54907</v>
      </c>
      <c r="JR368">
        <v>2.42065</v>
      </c>
      <c r="JS368">
        <v>35.0825</v>
      </c>
      <c r="JT368">
        <v>12.8274</v>
      </c>
      <c r="JU368">
        <v>18</v>
      </c>
      <c r="JV368">
        <v>480.851</v>
      </c>
      <c r="JW368">
        <v>499.245</v>
      </c>
      <c r="JX368">
        <v>27.0916</v>
      </c>
      <c r="JY368">
        <v>28.412</v>
      </c>
      <c r="JZ368">
        <v>30.0004</v>
      </c>
      <c r="KA368">
        <v>28.6075</v>
      </c>
      <c r="KB368">
        <v>28.6018</v>
      </c>
      <c r="KC368">
        <v>47.4567</v>
      </c>
      <c r="KD368">
        <v>15.0303</v>
      </c>
      <c r="KE368">
        <v>100</v>
      </c>
      <c r="KF368">
        <v>27.0639</v>
      </c>
      <c r="KG368">
        <v>1041.89</v>
      </c>
      <c r="KH368">
        <v>20.8713</v>
      </c>
      <c r="KI368">
        <v>101.983</v>
      </c>
      <c r="KJ368">
        <v>91.3977</v>
      </c>
    </row>
    <row r="369" spans="1:296">
      <c r="A369">
        <v>351</v>
      </c>
      <c r="B369">
        <v>1758997207.1</v>
      </c>
      <c r="C369">
        <v>9956.5</v>
      </c>
      <c r="D369" t="s">
        <v>1148</v>
      </c>
      <c r="E369" t="s">
        <v>1149</v>
      </c>
      <c r="F369">
        <v>5</v>
      </c>
      <c r="G369" t="s">
        <v>1025</v>
      </c>
      <c r="H369">
        <v>1758997199.6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1046.858066424243</v>
      </c>
      <c r="AJ369">
        <v>1024.624666666667</v>
      </c>
      <c r="AK369">
        <v>3.431495238095243</v>
      </c>
      <c r="AL369">
        <v>65.16</v>
      </c>
      <c r="AM369">
        <f>(AO369 - AN369 + DX369*1E3/(8.314*(DZ369+273.15)) * AQ369/DW369 * AP369) * DW369/(100*DK369) * 1000/(1000 - AO369)</f>
        <v>0</v>
      </c>
      <c r="AN369">
        <v>20.89229657817447</v>
      </c>
      <c r="AO369">
        <v>21.63929636363635</v>
      </c>
      <c r="AP369">
        <v>9.898263216536263E-05</v>
      </c>
      <c r="AQ369">
        <v>105.5123847433396</v>
      </c>
      <c r="AR369">
        <v>1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437</v>
      </c>
      <c r="AX369" t="s">
        <v>437</v>
      </c>
      <c r="AY369">
        <v>0</v>
      </c>
      <c r="AZ369">
        <v>0</v>
      </c>
      <c r="BA369">
        <f>1-AY369/AZ369</f>
        <v>0</v>
      </c>
      <c r="BB369">
        <v>0</v>
      </c>
      <c r="BC369" t="s">
        <v>437</v>
      </c>
      <c r="BD369" t="s">
        <v>437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437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1.65</v>
      </c>
      <c r="DL369">
        <v>0.5</v>
      </c>
      <c r="DM369" t="s">
        <v>438</v>
      </c>
      <c r="DN369">
        <v>2</v>
      </c>
      <c r="DO369" t="b">
        <v>1</v>
      </c>
      <c r="DP369">
        <v>1758997199.6</v>
      </c>
      <c r="DQ369">
        <v>978.9814444444443</v>
      </c>
      <c r="DR369">
        <v>1010.087296296296</v>
      </c>
      <c r="DS369">
        <v>21.62948888888889</v>
      </c>
      <c r="DT369">
        <v>20.88425185185185</v>
      </c>
      <c r="DU369">
        <v>980.3304814814813</v>
      </c>
      <c r="DV369">
        <v>21.35154074074075</v>
      </c>
      <c r="DW369">
        <v>500.0653333333333</v>
      </c>
      <c r="DX369">
        <v>90.45493703703704</v>
      </c>
      <c r="DY369">
        <v>0.06391948518518518</v>
      </c>
      <c r="DZ369">
        <v>28.57966666666666</v>
      </c>
      <c r="EA369">
        <v>30.03445185185185</v>
      </c>
      <c r="EB369">
        <v>999.9000000000001</v>
      </c>
      <c r="EC369">
        <v>0</v>
      </c>
      <c r="ED369">
        <v>0</v>
      </c>
      <c r="EE369">
        <v>10006.66296296296</v>
      </c>
      <c r="EF369">
        <v>0</v>
      </c>
      <c r="EG369">
        <v>10.8678</v>
      </c>
      <c r="EH369">
        <v>-31.10621851851852</v>
      </c>
      <c r="EI369">
        <v>1000.62437037037</v>
      </c>
      <c r="EJ369">
        <v>1031.632962962963</v>
      </c>
      <c r="EK369">
        <v>0.7452423703703706</v>
      </c>
      <c r="EL369">
        <v>1010.087296296296</v>
      </c>
      <c r="EM369">
        <v>20.88425185185185</v>
      </c>
      <c r="EN369">
        <v>1.956494074074074</v>
      </c>
      <c r="EO369">
        <v>1.889083703703704</v>
      </c>
      <c r="EP369">
        <v>17.09657407407407</v>
      </c>
      <c r="EQ369">
        <v>16.54408148148148</v>
      </c>
      <c r="ER369">
        <v>2000.028518518518</v>
      </c>
      <c r="ES369">
        <v>0.9800008518518519</v>
      </c>
      <c r="ET369">
        <v>0.01999909259259259</v>
      </c>
      <c r="EU369">
        <v>0</v>
      </c>
      <c r="EV369">
        <v>231.3652222222222</v>
      </c>
      <c r="EW369">
        <v>5.00078</v>
      </c>
      <c r="EX369">
        <v>4654.911481481481</v>
      </c>
      <c r="EY369">
        <v>16379.86296296296</v>
      </c>
      <c r="EZ369">
        <v>38.84918518518518</v>
      </c>
      <c r="FA369">
        <v>39.75</v>
      </c>
      <c r="FB369">
        <v>39.15014814814814</v>
      </c>
      <c r="FC369">
        <v>39.41414814814814</v>
      </c>
      <c r="FD369">
        <v>39.97666666666666</v>
      </c>
      <c r="FE369">
        <v>1955.13037037037</v>
      </c>
      <c r="FF369">
        <v>39.89814814814816</v>
      </c>
      <c r="FG369">
        <v>0</v>
      </c>
      <c r="FH369">
        <v>1758997201.5</v>
      </c>
      <c r="FI369">
        <v>0</v>
      </c>
      <c r="FJ369">
        <v>231.3724615384616</v>
      </c>
      <c r="FK369">
        <v>1.190769226013317</v>
      </c>
      <c r="FL369">
        <v>32.65196577886086</v>
      </c>
      <c r="FM369">
        <v>4655.019615384615</v>
      </c>
      <c r="FN369">
        <v>15</v>
      </c>
      <c r="FO369">
        <v>0</v>
      </c>
      <c r="FP369" t="s">
        <v>439</v>
      </c>
      <c r="FQ369">
        <v>1746989605.5</v>
      </c>
      <c r="FR369">
        <v>1746989593.5</v>
      </c>
      <c r="FS369">
        <v>0</v>
      </c>
      <c r="FT369">
        <v>-0.274</v>
      </c>
      <c r="FU369">
        <v>-0.002</v>
      </c>
      <c r="FV369">
        <v>2.549</v>
      </c>
      <c r="FW369">
        <v>0.129</v>
      </c>
      <c r="FX369">
        <v>420</v>
      </c>
      <c r="FY369">
        <v>17</v>
      </c>
      <c r="FZ369">
        <v>0.02</v>
      </c>
      <c r="GA369">
        <v>0.04</v>
      </c>
      <c r="GB369">
        <v>-31.0753825</v>
      </c>
      <c r="GC369">
        <v>-0.677859287054382</v>
      </c>
      <c r="GD369">
        <v>0.08739340618004325</v>
      </c>
      <c r="GE369">
        <v>0</v>
      </c>
      <c r="GF369">
        <v>231.2627058823529</v>
      </c>
      <c r="GG369">
        <v>1.703223831657042</v>
      </c>
      <c r="GH369">
        <v>0.2895597601036444</v>
      </c>
      <c r="GI369">
        <v>0</v>
      </c>
      <c r="GJ369">
        <v>0.74523915</v>
      </c>
      <c r="GK369">
        <v>-0.002261425891183542</v>
      </c>
      <c r="GL369">
        <v>0.006585016873744524</v>
      </c>
      <c r="GM369">
        <v>1</v>
      </c>
      <c r="GN369">
        <v>1</v>
      </c>
      <c r="GO369">
        <v>3</v>
      </c>
      <c r="GP369" t="s">
        <v>463</v>
      </c>
      <c r="GQ369">
        <v>3.10233</v>
      </c>
      <c r="GR369">
        <v>2.72192</v>
      </c>
      <c r="GS369">
        <v>0.161316</v>
      </c>
      <c r="GT369">
        <v>0.164412</v>
      </c>
      <c r="GU369">
        <v>0.100314</v>
      </c>
      <c r="GV369">
        <v>0.0992277</v>
      </c>
      <c r="GW369">
        <v>21930.8</v>
      </c>
      <c r="GX369">
        <v>19836.3</v>
      </c>
      <c r="GY369">
        <v>26711.4</v>
      </c>
      <c r="GZ369">
        <v>23958.9</v>
      </c>
      <c r="HA369">
        <v>38461.1</v>
      </c>
      <c r="HB369">
        <v>31901.1</v>
      </c>
      <c r="HC369">
        <v>46643</v>
      </c>
      <c r="HD369">
        <v>37893.8</v>
      </c>
      <c r="HE369">
        <v>1.87245</v>
      </c>
      <c r="HF369">
        <v>1.87897</v>
      </c>
      <c r="HG369">
        <v>0.122219</v>
      </c>
      <c r="HH369">
        <v>0</v>
      </c>
      <c r="HI369">
        <v>28.036</v>
      </c>
      <c r="HJ369">
        <v>999.9</v>
      </c>
      <c r="HK369">
        <v>49.2</v>
      </c>
      <c r="HL369">
        <v>30.6</v>
      </c>
      <c r="HM369">
        <v>23.9827</v>
      </c>
      <c r="HN369">
        <v>60.5148</v>
      </c>
      <c r="HO369">
        <v>21.9111</v>
      </c>
      <c r="HP369">
        <v>1</v>
      </c>
      <c r="HQ369">
        <v>0.08923780000000001</v>
      </c>
      <c r="HR369">
        <v>0.318611</v>
      </c>
      <c r="HS369">
        <v>20.3182</v>
      </c>
      <c r="HT369">
        <v>5.2122</v>
      </c>
      <c r="HU369">
        <v>11.9793</v>
      </c>
      <c r="HV369">
        <v>4.9635</v>
      </c>
      <c r="HW369">
        <v>3.27448</v>
      </c>
      <c r="HX369">
        <v>9999</v>
      </c>
      <c r="HY369">
        <v>9999</v>
      </c>
      <c r="HZ369">
        <v>9999</v>
      </c>
      <c r="IA369">
        <v>24.5</v>
      </c>
      <c r="IB369">
        <v>1.86371</v>
      </c>
      <c r="IC369">
        <v>1.85984</v>
      </c>
      <c r="ID369">
        <v>1.85812</v>
      </c>
      <c r="IE369">
        <v>1.85948</v>
      </c>
      <c r="IF369">
        <v>1.85959</v>
      </c>
      <c r="IG369">
        <v>1.85812</v>
      </c>
      <c r="IH369">
        <v>1.85716</v>
      </c>
      <c r="II369">
        <v>1.85211</v>
      </c>
      <c r="IJ369">
        <v>0</v>
      </c>
      <c r="IK369">
        <v>0</v>
      </c>
      <c r="IL369">
        <v>0</v>
      </c>
      <c r="IM369">
        <v>0</v>
      </c>
      <c r="IN369" t="s">
        <v>441</v>
      </c>
      <c r="IO369" t="s">
        <v>442</v>
      </c>
      <c r="IP369" t="s">
        <v>443</v>
      </c>
      <c r="IQ369" t="s">
        <v>443</v>
      </c>
      <c r="IR369" t="s">
        <v>443</v>
      </c>
      <c r="IS369" t="s">
        <v>443</v>
      </c>
      <c r="IT369">
        <v>0</v>
      </c>
      <c r="IU369">
        <v>100</v>
      </c>
      <c r="IV369">
        <v>100</v>
      </c>
      <c r="IW369">
        <v>-1.33</v>
      </c>
      <c r="IX369">
        <v>0.2782</v>
      </c>
      <c r="IY369">
        <v>-1.253408397979514</v>
      </c>
      <c r="IZ369">
        <v>-0.001407418860664216</v>
      </c>
      <c r="JA369">
        <v>1.761737584914558E-06</v>
      </c>
      <c r="JB369">
        <v>-4.339940373715102E-10</v>
      </c>
      <c r="JC369">
        <v>0.01386544786166931</v>
      </c>
      <c r="JD369">
        <v>0.003157371658100305</v>
      </c>
      <c r="JE369">
        <v>0.0004353711720169284</v>
      </c>
      <c r="JF369">
        <v>-1.853048844677345E-07</v>
      </c>
      <c r="JG369">
        <v>2</v>
      </c>
      <c r="JH369">
        <v>1968</v>
      </c>
      <c r="JI369">
        <v>1</v>
      </c>
      <c r="JJ369">
        <v>26</v>
      </c>
      <c r="JK369">
        <v>200126.7</v>
      </c>
      <c r="JL369">
        <v>200126.9</v>
      </c>
      <c r="JM369">
        <v>2.39258</v>
      </c>
      <c r="JN369">
        <v>2.61108</v>
      </c>
      <c r="JO369">
        <v>1.49658</v>
      </c>
      <c r="JP369">
        <v>2.34863</v>
      </c>
      <c r="JQ369">
        <v>1.54907</v>
      </c>
      <c r="JR369">
        <v>2.46704</v>
      </c>
      <c r="JS369">
        <v>35.1055</v>
      </c>
      <c r="JT369">
        <v>12.8274</v>
      </c>
      <c r="JU369">
        <v>18</v>
      </c>
      <c r="JV369">
        <v>480.449</v>
      </c>
      <c r="JW369">
        <v>499.405</v>
      </c>
      <c r="JX369">
        <v>27.0542</v>
      </c>
      <c r="JY369">
        <v>28.4155</v>
      </c>
      <c r="JZ369">
        <v>30.0004</v>
      </c>
      <c r="KA369">
        <v>28.6099</v>
      </c>
      <c r="KB369">
        <v>28.603</v>
      </c>
      <c r="KC369">
        <v>48.0582</v>
      </c>
      <c r="KD369">
        <v>15.0303</v>
      </c>
      <c r="KE369">
        <v>100</v>
      </c>
      <c r="KF369">
        <v>27.0342</v>
      </c>
      <c r="KG369">
        <v>1055.33</v>
      </c>
      <c r="KH369">
        <v>20.871</v>
      </c>
      <c r="KI369">
        <v>101.982</v>
      </c>
      <c r="KJ369">
        <v>91.3968</v>
      </c>
    </row>
    <row r="370" spans="1:296">
      <c r="A370">
        <v>352</v>
      </c>
      <c r="B370">
        <v>1758997212.1</v>
      </c>
      <c r="C370">
        <v>9961.5</v>
      </c>
      <c r="D370" t="s">
        <v>1150</v>
      </c>
      <c r="E370" t="s">
        <v>1151</v>
      </c>
      <c r="F370">
        <v>5</v>
      </c>
      <c r="G370" t="s">
        <v>1025</v>
      </c>
      <c r="H370">
        <v>1758997204.314285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1064.048805060606</v>
      </c>
      <c r="AJ370">
        <v>1041.859151515151</v>
      </c>
      <c r="AK370">
        <v>3.459486580086399</v>
      </c>
      <c r="AL370">
        <v>65.16</v>
      </c>
      <c r="AM370">
        <f>(AO370 - AN370 + DX370*1E3/(8.314*(DZ370+273.15)) * AQ370/DW370 * AP370) * DW370/(100*DK370) * 1000/(1000 - AO370)</f>
        <v>0</v>
      </c>
      <c r="AN370">
        <v>20.90206111392351</v>
      </c>
      <c r="AO370">
        <v>21.64072545454545</v>
      </c>
      <c r="AP370">
        <v>4.546640937578068E-05</v>
      </c>
      <c r="AQ370">
        <v>105.5123847433396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437</v>
      </c>
      <c r="AX370" t="s">
        <v>437</v>
      </c>
      <c r="AY370">
        <v>0</v>
      </c>
      <c r="AZ370">
        <v>0</v>
      </c>
      <c r="BA370">
        <f>1-AY370/AZ370</f>
        <v>0</v>
      </c>
      <c r="BB370">
        <v>0</v>
      </c>
      <c r="BC370" t="s">
        <v>437</v>
      </c>
      <c r="BD370" t="s">
        <v>437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437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1.65</v>
      </c>
      <c r="DL370">
        <v>0.5</v>
      </c>
      <c r="DM370" t="s">
        <v>438</v>
      </c>
      <c r="DN370">
        <v>2</v>
      </c>
      <c r="DO370" t="b">
        <v>1</v>
      </c>
      <c r="DP370">
        <v>1758997204.314285</v>
      </c>
      <c r="DQ370">
        <v>994.7918571428571</v>
      </c>
      <c r="DR370">
        <v>1025.961428571429</v>
      </c>
      <c r="DS370">
        <v>21.63623571428571</v>
      </c>
      <c r="DT370">
        <v>20.89254642857142</v>
      </c>
      <c r="DU370">
        <v>996.1279642857143</v>
      </c>
      <c r="DV370">
        <v>21.35813928571429</v>
      </c>
      <c r="DW370">
        <v>500.1054999999999</v>
      </c>
      <c r="DX370">
        <v>90.45682499999999</v>
      </c>
      <c r="DY370">
        <v>0.0637405607142857</v>
      </c>
      <c r="DZ370">
        <v>28.57409642857143</v>
      </c>
      <c r="EA370">
        <v>30.02977142857143</v>
      </c>
      <c r="EB370">
        <v>999.9000000000002</v>
      </c>
      <c r="EC370">
        <v>0</v>
      </c>
      <c r="ED370">
        <v>0</v>
      </c>
      <c r="EE370">
        <v>10008.86035714286</v>
      </c>
      <c r="EF370">
        <v>0</v>
      </c>
      <c r="EG370">
        <v>10.8678</v>
      </c>
      <c r="EH370">
        <v>-31.17009642857142</v>
      </c>
      <c r="EI370">
        <v>1016.791392857143</v>
      </c>
      <c r="EJ370">
        <v>1047.853571428571</v>
      </c>
      <c r="EK370">
        <v>0.7436918928571428</v>
      </c>
      <c r="EL370">
        <v>1025.961428571429</v>
      </c>
      <c r="EM370">
        <v>20.89254642857142</v>
      </c>
      <c r="EN370">
        <v>1.957144642857143</v>
      </c>
      <c r="EO370">
        <v>1.889872857142857</v>
      </c>
      <c r="EP370">
        <v>17.101825</v>
      </c>
      <c r="EQ370">
        <v>16.55065714285714</v>
      </c>
      <c r="ER370">
        <v>2000.033571428571</v>
      </c>
      <c r="ES370">
        <v>0.9800010357142857</v>
      </c>
      <c r="ET370">
        <v>0.01999887142857143</v>
      </c>
      <c r="EU370">
        <v>0</v>
      </c>
      <c r="EV370">
        <v>231.4963214285714</v>
      </c>
      <c r="EW370">
        <v>5.00078</v>
      </c>
      <c r="EX370">
        <v>4657.562142857143</v>
      </c>
      <c r="EY370">
        <v>16379.91071428572</v>
      </c>
      <c r="EZ370">
        <v>38.84339285714286</v>
      </c>
      <c r="FA370">
        <v>39.75442857142857</v>
      </c>
      <c r="FB370">
        <v>39.14257142857142</v>
      </c>
      <c r="FC370">
        <v>39.41732142857143</v>
      </c>
      <c r="FD370">
        <v>39.9775</v>
      </c>
      <c r="FE370">
        <v>1955.135357142857</v>
      </c>
      <c r="FF370">
        <v>39.8982142857143</v>
      </c>
      <c r="FG370">
        <v>0</v>
      </c>
      <c r="FH370">
        <v>1758997206.3</v>
      </c>
      <c r="FI370">
        <v>0</v>
      </c>
      <c r="FJ370">
        <v>231.5152692307693</v>
      </c>
      <c r="FK370">
        <v>0.7255042797457596</v>
      </c>
      <c r="FL370">
        <v>33.08307693296684</v>
      </c>
      <c r="FM370">
        <v>4657.700769230769</v>
      </c>
      <c r="FN370">
        <v>15</v>
      </c>
      <c r="FO370">
        <v>0</v>
      </c>
      <c r="FP370" t="s">
        <v>439</v>
      </c>
      <c r="FQ370">
        <v>1746989605.5</v>
      </c>
      <c r="FR370">
        <v>1746989593.5</v>
      </c>
      <c r="FS370">
        <v>0</v>
      </c>
      <c r="FT370">
        <v>-0.274</v>
      </c>
      <c r="FU370">
        <v>-0.002</v>
      </c>
      <c r="FV370">
        <v>2.549</v>
      </c>
      <c r="FW370">
        <v>0.129</v>
      </c>
      <c r="FX370">
        <v>420</v>
      </c>
      <c r="FY370">
        <v>17</v>
      </c>
      <c r="FZ370">
        <v>0.02</v>
      </c>
      <c r="GA370">
        <v>0.04</v>
      </c>
      <c r="GB370">
        <v>-31.13648048780488</v>
      </c>
      <c r="GC370">
        <v>-0.6977770034843661</v>
      </c>
      <c r="GD370">
        <v>0.1021630433383436</v>
      </c>
      <c r="GE370">
        <v>0</v>
      </c>
      <c r="GF370">
        <v>231.4173235294118</v>
      </c>
      <c r="GG370">
        <v>1.631886935737889</v>
      </c>
      <c r="GH370">
        <v>0.2884683406615244</v>
      </c>
      <c r="GI370">
        <v>0</v>
      </c>
      <c r="GJ370">
        <v>0.7434744634146342</v>
      </c>
      <c r="GK370">
        <v>-0.008892794425087721</v>
      </c>
      <c r="GL370">
        <v>0.003355678973115981</v>
      </c>
      <c r="GM370">
        <v>1</v>
      </c>
      <c r="GN370">
        <v>1</v>
      </c>
      <c r="GO370">
        <v>3</v>
      </c>
      <c r="GP370" t="s">
        <v>463</v>
      </c>
      <c r="GQ370">
        <v>3.10256</v>
      </c>
      <c r="GR370">
        <v>2.72158</v>
      </c>
      <c r="GS370">
        <v>0.16303</v>
      </c>
      <c r="GT370">
        <v>0.166114</v>
      </c>
      <c r="GU370">
        <v>0.100315</v>
      </c>
      <c r="GV370">
        <v>0.0992546</v>
      </c>
      <c r="GW370">
        <v>21885.8</v>
      </c>
      <c r="GX370">
        <v>19795.7</v>
      </c>
      <c r="GY370">
        <v>26711.1</v>
      </c>
      <c r="GZ370">
        <v>23958.7</v>
      </c>
      <c r="HA370">
        <v>38460.9</v>
      </c>
      <c r="HB370">
        <v>31900.1</v>
      </c>
      <c r="HC370">
        <v>46642.6</v>
      </c>
      <c r="HD370">
        <v>37893.6</v>
      </c>
      <c r="HE370">
        <v>1.87318</v>
      </c>
      <c r="HF370">
        <v>1.87865</v>
      </c>
      <c r="HG370">
        <v>0.121564</v>
      </c>
      <c r="HH370">
        <v>0</v>
      </c>
      <c r="HI370">
        <v>28.0401</v>
      </c>
      <c r="HJ370">
        <v>999.9</v>
      </c>
      <c r="HK370">
        <v>49.2</v>
      </c>
      <c r="HL370">
        <v>30.7</v>
      </c>
      <c r="HM370">
        <v>24.1231</v>
      </c>
      <c r="HN370">
        <v>60.5548</v>
      </c>
      <c r="HO370">
        <v>22.0112</v>
      </c>
      <c r="HP370">
        <v>1</v>
      </c>
      <c r="HQ370">
        <v>0.08951729999999999</v>
      </c>
      <c r="HR370">
        <v>0.322029</v>
      </c>
      <c r="HS370">
        <v>20.3182</v>
      </c>
      <c r="HT370">
        <v>5.21085</v>
      </c>
      <c r="HU370">
        <v>11.9797</v>
      </c>
      <c r="HV370">
        <v>4.96345</v>
      </c>
      <c r="HW370">
        <v>3.27448</v>
      </c>
      <c r="HX370">
        <v>9999</v>
      </c>
      <c r="HY370">
        <v>9999</v>
      </c>
      <c r="HZ370">
        <v>9999</v>
      </c>
      <c r="IA370">
        <v>24.5</v>
      </c>
      <c r="IB370">
        <v>1.86371</v>
      </c>
      <c r="IC370">
        <v>1.85984</v>
      </c>
      <c r="ID370">
        <v>1.8581</v>
      </c>
      <c r="IE370">
        <v>1.85948</v>
      </c>
      <c r="IF370">
        <v>1.85959</v>
      </c>
      <c r="IG370">
        <v>1.85813</v>
      </c>
      <c r="IH370">
        <v>1.85717</v>
      </c>
      <c r="II370">
        <v>1.85212</v>
      </c>
      <c r="IJ370">
        <v>0</v>
      </c>
      <c r="IK370">
        <v>0</v>
      </c>
      <c r="IL370">
        <v>0</v>
      </c>
      <c r="IM370">
        <v>0</v>
      </c>
      <c r="IN370" t="s">
        <v>441</v>
      </c>
      <c r="IO370" t="s">
        <v>442</v>
      </c>
      <c r="IP370" t="s">
        <v>443</v>
      </c>
      <c r="IQ370" t="s">
        <v>443</v>
      </c>
      <c r="IR370" t="s">
        <v>443</v>
      </c>
      <c r="IS370" t="s">
        <v>443</v>
      </c>
      <c r="IT370">
        <v>0</v>
      </c>
      <c r="IU370">
        <v>100</v>
      </c>
      <c r="IV370">
        <v>100</v>
      </c>
      <c r="IW370">
        <v>-1.32</v>
      </c>
      <c r="IX370">
        <v>0.2782</v>
      </c>
      <c r="IY370">
        <v>-1.253408397979514</v>
      </c>
      <c r="IZ370">
        <v>-0.001407418860664216</v>
      </c>
      <c r="JA370">
        <v>1.761737584914558E-06</v>
      </c>
      <c r="JB370">
        <v>-4.339940373715102E-10</v>
      </c>
      <c r="JC370">
        <v>0.01386544786166931</v>
      </c>
      <c r="JD370">
        <v>0.003157371658100305</v>
      </c>
      <c r="JE370">
        <v>0.0004353711720169284</v>
      </c>
      <c r="JF370">
        <v>-1.853048844677345E-07</v>
      </c>
      <c r="JG370">
        <v>2</v>
      </c>
      <c r="JH370">
        <v>1968</v>
      </c>
      <c r="JI370">
        <v>1</v>
      </c>
      <c r="JJ370">
        <v>26</v>
      </c>
      <c r="JK370">
        <v>200126.8</v>
      </c>
      <c r="JL370">
        <v>200127</v>
      </c>
      <c r="JM370">
        <v>2.42188</v>
      </c>
      <c r="JN370">
        <v>2.61841</v>
      </c>
      <c r="JO370">
        <v>1.49658</v>
      </c>
      <c r="JP370">
        <v>2.34863</v>
      </c>
      <c r="JQ370">
        <v>1.54907</v>
      </c>
      <c r="JR370">
        <v>2.35107</v>
      </c>
      <c r="JS370">
        <v>35.1055</v>
      </c>
      <c r="JT370">
        <v>12.8099</v>
      </c>
      <c r="JU370">
        <v>18</v>
      </c>
      <c r="JV370">
        <v>480.891</v>
      </c>
      <c r="JW370">
        <v>499.209</v>
      </c>
      <c r="JX370">
        <v>27.0233</v>
      </c>
      <c r="JY370">
        <v>28.4185</v>
      </c>
      <c r="JZ370">
        <v>30.0003</v>
      </c>
      <c r="KA370">
        <v>28.6128</v>
      </c>
      <c r="KB370">
        <v>28.6054</v>
      </c>
      <c r="KC370">
        <v>48.7127</v>
      </c>
      <c r="KD370">
        <v>15.0303</v>
      </c>
      <c r="KE370">
        <v>100</v>
      </c>
      <c r="KF370">
        <v>27.0076</v>
      </c>
      <c r="KG370">
        <v>1075.39</v>
      </c>
      <c r="KH370">
        <v>20.8692</v>
      </c>
      <c r="KI370">
        <v>101.981</v>
      </c>
      <c r="KJ370">
        <v>91.396</v>
      </c>
    </row>
    <row r="371" spans="1:296">
      <c r="A371">
        <v>353</v>
      </c>
      <c r="B371">
        <v>1758997217.1</v>
      </c>
      <c r="C371">
        <v>9966.5</v>
      </c>
      <c r="D371" t="s">
        <v>1152</v>
      </c>
      <c r="E371" t="s">
        <v>1153</v>
      </c>
      <c r="F371">
        <v>5</v>
      </c>
      <c r="G371" t="s">
        <v>1025</v>
      </c>
      <c r="H371">
        <v>1758997209.6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1081.179897151515</v>
      </c>
      <c r="AJ371">
        <v>1059.011212121212</v>
      </c>
      <c r="AK371">
        <v>3.431759307359138</v>
      </c>
      <c r="AL371">
        <v>65.16</v>
      </c>
      <c r="AM371">
        <f>(AO371 - AN371 + DX371*1E3/(8.314*(DZ371+273.15)) * AQ371/DW371 * AP371) * DW371/(100*DK371) * 1000/(1000 - AO371)</f>
        <v>0</v>
      </c>
      <c r="AN371">
        <v>20.90734061405728</v>
      </c>
      <c r="AO371">
        <v>21.64115454545453</v>
      </c>
      <c r="AP371">
        <v>1.521233810853099E-05</v>
      </c>
      <c r="AQ371">
        <v>105.5123847433396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437</v>
      </c>
      <c r="AX371" t="s">
        <v>437</v>
      </c>
      <c r="AY371">
        <v>0</v>
      </c>
      <c r="AZ371">
        <v>0</v>
      </c>
      <c r="BA371">
        <f>1-AY371/AZ371</f>
        <v>0</v>
      </c>
      <c r="BB371">
        <v>0</v>
      </c>
      <c r="BC371" t="s">
        <v>437</v>
      </c>
      <c r="BD371" t="s">
        <v>437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437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1.65</v>
      </c>
      <c r="DL371">
        <v>0.5</v>
      </c>
      <c r="DM371" t="s">
        <v>438</v>
      </c>
      <c r="DN371">
        <v>2</v>
      </c>
      <c r="DO371" t="b">
        <v>1</v>
      </c>
      <c r="DP371">
        <v>1758997209.6</v>
      </c>
      <c r="DQ371">
        <v>1012.540148148148</v>
      </c>
      <c r="DR371">
        <v>1043.757407407408</v>
      </c>
      <c r="DS371">
        <v>21.63945555555556</v>
      </c>
      <c r="DT371">
        <v>20.89993703703704</v>
      </c>
      <c r="DU371">
        <v>1013.86137037037</v>
      </c>
      <c r="DV371">
        <v>21.36129259259259</v>
      </c>
      <c r="DW371">
        <v>500.067962962963</v>
      </c>
      <c r="DX371">
        <v>90.4569888888889</v>
      </c>
      <c r="DY371">
        <v>0.06378186296296295</v>
      </c>
      <c r="DZ371">
        <v>28.56769259259259</v>
      </c>
      <c r="EA371">
        <v>30.0238962962963</v>
      </c>
      <c r="EB371">
        <v>999.9000000000001</v>
      </c>
      <c r="EC371">
        <v>0</v>
      </c>
      <c r="ED371">
        <v>0</v>
      </c>
      <c r="EE371">
        <v>9990.670740740739</v>
      </c>
      <c r="EF371">
        <v>0</v>
      </c>
      <c r="EG371">
        <v>10.8678</v>
      </c>
      <c r="EH371">
        <v>-31.21814074074074</v>
      </c>
      <c r="EI371">
        <v>1034.935555555556</v>
      </c>
      <c r="EJ371">
        <v>1066.036666666667</v>
      </c>
      <c r="EK371">
        <v>0.739522888888889</v>
      </c>
      <c r="EL371">
        <v>1043.757407407408</v>
      </c>
      <c r="EM371">
        <v>20.89993703703704</v>
      </c>
      <c r="EN371">
        <v>1.957438888888889</v>
      </c>
      <c r="EO371">
        <v>1.890544444444444</v>
      </c>
      <c r="EP371">
        <v>17.1042037037037</v>
      </c>
      <c r="EQ371">
        <v>16.55624074074074</v>
      </c>
      <c r="ER371">
        <v>2000.051851851852</v>
      </c>
      <c r="ES371">
        <v>0.9800025925925925</v>
      </c>
      <c r="ET371">
        <v>0.01999722962962963</v>
      </c>
      <c r="EU371">
        <v>0</v>
      </c>
      <c r="EV371">
        <v>231.6371481481482</v>
      </c>
      <c r="EW371">
        <v>5.00078</v>
      </c>
      <c r="EX371">
        <v>4660.537407407408</v>
      </c>
      <c r="EY371">
        <v>16380.07407407407</v>
      </c>
      <c r="EZ371">
        <v>38.86537037037037</v>
      </c>
      <c r="FA371">
        <v>39.76377777777777</v>
      </c>
      <c r="FB371">
        <v>39.15248148148148</v>
      </c>
      <c r="FC371">
        <v>39.44433333333333</v>
      </c>
      <c r="FD371">
        <v>39.95355555555556</v>
      </c>
      <c r="FE371">
        <v>1955.156296296296</v>
      </c>
      <c r="FF371">
        <v>39.89518518518519</v>
      </c>
      <c r="FG371">
        <v>0</v>
      </c>
      <c r="FH371">
        <v>1758997211.1</v>
      </c>
      <c r="FI371">
        <v>0</v>
      </c>
      <c r="FJ371">
        <v>231.6246153846154</v>
      </c>
      <c r="FK371">
        <v>1.965675218175771</v>
      </c>
      <c r="FL371">
        <v>33.84581197807464</v>
      </c>
      <c r="FM371">
        <v>4660.378076923077</v>
      </c>
      <c r="FN371">
        <v>15</v>
      </c>
      <c r="FO371">
        <v>0</v>
      </c>
      <c r="FP371" t="s">
        <v>439</v>
      </c>
      <c r="FQ371">
        <v>1746989605.5</v>
      </c>
      <c r="FR371">
        <v>1746989593.5</v>
      </c>
      <c r="FS371">
        <v>0</v>
      </c>
      <c r="FT371">
        <v>-0.274</v>
      </c>
      <c r="FU371">
        <v>-0.002</v>
      </c>
      <c r="FV371">
        <v>2.549</v>
      </c>
      <c r="FW371">
        <v>0.129</v>
      </c>
      <c r="FX371">
        <v>420</v>
      </c>
      <c r="FY371">
        <v>17</v>
      </c>
      <c r="FZ371">
        <v>0.02</v>
      </c>
      <c r="GA371">
        <v>0.04</v>
      </c>
      <c r="GB371">
        <v>-31.17021219512196</v>
      </c>
      <c r="GC371">
        <v>-0.4879296167247141</v>
      </c>
      <c r="GD371">
        <v>0.09451189419306938</v>
      </c>
      <c r="GE371">
        <v>1</v>
      </c>
      <c r="GF371">
        <v>231.5287352941176</v>
      </c>
      <c r="GG371">
        <v>1.177341486100175</v>
      </c>
      <c r="GH371">
        <v>0.2636060238559582</v>
      </c>
      <c r="GI371">
        <v>0</v>
      </c>
      <c r="GJ371">
        <v>0.7421219024390244</v>
      </c>
      <c r="GK371">
        <v>-0.04340993728223148</v>
      </c>
      <c r="GL371">
        <v>0.004820017355524247</v>
      </c>
      <c r="GM371">
        <v>1</v>
      </c>
      <c r="GN371">
        <v>2</v>
      </c>
      <c r="GO371">
        <v>3</v>
      </c>
      <c r="GP371" t="s">
        <v>446</v>
      </c>
      <c r="GQ371">
        <v>3.10232</v>
      </c>
      <c r="GR371">
        <v>2.72198</v>
      </c>
      <c r="GS371">
        <v>0.164716</v>
      </c>
      <c r="GT371">
        <v>0.167791</v>
      </c>
      <c r="GU371">
        <v>0.100308</v>
      </c>
      <c r="GV371">
        <v>0.09926939999999999</v>
      </c>
      <c r="GW371">
        <v>21841.6</v>
      </c>
      <c r="GX371">
        <v>19755.7</v>
      </c>
      <c r="GY371">
        <v>26711</v>
      </c>
      <c r="GZ371">
        <v>23958.5</v>
      </c>
      <c r="HA371">
        <v>38461.1</v>
      </c>
      <c r="HB371">
        <v>31899.5</v>
      </c>
      <c r="HC371">
        <v>46642.3</v>
      </c>
      <c r="HD371">
        <v>37893.2</v>
      </c>
      <c r="HE371">
        <v>1.87258</v>
      </c>
      <c r="HF371">
        <v>1.87925</v>
      </c>
      <c r="HG371">
        <v>0.121281</v>
      </c>
      <c r="HH371">
        <v>0</v>
      </c>
      <c r="HI371">
        <v>28.0437</v>
      </c>
      <c r="HJ371">
        <v>999.9</v>
      </c>
      <c r="HK371">
        <v>49.2</v>
      </c>
      <c r="HL371">
        <v>30.7</v>
      </c>
      <c r="HM371">
        <v>24.1217</v>
      </c>
      <c r="HN371">
        <v>60.9248</v>
      </c>
      <c r="HO371">
        <v>21.9471</v>
      </c>
      <c r="HP371">
        <v>1</v>
      </c>
      <c r="HQ371">
        <v>0.0899543</v>
      </c>
      <c r="HR371">
        <v>0.31656</v>
      </c>
      <c r="HS371">
        <v>20.3181</v>
      </c>
      <c r="HT371">
        <v>5.21085</v>
      </c>
      <c r="HU371">
        <v>11.9794</v>
      </c>
      <c r="HV371">
        <v>4.9636</v>
      </c>
      <c r="HW371">
        <v>3.27443</v>
      </c>
      <c r="HX371">
        <v>9999</v>
      </c>
      <c r="HY371">
        <v>9999</v>
      </c>
      <c r="HZ371">
        <v>9999</v>
      </c>
      <c r="IA371">
        <v>24.5</v>
      </c>
      <c r="IB371">
        <v>1.86371</v>
      </c>
      <c r="IC371">
        <v>1.85987</v>
      </c>
      <c r="ID371">
        <v>1.8581</v>
      </c>
      <c r="IE371">
        <v>1.85949</v>
      </c>
      <c r="IF371">
        <v>1.85959</v>
      </c>
      <c r="IG371">
        <v>1.85812</v>
      </c>
      <c r="IH371">
        <v>1.85717</v>
      </c>
      <c r="II371">
        <v>1.85211</v>
      </c>
      <c r="IJ371">
        <v>0</v>
      </c>
      <c r="IK371">
        <v>0</v>
      </c>
      <c r="IL371">
        <v>0</v>
      </c>
      <c r="IM371">
        <v>0</v>
      </c>
      <c r="IN371" t="s">
        <v>441</v>
      </c>
      <c r="IO371" t="s">
        <v>442</v>
      </c>
      <c r="IP371" t="s">
        <v>443</v>
      </c>
      <c r="IQ371" t="s">
        <v>443</v>
      </c>
      <c r="IR371" t="s">
        <v>443</v>
      </c>
      <c r="IS371" t="s">
        <v>443</v>
      </c>
      <c r="IT371">
        <v>0</v>
      </c>
      <c r="IU371">
        <v>100</v>
      </c>
      <c r="IV371">
        <v>100</v>
      </c>
      <c r="IW371">
        <v>-1.3</v>
      </c>
      <c r="IX371">
        <v>0.2782</v>
      </c>
      <c r="IY371">
        <v>-1.253408397979514</v>
      </c>
      <c r="IZ371">
        <v>-0.001407418860664216</v>
      </c>
      <c r="JA371">
        <v>1.761737584914558E-06</v>
      </c>
      <c r="JB371">
        <v>-4.339940373715102E-10</v>
      </c>
      <c r="JC371">
        <v>0.01386544786166931</v>
      </c>
      <c r="JD371">
        <v>0.003157371658100305</v>
      </c>
      <c r="JE371">
        <v>0.0004353711720169284</v>
      </c>
      <c r="JF371">
        <v>-1.853048844677345E-07</v>
      </c>
      <c r="JG371">
        <v>2</v>
      </c>
      <c r="JH371">
        <v>1968</v>
      </c>
      <c r="JI371">
        <v>1</v>
      </c>
      <c r="JJ371">
        <v>26</v>
      </c>
      <c r="JK371">
        <v>200126.9</v>
      </c>
      <c r="JL371">
        <v>200127.1</v>
      </c>
      <c r="JM371">
        <v>2.45361</v>
      </c>
      <c r="JN371">
        <v>2.60742</v>
      </c>
      <c r="JO371">
        <v>1.49658</v>
      </c>
      <c r="JP371">
        <v>2.34863</v>
      </c>
      <c r="JQ371">
        <v>1.54907</v>
      </c>
      <c r="JR371">
        <v>2.46216</v>
      </c>
      <c r="JS371">
        <v>35.1055</v>
      </c>
      <c r="JT371">
        <v>12.8274</v>
      </c>
      <c r="JU371">
        <v>18</v>
      </c>
      <c r="JV371">
        <v>480.558</v>
      </c>
      <c r="JW371">
        <v>499.629</v>
      </c>
      <c r="JX371">
        <v>26.9981</v>
      </c>
      <c r="JY371">
        <v>28.4227</v>
      </c>
      <c r="JZ371">
        <v>30.0003</v>
      </c>
      <c r="KA371">
        <v>28.6148</v>
      </c>
      <c r="KB371">
        <v>28.6079</v>
      </c>
      <c r="KC371">
        <v>49.2869</v>
      </c>
      <c r="KD371">
        <v>15.0303</v>
      </c>
      <c r="KE371">
        <v>100</v>
      </c>
      <c r="KF371">
        <v>26.9892</v>
      </c>
      <c r="KG371">
        <v>1088.76</v>
      </c>
      <c r="KH371">
        <v>20.8715</v>
      </c>
      <c r="KI371">
        <v>101.98</v>
      </c>
      <c r="KJ371">
        <v>91.3952</v>
      </c>
    </row>
    <row r="372" spans="1:296">
      <c r="A372">
        <v>354</v>
      </c>
      <c r="B372">
        <v>1758997222.1</v>
      </c>
      <c r="C372">
        <v>9971.5</v>
      </c>
      <c r="D372" t="s">
        <v>1154</v>
      </c>
      <c r="E372" t="s">
        <v>1155</v>
      </c>
      <c r="F372">
        <v>5</v>
      </c>
      <c r="G372" t="s">
        <v>1025</v>
      </c>
      <c r="H372">
        <v>1758997214.314285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1098.391663030303</v>
      </c>
      <c r="AJ372">
        <v>1076.143636363636</v>
      </c>
      <c r="AK372">
        <v>3.420249350649351</v>
      </c>
      <c r="AL372">
        <v>65.16</v>
      </c>
      <c r="AM372">
        <f>(AO372 - AN372 + DX372*1E3/(8.314*(DZ372+273.15)) * AQ372/DW372 * AP372) * DW372/(100*DK372) * 1000/(1000 - AO372)</f>
        <v>0</v>
      </c>
      <c r="AN372">
        <v>20.91427358123397</v>
      </c>
      <c r="AO372">
        <v>21.64012242424242</v>
      </c>
      <c r="AP372">
        <v>-9.24128134766334E-06</v>
      </c>
      <c r="AQ372">
        <v>105.5123847433396</v>
      </c>
      <c r="AR372">
        <v>1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437</v>
      </c>
      <c r="AX372" t="s">
        <v>437</v>
      </c>
      <c r="AY372">
        <v>0</v>
      </c>
      <c r="AZ372">
        <v>0</v>
      </c>
      <c r="BA372">
        <f>1-AY372/AZ372</f>
        <v>0</v>
      </c>
      <c r="BB372">
        <v>0</v>
      </c>
      <c r="BC372" t="s">
        <v>437</v>
      </c>
      <c r="BD372" t="s">
        <v>437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437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1.65</v>
      </c>
      <c r="DL372">
        <v>0.5</v>
      </c>
      <c r="DM372" t="s">
        <v>438</v>
      </c>
      <c r="DN372">
        <v>2</v>
      </c>
      <c r="DO372" t="b">
        <v>1</v>
      </c>
      <c r="DP372">
        <v>1758997214.314285</v>
      </c>
      <c r="DQ372">
        <v>1028.382142857143</v>
      </c>
      <c r="DR372">
        <v>1059.622857142857</v>
      </c>
      <c r="DS372">
        <v>21.64024285714286</v>
      </c>
      <c r="DT372">
        <v>20.90682142857143</v>
      </c>
      <c r="DU372">
        <v>1029.690357142857</v>
      </c>
      <c r="DV372">
        <v>21.36206428571429</v>
      </c>
      <c r="DW372">
        <v>499.992</v>
      </c>
      <c r="DX372">
        <v>90.45572142857144</v>
      </c>
      <c r="DY372">
        <v>0.06377385357142856</v>
      </c>
      <c r="DZ372">
        <v>28.56097142857143</v>
      </c>
      <c r="EA372">
        <v>30.01906071428571</v>
      </c>
      <c r="EB372">
        <v>999.9000000000002</v>
      </c>
      <c r="EC372">
        <v>0</v>
      </c>
      <c r="ED372">
        <v>0</v>
      </c>
      <c r="EE372">
        <v>9992.723214285714</v>
      </c>
      <c r="EF372">
        <v>0</v>
      </c>
      <c r="EG372">
        <v>10.8678</v>
      </c>
      <c r="EH372">
        <v>-31.24057499999999</v>
      </c>
      <c r="EI372">
        <v>1051.129285714286</v>
      </c>
      <c r="EJ372">
        <v>1082.248214285714</v>
      </c>
      <c r="EK372">
        <v>0.7334362500000001</v>
      </c>
      <c r="EL372">
        <v>1059.622857142857</v>
      </c>
      <c r="EM372">
        <v>20.90682142857143</v>
      </c>
      <c r="EN372">
        <v>1.957483214285714</v>
      </c>
      <c r="EO372">
        <v>1.89114</v>
      </c>
      <c r="EP372">
        <v>17.10455714285714</v>
      </c>
      <c r="EQ372">
        <v>16.56119642857143</v>
      </c>
      <c r="ER372">
        <v>2000.035357142857</v>
      </c>
      <c r="ES372">
        <v>0.9800038571428571</v>
      </c>
      <c r="ET372">
        <v>0.019995975</v>
      </c>
      <c r="EU372">
        <v>0</v>
      </c>
      <c r="EV372">
        <v>231.8011428571428</v>
      </c>
      <c r="EW372">
        <v>5.00078</v>
      </c>
      <c r="EX372">
        <v>4663.136428571429</v>
      </c>
      <c r="EY372">
        <v>16379.94642857143</v>
      </c>
      <c r="EZ372">
        <v>38.85678571428571</v>
      </c>
      <c r="FA372">
        <v>39.77214285714285</v>
      </c>
      <c r="FB372">
        <v>39.14267857142857</v>
      </c>
      <c r="FC372">
        <v>39.43510714285713</v>
      </c>
      <c r="FD372">
        <v>39.95735714285713</v>
      </c>
      <c r="FE372">
        <v>1955.142857142857</v>
      </c>
      <c r="FF372">
        <v>39.89178571428572</v>
      </c>
      <c r="FG372">
        <v>0</v>
      </c>
      <c r="FH372">
        <v>1758997216.5</v>
      </c>
      <c r="FI372">
        <v>0</v>
      </c>
      <c r="FJ372">
        <v>231.8216</v>
      </c>
      <c r="FK372">
        <v>1.883153855056484</v>
      </c>
      <c r="FL372">
        <v>31.60461532529397</v>
      </c>
      <c r="FM372">
        <v>4663.551200000001</v>
      </c>
      <c r="FN372">
        <v>15</v>
      </c>
      <c r="FO372">
        <v>0</v>
      </c>
      <c r="FP372" t="s">
        <v>439</v>
      </c>
      <c r="FQ372">
        <v>1746989605.5</v>
      </c>
      <c r="FR372">
        <v>1746989593.5</v>
      </c>
      <c r="FS372">
        <v>0</v>
      </c>
      <c r="FT372">
        <v>-0.274</v>
      </c>
      <c r="FU372">
        <v>-0.002</v>
      </c>
      <c r="FV372">
        <v>2.549</v>
      </c>
      <c r="FW372">
        <v>0.129</v>
      </c>
      <c r="FX372">
        <v>420</v>
      </c>
      <c r="FY372">
        <v>17</v>
      </c>
      <c r="FZ372">
        <v>0.02</v>
      </c>
      <c r="GA372">
        <v>0.04</v>
      </c>
      <c r="GB372">
        <v>-31.21979512195121</v>
      </c>
      <c r="GC372">
        <v>-0.2961240418117831</v>
      </c>
      <c r="GD372">
        <v>0.08624425028900159</v>
      </c>
      <c r="GE372">
        <v>1</v>
      </c>
      <c r="GF372">
        <v>231.7078235294118</v>
      </c>
      <c r="GG372">
        <v>2.013200917549109</v>
      </c>
      <c r="GH372">
        <v>0.2987188793131948</v>
      </c>
      <c r="GI372">
        <v>0</v>
      </c>
      <c r="GJ372">
        <v>0.7368269756097562</v>
      </c>
      <c r="GK372">
        <v>-0.07383884320557599</v>
      </c>
      <c r="GL372">
        <v>0.007351891495416729</v>
      </c>
      <c r="GM372">
        <v>1</v>
      </c>
      <c r="GN372">
        <v>2</v>
      </c>
      <c r="GO372">
        <v>3</v>
      </c>
      <c r="GP372" t="s">
        <v>446</v>
      </c>
      <c r="GQ372">
        <v>3.10242</v>
      </c>
      <c r="GR372">
        <v>2.7216</v>
      </c>
      <c r="GS372">
        <v>0.166391</v>
      </c>
      <c r="GT372">
        <v>0.169439</v>
      </c>
      <c r="GU372">
        <v>0.100305</v>
      </c>
      <c r="GV372">
        <v>0.0992912</v>
      </c>
      <c r="GW372">
        <v>21797.7</v>
      </c>
      <c r="GX372">
        <v>19716.5</v>
      </c>
      <c r="GY372">
        <v>26710.8</v>
      </c>
      <c r="GZ372">
        <v>23958.4</v>
      </c>
      <c r="HA372">
        <v>38461.4</v>
      </c>
      <c r="HB372">
        <v>31898.8</v>
      </c>
      <c r="HC372">
        <v>46642.1</v>
      </c>
      <c r="HD372">
        <v>37893.1</v>
      </c>
      <c r="HE372">
        <v>1.87258</v>
      </c>
      <c r="HF372">
        <v>1.87885</v>
      </c>
      <c r="HG372">
        <v>0.120848</v>
      </c>
      <c r="HH372">
        <v>0</v>
      </c>
      <c r="HI372">
        <v>28.0459</v>
      </c>
      <c r="HJ372">
        <v>999.9</v>
      </c>
      <c r="HK372">
        <v>49.2</v>
      </c>
      <c r="HL372">
        <v>30.6</v>
      </c>
      <c r="HM372">
        <v>23.984</v>
      </c>
      <c r="HN372">
        <v>60.8748</v>
      </c>
      <c r="HO372">
        <v>22.0793</v>
      </c>
      <c r="HP372">
        <v>1</v>
      </c>
      <c r="HQ372">
        <v>0.0900711</v>
      </c>
      <c r="HR372">
        <v>0.306457</v>
      </c>
      <c r="HS372">
        <v>20.3182</v>
      </c>
      <c r="HT372">
        <v>5.21085</v>
      </c>
      <c r="HU372">
        <v>11.9793</v>
      </c>
      <c r="HV372">
        <v>4.9634</v>
      </c>
      <c r="HW372">
        <v>3.27433</v>
      </c>
      <c r="HX372">
        <v>9999</v>
      </c>
      <c r="HY372">
        <v>9999</v>
      </c>
      <c r="HZ372">
        <v>9999</v>
      </c>
      <c r="IA372">
        <v>24.5</v>
      </c>
      <c r="IB372">
        <v>1.8637</v>
      </c>
      <c r="IC372">
        <v>1.85988</v>
      </c>
      <c r="ID372">
        <v>1.8581</v>
      </c>
      <c r="IE372">
        <v>1.85951</v>
      </c>
      <c r="IF372">
        <v>1.85959</v>
      </c>
      <c r="IG372">
        <v>1.85814</v>
      </c>
      <c r="IH372">
        <v>1.85717</v>
      </c>
      <c r="II372">
        <v>1.85212</v>
      </c>
      <c r="IJ372">
        <v>0</v>
      </c>
      <c r="IK372">
        <v>0</v>
      </c>
      <c r="IL372">
        <v>0</v>
      </c>
      <c r="IM372">
        <v>0</v>
      </c>
      <c r="IN372" t="s">
        <v>441</v>
      </c>
      <c r="IO372" t="s">
        <v>442</v>
      </c>
      <c r="IP372" t="s">
        <v>443</v>
      </c>
      <c r="IQ372" t="s">
        <v>443</v>
      </c>
      <c r="IR372" t="s">
        <v>443</v>
      </c>
      <c r="IS372" t="s">
        <v>443</v>
      </c>
      <c r="IT372">
        <v>0</v>
      </c>
      <c r="IU372">
        <v>100</v>
      </c>
      <c r="IV372">
        <v>100</v>
      </c>
      <c r="IW372">
        <v>-1.28</v>
      </c>
      <c r="IX372">
        <v>0.2782</v>
      </c>
      <c r="IY372">
        <v>-1.253408397979514</v>
      </c>
      <c r="IZ372">
        <v>-0.001407418860664216</v>
      </c>
      <c r="JA372">
        <v>1.761737584914558E-06</v>
      </c>
      <c r="JB372">
        <v>-4.339940373715102E-10</v>
      </c>
      <c r="JC372">
        <v>0.01386544786166931</v>
      </c>
      <c r="JD372">
        <v>0.003157371658100305</v>
      </c>
      <c r="JE372">
        <v>0.0004353711720169284</v>
      </c>
      <c r="JF372">
        <v>-1.853048844677345E-07</v>
      </c>
      <c r="JG372">
        <v>2</v>
      </c>
      <c r="JH372">
        <v>1968</v>
      </c>
      <c r="JI372">
        <v>1</v>
      </c>
      <c r="JJ372">
        <v>26</v>
      </c>
      <c r="JK372">
        <v>200126.9</v>
      </c>
      <c r="JL372">
        <v>200127.1</v>
      </c>
      <c r="JM372">
        <v>2.48291</v>
      </c>
      <c r="JN372">
        <v>2.61475</v>
      </c>
      <c r="JO372">
        <v>1.49658</v>
      </c>
      <c r="JP372">
        <v>2.34863</v>
      </c>
      <c r="JQ372">
        <v>1.54907</v>
      </c>
      <c r="JR372">
        <v>2.40479</v>
      </c>
      <c r="JS372">
        <v>35.1055</v>
      </c>
      <c r="JT372">
        <v>12.8099</v>
      </c>
      <c r="JU372">
        <v>18</v>
      </c>
      <c r="JV372">
        <v>480.579</v>
      </c>
      <c r="JW372">
        <v>499.383</v>
      </c>
      <c r="JX372">
        <v>26.9802</v>
      </c>
      <c r="JY372">
        <v>28.4256</v>
      </c>
      <c r="JZ372">
        <v>30.0003</v>
      </c>
      <c r="KA372">
        <v>28.6176</v>
      </c>
      <c r="KB372">
        <v>28.6102</v>
      </c>
      <c r="KC372">
        <v>49.9371</v>
      </c>
      <c r="KD372">
        <v>15.0303</v>
      </c>
      <c r="KE372">
        <v>100</v>
      </c>
      <c r="KF372">
        <v>26.9715</v>
      </c>
      <c r="KG372">
        <v>1108.81</v>
      </c>
      <c r="KH372">
        <v>20.8715</v>
      </c>
      <c r="KI372">
        <v>101.98</v>
      </c>
      <c r="KJ372">
        <v>91.39490000000001</v>
      </c>
    </row>
    <row r="373" spans="1:296">
      <c r="A373">
        <v>355</v>
      </c>
      <c r="B373">
        <v>1758997227.1</v>
      </c>
      <c r="C373">
        <v>9976.5</v>
      </c>
      <c r="D373" t="s">
        <v>1156</v>
      </c>
      <c r="E373" t="s">
        <v>1157</v>
      </c>
      <c r="F373">
        <v>5</v>
      </c>
      <c r="G373" t="s">
        <v>1025</v>
      </c>
      <c r="H373">
        <v>1758997219.6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1115.495483666667</v>
      </c>
      <c r="AJ373">
        <v>1093.252363636363</v>
      </c>
      <c r="AK373">
        <v>3.412979220778944</v>
      </c>
      <c r="AL373">
        <v>65.16</v>
      </c>
      <c r="AM373">
        <f>(AO373 - AN373 + DX373*1E3/(8.314*(DZ373+273.15)) * AQ373/DW373 * AP373) * DW373/(100*DK373) * 1000/(1000 - AO373)</f>
        <v>0</v>
      </c>
      <c r="AN373">
        <v>20.91930726605745</v>
      </c>
      <c r="AO373">
        <v>21.63721575757575</v>
      </c>
      <c r="AP373">
        <v>-3.020943264552667E-05</v>
      </c>
      <c r="AQ373">
        <v>105.5123847433396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437</v>
      </c>
      <c r="AX373" t="s">
        <v>437</v>
      </c>
      <c r="AY373">
        <v>0</v>
      </c>
      <c r="AZ373">
        <v>0</v>
      </c>
      <c r="BA373">
        <f>1-AY373/AZ373</f>
        <v>0</v>
      </c>
      <c r="BB373">
        <v>0</v>
      </c>
      <c r="BC373" t="s">
        <v>437</v>
      </c>
      <c r="BD373" t="s">
        <v>437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437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1.65</v>
      </c>
      <c r="DL373">
        <v>0.5</v>
      </c>
      <c r="DM373" t="s">
        <v>438</v>
      </c>
      <c r="DN373">
        <v>2</v>
      </c>
      <c r="DO373" t="b">
        <v>1</v>
      </c>
      <c r="DP373">
        <v>1758997219.6</v>
      </c>
      <c r="DQ373">
        <v>1046.145555555555</v>
      </c>
      <c r="DR373">
        <v>1077.379259259259</v>
      </c>
      <c r="DS373">
        <v>21.63977407407408</v>
      </c>
      <c r="DT373">
        <v>20.91333333333334</v>
      </c>
      <c r="DU373">
        <v>1047.438148148148</v>
      </c>
      <c r="DV373">
        <v>21.36160370370371</v>
      </c>
      <c r="DW373">
        <v>499.9400000000001</v>
      </c>
      <c r="DX373">
        <v>90.45381481481482</v>
      </c>
      <c r="DY373">
        <v>0.06379366296296296</v>
      </c>
      <c r="DZ373">
        <v>28.55377037037038</v>
      </c>
      <c r="EA373">
        <v>30.01431851851853</v>
      </c>
      <c r="EB373">
        <v>999.9000000000001</v>
      </c>
      <c r="EC373">
        <v>0</v>
      </c>
      <c r="ED373">
        <v>0</v>
      </c>
      <c r="EE373">
        <v>9990.944444444445</v>
      </c>
      <c r="EF373">
        <v>0</v>
      </c>
      <c r="EG373">
        <v>10.8678</v>
      </c>
      <c r="EH373">
        <v>-31.23425925925926</v>
      </c>
      <c r="EI373">
        <v>1069.284074074074</v>
      </c>
      <c r="EJ373">
        <v>1100.392222222222</v>
      </c>
      <c r="EK373">
        <v>0.7264556666666666</v>
      </c>
      <c r="EL373">
        <v>1077.379259259259</v>
      </c>
      <c r="EM373">
        <v>20.91333333333334</v>
      </c>
      <c r="EN373">
        <v>1.9574</v>
      </c>
      <c r="EO373">
        <v>1.891688888888889</v>
      </c>
      <c r="EP373">
        <v>17.10388888888889</v>
      </c>
      <c r="EQ373">
        <v>16.56575555555555</v>
      </c>
      <c r="ER373">
        <v>2000.037037037037</v>
      </c>
      <c r="ES373">
        <v>0.9800031851851853</v>
      </c>
      <c r="ET373">
        <v>0.01999664074074074</v>
      </c>
      <c r="EU373">
        <v>0</v>
      </c>
      <c r="EV373">
        <v>231.9915185185185</v>
      </c>
      <c r="EW373">
        <v>5.00078</v>
      </c>
      <c r="EX373">
        <v>4666.128518518519</v>
      </c>
      <c r="EY373">
        <v>16379.95185185185</v>
      </c>
      <c r="EZ373">
        <v>38.86314814814815</v>
      </c>
      <c r="FA373">
        <v>39.77755555555554</v>
      </c>
      <c r="FB373">
        <v>39.15725925925926</v>
      </c>
      <c r="FC373">
        <v>39.43725925925926</v>
      </c>
      <c r="FD373">
        <v>39.94422222222222</v>
      </c>
      <c r="FE373">
        <v>1955.142592592593</v>
      </c>
      <c r="FF373">
        <v>39.89296296296297</v>
      </c>
      <c r="FG373">
        <v>0</v>
      </c>
      <c r="FH373">
        <v>1758997221.3</v>
      </c>
      <c r="FI373">
        <v>0</v>
      </c>
      <c r="FJ373">
        <v>232.0176</v>
      </c>
      <c r="FK373">
        <v>2.593230769185459</v>
      </c>
      <c r="FL373">
        <v>32.89923083397385</v>
      </c>
      <c r="FM373">
        <v>4666.2396</v>
      </c>
      <c r="FN373">
        <v>15</v>
      </c>
      <c r="FO373">
        <v>0</v>
      </c>
      <c r="FP373" t="s">
        <v>439</v>
      </c>
      <c r="FQ373">
        <v>1746989605.5</v>
      </c>
      <c r="FR373">
        <v>1746989593.5</v>
      </c>
      <c r="FS373">
        <v>0</v>
      </c>
      <c r="FT373">
        <v>-0.274</v>
      </c>
      <c r="FU373">
        <v>-0.002</v>
      </c>
      <c r="FV373">
        <v>2.549</v>
      </c>
      <c r="FW373">
        <v>0.129</v>
      </c>
      <c r="FX373">
        <v>420</v>
      </c>
      <c r="FY373">
        <v>17</v>
      </c>
      <c r="FZ373">
        <v>0.02</v>
      </c>
      <c r="GA373">
        <v>0.04</v>
      </c>
      <c r="GB373">
        <v>-31.22114634146341</v>
      </c>
      <c r="GC373">
        <v>-0.2851379790940772</v>
      </c>
      <c r="GD373">
        <v>0.08506584851852168</v>
      </c>
      <c r="GE373">
        <v>1</v>
      </c>
      <c r="GF373">
        <v>231.8433823529412</v>
      </c>
      <c r="GG373">
        <v>2.671673035442463</v>
      </c>
      <c r="GH373">
        <v>0.3283643971803885</v>
      </c>
      <c r="GI373">
        <v>0</v>
      </c>
      <c r="GJ373">
        <v>0.7316447073170731</v>
      </c>
      <c r="GK373">
        <v>-0.08176252264808249</v>
      </c>
      <c r="GL373">
        <v>0.008103629205768287</v>
      </c>
      <c r="GM373">
        <v>1</v>
      </c>
      <c r="GN373">
        <v>2</v>
      </c>
      <c r="GO373">
        <v>3</v>
      </c>
      <c r="GP373" t="s">
        <v>446</v>
      </c>
      <c r="GQ373">
        <v>3.10218</v>
      </c>
      <c r="GR373">
        <v>2.72232</v>
      </c>
      <c r="GS373">
        <v>0.168054</v>
      </c>
      <c r="GT373">
        <v>0.171083</v>
      </c>
      <c r="GU373">
        <v>0.100298</v>
      </c>
      <c r="GV373">
        <v>0.0993059</v>
      </c>
      <c r="GW373">
        <v>21754</v>
      </c>
      <c r="GX373">
        <v>19677.5</v>
      </c>
      <c r="GY373">
        <v>26710.5</v>
      </c>
      <c r="GZ373">
        <v>23958.5</v>
      </c>
      <c r="HA373">
        <v>38461.5</v>
      </c>
      <c r="HB373">
        <v>31898.2</v>
      </c>
      <c r="HC373">
        <v>46641.7</v>
      </c>
      <c r="HD373">
        <v>37892.8</v>
      </c>
      <c r="HE373">
        <v>1.87243</v>
      </c>
      <c r="HF373">
        <v>1.8792</v>
      </c>
      <c r="HG373">
        <v>0.119731</v>
      </c>
      <c r="HH373">
        <v>0</v>
      </c>
      <c r="HI373">
        <v>28.0479</v>
      </c>
      <c r="HJ373">
        <v>999.9</v>
      </c>
      <c r="HK373">
        <v>49.2</v>
      </c>
      <c r="HL373">
        <v>30.6</v>
      </c>
      <c r="HM373">
        <v>23.9829</v>
      </c>
      <c r="HN373">
        <v>61.1548</v>
      </c>
      <c r="HO373">
        <v>22.2155</v>
      </c>
      <c r="HP373">
        <v>1</v>
      </c>
      <c r="HQ373">
        <v>0.0903709</v>
      </c>
      <c r="HR373">
        <v>0.309722</v>
      </c>
      <c r="HS373">
        <v>20.318</v>
      </c>
      <c r="HT373">
        <v>5.21115</v>
      </c>
      <c r="HU373">
        <v>11.9787</v>
      </c>
      <c r="HV373">
        <v>4.9635</v>
      </c>
      <c r="HW373">
        <v>3.27458</v>
      </c>
      <c r="HX373">
        <v>9999</v>
      </c>
      <c r="HY373">
        <v>9999</v>
      </c>
      <c r="HZ373">
        <v>9999</v>
      </c>
      <c r="IA373">
        <v>24.5</v>
      </c>
      <c r="IB373">
        <v>1.8637</v>
      </c>
      <c r="IC373">
        <v>1.85985</v>
      </c>
      <c r="ID373">
        <v>1.8581</v>
      </c>
      <c r="IE373">
        <v>1.85947</v>
      </c>
      <c r="IF373">
        <v>1.85959</v>
      </c>
      <c r="IG373">
        <v>1.85814</v>
      </c>
      <c r="IH373">
        <v>1.85717</v>
      </c>
      <c r="II373">
        <v>1.85211</v>
      </c>
      <c r="IJ373">
        <v>0</v>
      </c>
      <c r="IK373">
        <v>0</v>
      </c>
      <c r="IL373">
        <v>0</v>
      </c>
      <c r="IM373">
        <v>0</v>
      </c>
      <c r="IN373" t="s">
        <v>441</v>
      </c>
      <c r="IO373" t="s">
        <v>442</v>
      </c>
      <c r="IP373" t="s">
        <v>443</v>
      </c>
      <c r="IQ373" t="s">
        <v>443</v>
      </c>
      <c r="IR373" t="s">
        <v>443</v>
      </c>
      <c r="IS373" t="s">
        <v>443</v>
      </c>
      <c r="IT373">
        <v>0</v>
      </c>
      <c r="IU373">
        <v>100</v>
      </c>
      <c r="IV373">
        <v>100</v>
      </c>
      <c r="IW373">
        <v>-1.27</v>
      </c>
      <c r="IX373">
        <v>0.2781</v>
      </c>
      <c r="IY373">
        <v>-1.253408397979514</v>
      </c>
      <c r="IZ373">
        <v>-0.001407418860664216</v>
      </c>
      <c r="JA373">
        <v>1.761737584914558E-06</v>
      </c>
      <c r="JB373">
        <v>-4.339940373715102E-10</v>
      </c>
      <c r="JC373">
        <v>0.01386544786166931</v>
      </c>
      <c r="JD373">
        <v>0.003157371658100305</v>
      </c>
      <c r="JE373">
        <v>0.0004353711720169284</v>
      </c>
      <c r="JF373">
        <v>-1.853048844677345E-07</v>
      </c>
      <c r="JG373">
        <v>2</v>
      </c>
      <c r="JH373">
        <v>1968</v>
      </c>
      <c r="JI373">
        <v>1</v>
      </c>
      <c r="JJ373">
        <v>26</v>
      </c>
      <c r="JK373">
        <v>200127</v>
      </c>
      <c r="JL373">
        <v>200127.2</v>
      </c>
      <c r="JM373">
        <v>2.51465</v>
      </c>
      <c r="JN373">
        <v>2.61353</v>
      </c>
      <c r="JO373">
        <v>1.49658</v>
      </c>
      <c r="JP373">
        <v>2.34863</v>
      </c>
      <c r="JQ373">
        <v>1.54907</v>
      </c>
      <c r="JR373">
        <v>2.37061</v>
      </c>
      <c r="JS373">
        <v>35.1055</v>
      </c>
      <c r="JT373">
        <v>12.8099</v>
      </c>
      <c r="JU373">
        <v>18</v>
      </c>
      <c r="JV373">
        <v>480.508</v>
      </c>
      <c r="JW373">
        <v>499.637</v>
      </c>
      <c r="JX373">
        <v>26.9642</v>
      </c>
      <c r="JY373">
        <v>28.43</v>
      </c>
      <c r="JZ373">
        <v>30.0003</v>
      </c>
      <c r="KA373">
        <v>28.6196</v>
      </c>
      <c r="KB373">
        <v>28.6126</v>
      </c>
      <c r="KC373">
        <v>50.5159</v>
      </c>
      <c r="KD373">
        <v>15.0303</v>
      </c>
      <c r="KE373">
        <v>100</v>
      </c>
      <c r="KF373">
        <v>26.9568</v>
      </c>
      <c r="KG373">
        <v>1122.17</v>
      </c>
      <c r="KH373">
        <v>20.8742</v>
      </c>
      <c r="KI373">
        <v>101.979</v>
      </c>
      <c r="KJ373">
        <v>91.3946</v>
      </c>
    </row>
    <row r="374" spans="1:296">
      <c r="A374">
        <v>356</v>
      </c>
      <c r="B374">
        <v>1758997232.1</v>
      </c>
      <c r="C374">
        <v>9981.5</v>
      </c>
      <c r="D374" t="s">
        <v>1158</v>
      </c>
      <c r="E374" t="s">
        <v>1159</v>
      </c>
      <c r="F374">
        <v>5</v>
      </c>
      <c r="G374" t="s">
        <v>1025</v>
      </c>
      <c r="H374">
        <v>1758997224.314285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1132.670076484849</v>
      </c>
      <c r="AJ374">
        <v>1110.441151515151</v>
      </c>
      <c r="AK374">
        <v>3.443334199134291</v>
      </c>
      <c r="AL374">
        <v>65.16</v>
      </c>
      <c r="AM374">
        <f>(AO374 - AN374 + DX374*1E3/(8.314*(DZ374+273.15)) * AQ374/DW374 * AP374) * DW374/(100*DK374) * 1000/(1000 - AO374)</f>
        <v>0</v>
      </c>
      <c r="AN374">
        <v>20.9284178643524</v>
      </c>
      <c r="AO374">
        <v>21.63549090909091</v>
      </c>
      <c r="AP374">
        <v>-2.027221407622526E-05</v>
      </c>
      <c r="AQ374">
        <v>105.5123847433396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437</v>
      </c>
      <c r="AX374" t="s">
        <v>437</v>
      </c>
      <c r="AY374">
        <v>0</v>
      </c>
      <c r="AZ374">
        <v>0</v>
      </c>
      <c r="BA374">
        <f>1-AY374/AZ374</f>
        <v>0</v>
      </c>
      <c r="BB374">
        <v>0</v>
      </c>
      <c r="BC374" t="s">
        <v>437</v>
      </c>
      <c r="BD374" t="s">
        <v>437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437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1.65</v>
      </c>
      <c r="DL374">
        <v>0.5</v>
      </c>
      <c r="DM374" t="s">
        <v>438</v>
      </c>
      <c r="DN374">
        <v>2</v>
      </c>
      <c r="DO374" t="b">
        <v>1</v>
      </c>
      <c r="DP374">
        <v>1758997224.314285</v>
      </c>
      <c r="DQ374">
        <v>1061.972142857143</v>
      </c>
      <c r="DR374">
        <v>1093.2</v>
      </c>
      <c r="DS374">
        <v>21.63839285714286</v>
      </c>
      <c r="DT374">
        <v>20.91961071428571</v>
      </c>
      <c r="DU374">
        <v>1063.251785714286</v>
      </c>
      <c r="DV374">
        <v>21.36024642857143</v>
      </c>
      <c r="DW374">
        <v>499.9498928571429</v>
      </c>
      <c r="DX374">
        <v>90.45292500000002</v>
      </c>
      <c r="DY374">
        <v>0.06372538571428572</v>
      </c>
      <c r="DZ374">
        <v>28.54583571428571</v>
      </c>
      <c r="EA374">
        <v>30.00634285714286</v>
      </c>
      <c r="EB374">
        <v>999.9000000000002</v>
      </c>
      <c r="EC374">
        <v>0</v>
      </c>
      <c r="ED374">
        <v>0</v>
      </c>
      <c r="EE374">
        <v>10013.635</v>
      </c>
      <c r="EF374">
        <v>0</v>
      </c>
      <c r="EG374">
        <v>10.8678</v>
      </c>
      <c r="EH374">
        <v>-31.22830357142857</v>
      </c>
      <c r="EI374">
        <v>1085.459642857143</v>
      </c>
      <c r="EJ374">
        <v>1116.558928571429</v>
      </c>
      <c r="EK374">
        <v>0.7187876428571428</v>
      </c>
      <c r="EL374">
        <v>1093.2</v>
      </c>
      <c r="EM374">
        <v>20.91961071428571</v>
      </c>
      <c r="EN374">
        <v>1.957255714285714</v>
      </c>
      <c r="EO374">
        <v>1.892238928571429</v>
      </c>
      <c r="EP374">
        <v>17.10272142857143</v>
      </c>
      <c r="EQ374">
        <v>16.57032857142857</v>
      </c>
      <c r="ER374">
        <v>2000.023928571429</v>
      </c>
      <c r="ES374">
        <v>0.9800016071428571</v>
      </c>
      <c r="ET374">
        <v>0.01999823928571429</v>
      </c>
      <c r="EU374">
        <v>0</v>
      </c>
      <c r="EV374">
        <v>232.0917857142857</v>
      </c>
      <c r="EW374">
        <v>5.00078</v>
      </c>
      <c r="EX374">
        <v>4668.526785714285</v>
      </c>
      <c r="EY374">
        <v>16379.82857142857</v>
      </c>
      <c r="EZ374">
        <v>38.87921428571428</v>
      </c>
      <c r="FA374">
        <v>39.77878571428571</v>
      </c>
      <c r="FB374">
        <v>39.17389285714285</v>
      </c>
      <c r="FC374">
        <v>39.43503571428571</v>
      </c>
      <c r="FD374">
        <v>39.94617857142856</v>
      </c>
      <c r="FE374">
        <v>1955.126785714286</v>
      </c>
      <c r="FF374">
        <v>39.89607142857144</v>
      </c>
      <c r="FG374">
        <v>0</v>
      </c>
      <c r="FH374">
        <v>1758997226.1</v>
      </c>
      <c r="FI374">
        <v>0</v>
      </c>
      <c r="FJ374">
        <v>232.10424</v>
      </c>
      <c r="FK374">
        <v>0.3845384500842215</v>
      </c>
      <c r="FL374">
        <v>31.07615389004118</v>
      </c>
      <c r="FM374">
        <v>4668.7264</v>
      </c>
      <c r="FN374">
        <v>15</v>
      </c>
      <c r="FO374">
        <v>0</v>
      </c>
      <c r="FP374" t="s">
        <v>439</v>
      </c>
      <c r="FQ374">
        <v>1746989605.5</v>
      </c>
      <c r="FR374">
        <v>1746989593.5</v>
      </c>
      <c r="FS374">
        <v>0</v>
      </c>
      <c r="FT374">
        <v>-0.274</v>
      </c>
      <c r="FU374">
        <v>-0.002</v>
      </c>
      <c r="FV374">
        <v>2.549</v>
      </c>
      <c r="FW374">
        <v>0.129</v>
      </c>
      <c r="FX374">
        <v>420</v>
      </c>
      <c r="FY374">
        <v>17</v>
      </c>
      <c r="FZ374">
        <v>0.02</v>
      </c>
      <c r="GA374">
        <v>0.04</v>
      </c>
      <c r="GB374">
        <v>-31.2294</v>
      </c>
      <c r="GC374">
        <v>0.0641059233449507</v>
      </c>
      <c r="GD374">
        <v>0.05730066615200398</v>
      </c>
      <c r="GE374">
        <v>1</v>
      </c>
      <c r="GF374">
        <v>232.0113529411765</v>
      </c>
      <c r="GG374">
        <v>1.765958742481069</v>
      </c>
      <c r="GH374">
        <v>0.2887617461173859</v>
      </c>
      <c r="GI374">
        <v>0</v>
      </c>
      <c r="GJ374">
        <v>0.7229145853658536</v>
      </c>
      <c r="GK374">
        <v>-0.0945183763066202</v>
      </c>
      <c r="GL374">
        <v>0.009405590024348673</v>
      </c>
      <c r="GM374">
        <v>1</v>
      </c>
      <c r="GN374">
        <v>2</v>
      </c>
      <c r="GO374">
        <v>3</v>
      </c>
      <c r="GP374" t="s">
        <v>446</v>
      </c>
      <c r="GQ374">
        <v>3.10262</v>
      </c>
      <c r="GR374">
        <v>2.72167</v>
      </c>
      <c r="GS374">
        <v>0.169703</v>
      </c>
      <c r="GT374">
        <v>0.172698</v>
      </c>
      <c r="GU374">
        <v>0.10029</v>
      </c>
      <c r="GV374">
        <v>0.099339</v>
      </c>
      <c r="GW374">
        <v>21710.9</v>
      </c>
      <c r="GX374">
        <v>19638.9</v>
      </c>
      <c r="GY374">
        <v>26710.5</v>
      </c>
      <c r="GZ374">
        <v>23958.2</v>
      </c>
      <c r="HA374">
        <v>38461.8</v>
      </c>
      <c r="HB374">
        <v>31897.2</v>
      </c>
      <c r="HC374">
        <v>46641.3</v>
      </c>
      <c r="HD374">
        <v>37892.8</v>
      </c>
      <c r="HE374">
        <v>1.87322</v>
      </c>
      <c r="HF374">
        <v>1.8785</v>
      </c>
      <c r="HG374">
        <v>0.118874</v>
      </c>
      <c r="HH374">
        <v>0</v>
      </c>
      <c r="HI374">
        <v>28.0501</v>
      </c>
      <c r="HJ374">
        <v>999.9</v>
      </c>
      <c r="HK374">
        <v>49.2</v>
      </c>
      <c r="HL374">
        <v>30.6</v>
      </c>
      <c r="HM374">
        <v>23.9834</v>
      </c>
      <c r="HN374">
        <v>60.7448</v>
      </c>
      <c r="HO374">
        <v>22.1034</v>
      </c>
      <c r="HP374">
        <v>1</v>
      </c>
      <c r="HQ374">
        <v>0.090498</v>
      </c>
      <c r="HR374">
        <v>-0.0635566</v>
      </c>
      <c r="HS374">
        <v>20.3177</v>
      </c>
      <c r="HT374">
        <v>5.21115</v>
      </c>
      <c r="HU374">
        <v>11.9797</v>
      </c>
      <c r="HV374">
        <v>4.9635</v>
      </c>
      <c r="HW374">
        <v>3.27458</v>
      </c>
      <c r="HX374">
        <v>9999</v>
      </c>
      <c r="HY374">
        <v>9999</v>
      </c>
      <c r="HZ374">
        <v>9999</v>
      </c>
      <c r="IA374">
        <v>24.5</v>
      </c>
      <c r="IB374">
        <v>1.86371</v>
      </c>
      <c r="IC374">
        <v>1.85985</v>
      </c>
      <c r="ID374">
        <v>1.85809</v>
      </c>
      <c r="IE374">
        <v>1.85949</v>
      </c>
      <c r="IF374">
        <v>1.85959</v>
      </c>
      <c r="IG374">
        <v>1.85815</v>
      </c>
      <c r="IH374">
        <v>1.85716</v>
      </c>
      <c r="II374">
        <v>1.85212</v>
      </c>
      <c r="IJ374">
        <v>0</v>
      </c>
      <c r="IK374">
        <v>0</v>
      </c>
      <c r="IL374">
        <v>0</v>
      </c>
      <c r="IM374">
        <v>0</v>
      </c>
      <c r="IN374" t="s">
        <v>441</v>
      </c>
      <c r="IO374" t="s">
        <v>442</v>
      </c>
      <c r="IP374" t="s">
        <v>443</v>
      </c>
      <c r="IQ374" t="s">
        <v>443</v>
      </c>
      <c r="IR374" t="s">
        <v>443</v>
      </c>
      <c r="IS374" t="s">
        <v>443</v>
      </c>
      <c r="IT374">
        <v>0</v>
      </c>
      <c r="IU374">
        <v>100</v>
      </c>
      <c r="IV374">
        <v>100</v>
      </c>
      <c r="IW374">
        <v>-1.26</v>
      </c>
      <c r="IX374">
        <v>0.278</v>
      </c>
      <c r="IY374">
        <v>-1.253408397979514</v>
      </c>
      <c r="IZ374">
        <v>-0.001407418860664216</v>
      </c>
      <c r="JA374">
        <v>1.761737584914558E-06</v>
      </c>
      <c r="JB374">
        <v>-4.339940373715102E-10</v>
      </c>
      <c r="JC374">
        <v>0.01386544786166931</v>
      </c>
      <c r="JD374">
        <v>0.003157371658100305</v>
      </c>
      <c r="JE374">
        <v>0.0004353711720169284</v>
      </c>
      <c r="JF374">
        <v>-1.853048844677345E-07</v>
      </c>
      <c r="JG374">
        <v>2</v>
      </c>
      <c r="JH374">
        <v>1968</v>
      </c>
      <c r="JI374">
        <v>1</v>
      </c>
      <c r="JJ374">
        <v>26</v>
      </c>
      <c r="JK374">
        <v>200127.1</v>
      </c>
      <c r="JL374">
        <v>200127.3</v>
      </c>
      <c r="JM374">
        <v>2.54395</v>
      </c>
      <c r="JN374">
        <v>2.60864</v>
      </c>
      <c r="JO374">
        <v>1.49658</v>
      </c>
      <c r="JP374">
        <v>2.34863</v>
      </c>
      <c r="JQ374">
        <v>1.54907</v>
      </c>
      <c r="JR374">
        <v>2.47925</v>
      </c>
      <c r="JS374">
        <v>35.1055</v>
      </c>
      <c r="JT374">
        <v>12.8186</v>
      </c>
      <c r="JU374">
        <v>18</v>
      </c>
      <c r="JV374">
        <v>480.993</v>
      </c>
      <c r="JW374">
        <v>499.191</v>
      </c>
      <c r="JX374">
        <v>26.9605</v>
      </c>
      <c r="JY374">
        <v>28.4329</v>
      </c>
      <c r="JZ374">
        <v>30.0002</v>
      </c>
      <c r="KA374">
        <v>28.6225</v>
      </c>
      <c r="KB374">
        <v>28.615</v>
      </c>
      <c r="KC374">
        <v>51.1608</v>
      </c>
      <c r="KD374">
        <v>15.0303</v>
      </c>
      <c r="KE374">
        <v>100</v>
      </c>
      <c r="KF374">
        <v>27.1238</v>
      </c>
      <c r="KG374">
        <v>1142.23</v>
      </c>
      <c r="KH374">
        <v>20.875</v>
      </c>
      <c r="KI374">
        <v>101.978</v>
      </c>
      <c r="KJ374">
        <v>91.39409999999999</v>
      </c>
    </row>
    <row r="375" spans="1:296">
      <c r="A375">
        <v>357</v>
      </c>
      <c r="B375">
        <v>1758997237.1</v>
      </c>
      <c r="C375">
        <v>9986.5</v>
      </c>
      <c r="D375" t="s">
        <v>1160</v>
      </c>
      <c r="E375" t="s">
        <v>1161</v>
      </c>
      <c r="F375">
        <v>5</v>
      </c>
      <c r="G375" t="s">
        <v>1025</v>
      </c>
      <c r="H375">
        <v>1758997229.6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1149.732891121212</v>
      </c>
      <c r="AJ375">
        <v>1127.605272727273</v>
      </c>
      <c r="AK375">
        <v>3.448289177489064</v>
      </c>
      <c r="AL375">
        <v>65.16</v>
      </c>
      <c r="AM375">
        <f>(AO375 - AN375 + DX375*1E3/(8.314*(DZ375+273.15)) * AQ375/DW375 * AP375) * DW375/(100*DK375) * 1000/(1000 - AO375)</f>
        <v>0</v>
      </c>
      <c r="AN375">
        <v>20.93356628253624</v>
      </c>
      <c r="AO375">
        <v>21.63503090909091</v>
      </c>
      <c r="AP375">
        <v>-3.410927288543138E-06</v>
      </c>
      <c r="AQ375">
        <v>105.5123847433396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437</v>
      </c>
      <c r="AX375" t="s">
        <v>437</v>
      </c>
      <c r="AY375">
        <v>0</v>
      </c>
      <c r="AZ375">
        <v>0</v>
      </c>
      <c r="BA375">
        <f>1-AY375/AZ375</f>
        <v>0</v>
      </c>
      <c r="BB375">
        <v>0</v>
      </c>
      <c r="BC375" t="s">
        <v>437</v>
      </c>
      <c r="BD375" t="s">
        <v>437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437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1.65</v>
      </c>
      <c r="DL375">
        <v>0.5</v>
      </c>
      <c r="DM375" t="s">
        <v>438</v>
      </c>
      <c r="DN375">
        <v>2</v>
      </c>
      <c r="DO375" t="b">
        <v>1</v>
      </c>
      <c r="DP375">
        <v>1758997229.6</v>
      </c>
      <c r="DQ375">
        <v>1079.694814814815</v>
      </c>
      <c r="DR375">
        <v>1110.910740740741</v>
      </c>
      <c r="DS375">
        <v>21.63658888888889</v>
      </c>
      <c r="DT375">
        <v>20.92655185185185</v>
      </c>
      <c r="DU375">
        <v>1080.95962962963</v>
      </c>
      <c r="DV375">
        <v>21.35847037037037</v>
      </c>
      <c r="DW375">
        <v>499.9707407407407</v>
      </c>
      <c r="DX375">
        <v>90.45311111111111</v>
      </c>
      <c r="DY375">
        <v>0.06371361481481481</v>
      </c>
      <c r="DZ375">
        <v>28.53894074074074</v>
      </c>
      <c r="EA375">
        <v>29.99745925925926</v>
      </c>
      <c r="EB375">
        <v>999.9000000000001</v>
      </c>
      <c r="EC375">
        <v>0</v>
      </c>
      <c r="ED375">
        <v>0</v>
      </c>
      <c r="EE375">
        <v>10006.77851851852</v>
      </c>
      <c r="EF375">
        <v>0</v>
      </c>
      <c r="EG375">
        <v>10.8678</v>
      </c>
      <c r="EH375">
        <v>-31.2159962962963</v>
      </c>
      <c r="EI375">
        <v>1103.571851851852</v>
      </c>
      <c r="EJ375">
        <v>1134.656666666667</v>
      </c>
      <c r="EK375">
        <v>0.7100251481481481</v>
      </c>
      <c r="EL375">
        <v>1110.910740740741</v>
      </c>
      <c r="EM375">
        <v>20.92655185185185</v>
      </c>
      <c r="EN375">
        <v>1.957095925925926</v>
      </c>
      <c r="EO375">
        <v>1.892871851851852</v>
      </c>
      <c r="EP375">
        <v>17.10143333333333</v>
      </c>
      <c r="EQ375">
        <v>16.57558518518519</v>
      </c>
      <c r="ER375">
        <v>2000.015555555555</v>
      </c>
      <c r="ES375">
        <v>0.9800014074074075</v>
      </c>
      <c r="ET375">
        <v>0.01999844444444444</v>
      </c>
      <c r="EU375">
        <v>0</v>
      </c>
      <c r="EV375">
        <v>232.1811481481481</v>
      </c>
      <c r="EW375">
        <v>5.00078</v>
      </c>
      <c r="EX375">
        <v>4671.196666666667</v>
      </c>
      <c r="EY375">
        <v>16379.75925925926</v>
      </c>
      <c r="EZ375">
        <v>38.88403703703703</v>
      </c>
      <c r="FA375">
        <v>39.78444444444444</v>
      </c>
      <c r="FB375">
        <v>39.20566666666667</v>
      </c>
      <c r="FC375">
        <v>39.43725925925926</v>
      </c>
      <c r="FD375">
        <v>39.95344444444444</v>
      </c>
      <c r="FE375">
        <v>1955.118518518519</v>
      </c>
      <c r="FF375">
        <v>39.8962962962963</v>
      </c>
      <c r="FG375">
        <v>0</v>
      </c>
      <c r="FH375">
        <v>1758997231.5</v>
      </c>
      <c r="FI375">
        <v>0</v>
      </c>
      <c r="FJ375">
        <v>232.2090384615384</v>
      </c>
      <c r="FK375">
        <v>0.3258461463539412</v>
      </c>
      <c r="FL375">
        <v>27.83076920650984</v>
      </c>
      <c r="FM375">
        <v>4671.231923076923</v>
      </c>
      <c r="FN375">
        <v>15</v>
      </c>
      <c r="FO375">
        <v>0</v>
      </c>
      <c r="FP375" t="s">
        <v>439</v>
      </c>
      <c r="FQ375">
        <v>1746989605.5</v>
      </c>
      <c r="FR375">
        <v>1746989593.5</v>
      </c>
      <c r="FS375">
        <v>0</v>
      </c>
      <c r="FT375">
        <v>-0.274</v>
      </c>
      <c r="FU375">
        <v>-0.002</v>
      </c>
      <c r="FV375">
        <v>2.549</v>
      </c>
      <c r="FW375">
        <v>0.129</v>
      </c>
      <c r="FX375">
        <v>420</v>
      </c>
      <c r="FY375">
        <v>17</v>
      </c>
      <c r="FZ375">
        <v>0.02</v>
      </c>
      <c r="GA375">
        <v>0.04</v>
      </c>
      <c r="GB375">
        <v>-31.23283170731708</v>
      </c>
      <c r="GC375">
        <v>0.3222292682926821</v>
      </c>
      <c r="GD375">
        <v>0.05537136461237247</v>
      </c>
      <c r="GE375">
        <v>1</v>
      </c>
      <c r="GF375">
        <v>232.1310882352941</v>
      </c>
      <c r="GG375">
        <v>0.5782887664593871</v>
      </c>
      <c r="GH375">
        <v>0.2260016095266816</v>
      </c>
      <c r="GI375">
        <v>1</v>
      </c>
      <c r="GJ375">
        <v>0.716558268292683</v>
      </c>
      <c r="GK375">
        <v>-0.1014599790940761</v>
      </c>
      <c r="GL375">
        <v>0.01007957217448746</v>
      </c>
      <c r="GM375">
        <v>0</v>
      </c>
      <c r="GN375">
        <v>2</v>
      </c>
      <c r="GO375">
        <v>3</v>
      </c>
      <c r="GP375" t="s">
        <v>446</v>
      </c>
      <c r="GQ375">
        <v>3.10203</v>
      </c>
      <c r="GR375">
        <v>2.72215</v>
      </c>
      <c r="GS375">
        <v>0.171342</v>
      </c>
      <c r="GT375">
        <v>0.17432</v>
      </c>
      <c r="GU375">
        <v>0.100291</v>
      </c>
      <c r="GV375">
        <v>0.0993555</v>
      </c>
      <c r="GW375">
        <v>21667.9</v>
      </c>
      <c r="GX375">
        <v>19600.4</v>
      </c>
      <c r="GY375">
        <v>26710.3</v>
      </c>
      <c r="GZ375">
        <v>23958.2</v>
      </c>
      <c r="HA375">
        <v>38461.6</v>
      </c>
      <c r="HB375">
        <v>31896.6</v>
      </c>
      <c r="HC375">
        <v>46640.9</v>
      </c>
      <c r="HD375">
        <v>37892.6</v>
      </c>
      <c r="HE375">
        <v>1.87215</v>
      </c>
      <c r="HF375">
        <v>1.8794</v>
      </c>
      <c r="HG375">
        <v>0.119347</v>
      </c>
      <c r="HH375">
        <v>0</v>
      </c>
      <c r="HI375">
        <v>28.0502</v>
      </c>
      <c r="HJ375">
        <v>999.9</v>
      </c>
      <c r="HK375">
        <v>49.2</v>
      </c>
      <c r="HL375">
        <v>30.6</v>
      </c>
      <c r="HM375">
        <v>23.9856</v>
      </c>
      <c r="HN375">
        <v>61.3248</v>
      </c>
      <c r="HO375">
        <v>22.1635</v>
      </c>
      <c r="HP375">
        <v>1</v>
      </c>
      <c r="HQ375">
        <v>0.0248882</v>
      </c>
      <c r="HR375">
        <v>-0.09969500000000001</v>
      </c>
      <c r="HS375">
        <v>20.3182</v>
      </c>
      <c r="HT375">
        <v>5.21085</v>
      </c>
      <c r="HU375">
        <v>11.9797</v>
      </c>
      <c r="HV375">
        <v>4.96345</v>
      </c>
      <c r="HW375">
        <v>3.27445</v>
      </c>
      <c r="HX375">
        <v>9999</v>
      </c>
      <c r="HY375">
        <v>9999</v>
      </c>
      <c r="HZ375">
        <v>9999</v>
      </c>
      <c r="IA375">
        <v>24.5</v>
      </c>
      <c r="IB375">
        <v>1.86371</v>
      </c>
      <c r="IC375">
        <v>1.85982</v>
      </c>
      <c r="ID375">
        <v>1.8581</v>
      </c>
      <c r="IE375">
        <v>1.85946</v>
      </c>
      <c r="IF375">
        <v>1.8596</v>
      </c>
      <c r="IG375">
        <v>1.85812</v>
      </c>
      <c r="IH375">
        <v>1.85715</v>
      </c>
      <c r="II375">
        <v>1.85211</v>
      </c>
      <c r="IJ375">
        <v>0</v>
      </c>
      <c r="IK375">
        <v>0</v>
      </c>
      <c r="IL375">
        <v>0</v>
      </c>
      <c r="IM375">
        <v>0</v>
      </c>
      <c r="IN375" t="s">
        <v>441</v>
      </c>
      <c r="IO375" t="s">
        <v>442</v>
      </c>
      <c r="IP375" t="s">
        <v>443</v>
      </c>
      <c r="IQ375" t="s">
        <v>443</v>
      </c>
      <c r="IR375" t="s">
        <v>443</v>
      </c>
      <c r="IS375" t="s">
        <v>443</v>
      </c>
      <c r="IT375">
        <v>0</v>
      </c>
      <c r="IU375">
        <v>100</v>
      </c>
      <c r="IV375">
        <v>100</v>
      </c>
      <c r="IW375">
        <v>-1.24</v>
      </c>
      <c r="IX375">
        <v>0.2781</v>
      </c>
      <c r="IY375">
        <v>-1.253408397979514</v>
      </c>
      <c r="IZ375">
        <v>-0.001407418860664216</v>
      </c>
      <c r="JA375">
        <v>1.761737584914558E-06</v>
      </c>
      <c r="JB375">
        <v>-4.339940373715102E-10</v>
      </c>
      <c r="JC375">
        <v>0.01386544786166931</v>
      </c>
      <c r="JD375">
        <v>0.003157371658100305</v>
      </c>
      <c r="JE375">
        <v>0.0004353711720169284</v>
      </c>
      <c r="JF375">
        <v>-1.853048844677345E-07</v>
      </c>
      <c r="JG375">
        <v>2</v>
      </c>
      <c r="JH375">
        <v>1968</v>
      </c>
      <c r="JI375">
        <v>1</v>
      </c>
      <c r="JJ375">
        <v>26</v>
      </c>
      <c r="JK375">
        <v>200127.2</v>
      </c>
      <c r="JL375">
        <v>200127.4</v>
      </c>
      <c r="JM375">
        <v>2.57568</v>
      </c>
      <c r="JN375">
        <v>2.61841</v>
      </c>
      <c r="JO375">
        <v>1.49658</v>
      </c>
      <c r="JP375">
        <v>2.34863</v>
      </c>
      <c r="JQ375">
        <v>1.54907</v>
      </c>
      <c r="JR375">
        <v>2.39014</v>
      </c>
      <c r="JS375">
        <v>35.1055</v>
      </c>
      <c r="JT375">
        <v>12.8011</v>
      </c>
      <c r="JU375">
        <v>18</v>
      </c>
      <c r="JV375">
        <v>480.39</v>
      </c>
      <c r="JW375">
        <v>499.811</v>
      </c>
      <c r="JX375">
        <v>27.108</v>
      </c>
      <c r="JY375">
        <v>28.4373</v>
      </c>
      <c r="JZ375">
        <v>30</v>
      </c>
      <c r="KA375">
        <v>28.6251</v>
      </c>
      <c r="KB375">
        <v>28.6176</v>
      </c>
      <c r="KC375">
        <v>51.7355</v>
      </c>
      <c r="KD375">
        <v>15.0303</v>
      </c>
      <c r="KE375">
        <v>100</v>
      </c>
      <c r="KF375">
        <v>27.1327</v>
      </c>
      <c r="KG375">
        <v>1155.6</v>
      </c>
      <c r="KH375">
        <v>20.8759</v>
      </c>
      <c r="KI375">
        <v>101.978</v>
      </c>
      <c r="KJ375">
        <v>91.3938</v>
      </c>
    </row>
    <row r="376" spans="1:296">
      <c r="A376">
        <v>358</v>
      </c>
      <c r="B376">
        <v>1758997242.1</v>
      </c>
      <c r="C376">
        <v>9991.5</v>
      </c>
      <c r="D376" t="s">
        <v>1162</v>
      </c>
      <c r="E376" t="s">
        <v>1163</v>
      </c>
      <c r="F376">
        <v>5</v>
      </c>
      <c r="G376" t="s">
        <v>1025</v>
      </c>
      <c r="H376">
        <v>1758997234.314285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1166.833313303031</v>
      </c>
      <c r="AJ376">
        <v>1144.612303030303</v>
      </c>
      <c r="AK376">
        <v>3.406030303030345</v>
      </c>
      <c r="AL376">
        <v>65.16</v>
      </c>
      <c r="AM376">
        <f>(AO376 - AN376 + DX376*1E3/(8.314*(DZ376+273.15)) * AQ376/DW376 * AP376) * DW376/(100*DK376) * 1000/(1000 - AO376)</f>
        <v>0</v>
      </c>
      <c r="AN376">
        <v>20.94231016293565</v>
      </c>
      <c r="AO376">
        <v>21.6383096969697</v>
      </c>
      <c r="AP376">
        <v>2.837697670610029E-05</v>
      </c>
      <c r="AQ376">
        <v>105.5123847433396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437</v>
      </c>
      <c r="AX376" t="s">
        <v>437</v>
      </c>
      <c r="AY376">
        <v>0</v>
      </c>
      <c r="AZ376">
        <v>0</v>
      </c>
      <c r="BA376">
        <f>1-AY376/AZ376</f>
        <v>0</v>
      </c>
      <c r="BB376">
        <v>0</v>
      </c>
      <c r="BC376" t="s">
        <v>437</v>
      </c>
      <c r="BD376" t="s">
        <v>437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437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1.65</v>
      </c>
      <c r="DL376">
        <v>0.5</v>
      </c>
      <c r="DM376" t="s">
        <v>438</v>
      </c>
      <c r="DN376">
        <v>2</v>
      </c>
      <c r="DO376" t="b">
        <v>1</v>
      </c>
      <c r="DP376">
        <v>1758997234.314285</v>
      </c>
      <c r="DQ376">
        <v>1095.483571428571</v>
      </c>
      <c r="DR376">
        <v>1126.701071428571</v>
      </c>
      <c r="DS376">
        <v>21.63619285714286</v>
      </c>
      <c r="DT376">
        <v>20.93348214285715</v>
      </c>
      <c r="DU376">
        <v>1096.735</v>
      </c>
      <c r="DV376">
        <v>21.35808571428571</v>
      </c>
      <c r="DW376">
        <v>499.9306428571428</v>
      </c>
      <c r="DX376">
        <v>90.45305357142855</v>
      </c>
      <c r="DY376">
        <v>0.06395361428571429</v>
      </c>
      <c r="DZ376">
        <v>28.53378571428571</v>
      </c>
      <c r="EA376">
        <v>29.99069642857143</v>
      </c>
      <c r="EB376">
        <v>999.9000000000002</v>
      </c>
      <c r="EC376">
        <v>0</v>
      </c>
      <c r="ED376">
        <v>0</v>
      </c>
      <c r="EE376">
        <v>10003.76928571428</v>
      </c>
      <c r="EF376">
        <v>0</v>
      </c>
      <c r="EG376">
        <v>10.8678</v>
      </c>
      <c r="EH376">
        <v>-31.21751071428571</v>
      </c>
      <c r="EI376">
        <v>1119.709285714286</v>
      </c>
      <c r="EJ376">
        <v>1150.792142857143</v>
      </c>
      <c r="EK376">
        <v>0.702699142857143</v>
      </c>
      <c r="EL376">
        <v>1126.701071428571</v>
      </c>
      <c r="EM376">
        <v>20.93348214285715</v>
      </c>
      <c r="EN376">
        <v>1.957058928571428</v>
      </c>
      <c r="EO376">
        <v>1.893498214285714</v>
      </c>
      <c r="EP376">
        <v>17.10112857142857</v>
      </c>
      <c r="EQ376">
        <v>16.58078214285714</v>
      </c>
      <c r="ER376">
        <v>1999.989642857143</v>
      </c>
      <c r="ES376">
        <v>0.9800032857142857</v>
      </c>
      <c r="ET376">
        <v>0.01999661071428571</v>
      </c>
      <c r="EU376">
        <v>0</v>
      </c>
      <c r="EV376">
        <v>232.2702142857143</v>
      </c>
      <c r="EW376">
        <v>5.00078</v>
      </c>
      <c r="EX376">
        <v>4673.269285714286</v>
      </c>
      <c r="EY376">
        <v>16379.56071428572</v>
      </c>
      <c r="EZ376">
        <v>38.88367857142857</v>
      </c>
      <c r="FA376">
        <v>39.78542857142857</v>
      </c>
      <c r="FB376">
        <v>39.205</v>
      </c>
      <c r="FC376">
        <v>39.43724999999999</v>
      </c>
      <c r="FD376">
        <v>39.95957142857142</v>
      </c>
      <c r="FE376">
        <v>1955.097857142857</v>
      </c>
      <c r="FF376">
        <v>39.89142857142858</v>
      </c>
      <c r="FG376">
        <v>0</v>
      </c>
      <c r="FH376">
        <v>1758997236.3</v>
      </c>
      <c r="FI376">
        <v>0</v>
      </c>
      <c r="FJ376">
        <v>232.2862692307692</v>
      </c>
      <c r="FK376">
        <v>1.707316240543873</v>
      </c>
      <c r="FL376">
        <v>28.07042735795826</v>
      </c>
      <c r="FM376">
        <v>4673.380769230769</v>
      </c>
      <c r="FN376">
        <v>15</v>
      </c>
      <c r="FO376">
        <v>0</v>
      </c>
      <c r="FP376" t="s">
        <v>439</v>
      </c>
      <c r="FQ376">
        <v>1746989605.5</v>
      </c>
      <c r="FR376">
        <v>1746989593.5</v>
      </c>
      <c r="FS376">
        <v>0</v>
      </c>
      <c r="FT376">
        <v>-0.274</v>
      </c>
      <c r="FU376">
        <v>-0.002</v>
      </c>
      <c r="FV376">
        <v>2.549</v>
      </c>
      <c r="FW376">
        <v>0.129</v>
      </c>
      <c r="FX376">
        <v>420</v>
      </c>
      <c r="FY376">
        <v>17</v>
      </c>
      <c r="FZ376">
        <v>0.02</v>
      </c>
      <c r="GA376">
        <v>0.04</v>
      </c>
      <c r="GB376">
        <v>-31.2193756097561</v>
      </c>
      <c r="GC376">
        <v>0.08619930313586996</v>
      </c>
      <c r="GD376">
        <v>0.04830666661302896</v>
      </c>
      <c r="GE376">
        <v>1</v>
      </c>
      <c r="GF376">
        <v>232.2514411764706</v>
      </c>
      <c r="GG376">
        <v>1.140672263994083</v>
      </c>
      <c r="GH376">
        <v>0.2545970508558533</v>
      </c>
      <c r="GI376">
        <v>0</v>
      </c>
      <c r="GJ376">
        <v>0.7071787317073172</v>
      </c>
      <c r="GK376">
        <v>-0.093813491289198</v>
      </c>
      <c r="GL376">
        <v>0.009377167217533233</v>
      </c>
      <c r="GM376">
        <v>1</v>
      </c>
      <c r="GN376">
        <v>2</v>
      </c>
      <c r="GO376">
        <v>3</v>
      </c>
      <c r="GP376" t="s">
        <v>446</v>
      </c>
      <c r="GQ376">
        <v>3.10221</v>
      </c>
      <c r="GR376">
        <v>2.72285</v>
      </c>
      <c r="GS376">
        <v>0.172955</v>
      </c>
      <c r="GT376">
        <v>0.175914</v>
      </c>
      <c r="GU376">
        <v>0.100299</v>
      </c>
      <c r="GV376">
        <v>0.0993858</v>
      </c>
      <c r="GW376">
        <v>21625.6</v>
      </c>
      <c r="GX376">
        <v>19562.3</v>
      </c>
      <c r="GY376">
        <v>26710.3</v>
      </c>
      <c r="GZ376">
        <v>23957.8</v>
      </c>
      <c r="HA376">
        <v>38461.5</v>
      </c>
      <c r="HB376">
        <v>31895.4</v>
      </c>
      <c r="HC376">
        <v>46640.9</v>
      </c>
      <c r="HD376">
        <v>37892.3</v>
      </c>
      <c r="HE376">
        <v>1.87255</v>
      </c>
      <c r="HF376">
        <v>1.87888</v>
      </c>
      <c r="HG376">
        <v>0.118494</v>
      </c>
      <c r="HH376">
        <v>0</v>
      </c>
      <c r="HI376">
        <v>28.0526</v>
      </c>
      <c r="HJ376">
        <v>999.9</v>
      </c>
      <c r="HK376">
        <v>49.2</v>
      </c>
      <c r="HL376">
        <v>30.6</v>
      </c>
      <c r="HM376">
        <v>23.9844</v>
      </c>
      <c r="HN376">
        <v>61.3648</v>
      </c>
      <c r="HO376">
        <v>22.3197</v>
      </c>
      <c r="HP376">
        <v>1</v>
      </c>
      <c r="HQ376">
        <v>0.0903405</v>
      </c>
      <c r="HR376">
        <v>-0.0228377</v>
      </c>
      <c r="HS376">
        <v>20.3184</v>
      </c>
      <c r="HT376">
        <v>5.2104</v>
      </c>
      <c r="HU376">
        <v>11.9796</v>
      </c>
      <c r="HV376">
        <v>4.9635</v>
      </c>
      <c r="HW376">
        <v>3.2744</v>
      </c>
      <c r="HX376">
        <v>9999</v>
      </c>
      <c r="HY376">
        <v>9999</v>
      </c>
      <c r="HZ376">
        <v>9999</v>
      </c>
      <c r="IA376">
        <v>24.5</v>
      </c>
      <c r="IB376">
        <v>1.86371</v>
      </c>
      <c r="IC376">
        <v>1.85985</v>
      </c>
      <c r="ID376">
        <v>1.85812</v>
      </c>
      <c r="IE376">
        <v>1.85947</v>
      </c>
      <c r="IF376">
        <v>1.8596</v>
      </c>
      <c r="IG376">
        <v>1.85816</v>
      </c>
      <c r="IH376">
        <v>1.85715</v>
      </c>
      <c r="II376">
        <v>1.85211</v>
      </c>
      <c r="IJ376">
        <v>0</v>
      </c>
      <c r="IK376">
        <v>0</v>
      </c>
      <c r="IL376">
        <v>0</v>
      </c>
      <c r="IM376">
        <v>0</v>
      </c>
      <c r="IN376" t="s">
        <v>441</v>
      </c>
      <c r="IO376" t="s">
        <v>442</v>
      </c>
      <c r="IP376" t="s">
        <v>443</v>
      </c>
      <c r="IQ376" t="s">
        <v>443</v>
      </c>
      <c r="IR376" t="s">
        <v>443</v>
      </c>
      <c r="IS376" t="s">
        <v>443</v>
      </c>
      <c r="IT376">
        <v>0</v>
      </c>
      <c r="IU376">
        <v>100</v>
      </c>
      <c r="IV376">
        <v>100</v>
      </c>
      <c r="IW376">
        <v>-1.23</v>
      </c>
      <c r="IX376">
        <v>0.2782</v>
      </c>
      <c r="IY376">
        <v>-1.253408397979514</v>
      </c>
      <c r="IZ376">
        <v>-0.001407418860664216</v>
      </c>
      <c r="JA376">
        <v>1.761737584914558E-06</v>
      </c>
      <c r="JB376">
        <v>-4.339940373715102E-10</v>
      </c>
      <c r="JC376">
        <v>0.01386544786166931</v>
      </c>
      <c r="JD376">
        <v>0.003157371658100305</v>
      </c>
      <c r="JE376">
        <v>0.0004353711720169284</v>
      </c>
      <c r="JF376">
        <v>-1.853048844677345E-07</v>
      </c>
      <c r="JG376">
        <v>2</v>
      </c>
      <c r="JH376">
        <v>1968</v>
      </c>
      <c r="JI376">
        <v>1</v>
      </c>
      <c r="JJ376">
        <v>26</v>
      </c>
      <c r="JK376">
        <v>200127.3</v>
      </c>
      <c r="JL376">
        <v>200127.5</v>
      </c>
      <c r="JM376">
        <v>2.60376</v>
      </c>
      <c r="JN376">
        <v>2.60254</v>
      </c>
      <c r="JO376">
        <v>1.49658</v>
      </c>
      <c r="JP376">
        <v>2.34863</v>
      </c>
      <c r="JQ376">
        <v>1.54907</v>
      </c>
      <c r="JR376">
        <v>2.43774</v>
      </c>
      <c r="JS376">
        <v>35.1055</v>
      </c>
      <c r="JT376">
        <v>12.8099</v>
      </c>
      <c r="JU376">
        <v>18</v>
      </c>
      <c r="JV376">
        <v>480.643</v>
      </c>
      <c r="JW376">
        <v>499.483</v>
      </c>
      <c r="JX376">
        <v>27.1471</v>
      </c>
      <c r="JY376">
        <v>28.4409</v>
      </c>
      <c r="JZ376">
        <v>30</v>
      </c>
      <c r="KA376">
        <v>28.628</v>
      </c>
      <c r="KB376">
        <v>28.6199</v>
      </c>
      <c r="KC376">
        <v>52.2922</v>
      </c>
      <c r="KD376">
        <v>15.0303</v>
      </c>
      <c r="KE376">
        <v>100</v>
      </c>
      <c r="KF376">
        <v>27.1378</v>
      </c>
      <c r="KG376">
        <v>1175.64</v>
      </c>
      <c r="KH376">
        <v>20.8776</v>
      </c>
      <c r="KI376">
        <v>101.978</v>
      </c>
      <c r="KJ376">
        <v>91.3929</v>
      </c>
    </row>
    <row r="377" spans="1:296">
      <c r="A377">
        <v>359</v>
      </c>
      <c r="B377">
        <v>1758997247.1</v>
      </c>
      <c r="C377">
        <v>9996.5</v>
      </c>
      <c r="D377" t="s">
        <v>1164</v>
      </c>
      <c r="E377" t="s">
        <v>1165</v>
      </c>
      <c r="F377">
        <v>5</v>
      </c>
      <c r="G377" t="s">
        <v>1025</v>
      </c>
      <c r="H377">
        <v>1758997239.6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1184.129885666667</v>
      </c>
      <c r="AJ377">
        <v>1161.935757575758</v>
      </c>
      <c r="AK377">
        <v>3.45075670995672</v>
      </c>
      <c r="AL377">
        <v>65.16</v>
      </c>
      <c r="AM377">
        <f>(AO377 - AN377 + DX377*1E3/(8.314*(DZ377+273.15)) * AQ377/DW377 * AP377) * DW377/(100*DK377) * 1000/(1000 - AO377)</f>
        <v>0</v>
      </c>
      <c r="AN377">
        <v>20.94933958599621</v>
      </c>
      <c r="AO377">
        <v>21.64035272727272</v>
      </c>
      <c r="AP377">
        <v>2.053521023280427E-05</v>
      </c>
      <c r="AQ377">
        <v>105.5123847433396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437</v>
      </c>
      <c r="AX377" t="s">
        <v>437</v>
      </c>
      <c r="AY377">
        <v>0</v>
      </c>
      <c r="AZ377">
        <v>0</v>
      </c>
      <c r="BA377">
        <f>1-AY377/AZ377</f>
        <v>0</v>
      </c>
      <c r="BB377">
        <v>0</v>
      </c>
      <c r="BC377" t="s">
        <v>437</v>
      </c>
      <c r="BD377" t="s">
        <v>437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437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1.65</v>
      </c>
      <c r="DL377">
        <v>0.5</v>
      </c>
      <c r="DM377" t="s">
        <v>438</v>
      </c>
      <c r="DN377">
        <v>2</v>
      </c>
      <c r="DO377" t="b">
        <v>1</v>
      </c>
      <c r="DP377">
        <v>1758997239.6</v>
      </c>
      <c r="DQ377">
        <v>1113.227777777778</v>
      </c>
      <c r="DR377">
        <v>1144.394814814815</v>
      </c>
      <c r="DS377">
        <v>21.63711111111111</v>
      </c>
      <c r="DT377">
        <v>20.94119629629629</v>
      </c>
      <c r="DU377">
        <v>1114.463333333333</v>
      </c>
      <c r="DV377">
        <v>21.3589962962963</v>
      </c>
      <c r="DW377">
        <v>499.9092962962963</v>
      </c>
      <c r="DX377">
        <v>90.45285555555556</v>
      </c>
      <c r="DY377">
        <v>0.06435984814814814</v>
      </c>
      <c r="DZ377">
        <v>28.53095185185185</v>
      </c>
      <c r="EA377">
        <v>29.98614814814815</v>
      </c>
      <c r="EB377">
        <v>999.9000000000001</v>
      </c>
      <c r="EC377">
        <v>0</v>
      </c>
      <c r="ED377">
        <v>0</v>
      </c>
      <c r="EE377">
        <v>9988.821851851852</v>
      </c>
      <c r="EF377">
        <v>0</v>
      </c>
      <c r="EG377">
        <v>10.8678</v>
      </c>
      <c r="EH377">
        <v>-31.16678888888889</v>
      </c>
      <c r="EI377">
        <v>1137.847407407407</v>
      </c>
      <c r="EJ377">
        <v>1168.872962962963</v>
      </c>
      <c r="EK377">
        <v>0.6959161481481483</v>
      </c>
      <c r="EL377">
        <v>1144.394814814815</v>
      </c>
      <c r="EM377">
        <v>20.94119629629629</v>
      </c>
      <c r="EN377">
        <v>1.957138518518518</v>
      </c>
      <c r="EO377">
        <v>1.894191481481482</v>
      </c>
      <c r="EP377">
        <v>17.10176666666667</v>
      </c>
      <c r="EQ377">
        <v>16.58654444444445</v>
      </c>
      <c r="ER377">
        <v>1999.975185185185</v>
      </c>
      <c r="ES377">
        <v>0.9800055185185185</v>
      </c>
      <c r="ET377">
        <v>0.01999440740740741</v>
      </c>
      <c r="EU377">
        <v>0</v>
      </c>
      <c r="EV377">
        <v>232.4409259259259</v>
      </c>
      <c r="EW377">
        <v>5.00078</v>
      </c>
      <c r="EX377">
        <v>4675.598148148148</v>
      </c>
      <c r="EY377">
        <v>16379.45925925926</v>
      </c>
      <c r="EZ377">
        <v>38.87703703703703</v>
      </c>
      <c r="FA377">
        <v>39.79833333333332</v>
      </c>
      <c r="FB377">
        <v>39.19411111111111</v>
      </c>
      <c r="FC377">
        <v>39.44414814814814</v>
      </c>
      <c r="FD377">
        <v>39.96044444444443</v>
      </c>
      <c r="FE377">
        <v>1955.088518518519</v>
      </c>
      <c r="FF377">
        <v>39.88592592592594</v>
      </c>
      <c r="FG377">
        <v>0</v>
      </c>
      <c r="FH377">
        <v>1758997241.1</v>
      </c>
      <c r="FI377">
        <v>0</v>
      </c>
      <c r="FJ377">
        <v>232.403423076923</v>
      </c>
      <c r="FK377">
        <v>1.927555556820483</v>
      </c>
      <c r="FL377">
        <v>27.05333331973383</v>
      </c>
      <c r="FM377">
        <v>4675.588846153847</v>
      </c>
      <c r="FN377">
        <v>15</v>
      </c>
      <c r="FO377">
        <v>0</v>
      </c>
      <c r="FP377" t="s">
        <v>439</v>
      </c>
      <c r="FQ377">
        <v>1746989605.5</v>
      </c>
      <c r="FR377">
        <v>1746989593.5</v>
      </c>
      <c r="FS377">
        <v>0</v>
      </c>
      <c r="FT377">
        <v>-0.274</v>
      </c>
      <c r="FU377">
        <v>-0.002</v>
      </c>
      <c r="FV377">
        <v>2.549</v>
      </c>
      <c r="FW377">
        <v>0.129</v>
      </c>
      <c r="FX377">
        <v>420</v>
      </c>
      <c r="FY377">
        <v>17</v>
      </c>
      <c r="FZ377">
        <v>0.02</v>
      </c>
      <c r="GA377">
        <v>0.04</v>
      </c>
      <c r="GB377">
        <v>-31.20716097560976</v>
      </c>
      <c r="GC377">
        <v>0.193137282229951</v>
      </c>
      <c r="GD377">
        <v>0.08083518878180267</v>
      </c>
      <c r="GE377">
        <v>1</v>
      </c>
      <c r="GF377">
        <v>232.3208823529412</v>
      </c>
      <c r="GG377">
        <v>1.679266609414358</v>
      </c>
      <c r="GH377">
        <v>0.2621108616716003</v>
      </c>
      <c r="GI377">
        <v>0</v>
      </c>
      <c r="GJ377">
        <v>0.7013989024390244</v>
      </c>
      <c r="GK377">
        <v>-0.08420997909407883</v>
      </c>
      <c r="GL377">
        <v>0.008481627500878155</v>
      </c>
      <c r="GM377">
        <v>1</v>
      </c>
      <c r="GN377">
        <v>2</v>
      </c>
      <c r="GO377">
        <v>3</v>
      </c>
      <c r="GP377" t="s">
        <v>446</v>
      </c>
      <c r="GQ377">
        <v>3.10261</v>
      </c>
      <c r="GR377">
        <v>2.72279</v>
      </c>
      <c r="GS377">
        <v>0.174571</v>
      </c>
      <c r="GT377">
        <v>0.177439</v>
      </c>
      <c r="GU377">
        <v>0.100304</v>
      </c>
      <c r="GV377">
        <v>0.09940060000000001</v>
      </c>
      <c r="GW377">
        <v>21583.3</v>
      </c>
      <c r="GX377">
        <v>19525.9</v>
      </c>
      <c r="GY377">
        <v>26710.2</v>
      </c>
      <c r="GZ377">
        <v>23957.6</v>
      </c>
      <c r="HA377">
        <v>38461.2</v>
      </c>
      <c r="HB377">
        <v>31894.8</v>
      </c>
      <c r="HC377">
        <v>46640.6</v>
      </c>
      <c r="HD377">
        <v>37892</v>
      </c>
      <c r="HE377">
        <v>1.873</v>
      </c>
      <c r="HF377">
        <v>1.87843</v>
      </c>
      <c r="HG377">
        <v>0.1189</v>
      </c>
      <c r="HH377">
        <v>0</v>
      </c>
      <c r="HI377">
        <v>28.0526</v>
      </c>
      <c r="HJ377">
        <v>999.9</v>
      </c>
      <c r="HK377">
        <v>49.2</v>
      </c>
      <c r="HL377">
        <v>30.6</v>
      </c>
      <c r="HM377">
        <v>23.9834</v>
      </c>
      <c r="HN377">
        <v>61.1648</v>
      </c>
      <c r="HO377">
        <v>22.0232</v>
      </c>
      <c r="HP377">
        <v>1</v>
      </c>
      <c r="HQ377">
        <v>0.0905335</v>
      </c>
      <c r="HR377">
        <v>0.0340278</v>
      </c>
      <c r="HS377">
        <v>20.3185</v>
      </c>
      <c r="HT377">
        <v>5.2104</v>
      </c>
      <c r="HU377">
        <v>11.9798</v>
      </c>
      <c r="HV377">
        <v>4.96355</v>
      </c>
      <c r="HW377">
        <v>3.27448</v>
      </c>
      <c r="HX377">
        <v>9999</v>
      </c>
      <c r="HY377">
        <v>9999</v>
      </c>
      <c r="HZ377">
        <v>9999</v>
      </c>
      <c r="IA377">
        <v>24.5</v>
      </c>
      <c r="IB377">
        <v>1.86371</v>
      </c>
      <c r="IC377">
        <v>1.85987</v>
      </c>
      <c r="ID377">
        <v>1.85813</v>
      </c>
      <c r="IE377">
        <v>1.85949</v>
      </c>
      <c r="IF377">
        <v>1.85961</v>
      </c>
      <c r="IG377">
        <v>1.85814</v>
      </c>
      <c r="IH377">
        <v>1.85717</v>
      </c>
      <c r="II377">
        <v>1.85212</v>
      </c>
      <c r="IJ377">
        <v>0</v>
      </c>
      <c r="IK377">
        <v>0</v>
      </c>
      <c r="IL377">
        <v>0</v>
      </c>
      <c r="IM377">
        <v>0</v>
      </c>
      <c r="IN377" t="s">
        <v>441</v>
      </c>
      <c r="IO377" t="s">
        <v>442</v>
      </c>
      <c r="IP377" t="s">
        <v>443</v>
      </c>
      <c r="IQ377" t="s">
        <v>443</v>
      </c>
      <c r="IR377" t="s">
        <v>443</v>
      </c>
      <c r="IS377" t="s">
        <v>443</v>
      </c>
      <c r="IT377">
        <v>0</v>
      </c>
      <c r="IU377">
        <v>100</v>
      </c>
      <c r="IV377">
        <v>100</v>
      </c>
      <c r="IW377">
        <v>-1.21</v>
      </c>
      <c r="IX377">
        <v>0.2781</v>
      </c>
      <c r="IY377">
        <v>-1.253408397979514</v>
      </c>
      <c r="IZ377">
        <v>-0.001407418860664216</v>
      </c>
      <c r="JA377">
        <v>1.761737584914558E-06</v>
      </c>
      <c r="JB377">
        <v>-4.339940373715102E-10</v>
      </c>
      <c r="JC377">
        <v>0.01386544786166931</v>
      </c>
      <c r="JD377">
        <v>0.003157371658100305</v>
      </c>
      <c r="JE377">
        <v>0.0004353711720169284</v>
      </c>
      <c r="JF377">
        <v>-1.853048844677345E-07</v>
      </c>
      <c r="JG377">
        <v>2</v>
      </c>
      <c r="JH377">
        <v>1968</v>
      </c>
      <c r="JI377">
        <v>1</v>
      </c>
      <c r="JJ377">
        <v>26</v>
      </c>
      <c r="JK377">
        <v>200127.4</v>
      </c>
      <c r="JL377">
        <v>200127.6</v>
      </c>
      <c r="JM377">
        <v>2.63428</v>
      </c>
      <c r="JN377">
        <v>2.60742</v>
      </c>
      <c r="JO377">
        <v>1.49658</v>
      </c>
      <c r="JP377">
        <v>2.34863</v>
      </c>
      <c r="JQ377">
        <v>1.54907</v>
      </c>
      <c r="JR377">
        <v>2.44629</v>
      </c>
      <c r="JS377">
        <v>35.1055</v>
      </c>
      <c r="JT377">
        <v>12.8011</v>
      </c>
      <c r="JU377">
        <v>18</v>
      </c>
      <c r="JV377">
        <v>480.928</v>
      </c>
      <c r="JW377">
        <v>499.204</v>
      </c>
      <c r="JX377">
        <v>27.1553</v>
      </c>
      <c r="JY377">
        <v>28.4446</v>
      </c>
      <c r="JZ377">
        <v>30.0002</v>
      </c>
      <c r="KA377">
        <v>28.6312</v>
      </c>
      <c r="KB377">
        <v>28.6224</v>
      </c>
      <c r="KC377">
        <v>52.8925</v>
      </c>
      <c r="KD377">
        <v>15.0303</v>
      </c>
      <c r="KE377">
        <v>100</v>
      </c>
      <c r="KF377">
        <v>27.1516</v>
      </c>
      <c r="KG377">
        <v>1189.04</v>
      </c>
      <c r="KH377">
        <v>20.8782</v>
      </c>
      <c r="KI377">
        <v>101.977</v>
      </c>
      <c r="KJ377">
        <v>91.3921</v>
      </c>
    </row>
    <row r="378" spans="1:296">
      <c r="A378">
        <v>360</v>
      </c>
      <c r="B378">
        <v>1758997252.1</v>
      </c>
      <c r="C378">
        <v>10001.5</v>
      </c>
      <c r="D378" t="s">
        <v>1166</v>
      </c>
      <c r="E378" t="s">
        <v>1167</v>
      </c>
      <c r="F378">
        <v>5</v>
      </c>
      <c r="G378" t="s">
        <v>1025</v>
      </c>
      <c r="H378">
        <v>1758997244.314285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1200.211687454546</v>
      </c>
      <c r="AJ378">
        <v>1178.657393939394</v>
      </c>
      <c r="AK378">
        <v>3.340015584415527</v>
      </c>
      <c r="AL378">
        <v>65.16</v>
      </c>
      <c r="AM378">
        <f>(AO378 - AN378 + DX378*1E3/(8.314*(DZ378+273.15)) * AQ378/DW378 * AP378) * DW378/(100*DK378) * 1000/(1000 - AO378)</f>
        <v>0</v>
      </c>
      <c r="AN378">
        <v>20.95457065556518</v>
      </c>
      <c r="AO378">
        <v>21.63986727272727</v>
      </c>
      <c r="AP378">
        <v>1.323734299325693E-06</v>
      </c>
      <c r="AQ378">
        <v>105.5123847433396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437</v>
      </c>
      <c r="AX378" t="s">
        <v>437</v>
      </c>
      <c r="AY378">
        <v>0</v>
      </c>
      <c r="AZ378">
        <v>0</v>
      </c>
      <c r="BA378">
        <f>1-AY378/AZ378</f>
        <v>0</v>
      </c>
      <c r="BB378">
        <v>0</v>
      </c>
      <c r="BC378" t="s">
        <v>437</v>
      </c>
      <c r="BD378" t="s">
        <v>437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437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1.65</v>
      </c>
      <c r="DL378">
        <v>0.5</v>
      </c>
      <c r="DM378" t="s">
        <v>438</v>
      </c>
      <c r="DN378">
        <v>2</v>
      </c>
      <c r="DO378" t="b">
        <v>1</v>
      </c>
      <c r="DP378">
        <v>1758997244.314285</v>
      </c>
      <c r="DQ378">
        <v>1128.9975</v>
      </c>
      <c r="DR378">
        <v>1159.883928571428</v>
      </c>
      <c r="DS378">
        <v>21.6385</v>
      </c>
      <c r="DT378">
        <v>20.94746071428571</v>
      </c>
      <c r="DU378">
        <v>1130.218214285714</v>
      </c>
      <c r="DV378">
        <v>21.36036428571429</v>
      </c>
      <c r="DW378">
        <v>499.9359285714286</v>
      </c>
      <c r="DX378">
        <v>90.45270000000001</v>
      </c>
      <c r="DY378">
        <v>0.06454156785714285</v>
      </c>
      <c r="DZ378">
        <v>28.53041785714285</v>
      </c>
      <c r="EA378">
        <v>29.98800357142857</v>
      </c>
      <c r="EB378">
        <v>999.9000000000002</v>
      </c>
      <c r="EC378">
        <v>0</v>
      </c>
      <c r="ED378">
        <v>0</v>
      </c>
      <c r="EE378">
        <v>10007.28107142857</v>
      </c>
      <c r="EF378">
        <v>0</v>
      </c>
      <c r="EG378">
        <v>10.8678</v>
      </c>
      <c r="EH378">
        <v>-30.88613571428572</v>
      </c>
      <c r="EI378">
        <v>1153.966785714286</v>
      </c>
      <c r="EJ378">
        <v>1184.7</v>
      </c>
      <c r="EK378">
        <v>0.6910433928571429</v>
      </c>
      <c r="EL378">
        <v>1159.883928571428</v>
      </c>
      <c r="EM378">
        <v>20.94746071428571</v>
      </c>
      <c r="EN378">
        <v>1.957261071428572</v>
      </c>
      <c r="EO378">
        <v>1.894755</v>
      </c>
      <c r="EP378">
        <v>17.10275357142857</v>
      </c>
      <c r="EQ378">
        <v>16.59121785714286</v>
      </c>
      <c r="ER378">
        <v>1999.992142857143</v>
      </c>
      <c r="ES378">
        <v>0.9800040357142856</v>
      </c>
      <c r="ET378">
        <v>0.01999585</v>
      </c>
      <c r="EU378">
        <v>0</v>
      </c>
      <c r="EV378">
        <v>232.5360714285714</v>
      </c>
      <c r="EW378">
        <v>5.00078</v>
      </c>
      <c r="EX378">
        <v>4677.673214285714</v>
      </c>
      <c r="EY378">
        <v>16379.59285714286</v>
      </c>
      <c r="EZ378">
        <v>38.91496428571428</v>
      </c>
      <c r="FA378">
        <v>39.79217857142856</v>
      </c>
      <c r="FB378">
        <v>39.18732142857142</v>
      </c>
      <c r="FC378">
        <v>39.46842857142856</v>
      </c>
      <c r="FD378">
        <v>39.96860714285715</v>
      </c>
      <c r="FE378">
        <v>1955.101428571429</v>
      </c>
      <c r="FF378">
        <v>39.89000000000001</v>
      </c>
      <c r="FG378">
        <v>0</v>
      </c>
      <c r="FH378">
        <v>1758997246.5</v>
      </c>
      <c r="FI378">
        <v>0</v>
      </c>
      <c r="FJ378">
        <v>232.52272</v>
      </c>
      <c r="FK378">
        <v>0.3884615332198729</v>
      </c>
      <c r="FL378">
        <v>26.1146153326396</v>
      </c>
      <c r="FM378">
        <v>4678.0824</v>
      </c>
      <c r="FN378">
        <v>15</v>
      </c>
      <c r="FO378">
        <v>0</v>
      </c>
      <c r="FP378" t="s">
        <v>439</v>
      </c>
      <c r="FQ378">
        <v>1746989605.5</v>
      </c>
      <c r="FR378">
        <v>1746989593.5</v>
      </c>
      <c r="FS378">
        <v>0</v>
      </c>
      <c r="FT378">
        <v>-0.274</v>
      </c>
      <c r="FU378">
        <v>-0.002</v>
      </c>
      <c r="FV378">
        <v>2.549</v>
      </c>
      <c r="FW378">
        <v>0.129</v>
      </c>
      <c r="FX378">
        <v>420</v>
      </c>
      <c r="FY378">
        <v>17</v>
      </c>
      <c r="FZ378">
        <v>0.02</v>
      </c>
      <c r="GA378">
        <v>0.04</v>
      </c>
      <c r="GB378">
        <v>-30.96916341463415</v>
      </c>
      <c r="GC378">
        <v>3.104696864111483</v>
      </c>
      <c r="GD378">
        <v>0.3772835569171383</v>
      </c>
      <c r="GE378">
        <v>0</v>
      </c>
      <c r="GF378">
        <v>232.4483823529411</v>
      </c>
      <c r="GG378">
        <v>1.473017570093195</v>
      </c>
      <c r="GH378">
        <v>0.2350877201369096</v>
      </c>
      <c r="GI378">
        <v>0</v>
      </c>
      <c r="GJ378">
        <v>0.6940025609756098</v>
      </c>
      <c r="GK378">
        <v>-0.06071257839721038</v>
      </c>
      <c r="GL378">
        <v>0.006087584178007788</v>
      </c>
      <c r="GM378">
        <v>1</v>
      </c>
      <c r="GN378">
        <v>1</v>
      </c>
      <c r="GO378">
        <v>3</v>
      </c>
      <c r="GP378" t="s">
        <v>463</v>
      </c>
      <c r="GQ378">
        <v>3.10233</v>
      </c>
      <c r="GR378">
        <v>2.723</v>
      </c>
      <c r="GS378">
        <v>0.176123</v>
      </c>
      <c r="GT378">
        <v>0.178945</v>
      </c>
      <c r="GU378">
        <v>0.100302</v>
      </c>
      <c r="GV378">
        <v>0.0993989</v>
      </c>
      <c r="GW378">
        <v>21542.6</v>
      </c>
      <c r="GX378">
        <v>19490.2</v>
      </c>
      <c r="GY378">
        <v>26710</v>
      </c>
      <c r="GZ378">
        <v>23957.6</v>
      </c>
      <c r="HA378">
        <v>38461.2</v>
      </c>
      <c r="HB378">
        <v>31894.6</v>
      </c>
      <c r="HC378">
        <v>46640.2</v>
      </c>
      <c r="HD378">
        <v>37891.5</v>
      </c>
      <c r="HE378">
        <v>1.87258</v>
      </c>
      <c r="HF378">
        <v>1.8788</v>
      </c>
      <c r="HG378">
        <v>0.119183</v>
      </c>
      <c r="HH378">
        <v>0</v>
      </c>
      <c r="HI378">
        <v>28.0526</v>
      </c>
      <c r="HJ378">
        <v>999.9</v>
      </c>
      <c r="HK378">
        <v>49.2</v>
      </c>
      <c r="HL378">
        <v>30.6</v>
      </c>
      <c r="HM378">
        <v>23.9846</v>
      </c>
      <c r="HN378">
        <v>60.5448</v>
      </c>
      <c r="HO378">
        <v>22.2396</v>
      </c>
      <c r="HP378">
        <v>1</v>
      </c>
      <c r="HQ378">
        <v>0.0908664</v>
      </c>
      <c r="HR378">
        <v>0.0592484</v>
      </c>
      <c r="HS378">
        <v>20.3184</v>
      </c>
      <c r="HT378">
        <v>5.2107</v>
      </c>
      <c r="HU378">
        <v>11.9798</v>
      </c>
      <c r="HV378">
        <v>4.96345</v>
      </c>
      <c r="HW378">
        <v>3.27445</v>
      </c>
      <c r="HX378">
        <v>9999</v>
      </c>
      <c r="HY378">
        <v>9999</v>
      </c>
      <c r="HZ378">
        <v>9999</v>
      </c>
      <c r="IA378">
        <v>24.5</v>
      </c>
      <c r="IB378">
        <v>1.86371</v>
      </c>
      <c r="IC378">
        <v>1.85987</v>
      </c>
      <c r="ID378">
        <v>1.85813</v>
      </c>
      <c r="IE378">
        <v>1.85945</v>
      </c>
      <c r="IF378">
        <v>1.8596</v>
      </c>
      <c r="IG378">
        <v>1.85811</v>
      </c>
      <c r="IH378">
        <v>1.85715</v>
      </c>
      <c r="II378">
        <v>1.85211</v>
      </c>
      <c r="IJ378">
        <v>0</v>
      </c>
      <c r="IK378">
        <v>0</v>
      </c>
      <c r="IL378">
        <v>0</v>
      </c>
      <c r="IM378">
        <v>0</v>
      </c>
      <c r="IN378" t="s">
        <v>441</v>
      </c>
      <c r="IO378" t="s">
        <v>442</v>
      </c>
      <c r="IP378" t="s">
        <v>443</v>
      </c>
      <c r="IQ378" t="s">
        <v>443</v>
      </c>
      <c r="IR378" t="s">
        <v>443</v>
      </c>
      <c r="IS378" t="s">
        <v>443</v>
      </c>
      <c r="IT378">
        <v>0</v>
      </c>
      <c r="IU378">
        <v>100</v>
      </c>
      <c r="IV378">
        <v>100</v>
      </c>
      <c r="IW378">
        <v>-1.2</v>
      </c>
      <c r="IX378">
        <v>0.2782</v>
      </c>
      <c r="IY378">
        <v>-1.253408397979514</v>
      </c>
      <c r="IZ378">
        <v>-0.001407418860664216</v>
      </c>
      <c r="JA378">
        <v>1.761737584914558E-06</v>
      </c>
      <c r="JB378">
        <v>-4.339940373715102E-10</v>
      </c>
      <c r="JC378">
        <v>0.01386544786166931</v>
      </c>
      <c r="JD378">
        <v>0.003157371658100305</v>
      </c>
      <c r="JE378">
        <v>0.0004353711720169284</v>
      </c>
      <c r="JF378">
        <v>-1.853048844677345E-07</v>
      </c>
      <c r="JG378">
        <v>2</v>
      </c>
      <c r="JH378">
        <v>1968</v>
      </c>
      <c r="JI378">
        <v>1</v>
      </c>
      <c r="JJ378">
        <v>26</v>
      </c>
      <c r="JK378">
        <v>200127.4</v>
      </c>
      <c r="JL378">
        <v>200127.6</v>
      </c>
      <c r="JM378">
        <v>2.66113</v>
      </c>
      <c r="JN378">
        <v>2.61719</v>
      </c>
      <c r="JO378">
        <v>1.49658</v>
      </c>
      <c r="JP378">
        <v>2.34985</v>
      </c>
      <c r="JQ378">
        <v>1.54907</v>
      </c>
      <c r="JR378">
        <v>2.34253</v>
      </c>
      <c r="JS378">
        <v>35.1286</v>
      </c>
      <c r="JT378">
        <v>12.7924</v>
      </c>
      <c r="JU378">
        <v>18</v>
      </c>
      <c r="JV378">
        <v>480.699</v>
      </c>
      <c r="JW378">
        <v>499.478</v>
      </c>
      <c r="JX378">
        <v>27.1625</v>
      </c>
      <c r="JY378">
        <v>28.4482</v>
      </c>
      <c r="JZ378">
        <v>30.0005</v>
      </c>
      <c r="KA378">
        <v>28.6335</v>
      </c>
      <c r="KB378">
        <v>28.6253</v>
      </c>
      <c r="KC378">
        <v>53.445</v>
      </c>
      <c r="KD378">
        <v>15.3011</v>
      </c>
      <c r="KE378">
        <v>100</v>
      </c>
      <c r="KF378">
        <v>27.1585</v>
      </c>
      <c r="KG378">
        <v>1209.08</v>
      </c>
      <c r="KH378">
        <v>20.8772</v>
      </c>
      <c r="KI378">
        <v>101.976</v>
      </c>
      <c r="KJ378">
        <v>91.3914</v>
      </c>
    </row>
    <row r="379" spans="1:296">
      <c r="A379">
        <v>361</v>
      </c>
      <c r="B379">
        <v>1758997257.1</v>
      </c>
      <c r="C379">
        <v>10006.5</v>
      </c>
      <c r="D379" t="s">
        <v>1168</v>
      </c>
      <c r="E379" t="s">
        <v>1169</v>
      </c>
      <c r="F379">
        <v>5</v>
      </c>
      <c r="G379" t="s">
        <v>1025</v>
      </c>
      <c r="H379">
        <v>1758997249.6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1216.660198151515</v>
      </c>
      <c r="AJ379">
        <v>1195.137575757576</v>
      </c>
      <c r="AK379">
        <v>3.301205194805097</v>
      </c>
      <c r="AL379">
        <v>65.16</v>
      </c>
      <c r="AM379">
        <f>(AO379 - AN379 + DX379*1E3/(8.314*(DZ379+273.15)) * AQ379/DW379 * AP379) * DW379/(100*DK379) * 1000/(1000 - AO379)</f>
        <v>0</v>
      </c>
      <c r="AN379">
        <v>20.93773997506495</v>
      </c>
      <c r="AO379">
        <v>21.63192</v>
      </c>
      <c r="AP379">
        <v>-7.549217035587954E-05</v>
      </c>
      <c r="AQ379">
        <v>105.5123847433396</v>
      </c>
      <c r="AR379">
        <v>1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437</v>
      </c>
      <c r="AX379" t="s">
        <v>437</v>
      </c>
      <c r="AY379">
        <v>0</v>
      </c>
      <c r="AZ379">
        <v>0</v>
      </c>
      <c r="BA379">
        <f>1-AY379/AZ379</f>
        <v>0</v>
      </c>
      <c r="BB379">
        <v>0</v>
      </c>
      <c r="BC379" t="s">
        <v>437</v>
      </c>
      <c r="BD379" t="s">
        <v>437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437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1.65</v>
      </c>
      <c r="DL379">
        <v>0.5</v>
      </c>
      <c r="DM379" t="s">
        <v>438</v>
      </c>
      <c r="DN379">
        <v>2</v>
      </c>
      <c r="DO379" t="b">
        <v>1</v>
      </c>
      <c r="DP379">
        <v>1758997249.6</v>
      </c>
      <c r="DQ379">
        <v>1146.501111111111</v>
      </c>
      <c r="DR379">
        <v>1177.090740740741</v>
      </c>
      <c r="DS379">
        <v>21.63864814814815</v>
      </c>
      <c r="DT379">
        <v>20.94772222222222</v>
      </c>
      <c r="DU379">
        <v>1147.705555555556</v>
      </c>
      <c r="DV379">
        <v>21.3605</v>
      </c>
      <c r="DW379">
        <v>500.061</v>
      </c>
      <c r="DX379">
        <v>90.4522074074074</v>
      </c>
      <c r="DY379">
        <v>0.0644816074074074</v>
      </c>
      <c r="DZ379">
        <v>28.53042222222222</v>
      </c>
      <c r="EA379">
        <v>29.98765555555556</v>
      </c>
      <c r="EB379">
        <v>999.9000000000001</v>
      </c>
      <c r="EC379">
        <v>0</v>
      </c>
      <c r="ED379">
        <v>0</v>
      </c>
      <c r="EE379">
        <v>10017.51</v>
      </c>
      <c r="EF379">
        <v>0</v>
      </c>
      <c r="EG379">
        <v>10.8678</v>
      </c>
      <c r="EH379">
        <v>-30.58937777777778</v>
      </c>
      <c r="EI379">
        <v>1171.857407407407</v>
      </c>
      <c r="EJ379">
        <v>1202.274444444444</v>
      </c>
      <c r="EK379">
        <v>0.6909246296296297</v>
      </c>
      <c r="EL379">
        <v>1177.090740740741</v>
      </c>
      <c r="EM379">
        <v>20.94772222222222</v>
      </c>
      <c r="EN379">
        <v>1.957262962962963</v>
      </c>
      <c r="EO379">
        <v>1.894767777777778</v>
      </c>
      <c r="EP379">
        <v>17.10278518518519</v>
      </c>
      <c r="EQ379">
        <v>16.59132592592593</v>
      </c>
      <c r="ER379">
        <v>2000.00037037037</v>
      </c>
      <c r="ES379">
        <v>0.9800028888888889</v>
      </c>
      <c r="ET379">
        <v>0.01999698888888889</v>
      </c>
      <c r="EU379">
        <v>0</v>
      </c>
      <c r="EV379">
        <v>232.5634074074074</v>
      </c>
      <c r="EW379">
        <v>5.00078</v>
      </c>
      <c r="EX379">
        <v>4679.952592592593</v>
      </c>
      <c r="EY379">
        <v>16379.64814814815</v>
      </c>
      <c r="EZ379">
        <v>38.95114814814815</v>
      </c>
      <c r="FA379">
        <v>39.80292592592592</v>
      </c>
      <c r="FB379">
        <v>39.16181481481481</v>
      </c>
      <c r="FC379">
        <v>39.49048148148148</v>
      </c>
      <c r="FD379">
        <v>39.95814814814815</v>
      </c>
      <c r="FE379">
        <v>1955.106666666667</v>
      </c>
      <c r="FF379">
        <v>39.89296296296297</v>
      </c>
      <c r="FG379">
        <v>0</v>
      </c>
      <c r="FH379">
        <v>1758997251.3</v>
      </c>
      <c r="FI379">
        <v>0</v>
      </c>
      <c r="FJ379">
        <v>232.58988</v>
      </c>
      <c r="FK379">
        <v>0.6483846012455354</v>
      </c>
      <c r="FL379">
        <v>24.93538465541535</v>
      </c>
      <c r="FM379">
        <v>4680.096</v>
      </c>
      <c r="FN379">
        <v>15</v>
      </c>
      <c r="FO379">
        <v>0</v>
      </c>
      <c r="FP379" t="s">
        <v>439</v>
      </c>
      <c r="FQ379">
        <v>1746989605.5</v>
      </c>
      <c r="FR379">
        <v>1746989593.5</v>
      </c>
      <c r="FS379">
        <v>0</v>
      </c>
      <c r="FT379">
        <v>-0.274</v>
      </c>
      <c r="FU379">
        <v>-0.002</v>
      </c>
      <c r="FV379">
        <v>2.549</v>
      </c>
      <c r="FW379">
        <v>0.129</v>
      </c>
      <c r="FX379">
        <v>420</v>
      </c>
      <c r="FY379">
        <v>17</v>
      </c>
      <c r="FZ379">
        <v>0.02</v>
      </c>
      <c r="GA379">
        <v>0.04</v>
      </c>
      <c r="GB379">
        <v>-30.79425121951219</v>
      </c>
      <c r="GC379">
        <v>3.974151219512138</v>
      </c>
      <c r="GD379">
        <v>0.4352414166772225</v>
      </c>
      <c r="GE379">
        <v>0</v>
      </c>
      <c r="GF379">
        <v>232.5258823529412</v>
      </c>
      <c r="GG379">
        <v>0.5737203943801323</v>
      </c>
      <c r="GH379">
        <v>0.192394320068094</v>
      </c>
      <c r="GI379">
        <v>1</v>
      </c>
      <c r="GJ379">
        <v>0.6925901219512196</v>
      </c>
      <c r="GK379">
        <v>-0.01894785365853575</v>
      </c>
      <c r="GL379">
        <v>0.004783454029103082</v>
      </c>
      <c r="GM379">
        <v>1</v>
      </c>
      <c r="GN379">
        <v>2</v>
      </c>
      <c r="GO379">
        <v>3</v>
      </c>
      <c r="GP379" t="s">
        <v>446</v>
      </c>
      <c r="GQ379">
        <v>3.10234</v>
      </c>
      <c r="GR379">
        <v>2.72244</v>
      </c>
      <c r="GS379">
        <v>0.177646</v>
      </c>
      <c r="GT379">
        <v>0.180491</v>
      </c>
      <c r="GU379">
        <v>0.100273</v>
      </c>
      <c r="GV379">
        <v>0.0993564</v>
      </c>
      <c r="GW379">
        <v>21502.6</v>
      </c>
      <c r="GX379">
        <v>19453.6</v>
      </c>
      <c r="GY379">
        <v>26709.8</v>
      </c>
      <c r="GZ379">
        <v>23957.7</v>
      </c>
      <c r="HA379">
        <v>38462.5</v>
      </c>
      <c r="HB379">
        <v>31896.6</v>
      </c>
      <c r="HC379">
        <v>46640.1</v>
      </c>
      <c r="HD379">
        <v>37891.9</v>
      </c>
      <c r="HE379">
        <v>1.87217</v>
      </c>
      <c r="HF379">
        <v>1.87895</v>
      </c>
      <c r="HG379">
        <v>0.118162</v>
      </c>
      <c r="HH379">
        <v>0</v>
      </c>
      <c r="HI379">
        <v>28.0526</v>
      </c>
      <c r="HJ379">
        <v>999.9</v>
      </c>
      <c r="HK379">
        <v>49.2</v>
      </c>
      <c r="HL379">
        <v>30.6</v>
      </c>
      <c r="HM379">
        <v>23.9848</v>
      </c>
      <c r="HN379">
        <v>61.1548</v>
      </c>
      <c r="HO379">
        <v>22.0353</v>
      </c>
      <c r="HP379">
        <v>1</v>
      </c>
      <c r="HQ379">
        <v>0.09129569999999999</v>
      </c>
      <c r="HR379">
        <v>0.07473580000000001</v>
      </c>
      <c r="HS379">
        <v>20.3184</v>
      </c>
      <c r="HT379">
        <v>5.21085</v>
      </c>
      <c r="HU379">
        <v>11.9794</v>
      </c>
      <c r="HV379">
        <v>4.96355</v>
      </c>
      <c r="HW379">
        <v>3.27455</v>
      </c>
      <c r="HX379">
        <v>9999</v>
      </c>
      <c r="HY379">
        <v>9999</v>
      </c>
      <c r="HZ379">
        <v>9999</v>
      </c>
      <c r="IA379">
        <v>24.5</v>
      </c>
      <c r="IB379">
        <v>1.8637</v>
      </c>
      <c r="IC379">
        <v>1.85986</v>
      </c>
      <c r="ID379">
        <v>1.85815</v>
      </c>
      <c r="IE379">
        <v>1.85949</v>
      </c>
      <c r="IF379">
        <v>1.85959</v>
      </c>
      <c r="IG379">
        <v>1.85815</v>
      </c>
      <c r="IH379">
        <v>1.85715</v>
      </c>
      <c r="II379">
        <v>1.85211</v>
      </c>
      <c r="IJ379">
        <v>0</v>
      </c>
      <c r="IK379">
        <v>0</v>
      </c>
      <c r="IL379">
        <v>0</v>
      </c>
      <c r="IM379">
        <v>0</v>
      </c>
      <c r="IN379" t="s">
        <v>441</v>
      </c>
      <c r="IO379" t="s">
        <v>442</v>
      </c>
      <c r="IP379" t="s">
        <v>443</v>
      </c>
      <c r="IQ379" t="s">
        <v>443</v>
      </c>
      <c r="IR379" t="s">
        <v>443</v>
      </c>
      <c r="IS379" t="s">
        <v>443</v>
      </c>
      <c r="IT379">
        <v>0</v>
      </c>
      <c r="IU379">
        <v>100</v>
      </c>
      <c r="IV379">
        <v>100</v>
      </c>
      <c r="IW379">
        <v>-1.18</v>
      </c>
      <c r="IX379">
        <v>0.278</v>
      </c>
      <c r="IY379">
        <v>-1.253408397979514</v>
      </c>
      <c r="IZ379">
        <v>-0.001407418860664216</v>
      </c>
      <c r="JA379">
        <v>1.761737584914558E-06</v>
      </c>
      <c r="JB379">
        <v>-4.339940373715102E-10</v>
      </c>
      <c r="JC379">
        <v>0.01386544786166931</v>
      </c>
      <c r="JD379">
        <v>0.003157371658100305</v>
      </c>
      <c r="JE379">
        <v>0.0004353711720169284</v>
      </c>
      <c r="JF379">
        <v>-1.853048844677345E-07</v>
      </c>
      <c r="JG379">
        <v>2</v>
      </c>
      <c r="JH379">
        <v>1968</v>
      </c>
      <c r="JI379">
        <v>1</v>
      </c>
      <c r="JJ379">
        <v>26</v>
      </c>
      <c r="JK379">
        <v>200127.5</v>
      </c>
      <c r="JL379">
        <v>200127.7</v>
      </c>
      <c r="JM379">
        <v>2.69287</v>
      </c>
      <c r="JN379">
        <v>2.60498</v>
      </c>
      <c r="JO379">
        <v>1.49658</v>
      </c>
      <c r="JP379">
        <v>2.34863</v>
      </c>
      <c r="JQ379">
        <v>1.54907</v>
      </c>
      <c r="JR379">
        <v>2.46582</v>
      </c>
      <c r="JS379">
        <v>35.1286</v>
      </c>
      <c r="JT379">
        <v>12.8011</v>
      </c>
      <c r="JU379">
        <v>18</v>
      </c>
      <c r="JV379">
        <v>480.491</v>
      </c>
      <c r="JW379">
        <v>499.6</v>
      </c>
      <c r="JX379">
        <v>27.1654</v>
      </c>
      <c r="JY379">
        <v>28.4525</v>
      </c>
      <c r="JZ379">
        <v>30.0004</v>
      </c>
      <c r="KA379">
        <v>28.6367</v>
      </c>
      <c r="KB379">
        <v>28.6279</v>
      </c>
      <c r="KC379">
        <v>54.075</v>
      </c>
      <c r="KD379">
        <v>15.3011</v>
      </c>
      <c r="KE379">
        <v>100</v>
      </c>
      <c r="KF379">
        <v>27.1627</v>
      </c>
      <c r="KG379">
        <v>1222.45</v>
      </c>
      <c r="KH379">
        <v>20.8893</v>
      </c>
      <c r="KI379">
        <v>101.976</v>
      </c>
      <c r="KJ379">
        <v>91.3921</v>
      </c>
    </row>
    <row r="380" spans="1:296">
      <c r="A380">
        <v>362</v>
      </c>
      <c r="B380">
        <v>1758997262.1</v>
      </c>
      <c r="C380">
        <v>10011.5</v>
      </c>
      <c r="D380" t="s">
        <v>1170</v>
      </c>
      <c r="E380" t="s">
        <v>1171</v>
      </c>
      <c r="F380">
        <v>5</v>
      </c>
      <c r="G380" t="s">
        <v>1025</v>
      </c>
      <c r="H380">
        <v>1758997254.314285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1233.898457666667</v>
      </c>
      <c r="AJ380">
        <v>1211.938909090909</v>
      </c>
      <c r="AK380">
        <v>3.369214718614705</v>
      </c>
      <c r="AL380">
        <v>65.16</v>
      </c>
      <c r="AM380">
        <f>(AO380 - AN380 + DX380*1E3/(8.314*(DZ380+273.15)) * AQ380/DW380 * AP380) * DW380/(100*DK380) * 1000/(1000 - AO380)</f>
        <v>0</v>
      </c>
      <c r="AN380">
        <v>20.94108576735188</v>
      </c>
      <c r="AO380">
        <v>21.6232096969697</v>
      </c>
      <c r="AP380">
        <v>-4.554217051007528E-05</v>
      </c>
      <c r="AQ380">
        <v>105.5123847433396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437</v>
      </c>
      <c r="AX380" t="s">
        <v>437</v>
      </c>
      <c r="AY380">
        <v>0</v>
      </c>
      <c r="AZ380">
        <v>0</v>
      </c>
      <c r="BA380">
        <f>1-AY380/AZ380</f>
        <v>0</v>
      </c>
      <c r="BB380">
        <v>0</v>
      </c>
      <c r="BC380" t="s">
        <v>437</v>
      </c>
      <c r="BD380" t="s">
        <v>437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437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1.65</v>
      </c>
      <c r="DL380">
        <v>0.5</v>
      </c>
      <c r="DM380" t="s">
        <v>438</v>
      </c>
      <c r="DN380">
        <v>2</v>
      </c>
      <c r="DO380" t="b">
        <v>1</v>
      </c>
      <c r="DP380">
        <v>1758997254.314285</v>
      </c>
      <c r="DQ380">
        <v>1161.924642857143</v>
      </c>
      <c r="DR380">
        <v>1192.455357142857</v>
      </c>
      <c r="DS380">
        <v>21.634575</v>
      </c>
      <c r="DT380">
        <v>20.94521071428571</v>
      </c>
      <c r="DU380">
        <v>1163.114285714286</v>
      </c>
      <c r="DV380">
        <v>21.35650357142857</v>
      </c>
      <c r="DW380">
        <v>500.0452857142858</v>
      </c>
      <c r="DX380">
        <v>90.452225</v>
      </c>
      <c r="DY380">
        <v>0.06444344285714286</v>
      </c>
      <c r="DZ380">
        <v>28.53103214285715</v>
      </c>
      <c r="EA380">
        <v>29.98865</v>
      </c>
      <c r="EB380">
        <v>999.9000000000002</v>
      </c>
      <c r="EC380">
        <v>0</v>
      </c>
      <c r="ED380">
        <v>0</v>
      </c>
      <c r="EE380">
        <v>10010.38607142857</v>
      </c>
      <c r="EF380">
        <v>0</v>
      </c>
      <c r="EG380">
        <v>10.8678</v>
      </c>
      <c r="EH380">
        <v>-30.529725</v>
      </c>
      <c r="EI380">
        <v>1187.616428571428</v>
      </c>
      <c r="EJ380">
        <v>1217.964642857143</v>
      </c>
      <c r="EK380">
        <v>0.6893537499999999</v>
      </c>
      <c r="EL380">
        <v>1192.455357142857</v>
      </c>
      <c r="EM380">
        <v>20.94521071428571</v>
      </c>
      <c r="EN380">
        <v>1.956894285714286</v>
      </c>
      <c r="EO380">
        <v>1.894541071428572</v>
      </c>
      <c r="EP380">
        <v>17.09981428571428</v>
      </c>
      <c r="EQ380">
        <v>16.58943928571428</v>
      </c>
      <c r="ER380">
        <v>2000.010714285714</v>
      </c>
      <c r="ES380">
        <v>0.9800039642857141</v>
      </c>
      <c r="ET380">
        <v>0.01999593928571428</v>
      </c>
      <c r="EU380">
        <v>0</v>
      </c>
      <c r="EV380">
        <v>232.61525</v>
      </c>
      <c r="EW380">
        <v>5.00078</v>
      </c>
      <c r="EX380">
        <v>4681.829285714286</v>
      </c>
      <c r="EY380">
        <v>16379.74285714286</v>
      </c>
      <c r="EZ380">
        <v>38.97967857142856</v>
      </c>
      <c r="FA380">
        <v>39.80767857142856</v>
      </c>
      <c r="FB380">
        <v>39.165</v>
      </c>
      <c r="FC380">
        <v>39.48860714285713</v>
      </c>
      <c r="FD380">
        <v>39.95732142857143</v>
      </c>
      <c r="FE380">
        <v>1955.119285714286</v>
      </c>
      <c r="FF380">
        <v>39.89107142857144</v>
      </c>
      <c r="FG380">
        <v>0</v>
      </c>
      <c r="FH380">
        <v>1758997256.1</v>
      </c>
      <c r="FI380">
        <v>0</v>
      </c>
      <c r="FJ380">
        <v>232.64252</v>
      </c>
      <c r="FK380">
        <v>0.7884615294769651</v>
      </c>
      <c r="FL380">
        <v>23.66923081546941</v>
      </c>
      <c r="FM380">
        <v>4681.9896</v>
      </c>
      <c r="FN380">
        <v>15</v>
      </c>
      <c r="FO380">
        <v>0</v>
      </c>
      <c r="FP380" t="s">
        <v>439</v>
      </c>
      <c r="FQ380">
        <v>1746989605.5</v>
      </c>
      <c r="FR380">
        <v>1746989593.5</v>
      </c>
      <c r="FS380">
        <v>0</v>
      </c>
      <c r="FT380">
        <v>-0.274</v>
      </c>
      <c r="FU380">
        <v>-0.002</v>
      </c>
      <c r="FV380">
        <v>2.549</v>
      </c>
      <c r="FW380">
        <v>0.129</v>
      </c>
      <c r="FX380">
        <v>420</v>
      </c>
      <c r="FY380">
        <v>17</v>
      </c>
      <c r="FZ380">
        <v>0.02</v>
      </c>
      <c r="GA380">
        <v>0.04</v>
      </c>
      <c r="GB380">
        <v>-30.67017804878048</v>
      </c>
      <c r="GC380">
        <v>0.9964494773517478</v>
      </c>
      <c r="GD380">
        <v>0.3557052606371927</v>
      </c>
      <c r="GE380">
        <v>0</v>
      </c>
      <c r="GF380">
        <v>232.6191470588235</v>
      </c>
      <c r="GG380">
        <v>0.7232238279695234</v>
      </c>
      <c r="GH380">
        <v>0.2081413733856859</v>
      </c>
      <c r="GI380">
        <v>1</v>
      </c>
      <c r="GJ380">
        <v>0.6898743658536586</v>
      </c>
      <c r="GK380">
        <v>-0.00766538675958086</v>
      </c>
      <c r="GL380">
        <v>0.004587380583976949</v>
      </c>
      <c r="GM380">
        <v>1</v>
      </c>
      <c r="GN380">
        <v>2</v>
      </c>
      <c r="GO380">
        <v>3</v>
      </c>
      <c r="GP380" t="s">
        <v>446</v>
      </c>
      <c r="GQ380">
        <v>3.10229</v>
      </c>
      <c r="GR380">
        <v>2.72289</v>
      </c>
      <c r="GS380">
        <v>0.17919</v>
      </c>
      <c r="GT380">
        <v>0.182047</v>
      </c>
      <c r="GU380">
        <v>0.100245</v>
      </c>
      <c r="GV380">
        <v>0.09937600000000001</v>
      </c>
      <c r="GW380">
        <v>21461.8</v>
      </c>
      <c r="GX380">
        <v>19416.5</v>
      </c>
      <c r="GY380">
        <v>26709.3</v>
      </c>
      <c r="GZ380">
        <v>23957.5</v>
      </c>
      <c r="HA380">
        <v>38463.3</v>
      </c>
      <c r="HB380">
        <v>31895.7</v>
      </c>
      <c r="HC380">
        <v>46639.2</v>
      </c>
      <c r="HD380">
        <v>37891.5</v>
      </c>
      <c r="HE380">
        <v>1.8725</v>
      </c>
      <c r="HF380">
        <v>1.879</v>
      </c>
      <c r="HG380">
        <v>0.118662</v>
      </c>
      <c r="HH380">
        <v>0</v>
      </c>
      <c r="HI380">
        <v>28.0538</v>
      </c>
      <c r="HJ380">
        <v>999.9</v>
      </c>
      <c r="HK380">
        <v>49.3</v>
      </c>
      <c r="HL380">
        <v>30.6</v>
      </c>
      <c r="HM380">
        <v>24.0345</v>
      </c>
      <c r="HN380">
        <v>60.9848</v>
      </c>
      <c r="HO380">
        <v>22.0994</v>
      </c>
      <c r="HP380">
        <v>1</v>
      </c>
      <c r="HQ380">
        <v>0.09170730000000001</v>
      </c>
      <c r="HR380">
        <v>0.0596678</v>
      </c>
      <c r="HS380">
        <v>20.3184</v>
      </c>
      <c r="HT380">
        <v>5.2107</v>
      </c>
      <c r="HU380">
        <v>11.98</v>
      </c>
      <c r="HV380">
        <v>4.96365</v>
      </c>
      <c r="HW380">
        <v>3.27445</v>
      </c>
      <c r="HX380">
        <v>9999</v>
      </c>
      <c r="HY380">
        <v>9999</v>
      </c>
      <c r="HZ380">
        <v>9999</v>
      </c>
      <c r="IA380">
        <v>24.5</v>
      </c>
      <c r="IB380">
        <v>1.8637</v>
      </c>
      <c r="IC380">
        <v>1.85984</v>
      </c>
      <c r="ID380">
        <v>1.8581</v>
      </c>
      <c r="IE380">
        <v>1.8595</v>
      </c>
      <c r="IF380">
        <v>1.8596</v>
      </c>
      <c r="IG380">
        <v>1.85814</v>
      </c>
      <c r="IH380">
        <v>1.85715</v>
      </c>
      <c r="II380">
        <v>1.85211</v>
      </c>
      <c r="IJ380">
        <v>0</v>
      </c>
      <c r="IK380">
        <v>0</v>
      </c>
      <c r="IL380">
        <v>0</v>
      </c>
      <c r="IM380">
        <v>0</v>
      </c>
      <c r="IN380" t="s">
        <v>441</v>
      </c>
      <c r="IO380" t="s">
        <v>442</v>
      </c>
      <c r="IP380" t="s">
        <v>443</v>
      </c>
      <c r="IQ380" t="s">
        <v>443</v>
      </c>
      <c r="IR380" t="s">
        <v>443</v>
      </c>
      <c r="IS380" t="s">
        <v>443</v>
      </c>
      <c r="IT380">
        <v>0</v>
      </c>
      <c r="IU380">
        <v>100</v>
      </c>
      <c r="IV380">
        <v>100</v>
      </c>
      <c r="IW380">
        <v>-1.17</v>
      </c>
      <c r="IX380">
        <v>0.2778</v>
      </c>
      <c r="IY380">
        <v>-1.253408397979514</v>
      </c>
      <c r="IZ380">
        <v>-0.001407418860664216</v>
      </c>
      <c r="JA380">
        <v>1.761737584914558E-06</v>
      </c>
      <c r="JB380">
        <v>-4.339940373715102E-10</v>
      </c>
      <c r="JC380">
        <v>0.01386544786166931</v>
      </c>
      <c r="JD380">
        <v>0.003157371658100305</v>
      </c>
      <c r="JE380">
        <v>0.0004353711720169284</v>
      </c>
      <c r="JF380">
        <v>-1.853048844677345E-07</v>
      </c>
      <c r="JG380">
        <v>2</v>
      </c>
      <c r="JH380">
        <v>1968</v>
      </c>
      <c r="JI380">
        <v>1</v>
      </c>
      <c r="JJ380">
        <v>26</v>
      </c>
      <c r="JK380">
        <v>200127.6</v>
      </c>
      <c r="JL380">
        <v>200127.8</v>
      </c>
      <c r="JM380">
        <v>2.72095</v>
      </c>
      <c r="JN380">
        <v>2.6123</v>
      </c>
      <c r="JO380">
        <v>1.49658</v>
      </c>
      <c r="JP380">
        <v>2.34863</v>
      </c>
      <c r="JQ380">
        <v>1.54907</v>
      </c>
      <c r="JR380">
        <v>2.40967</v>
      </c>
      <c r="JS380">
        <v>35.1286</v>
      </c>
      <c r="JT380">
        <v>12.7836</v>
      </c>
      <c r="JU380">
        <v>18</v>
      </c>
      <c r="JV380">
        <v>480.702</v>
      </c>
      <c r="JW380">
        <v>499.658</v>
      </c>
      <c r="JX380">
        <v>27.1673</v>
      </c>
      <c r="JY380">
        <v>28.4566</v>
      </c>
      <c r="JZ380">
        <v>30.0004</v>
      </c>
      <c r="KA380">
        <v>28.6396</v>
      </c>
      <c r="KB380">
        <v>28.6308</v>
      </c>
      <c r="KC380">
        <v>54.6296</v>
      </c>
      <c r="KD380">
        <v>15.3011</v>
      </c>
      <c r="KE380">
        <v>100</v>
      </c>
      <c r="KF380">
        <v>27.1762</v>
      </c>
      <c r="KG380">
        <v>1242.49</v>
      </c>
      <c r="KH380">
        <v>20.8993</v>
      </c>
      <c r="KI380">
        <v>101.974</v>
      </c>
      <c r="KJ380">
        <v>91.3912</v>
      </c>
    </row>
    <row r="381" spans="1:296">
      <c r="A381">
        <v>363</v>
      </c>
      <c r="B381">
        <v>1758997267.1</v>
      </c>
      <c r="C381">
        <v>10016.5</v>
      </c>
      <c r="D381" t="s">
        <v>1172</v>
      </c>
      <c r="E381" t="s">
        <v>1173</v>
      </c>
      <c r="F381">
        <v>5</v>
      </c>
      <c r="G381" t="s">
        <v>1025</v>
      </c>
      <c r="H381">
        <v>1758997259.6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1250.843215545455</v>
      </c>
      <c r="AJ381">
        <v>1228.885636363636</v>
      </c>
      <c r="AK381">
        <v>3.388382683982489</v>
      </c>
      <c r="AL381">
        <v>65.16</v>
      </c>
      <c r="AM381">
        <f>(AO381 - AN381 + DX381*1E3/(8.314*(DZ381+273.15)) * AQ381/DW381 * AP381) * DW381/(100*DK381) * 1000/(1000 - AO381)</f>
        <v>0</v>
      </c>
      <c r="AN381">
        <v>20.94914036862787</v>
      </c>
      <c r="AO381">
        <v>21.62037636363636</v>
      </c>
      <c r="AP381">
        <v>-1.987105725510922E-05</v>
      </c>
      <c r="AQ381">
        <v>105.5123847433396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437</v>
      </c>
      <c r="AX381" t="s">
        <v>437</v>
      </c>
      <c r="AY381">
        <v>0</v>
      </c>
      <c r="AZ381">
        <v>0</v>
      </c>
      <c r="BA381">
        <f>1-AY381/AZ381</f>
        <v>0</v>
      </c>
      <c r="BB381">
        <v>0</v>
      </c>
      <c r="BC381" t="s">
        <v>437</v>
      </c>
      <c r="BD381" t="s">
        <v>437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437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1.65</v>
      </c>
      <c r="DL381">
        <v>0.5</v>
      </c>
      <c r="DM381" t="s">
        <v>438</v>
      </c>
      <c r="DN381">
        <v>2</v>
      </c>
      <c r="DO381" t="b">
        <v>1</v>
      </c>
      <c r="DP381">
        <v>1758997259.6</v>
      </c>
      <c r="DQ381">
        <v>1179.198518518518</v>
      </c>
      <c r="DR381">
        <v>1209.944074074074</v>
      </c>
      <c r="DS381">
        <v>21.62842592592593</v>
      </c>
      <c r="DT381">
        <v>20.9431925925926</v>
      </c>
      <c r="DU381">
        <v>1180.371851851852</v>
      </c>
      <c r="DV381">
        <v>21.35047407407408</v>
      </c>
      <c r="DW381">
        <v>500.0761481481481</v>
      </c>
      <c r="DX381">
        <v>90.45175925925926</v>
      </c>
      <c r="DY381">
        <v>0.06436147037037038</v>
      </c>
      <c r="DZ381">
        <v>28.53085925925926</v>
      </c>
      <c r="EA381">
        <v>29.98776296296297</v>
      </c>
      <c r="EB381">
        <v>999.9000000000001</v>
      </c>
      <c r="EC381">
        <v>0</v>
      </c>
      <c r="ED381">
        <v>0</v>
      </c>
      <c r="EE381">
        <v>10008.91148148148</v>
      </c>
      <c r="EF381">
        <v>0</v>
      </c>
      <c r="EG381">
        <v>10.8678</v>
      </c>
      <c r="EH381">
        <v>-30.74458888888889</v>
      </c>
      <c r="EI381">
        <v>1205.265555555555</v>
      </c>
      <c r="EJ381">
        <v>1235.824444444444</v>
      </c>
      <c r="EK381">
        <v>0.6852229999999999</v>
      </c>
      <c r="EL381">
        <v>1209.944074074074</v>
      </c>
      <c r="EM381">
        <v>20.9431925925926</v>
      </c>
      <c r="EN381">
        <v>1.956328148148148</v>
      </c>
      <c r="EO381">
        <v>1.894349259259259</v>
      </c>
      <c r="EP381">
        <v>17.09524444444445</v>
      </c>
      <c r="EQ381">
        <v>16.58784444444445</v>
      </c>
      <c r="ER381">
        <v>2000.003333333333</v>
      </c>
      <c r="ES381">
        <v>0.9800044074074074</v>
      </c>
      <c r="ET381">
        <v>0.01999550740740741</v>
      </c>
      <c r="EU381">
        <v>0</v>
      </c>
      <c r="EV381">
        <v>232.7035925925926</v>
      </c>
      <c r="EW381">
        <v>5.00078</v>
      </c>
      <c r="EX381">
        <v>4683.880740740741</v>
      </c>
      <c r="EY381">
        <v>16379.68148148148</v>
      </c>
      <c r="EZ381">
        <v>38.98359259259259</v>
      </c>
      <c r="FA381">
        <v>39.82366666666666</v>
      </c>
      <c r="FB381">
        <v>39.18255555555555</v>
      </c>
      <c r="FC381">
        <v>39.49744444444445</v>
      </c>
      <c r="FD381">
        <v>39.96496296296296</v>
      </c>
      <c r="FE381">
        <v>1955.112962962963</v>
      </c>
      <c r="FF381">
        <v>39.89000000000001</v>
      </c>
      <c r="FG381">
        <v>0</v>
      </c>
      <c r="FH381">
        <v>1758997261.5</v>
      </c>
      <c r="FI381">
        <v>0</v>
      </c>
      <c r="FJ381">
        <v>232.7324230769231</v>
      </c>
      <c r="FK381">
        <v>1.653367509860787</v>
      </c>
      <c r="FL381">
        <v>21.97094015118591</v>
      </c>
      <c r="FM381">
        <v>4683.955</v>
      </c>
      <c r="FN381">
        <v>15</v>
      </c>
      <c r="FO381">
        <v>0</v>
      </c>
      <c r="FP381" t="s">
        <v>439</v>
      </c>
      <c r="FQ381">
        <v>1746989605.5</v>
      </c>
      <c r="FR381">
        <v>1746989593.5</v>
      </c>
      <c r="FS381">
        <v>0</v>
      </c>
      <c r="FT381">
        <v>-0.274</v>
      </c>
      <c r="FU381">
        <v>-0.002</v>
      </c>
      <c r="FV381">
        <v>2.549</v>
      </c>
      <c r="FW381">
        <v>0.129</v>
      </c>
      <c r="FX381">
        <v>420</v>
      </c>
      <c r="FY381">
        <v>17</v>
      </c>
      <c r="FZ381">
        <v>0.02</v>
      </c>
      <c r="GA381">
        <v>0.04</v>
      </c>
      <c r="GB381">
        <v>-30.620405</v>
      </c>
      <c r="GC381">
        <v>-2.632736960600331</v>
      </c>
      <c r="GD381">
        <v>0.2930934731020122</v>
      </c>
      <c r="GE381">
        <v>0</v>
      </c>
      <c r="GF381">
        <v>232.6619117647059</v>
      </c>
      <c r="GG381">
        <v>0.9023223801150295</v>
      </c>
      <c r="GH381">
        <v>0.2101613340559582</v>
      </c>
      <c r="GI381">
        <v>1</v>
      </c>
      <c r="GJ381">
        <v>0.6862069750000001</v>
      </c>
      <c r="GK381">
        <v>-0.0497322439024411</v>
      </c>
      <c r="GL381">
        <v>0.007742261276550601</v>
      </c>
      <c r="GM381">
        <v>1</v>
      </c>
      <c r="GN381">
        <v>2</v>
      </c>
      <c r="GO381">
        <v>3</v>
      </c>
      <c r="GP381" t="s">
        <v>446</v>
      </c>
      <c r="GQ381">
        <v>3.1027</v>
      </c>
      <c r="GR381">
        <v>2.72203</v>
      </c>
      <c r="GS381">
        <v>0.180721</v>
      </c>
      <c r="GT381">
        <v>0.183576</v>
      </c>
      <c r="GU381">
        <v>0.100232</v>
      </c>
      <c r="GV381">
        <v>0.0993957</v>
      </c>
      <c r="GW381">
        <v>21421.7</v>
      </c>
      <c r="GX381">
        <v>19380</v>
      </c>
      <c r="GY381">
        <v>26709.1</v>
      </c>
      <c r="GZ381">
        <v>23957.3</v>
      </c>
      <c r="HA381">
        <v>38463.8</v>
      </c>
      <c r="HB381">
        <v>31894.8</v>
      </c>
      <c r="HC381">
        <v>46639</v>
      </c>
      <c r="HD381">
        <v>37891.1</v>
      </c>
      <c r="HE381">
        <v>1.87295</v>
      </c>
      <c r="HF381">
        <v>1.87825</v>
      </c>
      <c r="HG381">
        <v>0.118714</v>
      </c>
      <c r="HH381">
        <v>0</v>
      </c>
      <c r="HI381">
        <v>28.0526</v>
      </c>
      <c r="HJ381">
        <v>999.9</v>
      </c>
      <c r="HK381">
        <v>49.3</v>
      </c>
      <c r="HL381">
        <v>30.6</v>
      </c>
      <c r="HM381">
        <v>24.0324</v>
      </c>
      <c r="HN381">
        <v>61.1148</v>
      </c>
      <c r="HO381">
        <v>22.0994</v>
      </c>
      <c r="HP381">
        <v>1</v>
      </c>
      <c r="HQ381">
        <v>0.0918979</v>
      </c>
      <c r="HR381">
        <v>0.0474074</v>
      </c>
      <c r="HS381">
        <v>20.3184</v>
      </c>
      <c r="HT381">
        <v>5.2116</v>
      </c>
      <c r="HU381">
        <v>11.9797</v>
      </c>
      <c r="HV381">
        <v>4.96355</v>
      </c>
      <c r="HW381">
        <v>3.27455</v>
      </c>
      <c r="HX381">
        <v>9999</v>
      </c>
      <c r="HY381">
        <v>9999</v>
      </c>
      <c r="HZ381">
        <v>9999</v>
      </c>
      <c r="IA381">
        <v>24.5</v>
      </c>
      <c r="IB381">
        <v>1.8637</v>
      </c>
      <c r="IC381">
        <v>1.85985</v>
      </c>
      <c r="ID381">
        <v>1.85813</v>
      </c>
      <c r="IE381">
        <v>1.85947</v>
      </c>
      <c r="IF381">
        <v>1.85959</v>
      </c>
      <c r="IG381">
        <v>1.85814</v>
      </c>
      <c r="IH381">
        <v>1.85715</v>
      </c>
      <c r="II381">
        <v>1.85211</v>
      </c>
      <c r="IJ381">
        <v>0</v>
      </c>
      <c r="IK381">
        <v>0</v>
      </c>
      <c r="IL381">
        <v>0</v>
      </c>
      <c r="IM381">
        <v>0</v>
      </c>
      <c r="IN381" t="s">
        <v>441</v>
      </c>
      <c r="IO381" t="s">
        <v>442</v>
      </c>
      <c r="IP381" t="s">
        <v>443</v>
      </c>
      <c r="IQ381" t="s">
        <v>443</v>
      </c>
      <c r="IR381" t="s">
        <v>443</v>
      </c>
      <c r="IS381" t="s">
        <v>443</v>
      </c>
      <c r="IT381">
        <v>0</v>
      </c>
      <c r="IU381">
        <v>100</v>
      </c>
      <c r="IV381">
        <v>100</v>
      </c>
      <c r="IW381">
        <v>-1.15</v>
      </c>
      <c r="IX381">
        <v>0.2778</v>
      </c>
      <c r="IY381">
        <v>-1.253408397979514</v>
      </c>
      <c r="IZ381">
        <v>-0.001407418860664216</v>
      </c>
      <c r="JA381">
        <v>1.761737584914558E-06</v>
      </c>
      <c r="JB381">
        <v>-4.339940373715102E-10</v>
      </c>
      <c r="JC381">
        <v>0.01386544786166931</v>
      </c>
      <c r="JD381">
        <v>0.003157371658100305</v>
      </c>
      <c r="JE381">
        <v>0.0004353711720169284</v>
      </c>
      <c r="JF381">
        <v>-1.853048844677345E-07</v>
      </c>
      <c r="JG381">
        <v>2</v>
      </c>
      <c r="JH381">
        <v>1968</v>
      </c>
      <c r="JI381">
        <v>1</v>
      </c>
      <c r="JJ381">
        <v>26</v>
      </c>
      <c r="JK381">
        <v>200127.7</v>
      </c>
      <c r="JL381">
        <v>200127.9</v>
      </c>
      <c r="JM381">
        <v>2.75146</v>
      </c>
      <c r="JN381">
        <v>2.60498</v>
      </c>
      <c r="JO381">
        <v>1.49658</v>
      </c>
      <c r="JP381">
        <v>2.34863</v>
      </c>
      <c r="JQ381">
        <v>1.54907</v>
      </c>
      <c r="JR381">
        <v>2.41577</v>
      </c>
      <c r="JS381">
        <v>35.1286</v>
      </c>
      <c r="JT381">
        <v>12.7924</v>
      </c>
      <c r="JU381">
        <v>18</v>
      </c>
      <c r="JV381">
        <v>480.987</v>
      </c>
      <c r="JW381">
        <v>499.187</v>
      </c>
      <c r="JX381">
        <v>27.178</v>
      </c>
      <c r="JY381">
        <v>28.4606</v>
      </c>
      <c r="JZ381">
        <v>30.0003</v>
      </c>
      <c r="KA381">
        <v>28.6428</v>
      </c>
      <c r="KB381">
        <v>28.6339</v>
      </c>
      <c r="KC381">
        <v>55.2614</v>
      </c>
      <c r="KD381">
        <v>15.3011</v>
      </c>
      <c r="KE381">
        <v>100</v>
      </c>
      <c r="KF381">
        <v>27.1829</v>
      </c>
      <c r="KG381">
        <v>1255.91</v>
      </c>
      <c r="KH381">
        <v>20.9041</v>
      </c>
      <c r="KI381">
        <v>101.973</v>
      </c>
      <c r="KJ381">
        <v>91.3903</v>
      </c>
    </row>
    <row r="382" spans="1:296">
      <c r="A382">
        <v>364</v>
      </c>
      <c r="B382">
        <v>1758997272.1</v>
      </c>
      <c r="C382">
        <v>10021.5</v>
      </c>
      <c r="D382" t="s">
        <v>1174</v>
      </c>
      <c r="E382" t="s">
        <v>1175</v>
      </c>
      <c r="F382">
        <v>5</v>
      </c>
      <c r="G382" t="s">
        <v>1025</v>
      </c>
      <c r="H382">
        <v>1758997264.314285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1267.934738636364</v>
      </c>
      <c r="AJ382">
        <v>1245.864606060606</v>
      </c>
      <c r="AK382">
        <v>3.38385108225107</v>
      </c>
      <c r="AL382">
        <v>65.16</v>
      </c>
      <c r="AM382">
        <f>(AO382 - AN382 + DX382*1E3/(8.314*(DZ382+273.15)) * AQ382/DW382 * AP382) * DW382/(100*DK382) * 1000/(1000 - AO382)</f>
        <v>0</v>
      </c>
      <c r="AN382">
        <v>20.95310403869394</v>
      </c>
      <c r="AO382">
        <v>21.61835212121213</v>
      </c>
      <c r="AP382">
        <v>-1.37949491873087E-05</v>
      </c>
      <c r="AQ382">
        <v>105.5123847433396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437</v>
      </c>
      <c r="AX382" t="s">
        <v>437</v>
      </c>
      <c r="AY382">
        <v>0</v>
      </c>
      <c r="AZ382">
        <v>0</v>
      </c>
      <c r="BA382">
        <f>1-AY382/AZ382</f>
        <v>0</v>
      </c>
      <c r="BB382">
        <v>0</v>
      </c>
      <c r="BC382" t="s">
        <v>437</v>
      </c>
      <c r="BD382" t="s">
        <v>437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437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1.65</v>
      </c>
      <c r="DL382">
        <v>0.5</v>
      </c>
      <c r="DM382" t="s">
        <v>438</v>
      </c>
      <c r="DN382">
        <v>2</v>
      </c>
      <c r="DO382" t="b">
        <v>1</v>
      </c>
      <c r="DP382">
        <v>1758997264.314285</v>
      </c>
      <c r="DQ382">
        <v>1194.7625</v>
      </c>
      <c r="DR382">
        <v>1225.703928571429</v>
      </c>
      <c r="DS382">
        <v>21.62292857142858</v>
      </c>
      <c r="DT382">
        <v>20.94692142857143</v>
      </c>
      <c r="DU382">
        <v>1195.920714285714</v>
      </c>
      <c r="DV382">
        <v>21.34510357142857</v>
      </c>
      <c r="DW382">
        <v>500.0097142857143</v>
      </c>
      <c r="DX382">
        <v>90.45061785714287</v>
      </c>
      <c r="DY382">
        <v>0.06437308214285714</v>
      </c>
      <c r="DZ382">
        <v>28.53076071428572</v>
      </c>
      <c r="EA382">
        <v>29.99036071428572</v>
      </c>
      <c r="EB382">
        <v>999.9000000000002</v>
      </c>
      <c r="EC382">
        <v>0</v>
      </c>
      <c r="ED382">
        <v>0</v>
      </c>
      <c r="EE382">
        <v>9996.960000000001</v>
      </c>
      <c r="EF382">
        <v>0</v>
      </c>
      <c r="EG382">
        <v>10.97145</v>
      </c>
      <c r="EH382">
        <v>-30.94013214285714</v>
      </c>
      <c r="EI382">
        <v>1221.166785714286</v>
      </c>
      <c r="EJ382">
        <v>1251.926428571428</v>
      </c>
      <c r="EK382">
        <v>0.6759998571428572</v>
      </c>
      <c r="EL382">
        <v>1225.703928571429</v>
      </c>
      <c r="EM382">
        <v>20.94692142857143</v>
      </c>
      <c r="EN382">
        <v>1.955807142857143</v>
      </c>
      <c r="EO382">
        <v>1.894662857142857</v>
      </c>
      <c r="EP382">
        <v>17.09103214285714</v>
      </c>
      <c r="EQ382">
        <v>16.59045357142857</v>
      </c>
      <c r="ER382">
        <v>2000.007142857143</v>
      </c>
      <c r="ES382">
        <v>0.9800064642857141</v>
      </c>
      <c r="ET382">
        <v>0.01999348214285714</v>
      </c>
      <c r="EU382">
        <v>0</v>
      </c>
      <c r="EV382">
        <v>232.8332142857143</v>
      </c>
      <c r="EW382">
        <v>5.00078</v>
      </c>
      <c r="EX382">
        <v>4685.588571428571</v>
      </c>
      <c r="EY382">
        <v>16379.72857142857</v>
      </c>
      <c r="EZ382">
        <v>38.97075</v>
      </c>
      <c r="FA382">
        <v>39.83224999999999</v>
      </c>
      <c r="FB382">
        <v>39.20278571428571</v>
      </c>
      <c r="FC382">
        <v>39.49303571428571</v>
      </c>
      <c r="FD382">
        <v>39.98632142857143</v>
      </c>
      <c r="FE382">
        <v>1955.121428571428</v>
      </c>
      <c r="FF382">
        <v>39.8857142857143</v>
      </c>
      <c r="FG382">
        <v>0</v>
      </c>
      <c r="FH382">
        <v>1758997266.3</v>
      </c>
      <c r="FI382">
        <v>0</v>
      </c>
      <c r="FJ382">
        <v>232.8385384615385</v>
      </c>
      <c r="FK382">
        <v>1.638495736983645</v>
      </c>
      <c r="FL382">
        <v>22.03521369451061</v>
      </c>
      <c r="FM382">
        <v>4685.745</v>
      </c>
      <c r="FN382">
        <v>15</v>
      </c>
      <c r="FO382">
        <v>0</v>
      </c>
      <c r="FP382" t="s">
        <v>439</v>
      </c>
      <c r="FQ382">
        <v>1746989605.5</v>
      </c>
      <c r="FR382">
        <v>1746989593.5</v>
      </c>
      <c r="FS382">
        <v>0</v>
      </c>
      <c r="FT382">
        <v>-0.274</v>
      </c>
      <c r="FU382">
        <v>-0.002</v>
      </c>
      <c r="FV382">
        <v>2.549</v>
      </c>
      <c r="FW382">
        <v>0.129</v>
      </c>
      <c r="FX382">
        <v>420</v>
      </c>
      <c r="FY382">
        <v>17</v>
      </c>
      <c r="FZ382">
        <v>0.02</v>
      </c>
      <c r="GA382">
        <v>0.04</v>
      </c>
      <c r="GB382">
        <v>-30.778985</v>
      </c>
      <c r="GC382">
        <v>-2.682366979362034</v>
      </c>
      <c r="GD382">
        <v>0.2935294163708298</v>
      </c>
      <c r="GE382">
        <v>0</v>
      </c>
      <c r="GF382">
        <v>232.7612352941177</v>
      </c>
      <c r="GG382">
        <v>1.119266615735072</v>
      </c>
      <c r="GH382">
        <v>0.2363352627124949</v>
      </c>
      <c r="GI382">
        <v>0</v>
      </c>
      <c r="GJ382">
        <v>0.681334</v>
      </c>
      <c r="GK382">
        <v>-0.1103341688555347</v>
      </c>
      <c r="GL382">
        <v>0.01119624338115245</v>
      </c>
      <c r="GM382">
        <v>0</v>
      </c>
      <c r="GN382">
        <v>0</v>
      </c>
      <c r="GO382">
        <v>3</v>
      </c>
      <c r="GP382" t="s">
        <v>484</v>
      </c>
      <c r="GQ382">
        <v>3.10248</v>
      </c>
      <c r="GR382">
        <v>2.72254</v>
      </c>
      <c r="GS382">
        <v>0.182256</v>
      </c>
      <c r="GT382">
        <v>0.185086</v>
      </c>
      <c r="GU382">
        <v>0.100227</v>
      </c>
      <c r="GV382">
        <v>0.09941079999999999</v>
      </c>
      <c r="GW382">
        <v>21381.4</v>
      </c>
      <c r="GX382">
        <v>19343.8</v>
      </c>
      <c r="GY382">
        <v>26708.9</v>
      </c>
      <c r="GZ382">
        <v>23956.9</v>
      </c>
      <c r="HA382">
        <v>38464.2</v>
      </c>
      <c r="HB382">
        <v>31894.2</v>
      </c>
      <c r="HC382">
        <v>46638.9</v>
      </c>
      <c r="HD382">
        <v>37890.8</v>
      </c>
      <c r="HE382">
        <v>1.8724</v>
      </c>
      <c r="HF382">
        <v>1.87878</v>
      </c>
      <c r="HG382">
        <v>0.120044</v>
      </c>
      <c r="HH382">
        <v>0</v>
      </c>
      <c r="HI382">
        <v>28.0526</v>
      </c>
      <c r="HJ382">
        <v>999.9</v>
      </c>
      <c r="HK382">
        <v>49.3</v>
      </c>
      <c r="HL382">
        <v>30.6</v>
      </c>
      <c r="HM382">
        <v>24.0334</v>
      </c>
      <c r="HN382">
        <v>60.9448</v>
      </c>
      <c r="HO382">
        <v>21.9431</v>
      </c>
      <c r="HP382">
        <v>1</v>
      </c>
      <c r="HQ382">
        <v>0.0922383</v>
      </c>
      <c r="HR382">
        <v>0.0521215</v>
      </c>
      <c r="HS382">
        <v>20.3183</v>
      </c>
      <c r="HT382">
        <v>5.21115</v>
      </c>
      <c r="HU382">
        <v>11.9796</v>
      </c>
      <c r="HV382">
        <v>4.96315</v>
      </c>
      <c r="HW382">
        <v>3.27438</v>
      </c>
      <c r="HX382">
        <v>9999</v>
      </c>
      <c r="HY382">
        <v>9999</v>
      </c>
      <c r="HZ382">
        <v>9999</v>
      </c>
      <c r="IA382">
        <v>24.5</v>
      </c>
      <c r="IB382">
        <v>1.86371</v>
      </c>
      <c r="IC382">
        <v>1.85987</v>
      </c>
      <c r="ID382">
        <v>1.85813</v>
      </c>
      <c r="IE382">
        <v>1.8595</v>
      </c>
      <c r="IF382">
        <v>1.8596</v>
      </c>
      <c r="IG382">
        <v>1.85812</v>
      </c>
      <c r="IH382">
        <v>1.85715</v>
      </c>
      <c r="II382">
        <v>1.85211</v>
      </c>
      <c r="IJ382">
        <v>0</v>
      </c>
      <c r="IK382">
        <v>0</v>
      </c>
      <c r="IL382">
        <v>0</v>
      </c>
      <c r="IM382">
        <v>0</v>
      </c>
      <c r="IN382" t="s">
        <v>441</v>
      </c>
      <c r="IO382" t="s">
        <v>442</v>
      </c>
      <c r="IP382" t="s">
        <v>443</v>
      </c>
      <c r="IQ382" t="s">
        <v>443</v>
      </c>
      <c r="IR382" t="s">
        <v>443</v>
      </c>
      <c r="IS382" t="s">
        <v>443</v>
      </c>
      <c r="IT382">
        <v>0</v>
      </c>
      <c r="IU382">
        <v>100</v>
      </c>
      <c r="IV382">
        <v>100</v>
      </c>
      <c r="IW382">
        <v>-1.14</v>
      </c>
      <c r="IX382">
        <v>0.2777</v>
      </c>
      <c r="IY382">
        <v>-1.253408397979514</v>
      </c>
      <c r="IZ382">
        <v>-0.001407418860664216</v>
      </c>
      <c r="JA382">
        <v>1.761737584914558E-06</v>
      </c>
      <c r="JB382">
        <v>-4.339940373715102E-10</v>
      </c>
      <c r="JC382">
        <v>0.01386544786166931</v>
      </c>
      <c r="JD382">
        <v>0.003157371658100305</v>
      </c>
      <c r="JE382">
        <v>0.0004353711720169284</v>
      </c>
      <c r="JF382">
        <v>-1.853048844677345E-07</v>
      </c>
      <c r="JG382">
        <v>2</v>
      </c>
      <c r="JH382">
        <v>1968</v>
      </c>
      <c r="JI382">
        <v>1</v>
      </c>
      <c r="JJ382">
        <v>26</v>
      </c>
      <c r="JK382">
        <v>200127.8</v>
      </c>
      <c r="JL382">
        <v>200128</v>
      </c>
      <c r="JM382">
        <v>2.78076</v>
      </c>
      <c r="JN382">
        <v>2.60498</v>
      </c>
      <c r="JO382">
        <v>1.49658</v>
      </c>
      <c r="JP382">
        <v>2.34985</v>
      </c>
      <c r="JQ382">
        <v>1.54907</v>
      </c>
      <c r="JR382">
        <v>2.4646</v>
      </c>
      <c r="JS382">
        <v>35.1286</v>
      </c>
      <c r="JT382">
        <v>12.7924</v>
      </c>
      <c r="JU382">
        <v>18</v>
      </c>
      <c r="JV382">
        <v>480.69</v>
      </c>
      <c r="JW382">
        <v>499.555</v>
      </c>
      <c r="JX382">
        <v>27.1853</v>
      </c>
      <c r="JY382">
        <v>28.4645</v>
      </c>
      <c r="JZ382">
        <v>30.0005</v>
      </c>
      <c r="KA382">
        <v>28.6457</v>
      </c>
      <c r="KB382">
        <v>28.6362</v>
      </c>
      <c r="KC382">
        <v>55.8227</v>
      </c>
      <c r="KD382">
        <v>15.3011</v>
      </c>
      <c r="KE382">
        <v>100</v>
      </c>
      <c r="KF382">
        <v>27.188</v>
      </c>
      <c r="KG382">
        <v>1275.95</v>
      </c>
      <c r="KH382">
        <v>20.915</v>
      </c>
      <c r="KI382">
        <v>101.973</v>
      </c>
      <c r="KJ382">
        <v>91.38930000000001</v>
      </c>
    </row>
    <row r="383" spans="1:296">
      <c r="A383">
        <v>365</v>
      </c>
      <c r="B383">
        <v>1758997277.1</v>
      </c>
      <c r="C383">
        <v>10026.5</v>
      </c>
      <c r="D383" t="s">
        <v>1176</v>
      </c>
      <c r="E383" t="s">
        <v>1177</v>
      </c>
      <c r="F383">
        <v>5</v>
      </c>
      <c r="G383" t="s">
        <v>1025</v>
      </c>
      <c r="H383">
        <v>1758997269.6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1285.208036090909</v>
      </c>
      <c r="AJ383">
        <v>1262.945575757575</v>
      </c>
      <c r="AK383">
        <v>3.421109956709766</v>
      </c>
      <c r="AL383">
        <v>65.16</v>
      </c>
      <c r="AM383">
        <f>(AO383 - AN383 + DX383*1E3/(8.314*(DZ383+273.15)) * AQ383/DW383 * AP383) * DW383/(100*DK383) * 1000/(1000 - AO383)</f>
        <v>0</v>
      </c>
      <c r="AN383">
        <v>20.96127231937894</v>
      </c>
      <c r="AO383">
        <v>21.61515878787878</v>
      </c>
      <c r="AP383">
        <v>-2.134501298101383E-05</v>
      </c>
      <c r="AQ383">
        <v>105.5123847433396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437</v>
      </c>
      <c r="AX383" t="s">
        <v>437</v>
      </c>
      <c r="AY383">
        <v>0</v>
      </c>
      <c r="AZ383">
        <v>0</v>
      </c>
      <c r="BA383">
        <f>1-AY383/AZ383</f>
        <v>0</v>
      </c>
      <c r="BB383">
        <v>0</v>
      </c>
      <c r="BC383" t="s">
        <v>437</v>
      </c>
      <c r="BD383" t="s">
        <v>437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437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1.65</v>
      </c>
      <c r="DL383">
        <v>0.5</v>
      </c>
      <c r="DM383" t="s">
        <v>438</v>
      </c>
      <c r="DN383">
        <v>2</v>
      </c>
      <c r="DO383" t="b">
        <v>1</v>
      </c>
      <c r="DP383">
        <v>1758997269.6</v>
      </c>
      <c r="DQ383">
        <v>1212.31</v>
      </c>
      <c r="DR383">
        <v>1243.399629629629</v>
      </c>
      <c r="DS383">
        <v>21.61947407407408</v>
      </c>
      <c r="DT383">
        <v>20.95377407407407</v>
      </c>
      <c r="DU383">
        <v>1213.451481481481</v>
      </c>
      <c r="DV383">
        <v>21.34172222222222</v>
      </c>
      <c r="DW383">
        <v>500.0132962962963</v>
      </c>
      <c r="DX383">
        <v>90.44991851851852</v>
      </c>
      <c r="DY383">
        <v>0.06430755925925925</v>
      </c>
      <c r="DZ383">
        <v>28.5297074074074</v>
      </c>
      <c r="EA383">
        <v>29.99878148148148</v>
      </c>
      <c r="EB383">
        <v>999.9000000000001</v>
      </c>
      <c r="EC383">
        <v>0</v>
      </c>
      <c r="ED383">
        <v>0</v>
      </c>
      <c r="EE383">
        <v>9996.752592592593</v>
      </c>
      <c r="EF383">
        <v>0</v>
      </c>
      <c r="EG383">
        <v>11.56355185185185</v>
      </c>
      <c r="EH383">
        <v>-31.08933333333334</v>
      </c>
      <c r="EI383">
        <v>1239.097407407407</v>
      </c>
      <c r="EJ383">
        <v>1270.00962962963</v>
      </c>
      <c r="EK383">
        <v>0.6656944814814814</v>
      </c>
      <c r="EL383">
        <v>1243.399629629629</v>
      </c>
      <c r="EM383">
        <v>20.95377407407407</v>
      </c>
      <c r="EN383">
        <v>1.95547962962963</v>
      </c>
      <c r="EO383">
        <v>1.895267407407408</v>
      </c>
      <c r="EP383">
        <v>17.08838888888889</v>
      </c>
      <c r="EQ383">
        <v>16.59548518518519</v>
      </c>
      <c r="ER383">
        <v>2000.003703703704</v>
      </c>
      <c r="ES383">
        <v>0.9800063703703702</v>
      </c>
      <c r="ET383">
        <v>0.01999357407407407</v>
      </c>
      <c r="EU383">
        <v>0</v>
      </c>
      <c r="EV383">
        <v>232.9481851851852</v>
      </c>
      <c r="EW383">
        <v>5.00078</v>
      </c>
      <c r="EX383">
        <v>4687.602222222223</v>
      </c>
      <c r="EY383">
        <v>16379.70740740741</v>
      </c>
      <c r="EZ383">
        <v>38.97659259259259</v>
      </c>
      <c r="FA383">
        <v>39.83766666666666</v>
      </c>
      <c r="FB383">
        <v>39.21492592592592</v>
      </c>
      <c r="FC383">
        <v>39.52518518518518</v>
      </c>
      <c r="FD383">
        <v>40.00903703703704</v>
      </c>
      <c r="FE383">
        <v>1955.117777777778</v>
      </c>
      <c r="FF383">
        <v>39.88592592592594</v>
      </c>
      <c r="FG383">
        <v>0</v>
      </c>
      <c r="FH383">
        <v>1758997271.1</v>
      </c>
      <c r="FI383">
        <v>0</v>
      </c>
      <c r="FJ383">
        <v>232.9122307692308</v>
      </c>
      <c r="FK383">
        <v>1.14741882160319</v>
      </c>
      <c r="FL383">
        <v>22.50700855252614</v>
      </c>
      <c r="FM383">
        <v>4687.558076923076</v>
      </c>
      <c r="FN383">
        <v>15</v>
      </c>
      <c r="FO383">
        <v>0</v>
      </c>
      <c r="FP383" t="s">
        <v>439</v>
      </c>
      <c r="FQ383">
        <v>1746989605.5</v>
      </c>
      <c r="FR383">
        <v>1746989593.5</v>
      </c>
      <c r="FS383">
        <v>0</v>
      </c>
      <c r="FT383">
        <v>-0.274</v>
      </c>
      <c r="FU383">
        <v>-0.002</v>
      </c>
      <c r="FV383">
        <v>2.549</v>
      </c>
      <c r="FW383">
        <v>0.129</v>
      </c>
      <c r="FX383">
        <v>420</v>
      </c>
      <c r="FY383">
        <v>17</v>
      </c>
      <c r="FZ383">
        <v>0.02</v>
      </c>
      <c r="GA383">
        <v>0.04</v>
      </c>
      <c r="GB383">
        <v>-31.00558</v>
      </c>
      <c r="GC383">
        <v>-1.610181613508433</v>
      </c>
      <c r="GD383">
        <v>0.1811704711038751</v>
      </c>
      <c r="GE383">
        <v>0</v>
      </c>
      <c r="GF383">
        <v>232.8605588235294</v>
      </c>
      <c r="GG383">
        <v>1.2842933587299</v>
      </c>
      <c r="GH383">
        <v>0.2437129689730816</v>
      </c>
      <c r="GI383">
        <v>0</v>
      </c>
      <c r="GJ383">
        <v>0.672288375</v>
      </c>
      <c r="GK383">
        <v>-0.1157759437148219</v>
      </c>
      <c r="GL383">
        <v>0.01124880678269367</v>
      </c>
      <c r="GM383">
        <v>0</v>
      </c>
      <c r="GN383">
        <v>0</v>
      </c>
      <c r="GO383">
        <v>3</v>
      </c>
      <c r="GP383" t="s">
        <v>484</v>
      </c>
      <c r="GQ383">
        <v>3.1021</v>
      </c>
      <c r="GR383">
        <v>2.72274</v>
      </c>
      <c r="GS383">
        <v>0.183787</v>
      </c>
      <c r="GT383">
        <v>0.186621</v>
      </c>
      <c r="GU383">
        <v>0.100217</v>
      </c>
      <c r="GV383">
        <v>0.0994377</v>
      </c>
      <c r="GW383">
        <v>21341.3</v>
      </c>
      <c r="GX383">
        <v>19307.4</v>
      </c>
      <c r="GY383">
        <v>26708.8</v>
      </c>
      <c r="GZ383">
        <v>23956.9</v>
      </c>
      <c r="HA383">
        <v>38464.5</v>
      </c>
      <c r="HB383">
        <v>31893.3</v>
      </c>
      <c r="HC383">
        <v>46638.5</v>
      </c>
      <c r="HD383">
        <v>37890.6</v>
      </c>
      <c r="HE383">
        <v>1.872</v>
      </c>
      <c r="HF383">
        <v>1.87897</v>
      </c>
      <c r="HG383">
        <v>0.119459</v>
      </c>
      <c r="HH383">
        <v>0</v>
      </c>
      <c r="HI383">
        <v>28.0526</v>
      </c>
      <c r="HJ383">
        <v>999.9</v>
      </c>
      <c r="HK383">
        <v>49.3</v>
      </c>
      <c r="HL383">
        <v>30.6</v>
      </c>
      <c r="HM383">
        <v>24.034</v>
      </c>
      <c r="HN383">
        <v>60.7148</v>
      </c>
      <c r="HO383">
        <v>22.2596</v>
      </c>
      <c r="HP383">
        <v>1</v>
      </c>
      <c r="HQ383">
        <v>0.09268800000000001</v>
      </c>
      <c r="HR383">
        <v>0.139845</v>
      </c>
      <c r="HS383">
        <v>20.3182</v>
      </c>
      <c r="HT383">
        <v>5.211</v>
      </c>
      <c r="HU383">
        <v>11.9798</v>
      </c>
      <c r="HV383">
        <v>4.9633</v>
      </c>
      <c r="HW383">
        <v>3.27445</v>
      </c>
      <c r="HX383">
        <v>9999</v>
      </c>
      <c r="HY383">
        <v>9999</v>
      </c>
      <c r="HZ383">
        <v>9999</v>
      </c>
      <c r="IA383">
        <v>24.5</v>
      </c>
      <c r="IB383">
        <v>1.8637</v>
      </c>
      <c r="IC383">
        <v>1.85988</v>
      </c>
      <c r="ID383">
        <v>1.85811</v>
      </c>
      <c r="IE383">
        <v>1.8595</v>
      </c>
      <c r="IF383">
        <v>1.8596</v>
      </c>
      <c r="IG383">
        <v>1.85811</v>
      </c>
      <c r="IH383">
        <v>1.85715</v>
      </c>
      <c r="II383">
        <v>1.85211</v>
      </c>
      <c r="IJ383">
        <v>0</v>
      </c>
      <c r="IK383">
        <v>0</v>
      </c>
      <c r="IL383">
        <v>0</v>
      </c>
      <c r="IM383">
        <v>0</v>
      </c>
      <c r="IN383" t="s">
        <v>441</v>
      </c>
      <c r="IO383" t="s">
        <v>442</v>
      </c>
      <c r="IP383" t="s">
        <v>443</v>
      </c>
      <c r="IQ383" t="s">
        <v>443</v>
      </c>
      <c r="IR383" t="s">
        <v>443</v>
      </c>
      <c r="IS383" t="s">
        <v>443</v>
      </c>
      <c r="IT383">
        <v>0</v>
      </c>
      <c r="IU383">
        <v>100</v>
      </c>
      <c r="IV383">
        <v>100</v>
      </c>
      <c r="IW383">
        <v>-1.12</v>
      </c>
      <c r="IX383">
        <v>0.2777</v>
      </c>
      <c r="IY383">
        <v>-1.253408397979514</v>
      </c>
      <c r="IZ383">
        <v>-0.001407418860664216</v>
      </c>
      <c r="JA383">
        <v>1.761737584914558E-06</v>
      </c>
      <c r="JB383">
        <v>-4.339940373715102E-10</v>
      </c>
      <c r="JC383">
        <v>0.01386544786166931</v>
      </c>
      <c r="JD383">
        <v>0.003157371658100305</v>
      </c>
      <c r="JE383">
        <v>0.0004353711720169284</v>
      </c>
      <c r="JF383">
        <v>-1.853048844677345E-07</v>
      </c>
      <c r="JG383">
        <v>2</v>
      </c>
      <c r="JH383">
        <v>1968</v>
      </c>
      <c r="JI383">
        <v>1</v>
      </c>
      <c r="JJ383">
        <v>26</v>
      </c>
      <c r="JK383">
        <v>200127.9</v>
      </c>
      <c r="JL383">
        <v>200128.1</v>
      </c>
      <c r="JM383">
        <v>2.81128</v>
      </c>
      <c r="JN383">
        <v>2.61719</v>
      </c>
      <c r="JO383">
        <v>1.49658</v>
      </c>
      <c r="JP383">
        <v>2.34863</v>
      </c>
      <c r="JQ383">
        <v>1.54907</v>
      </c>
      <c r="JR383">
        <v>2.34253</v>
      </c>
      <c r="JS383">
        <v>35.1286</v>
      </c>
      <c r="JT383">
        <v>12.7661</v>
      </c>
      <c r="JU383">
        <v>18</v>
      </c>
      <c r="JV383">
        <v>480.482</v>
      </c>
      <c r="JW383">
        <v>499.715</v>
      </c>
      <c r="JX383">
        <v>27.1878</v>
      </c>
      <c r="JY383">
        <v>28.4689</v>
      </c>
      <c r="JZ383">
        <v>30.0005</v>
      </c>
      <c r="KA383">
        <v>28.6489</v>
      </c>
      <c r="KB383">
        <v>28.6394</v>
      </c>
      <c r="KC383">
        <v>56.4448</v>
      </c>
      <c r="KD383">
        <v>15.3011</v>
      </c>
      <c r="KE383">
        <v>100</v>
      </c>
      <c r="KF383">
        <v>27.1564</v>
      </c>
      <c r="KG383">
        <v>1289.31</v>
      </c>
      <c r="KH383">
        <v>20.9263</v>
      </c>
      <c r="KI383">
        <v>101.972</v>
      </c>
      <c r="KJ383">
        <v>91.389</v>
      </c>
    </row>
    <row r="384" spans="1:296">
      <c r="A384">
        <v>366</v>
      </c>
      <c r="B384">
        <v>1758997282.1</v>
      </c>
      <c r="C384">
        <v>10031.5</v>
      </c>
      <c r="D384" t="s">
        <v>1178</v>
      </c>
      <c r="E384" t="s">
        <v>1179</v>
      </c>
      <c r="F384">
        <v>5</v>
      </c>
      <c r="G384" t="s">
        <v>1025</v>
      </c>
      <c r="H384">
        <v>1758997274.314285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1302.277684212121</v>
      </c>
      <c r="AJ384">
        <v>1280.199757575758</v>
      </c>
      <c r="AK384">
        <v>3.449661471861492</v>
      </c>
      <c r="AL384">
        <v>65.16</v>
      </c>
      <c r="AM384">
        <f>(AO384 - AN384 + DX384*1E3/(8.314*(DZ384+273.15)) * AQ384/DW384 * AP384) * DW384/(100*DK384) * 1000/(1000 - AO384)</f>
        <v>0</v>
      </c>
      <c r="AN384">
        <v>20.96827633580427</v>
      </c>
      <c r="AO384">
        <v>21.61565939393938</v>
      </c>
      <c r="AP384">
        <v>5.210867244217485E-06</v>
      </c>
      <c r="AQ384">
        <v>105.5123847433396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437</v>
      </c>
      <c r="AX384" t="s">
        <v>437</v>
      </c>
      <c r="AY384">
        <v>0</v>
      </c>
      <c r="AZ384">
        <v>0</v>
      </c>
      <c r="BA384">
        <f>1-AY384/AZ384</f>
        <v>0</v>
      </c>
      <c r="BB384">
        <v>0</v>
      </c>
      <c r="BC384" t="s">
        <v>437</v>
      </c>
      <c r="BD384" t="s">
        <v>437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437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1.65</v>
      </c>
      <c r="DL384">
        <v>0.5</v>
      </c>
      <c r="DM384" t="s">
        <v>438</v>
      </c>
      <c r="DN384">
        <v>2</v>
      </c>
      <c r="DO384" t="b">
        <v>1</v>
      </c>
      <c r="DP384">
        <v>1758997274.314285</v>
      </c>
      <c r="DQ384">
        <v>1228.066428571429</v>
      </c>
      <c r="DR384">
        <v>1259.214642857143</v>
      </c>
      <c r="DS384">
        <v>21.61735714285714</v>
      </c>
      <c r="DT384">
        <v>20.95988214285715</v>
      </c>
      <c r="DU384">
        <v>1229.192857142857</v>
      </c>
      <c r="DV384">
        <v>21.33965</v>
      </c>
      <c r="DW384">
        <v>500.0071428571429</v>
      </c>
      <c r="DX384">
        <v>90.45017857142855</v>
      </c>
      <c r="DY384">
        <v>0.06430704642857142</v>
      </c>
      <c r="DZ384">
        <v>28.52917500000001</v>
      </c>
      <c r="EA384">
        <v>30.00013571428571</v>
      </c>
      <c r="EB384">
        <v>999.9000000000002</v>
      </c>
      <c r="EC384">
        <v>0</v>
      </c>
      <c r="ED384">
        <v>0</v>
      </c>
      <c r="EE384">
        <v>9992.156428571428</v>
      </c>
      <c r="EF384">
        <v>0</v>
      </c>
      <c r="EG384">
        <v>11.67520714285714</v>
      </c>
      <c r="EH384">
        <v>-31.14751785714286</v>
      </c>
      <c r="EI384">
        <v>1255.199285714286</v>
      </c>
      <c r="EJ384">
        <v>1286.171428571428</v>
      </c>
      <c r="EK384">
        <v>0.6574647142857142</v>
      </c>
      <c r="EL384">
        <v>1259.214642857143</v>
      </c>
      <c r="EM384">
        <v>20.95988214285715</v>
      </c>
      <c r="EN384">
        <v>1.955293571428572</v>
      </c>
      <c r="EO384">
        <v>1.895824642857143</v>
      </c>
      <c r="EP384">
        <v>17.08688571428571</v>
      </c>
      <c r="EQ384">
        <v>16.60012142857143</v>
      </c>
      <c r="ER384">
        <v>2000.006785714286</v>
      </c>
      <c r="ES384">
        <v>0.9800077857142855</v>
      </c>
      <c r="ET384">
        <v>0.01999218571428571</v>
      </c>
      <c r="EU384">
        <v>0</v>
      </c>
      <c r="EV384">
        <v>233.0280714285714</v>
      </c>
      <c r="EW384">
        <v>5.00078</v>
      </c>
      <c r="EX384">
        <v>4689.288214285714</v>
      </c>
      <c r="EY384">
        <v>16379.73928571429</v>
      </c>
      <c r="EZ384">
        <v>39.01085714285715</v>
      </c>
      <c r="FA384">
        <v>39.839</v>
      </c>
      <c r="FB384">
        <v>39.20510714285714</v>
      </c>
      <c r="FC384">
        <v>39.53985714285714</v>
      </c>
      <c r="FD384">
        <v>40.04664285714285</v>
      </c>
      <c r="FE384">
        <v>1955.123928571429</v>
      </c>
      <c r="FF384">
        <v>39.88285714285715</v>
      </c>
      <c r="FG384">
        <v>0</v>
      </c>
      <c r="FH384">
        <v>1758997276.5</v>
      </c>
      <c r="FI384">
        <v>0</v>
      </c>
      <c r="FJ384">
        <v>233.0122</v>
      </c>
      <c r="FK384">
        <v>0.5432307796806205</v>
      </c>
      <c r="FL384">
        <v>20.50846150271087</v>
      </c>
      <c r="FM384">
        <v>4689.5808</v>
      </c>
      <c r="FN384">
        <v>15</v>
      </c>
      <c r="FO384">
        <v>0</v>
      </c>
      <c r="FP384" t="s">
        <v>439</v>
      </c>
      <c r="FQ384">
        <v>1746989605.5</v>
      </c>
      <c r="FR384">
        <v>1746989593.5</v>
      </c>
      <c r="FS384">
        <v>0</v>
      </c>
      <c r="FT384">
        <v>-0.274</v>
      </c>
      <c r="FU384">
        <v>-0.002</v>
      </c>
      <c r="FV384">
        <v>2.549</v>
      </c>
      <c r="FW384">
        <v>0.129</v>
      </c>
      <c r="FX384">
        <v>420</v>
      </c>
      <c r="FY384">
        <v>17</v>
      </c>
      <c r="FZ384">
        <v>0.02</v>
      </c>
      <c r="GA384">
        <v>0.04</v>
      </c>
      <c r="GB384">
        <v>-31.10219512195122</v>
      </c>
      <c r="GC384">
        <v>-0.9852501742160796</v>
      </c>
      <c r="GD384">
        <v>0.1379378119886083</v>
      </c>
      <c r="GE384">
        <v>0</v>
      </c>
      <c r="GF384">
        <v>232.9512941176471</v>
      </c>
      <c r="GG384">
        <v>0.9978915257318948</v>
      </c>
      <c r="GH384">
        <v>0.2283307108008234</v>
      </c>
      <c r="GI384">
        <v>1</v>
      </c>
      <c r="GJ384">
        <v>0.6621358048780488</v>
      </c>
      <c r="GK384">
        <v>-0.1054729756097565</v>
      </c>
      <c r="GL384">
        <v>0.0104531014961473</v>
      </c>
      <c r="GM384">
        <v>0</v>
      </c>
      <c r="GN384">
        <v>1</v>
      </c>
      <c r="GO384">
        <v>3</v>
      </c>
      <c r="GP384" t="s">
        <v>463</v>
      </c>
      <c r="GQ384">
        <v>3.10261</v>
      </c>
      <c r="GR384">
        <v>2.72224</v>
      </c>
      <c r="GS384">
        <v>0.185316</v>
      </c>
      <c r="GT384">
        <v>0.188123</v>
      </c>
      <c r="GU384">
        <v>0.100218</v>
      </c>
      <c r="GV384">
        <v>0.09946439999999999</v>
      </c>
      <c r="GW384">
        <v>21301.1</v>
      </c>
      <c r="GX384">
        <v>19271.5</v>
      </c>
      <c r="GY384">
        <v>26708.6</v>
      </c>
      <c r="GZ384">
        <v>23956.5</v>
      </c>
      <c r="HA384">
        <v>38464.3</v>
      </c>
      <c r="HB384">
        <v>31892.1</v>
      </c>
      <c r="HC384">
        <v>46638.1</v>
      </c>
      <c r="HD384">
        <v>37890.1</v>
      </c>
      <c r="HE384">
        <v>1.87272</v>
      </c>
      <c r="HF384">
        <v>1.8785</v>
      </c>
      <c r="HG384">
        <v>0.119574</v>
      </c>
      <c r="HH384">
        <v>0</v>
      </c>
      <c r="HI384">
        <v>28.0514</v>
      </c>
      <c r="HJ384">
        <v>999.9</v>
      </c>
      <c r="HK384">
        <v>49.3</v>
      </c>
      <c r="HL384">
        <v>30.6</v>
      </c>
      <c r="HM384">
        <v>24.0334</v>
      </c>
      <c r="HN384">
        <v>61.5048</v>
      </c>
      <c r="HO384">
        <v>21.9471</v>
      </c>
      <c r="HP384">
        <v>1</v>
      </c>
      <c r="HQ384">
        <v>0.0933435</v>
      </c>
      <c r="HR384">
        <v>0.140591</v>
      </c>
      <c r="HS384">
        <v>20.3182</v>
      </c>
      <c r="HT384">
        <v>5.21115</v>
      </c>
      <c r="HU384">
        <v>11.9794</v>
      </c>
      <c r="HV384">
        <v>4.9631</v>
      </c>
      <c r="HW384">
        <v>3.27443</v>
      </c>
      <c r="HX384">
        <v>9999</v>
      </c>
      <c r="HY384">
        <v>9999</v>
      </c>
      <c r="HZ384">
        <v>9999</v>
      </c>
      <c r="IA384">
        <v>24.5</v>
      </c>
      <c r="IB384">
        <v>1.86371</v>
      </c>
      <c r="IC384">
        <v>1.85987</v>
      </c>
      <c r="ID384">
        <v>1.85809</v>
      </c>
      <c r="IE384">
        <v>1.8595</v>
      </c>
      <c r="IF384">
        <v>1.85961</v>
      </c>
      <c r="IG384">
        <v>1.85815</v>
      </c>
      <c r="IH384">
        <v>1.85716</v>
      </c>
      <c r="II384">
        <v>1.85211</v>
      </c>
      <c r="IJ384">
        <v>0</v>
      </c>
      <c r="IK384">
        <v>0</v>
      </c>
      <c r="IL384">
        <v>0</v>
      </c>
      <c r="IM384">
        <v>0</v>
      </c>
      <c r="IN384" t="s">
        <v>441</v>
      </c>
      <c r="IO384" t="s">
        <v>442</v>
      </c>
      <c r="IP384" t="s">
        <v>443</v>
      </c>
      <c r="IQ384" t="s">
        <v>443</v>
      </c>
      <c r="IR384" t="s">
        <v>443</v>
      </c>
      <c r="IS384" t="s">
        <v>443</v>
      </c>
      <c r="IT384">
        <v>0</v>
      </c>
      <c r="IU384">
        <v>100</v>
      </c>
      <c r="IV384">
        <v>100</v>
      </c>
      <c r="IW384">
        <v>-1.1</v>
      </c>
      <c r="IX384">
        <v>0.2777</v>
      </c>
      <c r="IY384">
        <v>-1.253408397979514</v>
      </c>
      <c r="IZ384">
        <v>-0.001407418860664216</v>
      </c>
      <c r="JA384">
        <v>1.761737584914558E-06</v>
      </c>
      <c r="JB384">
        <v>-4.339940373715102E-10</v>
      </c>
      <c r="JC384">
        <v>0.01386544786166931</v>
      </c>
      <c r="JD384">
        <v>0.003157371658100305</v>
      </c>
      <c r="JE384">
        <v>0.0004353711720169284</v>
      </c>
      <c r="JF384">
        <v>-1.853048844677345E-07</v>
      </c>
      <c r="JG384">
        <v>2</v>
      </c>
      <c r="JH384">
        <v>1968</v>
      </c>
      <c r="JI384">
        <v>1</v>
      </c>
      <c r="JJ384">
        <v>26</v>
      </c>
      <c r="JK384">
        <v>200127.9</v>
      </c>
      <c r="JL384">
        <v>200128.1</v>
      </c>
      <c r="JM384">
        <v>2.83936</v>
      </c>
      <c r="JN384">
        <v>2.59888</v>
      </c>
      <c r="JO384">
        <v>1.49658</v>
      </c>
      <c r="JP384">
        <v>2.34863</v>
      </c>
      <c r="JQ384">
        <v>1.54907</v>
      </c>
      <c r="JR384">
        <v>2.4585</v>
      </c>
      <c r="JS384">
        <v>35.1286</v>
      </c>
      <c r="JT384">
        <v>12.7836</v>
      </c>
      <c r="JU384">
        <v>18</v>
      </c>
      <c r="JV384">
        <v>480.925</v>
      </c>
      <c r="JW384">
        <v>499.424</v>
      </c>
      <c r="JX384">
        <v>27.1615</v>
      </c>
      <c r="JY384">
        <v>28.4726</v>
      </c>
      <c r="JZ384">
        <v>30.0006</v>
      </c>
      <c r="KA384">
        <v>28.6519</v>
      </c>
      <c r="KB384">
        <v>28.6423</v>
      </c>
      <c r="KC384">
        <v>56.9952</v>
      </c>
      <c r="KD384">
        <v>15.3011</v>
      </c>
      <c r="KE384">
        <v>100</v>
      </c>
      <c r="KF384">
        <v>27.1635</v>
      </c>
      <c r="KG384">
        <v>1309.35</v>
      </c>
      <c r="KH384">
        <v>20.9329</v>
      </c>
      <c r="KI384">
        <v>101.971</v>
      </c>
      <c r="KJ384">
        <v>91.3878</v>
      </c>
    </row>
    <row r="385" spans="1:296">
      <c r="A385">
        <v>367</v>
      </c>
      <c r="B385">
        <v>1758997287.1</v>
      </c>
      <c r="C385">
        <v>10036.5</v>
      </c>
      <c r="D385" t="s">
        <v>1180</v>
      </c>
      <c r="E385" t="s">
        <v>1181</v>
      </c>
      <c r="F385">
        <v>5</v>
      </c>
      <c r="G385" t="s">
        <v>1025</v>
      </c>
      <c r="H385">
        <v>1758997279.6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1319.31595409091</v>
      </c>
      <c r="AJ385">
        <v>1297.22612121212</v>
      </c>
      <c r="AK385">
        <v>3.414116883116802</v>
      </c>
      <c r="AL385">
        <v>65.16</v>
      </c>
      <c r="AM385">
        <f>(AO385 - AN385 + DX385*1E3/(8.314*(DZ385+273.15)) * AQ385/DW385 * AP385) * DW385/(100*DK385) * 1000/(1000 - AO385)</f>
        <v>0</v>
      </c>
      <c r="AN385">
        <v>20.97673232068428</v>
      </c>
      <c r="AO385">
        <v>21.61527575757576</v>
      </c>
      <c r="AP385">
        <v>-4.665481997630003E-06</v>
      </c>
      <c r="AQ385">
        <v>105.5123847433396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437</v>
      </c>
      <c r="AX385" t="s">
        <v>437</v>
      </c>
      <c r="AY385">
        <v>0</v>
      </c>
      <c r="AZ385">
        <v>0</v>
      </c>
      <c r="BA385">
        <f>1-AY385/AZ385</f>
        <v>0</v>
      </c>
      <c r="BB385">
        <v>0</v>
      </c>
      <c r="BC385" t="s">
        <v>437</v>
      </c>
      <c r="BD385" t="s">
        <v>437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437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1.65</v>
      </c>
      <c r="DL385">
        <v>0.5</v>
      </c>
      <c r="DM385" t="s">
        <v>438</v>
      </c>
      <c r="DN385">
        <v>2</v>
      </c>
      <c r="DO385" t="b">
        <v>1</v>
      </c>
      <c r="DP385">
        <v>1758997279.6</v>
      </c>
      <c r="DQ385">
        <v>1245.744444444444</v>
      </c>
      <c r="DR385">
        <v>1276.934814814815</v>
      </c>
      <c r="DS385">
        <v>21.61597407407408</v>
      </c>
      <c r="DT385">
        <v>20.9676962962963</v>
      </c>
      <c r="DU385">
        <v>1246.854444444444</v>
      </c>
      <c r="DV385">
        <v>21.3382962962963</v>
      </c>
      <c r="DW385">
        <v>499.972962962963</v>
      </c>
      <c r="DX385">
        <v>90.45248148148147</v>
      </c>
      <c r="DY385">
        <v>0.06447971111111112</v>
      </c>
      <c r="DZ385">
        <v>28.5288</v>
      </c>
      <c r="EA385">
        <v>30.00134814814815</v>
      </c>
      <c r="EB385">
        <v>999.9000000000001</v>
      </c>
      <c r="EC385">
        <v>0</v>
      </c>
      <c r="ED385">
        <v>0</v>
      </c>
      <c r="EE385">
        <v>9993.717777777778</v>
      </c>
      <c r="EF385">
        <v>0</v>
      </c>
      <c r="EG385">
        <v>11.59762222222222</v>
      </c>
      <c r="EH385">
        <v>-31.19013703703704</v>
      </c>
      <c r="EI385">
        <v>1273.266296296297</v>
      </c>
      <c r="EJ385">
        <v>1304.281851851852</v>
      </c>
      <c r="EK385">
        <v>0.6482715555555555</v>
      </c>
      <c r="EL385">
        <v>1276.934814814815</v>
      </c>
      <c r="EM385">
        <v>20.9676962962963</v>
      </c>
      <c r="EN385">
        <v>1.955218518518518</v>
      </c>
      <c r="EO385">
        <v>1.896579259259259</v>
      </c>
      <c r="EP385">
        <v>17.08627407407408</v>
      </c>
      <c r="EQ385">
        <v>16.60639259259259</v>
      </c>
      <c r="ER385">
        <v>1999.997037037037</v>
      </c>
      <c r="ES385">
        <v>0.9800089999999999</v>
      </c>
      <c r="ET385">
        <v>0.019991</v>
      </c>
      <c r="EU385">
        <v>0</v>
      </c>
      <c r="EV385">
        <v>233.0847407407408</v>
      </c>
      <c r="EW385">
        <v>5.00078</v>
      </c>
      <c r="EX385">
        <v>4690.978148148149</v>
      </c>
      <c r="EY385">
        <v>16379.66666666667</v>
      </c>
      <c r="EZ385">
        <v>39.05533333333333</v>
      </c>
      <c r="FA385">
        <v>39.84699999999999</v>
      </c>
      <c r="FB385">
        <v>39.17337037037036</v>
      </c>
      <c r="FC385">
        <v>39.57137037037037</v>
      </c>
      <c r="FD385">
        <v>40.04377777777777</v>
      </c>
      <c r="FE385">
        <v>1955.117037037037</v>
      </c>
      <c r="FF385">
        <v>39.88000000000001</v>
      </c>
      <c r="FG385">
        <v>0</v>
      </c>
      <c r="FH385">
        <v>1758997281.3</v>
      </c>
      <c r="FI385">
        <v>0</v>
      </c>
      <c r="FJ385">
        <v>233.06348</v>
      </c>
      <c r="FK385">
        <v>0.6910769361510073</v>
      </c>
      <c r="FL385">
        <v>15.95076926361329</v>
      </c>
      <c r="FM385">
        <v>4691.0376</v>
      </c>
      <c r="FN385">
        <v>15</v>
      </c>
      <c r="FO385">
        <v>0</v>
      </c>
      <c r="FP385" t="s">
        <v>439</v>
      </c>
      <c r="FQ385">
        <v>1746989605.5</v>
      </c>
      <c r="FR385">
        <v>1746989593.5</v>
      </c>
      <c r="FS385">
        <v>0</v>
      </c>
      <c r="FT385">
        <v>-0.274</v>
      </c>
      <c r="FU385">
        <v>-0.002</v>
      </c>
      <c r="FV385">
        <v>2.549</v>
      </c>
      <c r="FW385">
        <v>0.129</v>
      </c>
      <c r="FX385">
        <v>420</v>
      </c>
      <c r="FY385">
        <v>17</v>
      </c>
      <c r="FZ385">
        <v>0.02</v>
      </c>
      <c r="GA385">
        <v>0.04</v>
      </c>
      <c r="GB385">
        <v>-31.13818048780488</v>
      </c>
      <c r="GC385">
        <v>-0.3912961672474498</v>
      </c>
      <c r="GD385">
        <v>0.1110562947107638</v>
      </c>
      <c r="GE385">
        <v>1</v>
      </c>
      <c r="GF385">
        <v>233.036</v>
      </c>
      <c r="GG385">
        <v>0.5112910689975878</v>
      </c>
      <c r="GH385">
        <v>0.2079118874455624</v>
      </c>
      <c r="GI385">
        <v>1</v>
      </c>
      <c r="GJ385">
        <v>0.6553230487804879</v>
      </c>
      <c r="GK385">
        <v>-0.1027807944250873</v>
      </c>
      <c r="GL385">
        <v>0.01019414979756436</v>
      </c>
      <c r="GM385">
        <v>0</v>
      </c>
      <c r="GN385">
        <v>2</v>
      </c>
      <c r="GO385">
        <v>3</v>
      </c>
      <c r="GP385" t="s">
        <v>446</v>
      </c>
      <c r="GQ385">
        <v>3.10237</v>
      </c>
      <c r="GR385">
        <v>2.72298</v>
      </c>
      <c r="GS385">
        <v>0.186825</v>
      </c>
      <c r="GT385">
        <v>0.189617</v>
      </c>
      <c r="GU385">
        <v>0.100218</v>
      </c>
      <c r="GV385">
        <v>0.099498</v>
      </c>
      <c r="GW385">
        <v>21261.5</v>
      </c>
      <c r="GX385">
        <v>19235.9</v>
      </c>
      <c r="GY385">
        <v>26708.4</v>
      </c>
      <c r="GZ385">
        <v>23956.4</v>
      </c>
      <c r="HA385">
        <v>38464</v>
      </c>
      <c r="HB385">
        <v>31890.9</v>
      </c>
      <c r="HC385">
        <v>46637.5</v>
      </c>
      <c r="HD385">
        <v>37890.1</v>
      </c>
      <c r="HE385">
        <v>1.87232</v>
      </c>
      <c r="HF385">
        <v>1.87878</v>
      </c>
      <c r="HG385">
        <v>0.119183</v>
      </c>
      <c r="HH385">
        <v>0</v>
      </c>
      <c r="HI385">
        <v>28.0502</v>
      </c>
      <c r="HJ385">
        <v>999.9</v>
      </c>
      <c r="HK385">
        <v>49.3</v>
      </c>
      <c r="HL385">
        <v>30.6</v>
      </c>
      <c r="HM385">
        <v>24.034</v>
      </c>
      <c r="HN385">
        <v>61.3048</v>
      </c>
      <c r="HO385">
        <v>22.0994</v>
      </c>
      <c r="HP385">
        <v>1</v>
      </c>
      <c r="HQ385">
        <v>0.0935544</v>
      </c>
      <c r="HR385">
        <v>0.11488</v>
      </c>
      <c r="HS385">
        <v>20.3182</v>
      </c>
      <c r="HT385">
        <v>5.21115</v>
      </c>
      <c r="HU385">
        <v>11.98</v>
      </c>
      <c r="HV385">
        <v>4.9629</v>
      </c>
      <c r="HW385">
        <v>3.27443</v>
      </c>
      <c r="HX385">
        <v>9999</v>
      </c>
      <c r="HY385">
        <v>9999</v>
      </c>
      <c r="HZ385">
        <v>9999</v>
      </c>
      <c r="IA385">
        <v>24.5</v>
      </c>
      <c r="IB385">
        <v>1.86371</v>
      </c>
      <c r="IC385">
        <v>1.85985</v>
      </c>
      <c r="ID385">
        <v>1.85813</v>
      </c>
      <c r="IE385">
        <v>1.85953</v>
      </c>
      <c r="IF385">
        <v>1.85959</v>
      </c>
      <c r="IG385">
        <v>1.85819</v>
      </c>
      <c r="IH385">
        <v>1.85715</v>
      </c>
      <c r="II385">
        <v>1.85211</v>
      </c>
      <c r="IJ385">
        <v>0</v>
      </c>
      <c r="IK385">
        <v>0</v>
      </c>
      <c r="IL385">
        <v>0</v>
      </c>
      <c r="IM385">
        <v>0</v>
      </c>
      <c r="IN385" t="s">
        <v>441</v>
      </c>
      <c r="IO385" t="s">
        <v>442</v>
      </c>
      <c r="IP385" t="s">
        <v>443</v>
      </c>
      <c r="IQ385" t="s">
        <v>443</v>
      </c>
      <c r="IR385" t="s">
        <v>443</v>
      </c>
      <c r="IS385" t="s">
        <v>443</v>
      </c>
      <c r="IT385">
        <v>0</v>
      </c>
      <c r="IU385">
        <v>100</v>
      </c>
      <c r="IV385">
        <v>100</v>
      </c>
      <c r="IW385">
        <v>-1.09</v>
      </c>
      <c r="IX385">
        <v>0.2777</v>
      </c>
      <c r="IY385">
        <v>-1.253408397979514</v>
      </c>
      <c r="IZ385">
        <v>-0.001407418860664216</v>
      </c>
      <c r="JA385">
        <v>1.761737584914558E-06</v>
      </c>
      <c r="JB385">
        <v>-4.339940373715102E-10</v>
      </c>
      <c r="JC385">
        <v>0.01386544786166931</v>
      </c>
      <c r="JD385">
        <v>0.003157371658100305</v>
      </c>
      <c r="JE385">
        <v>0.0004353711720169284</v>
      </c>
      <c r="JF385">
        <v>-1.853048844677345E-07</v>
      </c>
      <c r="JG385">
        <v>2</v>
      </c>
      <c r="JH385">
        <v>1968</v>
      </c>
      <c r="JI385">
        <v>1</v>
      </c>
      <c r="JJ385">
        <v>26</v>
      </c>
      <c r="JK385">
        <v>200128</v>
      </c>
      <c r="JL385">
        <v>200128.2</v>
      </c>
      <c r="JM385">
        <v>2.86987</v>
      </c>
      <c r="JN385">
        <v>2.61108</v>
      </c>
      <c r="JO385">
        <v>1.49658</v>
      </c>
      <c r="JP385">
        <v>2.34863</v>
      </c>
      <c r="JQ385">
        <v>1.54907</v>
      </c>
      <c r="JR385">
        <v>2.41455</v>
      </c>
      <c r="JS385">
        <v>35.1516</v>
      </c>
      <c r="JT385">
        <v>12.7574</v>
      </c>
      <c r="JU385">
        <v>18</v>
      </c>
      <c r="JV385">
        <v>480.717</v>
      </c>
      <c r="JW385">
        <v>499.633</v>
      </c>
      <c r="JX385">
        <v>27.1612</v>
      </c>
      <c r="JY385">
        <v>28.4768</v>
      </c>
      <c r="JZ385">
        <v>30.0004</v>
      </c>
      <c r="KA385">
        <v>28.655</v>
      </c>
      <c r="KB385">
        <v>28.6454</v>
      </c>
      <c r="KC385">
        <v>57.6166</v>
      </c>
      <c r="KD385">
        <v>15.3011</v>
      </c>
      <c r="KE385">
        <v>100</v>
      </c>
      <c r="KF385">
        <v>27.162</v>
      </c>
      <c r="KG385">
        <v>1322.7</v>
      </c>
      <c r="KH385">
        <v>20.9455</v>
      </c>
      <c r="KI385">
        <v>101.97</v>
      </c>
      <c r="KJ385">
        <v>91.3875</v>
      </c>
    </row>
    <row r="386" spans="1:296">
      <c r="A386">
        <v>368</v>
      </c>
      <c r="B386">
        <v>1758997292.1</v>
      </c>
      <c r="C386">
        <v>10041.5</v>
      </c>
      <c r="D386" t="s">
        <v>1182</v>
      </c>
      <c r="E386" t="s">
        <v>1183</v>
      </c>
      <c r="F386">
        <v>5</v>
      </c>
      <c r="G386" t="s">
        <v>1025</v>
      </c>
      <c r="H386">
        <v>1758997284.314285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1336.605065151516</v>
      </c>
      <c r="AJ386">
        <v>1314.29296969697</v>
      </c>
      <c r="AK386">
        <v>3.417573160173091</v>
      </c>
      <c r="AL386">
        <v>65.16</v>
      </c>
      <c r="AM386">
        <f>(AO386 - AN386 + DX386*1E3/(8.314*(DZ386+273.15)) * AQ386/DW386 * AP386) * DW386/(100*DK386) * 1000/(1000 - AO386)</f>
        <v>0</v>
      </c>
      <c r="AN386">
        <v>20.98085684771555</v>
      </c>
      <c r="AO386">
        <v>21.61714484848484</v>
      </c>
      <c r="AP386">
        <v>1.007851177591719E-05</v>
      </c>
      <c r="AQ386">
        <v>105.5123847433396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437</v>
      </c>
      <c r="AX386" t="s">
        <v>437</v>
      </c>
      <c r="AY386">
        <v>0</v>
      </c>
      <c r="AZ386">
        <v>0</v>
      </c>
      <c r="BA386">
        <f>1-AY386/AZ386</f>
        <v>0</v>
      </c>
      <c r="BB386">
        <v>0</v>
      </c>
      <c r="BC386" t="s">
        <v>437</v>
      </c>
      <c r="BD386" t="s">
        <v>437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437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1.65</v>
      </c>
      <c r="DL386">
        <v>0.5</v>
      </c>
      <c r="DM386" t="s">
        <v>438</v>
      </c>
      <c r="DN386">
        <v>2</v>
      </c>
      <c r="DO386" t="b">
        <v>1</v>
      </c>
      <c r="DP386">
        <v>1758997284.314285</v>
      </c>
      <c r="DQ386">
        <v>1261.529285714285</v>
      </c>
      <c r="DR386">
        <v>1292.748214285714</v>
      </c>
      <c r="DS386">
        <v>21.61565357142857</v>
      </c>
      <c r="DT386">
        <v>20.9742</v>
      </c>
      <c r="DU386">
        <v>1262.624285714286</v>
      </c>
      <c r="DV386">
        <v>21.33798214285715</v>
      </c>
      <c r="DW386">
        <v>499.994</v>
      </c>
      <c r="DX386">
        <v>90.45402857142859</v>
      </c>
      <c r="DY386">
        <v>0.0645936</v>
      </c>
      <c r="DZ386">
        <v>28.52901071428571</v>
      </c>
      <c r="EA386">
        <v>29.99860357142857</v>
      </c>
      <c r="EB386">
        <v>999.9000000000002</v>
      </c>
      <c r="EC386">
        <v>0</v>
      </c>
      <c r="ED386">
        <v>0</v>
      </c>
      <c r="EE386">
        <v>9998.813571428573</v>
      </c>
      <c r="EF386">
        <v>0</v>
      </c>
      <c r="EG386">
        <v>11.06718571428571</v>
      </c>
      <c r="EH386">
        <v>-31.21750357142858</v>
      </c>
      <c r="EI386">
        <v>1289.400714285715</v>
      </c>
      <c r="EJ386">
        <v>1320.4425</v>
      </c>
      <c r="EK386">
        <v>0.6414500714285715</v>
      </c>
      <c r="EL386">
        <v>1292.748214285714</v>
      </c>
      <c r="EM386">
        <v>20.9742</v>
      </c>
      <c r="EN386">
        <v>1.9552225</v>
      </c>
      <c r="EO386">
        <v>1.897200357142857</v>
      </c>
      <c r="EP386">
        <v>17.08631071428571</v>
      </c>
      <c r="EQ386">
        <v>16.61153214285714</v>
      </c>
      <c r="ER386">
        <v>1999.993571428572</v>
      </c>
      <c r="ES386">
        <v>0.9800071428571427</v>
      </c>
      <c r="ET386">
        <v>0.01999281071428572</v>
      </c>
      <c r="EU386">
        <v>0</v>
      </c>
      <c r="EV386">
        <v>233.1498214285714</v>
      </c>
      <c r="EW386">
        <v>5.00078</v>
      </c>
      <c r="EX386">
        <v>4692.116428571429</v>
      </c>
      <c r="EY386">
        <v>16379.62857142857</v>
      </c>
      <c r="EZ386">
        <v>39.05114285714285</v>
      </c>
      <c r="FA386">
        <v>39.85475</v>
      </c>
      <c r="FB386">
        <v>39.14035714285713</v>
      </c>
      <c r="FC386">
        <v>39.58889285714285</v>
      </c>
      <c r="FD386">
        <v>40.01985714285714</v>
      </c>
      <c r="FE386">
        <v>1955.109285714285</v>
      </c>
      <c r="FF386">
        <v>39.88428571428572</v>
      </c>
      <c r="FG386">
        <v>0</v>
      </c>
      <c r="FH386">
        <v>1758997286.7</v>
      </c>
      <c r="FI386">
        <v>0</v>
      </c>
      <c r="FJ386">
        <v>233.1638461538461</v>
      </c>
      <c r="FK386">
        <v>0.9303931644571986</v>
      </c>
      <c r="FL386">
        <v>13.45982907922733</v>
      </c>
      <c r="FM386">
        <v>4692.266153846153</v>
      </c>
      <c r="FN386">
        <v>15</v>
      </c>
      <c r="FO386">
        <v>0</v>
      </c>
      <c r="FP386" t="s">
        <v>439</v>
      </c>
      <c r="FQ386">
        <v>1746989605.5</v>
      </c>
      <c r="FR386">
        <v>1746989593.5</v>
      </c>
      <c r="FS386">
        <v>0</v>
      </c>
      <c r="FT386">
        <v>-0.274</v>
      </c>
      <c r="FU386">
        <v>-0.002</v>
      </c>
      <c r="FV386">
        <v>2.549</v>
      </c>
      <c r="FW386">
        <v>0.129</v>
      </c>
      <c r="FX386">
        <v>420</v>
      </c>
      <c r="FY386">
        <v>17</v>
      </c>
      <c r="FZ386">
        <v>0.02</v>
      </c>
      <c r="GA386">
        <v>0.04</v>
      </c>
      <c r="GB386">
        <v>-31.21805121951219</v>
      </c>
      <c r="GC386">
        <v>-0.3615114982579223</v>
      </c>
      <c r="GD386">
        <v>0.1114640095517026</v>
      </c>
      <c r="GE386">
        <v>1</v>
      </c>
      <c r="GF386">
        <v>233.1077941176471</v>
      </c>
      <c r="GG386">
        <v>0.6827043577516412</v>
      </c>
      <c r="GH386">
        <v>0.215074102060574</v>
      </c>
      <c r="GI386">
        <v>1</v>
      </c>
      <c r="GJ386">
        <v>0.6457883414634147</v>
      </c>
      <c r="GK386">
        <v>-0.09094181184668979</v>
      </c>
      <c r="GL386">
        <v>0.009154046181506781</v>
      </c>
      <c r="GM386">
        <v>1</v>
      </c>
      <c r="GN386">
        <v>3</v>
      </c>
      <c r="GO386">
        <v>3</v>
      </c>
      <c r="GP386" t="s">
        <v>440</v>
      </c>
      <c r="GQ386">
        <v>3.10249</v>
      </c>
      <c r="GR386">
        <v>2.72286</v>
      </c>
      <c r="GS386">
        <v>0.188313</v>
      </c>
      <c r="GT386">
        <v>0.191104</v>
      </c>
      <c r="GU386">
        <v>0.100223</v>
      </c>
      <c r="GV386">
        <v>0.0995046</v>
      </c>
      <c r="GW386">
        <v>21222.3</v>
      </c>
      <c r="GX386">
        <v>19200.6</v>
      </c>
      <c r="GY386">
        <v>26708</v>
      </c>
      <c r="GZ386">
        <v>23956.4</v>
      </c>
      <c r="HA386">
        <v>38463.9</v>
      </c>
      <c r="HB386">
        <v>31890.4</v>
      </c>
      <c r="HC386">
        <v>46637.4</v>
      </c>
      <c r="HD386">
        <v>37889.4</v>
      </c>
      <c r="HE386">
        <v>1.87243</v>
      </c>
      <c r="HF386">
        <v>1.87857</v>
      </c>
      <c r="HG386">
        <v>0.119977</v>
      </c>
      <c r="HH386">
        <v>0</v>
      </c>
      <c r="HI386">
        <v>28.0479</v>
      </c>
      <c r="HJ386">
        <v>999.9</v>
      </c>
      <c r="HK386">
        <v>49.3</v>
      </c>
      <c r="HL386">
        <v>30.6</v>
      </c>
      <c r="HM386">
        <v>24.0328</v>
      </c>
      <c r="HN386">
        <v>61.1648</v>
      </c>
      <c r="HO386">
        <v>22.1755</v>
      </c>
      <c r="HP386">
        <v>1</v>
      </c>
      <c r="HQ386">
        <v>0.0936738</v>
      </c>
      <c r="HR386">
        <v>0.11006</v>
      </c>
      <c r="HS386">
        <v>20.3185</v>
      </c>
      <c r="HT386">
        <v>5.2113</v>
      </c>
      <c r="HU386">
        <v>11.98</v>
      </c>
      <c r="HV386">
        <v>4.9628</v>
      </c>
      <c r="HW386">
        <v>3.27445</v>
      </c>
      <c r="HX386">
        <v>9999</v>
      </c>
      <c r="HY386">
        <v>9999</v>
      </c>
      <c r="HZ386">
        <v>9999</v>
      </c>
      <c r="IA386">
        <v>24.5</v>
      </c>
      <c r="IB386">
        <v>1.86371</v>
      </c>
      <c r="IC386">
        <v>1.85986</v>
      </c>
      <c r="ID386">
        <v>1.8581</v>
      </c>
      <c r="IE386">
        <v>1.85953</v>
      </c>
      <c r="IF386">
        <v>1.8596</v>
      </c>
      <c r="IG386">
        <v>1.85818</v>
      </c>
      <c r="IH386">
        <v>1.85716</v>
      </c>
      <c r="II386">
        <v>1.85211</v>
      </c>
      <c r="IJ386">
        <v>0</v>
      </c>
      <c r="IK386">
        <v>0</v>
      </c>
      <c r="IL386">
        <v>0</v>
      </c>
      <c r="IM386">
        <v>0</v>
      </c>
      <c r="IN386" t="s">
        <v>441</v>
      </c>
      <c r="IO386" t="s">
        <v>442</v>
      </c>
      <c r="IP386" t="s">
        <v>443</v>
      </c>
      <c r="IQ386" t="s">
        <v>443</v>
      </c>
      <c r="IR386" t="s">
        <v>443</v>
      </c>
      <c r="IS386" t="s">
        <v>443</v>
      </c>
      <c r="IT386">
        <v>0</v>
      </c>
      <c r="IU386">
        <v>100</v>
      </c>
      <c r="IV386">
        <v>100</v>
      </c>
      <c r="IW386">
        <v>-1.07</v>
      </c>
      <c r="IX386">
        <v>0.2776</v>
      </c>
      <c r="IY386">
        <v>-1.253408397979514</v>
      </c>
      <c r="IZ386">
        <v>-0.001407418860664216</v>
      </c>
      <c r="JA386">
        <v>1.761737584914558E-06</v>
      </c>
      <c r="JB386">
        <v>-4.339940373715102E-10</v>
      </c>
      <c r="JC386">
        <v>0.01386544786166931</v>
      </c>
      <c r="JD386">
        <v>0.003157371658100305</v>
      </c>
      <c r="JE386">
        <v>0.0004353711720169284</v>
      </c>
      <c r="JF386">
        <v>-1.853048844677345E-07</v>
      </c>
      <c r="JG386">
        <v>2</v>
      </c>
      <c r="JH386">
        <v>1968</v>
      </c>
      <c r="JI386">
        <v>1</v>
      </c>
      <c r="JJ386">
        <v>26</v>
      </c>
      <c r="JK386">
        <v>200128.1</v>
      </c>
      <c r="JL386">
        <v>200128.3</v>
      </c>
      <c r="JM386">
        <v>2.89673</v>
      </c>
      <c r="JN386">
        <v>2.60254</v>
      </c>
      <c r="JO386">
        <v>1.49658</v>
      </c>
      <c r="JP386">
        <v>2.34863</v>
      </c>
      <c r="JQ386">
        <v>1.54907</v>
      </c>
      <c r="JR386">
        <v>2.41821</v>
      </c>
      <c r="JS386">
        <v>35.1516</v>
      </c>
      <c r="JT386">
        <v>12.7574</v>
      </c>
      <c r="JU386">
        <v>18</v>
      </c>
      <c r="JV386">
        <v>480.801</v>
      </c>
      <c r="JW386">
        <v>499.521</v>
      </c>
      <c r="JX386">
        <v>27.1604</v>
      </c>
      <c r="JY386">
        <v>28.481</v>
      </c>
      <c r="JZ386">
        <v>30.0003</v>
      </c>
      <c r="KA386">
        <v>28.6586</v>
      </c>
      <c r="KB386">
        <v>28.6478</v>
      </c>
      <c r="KC386">
        <v>58.1631</v>
      </c>
      <c r="KD386">
        <v>15.3011</v>
      </c>
      <c r="KE386">
        <v>100</v>
      </c>
      <c r="KF386">
        <v>27.1613</v>
      </c>
      <c r="KG386">
        <v>1342.74</v>
      </c>
      <c r="KH386">
        <v>20.95</v>
      </c>
      <c r="KI386">
        <v>101.969</v>
      </c>
      <c r="KJ386">
        <v>91.3866</v>
      </c>
    </row>
    <row r="387" spans="1:296">
      <c r="A387">
        <v>369</v>
      </c>
      <c r="B387">
        <v>1758997297.1</v>
      </c>
      <c r="C387">
        <v>10046.5</v>
      </c>
      <c r="D387" t="s">
        <v>1184</v>
      </c>
      <c r="E387" t="s">
        <v>1185</v>
      </c>
      <c r="F387">
        <v>5</v>
      </c>
      <c r="G387" t="s">
        <v>1025</v>
      </c>
      <c r="H387">
        <v>1758997289.6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1353.593764151515</v>
      </c>
      <c r="AJ387">
        <v>1331.392181818181</v>
      </c>
      <c r="AK387">
        <v>3.42058961038942</v>
      </c>
      <c r="AL387">
        <v>65.16</v>
      </c>
      <c r="AM387">
        <f>(AO387 - AN387 + DX387*1E3/(8.314*(DZ387+273.15)) * AQ387/DW387 * AP387) * DW387/(100*DK387) * 1000/(1000 - AO387)</f>
        <v>0</v>
      </c>
      <c r="AN387">
        <v>20.98930410678303</v>
      </c>
      <c r="AO387">
        <v>21.61778</v>
      </c>
      <c r="AP387">
        <v>3.255496623262571E-06</v>
      </c>
      <c r="AQ387">
        <v>105.5123847433396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437</v>
      </c>
      <c r="AX387" t="s">
        <v>437</v>
      </c>
      <c r="AY387">
        <v>0</v>
      </c>
      <c r="AZ387">
        <v>0</v>
      </c>
      <c r="BA387">
        <f>1-AY387/AZ387</f>
        <v>0</v>
      </c>
      <c r="BB387">
        <v>0</v>
      </c>
      <c r="BC387" t="s">
        <v>437</v>
      </c>
      <c r="BD387" t="s">
        <v>437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437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1.65</v>
      </c>
      <c r="DL387">
        <v>0.5</v>
      </c>
      <c r="DM387" t="s">
        <v>438</v>
      </c>
      <c r="DN387">
        <v>2</v>
      </c>
      <c r="DO387" t="b">
        <v>1</v>
      </c>
      <c r="DP387">
        <v>1758997289.6</v>
      </c>
      <c r="DQ387">
        <v>1279.197407407408</v>
      </c>
      <c r="DR387">
        <v>1310.457407407407</v>
      </c>
      <c r="DS387">
        <v>21.6163962962963</v>
      </c>
      <c r="DT387">
        <v>20.98145925925926</v>
      </c>
      <c r="DU387">
        <v>1280.276296296296</v>
      </c>
      <c r="DV387">
        <v>21.33871111111111</v>
      </c>
      <c r="DW387">
        <v>499.9854444444445</v>
      </c>
      <c r="DX387">
        <v>90.45532962962963</v>
      </c>
      <c r="DY387">
        <v>0.06465244814814815</v>
      </c>
      <c r="DZ387">
        <v>28.52937777777778</v>
      </c>
      <c r="EA387">
        <v>30.00079629629629</v>
      </c>
      <c r="EB387">
        <v>999.9000000000001</v>
      </c>
      <c r="EC387">
        <v>0</v>
      </c>
      <c r="ED387">
        <v>0</v>
      </c>
      <c r="EE387">
        <v>10004.05259259259</v>
      </c>
      <c r="EF387">
        <v>0</v>
      </c>
      <c r="EG387">
        <v>11.08586666666667</v>
      </c>
      <c r="EH387">
        <v>-31.25938518518519</v>
      </c>
      <c r="EI387">
        <v>1307.460740740741</v>
      </c>
      <c r="EJ387">
        <v>1338.542962962963</v>
      </c>
      <c r="EK387">
        <v>0.6349422222222223</v>
      </c>
      <c r="EL387">
        <v>1310.457407407407</v>
      </c>
      <c r="EM387">
        <v>20.98145925925926</v>
      </c>
      <c r="EN387">
        <v>1.955318148148148</v>
      </c>
      <c r="EO387">
        <v>1.897884074074074</v>
      </c>
      <c r="EP387">
        <v>17.08707407407407</v>
      </c>
      <c r="EQ387">
        <v>16.61719259259259</v>
      </c>
      <c r="ER387">
        <v>1999.993333333333</v>
      </c>
      <c r="ES387">
        <v>0.9800039259259259</v>
      </c>
      <c r="ET387">
        <v>0.01999595185185185</v>
      </c>
      <c r="EU387">
        <v>0</v>
      </c>
      <c r="EV387">
        <v>233.2575925925925</v>
      </c>
      <c r="EW387">
        <v>5.00078</v>
      </c>
      <c r="EX387">
        <v>4693.30037037037</v>
      </c>
      <c r="EY387">
        <v>16379.60740740741</v>
      </c>
      <c r="EZ387">
        <v>39.04377777777777</v>
      </c>
      <c r="FA387">
        <v>39.86566666666667</v>
      </c>
      <c r="FB387">
        <v>39.1224074074074</v>
      </c>
      <c r="FC387">
        <v>39.5945925925926</v>
      </c>
      <c r="FD387">
        <v>39.96503703703704</v>
      </c>
      <c r="FE387">
        <v>1955.101481481481</v>
      </c>
      <c r="FF387">
        <v>39.89148148148148</v>
      </c>
      <c r="FG387">
        <v>0</v>
      </c>
      <c r="FH387">
        <v>1758997291.5</v>
      </c>
      <c r="FI387">
        <v>0</v>
      </c>
      <c r="FJ387">
        <v>233.2651923076923</v>
      </c>
      <c r="FK387">
        <v>1.427794876757438</v>
      </c>
      <c r="FL387">
        <v>13.82598289552878</v>
      </c>
      <c r="FM387">
        <v>4693.333461538462</v>
      </c>
      <c r="FN387">
        <v>15</v>
      </c>
      <c r="FO387">
        <v>0</v>
      </c>
      <c r="FP387" t="s">
        <v>439</v>
      </c>
      <c r="FQ387">
        <v>1746989605.5</v>
      </c>
      <c r="FR387">
        <v>1746989593.5</v>
      </c>
      <c r="FS387">
        <v>0</v>
      </c>
      <c r="FT387">
        <v>-0.274</v>
      </c>
      <c r="FU387">
        <v>-0.002</v>
      </c>
      <c r="FV387">
        <v>2.549</v>
      </c>
      <c r="FW387">
        <v>0.129</v>
      </c>
      <c r="FX387">
        <v>420</v>
      </c>
      <c r="FY387">
        <v>17</v>
      </c>
      <c r="FZ387">
        <v>0.02</v>
      </c>
      <c r="GA387">
        <v>0.04</v>
      </c>
      <c r="GB387">
        <v>-31.23361</v>
      </c>
      <c r="GC387">
        <v>-0.600393996247639</v>
      </c>
      <c r="GD387">
        <v>0.1009956924824022</v>
      </c>
      <c r="GE387">
        <v>0</v>
      </c>
      <c r="GF387">
        <v>233.1879411764706</v>
      </c>
      <c r="GG387">
        <v>1.130817420350434</v>
      </c>
      <c r="GH387">
        <v>0.2193581467367737</v>
      </c>
      <c r="GI387">
        <v>0</v>
      </c>
      <c r="GJ387">
        <v>0.63912195</v>
      </c>
      <c r="GK387">
        <v>-0.07315251782364278</v>
      </c>
      <c r="GL387">
        <v>0.007208860648361842</v>
      </c>
      <c r="GM387">
        <v>1</v>
      </c>
      <c r="GN387">
        <v>1</v>
      </c>
      <c r="GO387">
        <v>3</v>
      </c>
      <c r="GP387" t="s">
        <v>463</v>
      </c>
      <c r="GQ387">
        <v>3.10263</v>
      </c>
      <c r="GR387">
        <v>2.72266</v>
      </c>
      <c r="GS387">
        <v>0.189797</v>
      </c>
      <c r="GT387">
        <v>0.192577</v>
      </c>
      <c r="GU387">
        <v>0.100226</v>
      </c>
      <c r="GV387">
        <v>0.0995354</v>
      </c>
      <c r="GW387">
        <v>21183.6</v>
      </c>
      <c r="GX387">
        <v>19165.3</v>
      </c>
      <c r="GY387">
        <v>26708.1</v>
      </c>
      <c r="GZ387">
        <v>23956.1</v>
      </c>
      <c r="HA387">
        <v>38463.6</v>
      </c>
      <c r="HB387">
        <v>31889.5</v>
      </c>
      <c r="HC387">
        <v>46637</v>
      </c>
      <c r="HD387">
        <v>37889.5</v>
      </c>
      <c r="HE387">
        <v>1.87258</v>
      </c>
      <c r="HF387">
        <v>1.87853</v>
      </c>
      <c r="HG387">
        <v>0.120379</v>
      </c>
      <c r="HH387">
        <v>0</v>
      </c>
      <c r="HI387">
        <v>28.0479</v>
      </c>
      <c r="HJ387">
        <v>999.9</v>
      </c>
      <c r="HK387">
        <v>49.3</v>
      </c>
      <c r="HL387">
        <v>30.6</v>
      </c>
      <c r="HM387">
        <v>24.0325</v>
      </c>
      <c r="HN387">
        <v>61.1448</v>
      </c>
      <c r="HO387">
        <v>21.9431</v>
      </c>
      <c r="HP387">
        <v>1</v>
      </c>
      <c r="HQ387">
        <v>0.0941184</v>
      </c>
      <c r="HR387">
        <v>0.110182</v>
      </c>
      <c r="HS387">
        <v>20.3184</v>
      </c>
      <c r="HT387">
        <v>5.21145</v>
      </c>
      <c r="HU387">
        <v>11.98</v>
      </c>
      <c r="HV387">
        <v>4.96315</v>
      </c>
      <c r="HW387">
        <v>3.2743</v>
      </c>
      <c r="HX387">
        <v>9999</v>
      </c>
      <c r="HY387">
        <v>9999</v>
      </c>
      <c r="HZ387">
        <v>9999</v>
      </c>
      <c r="IA387">
        <v>24.5</v>
      </c>
      <c r="IB387">
        <v>1.86371</v>
      </c>
      <c r="IC387">
        <v>1.85986</v>
      </c>
      <c r="ID387">
        <v>1.85808</v>
      </c>
      <c r="IE387">
        <v>1.8595</v>
      </c>
      <c r="IF387">
        <v>1.8596</v>
      </c>
      <c r="IG387">
        <v>1.85815</v>
      </c>
      <c r="IH387">
        <v>1.85715</v>
      </c>
      <c r="II387">
        <v>1.85211</v>
      </c>
      <c r="IJ387">
        <v>0</v>
      </c>
      <c r="IK387">
        <v>0</v>
      </c>
      <c r="IL387">
        <v>0</v>
      </c>
      <c r="IM387">
        <v>0</v>
      </c>
      <c r="IN387" t="s">
        <v>441</v>
      </c>
      <c r="IO387" t="s">
        <v>442</v>
      </c>
      <c r="IP387" t="s">
        <v>443</v>
      </c>
      <c r="IQ387" t="s">
        <v>443</v>
      </c>
      <c r="IR387" t="s">
        <v>443</v>
      </c>
      <c r="IS387" t="s">
        <v>443</v>
      </c>
      <c r="IT387">
        <v>0</v>
      </c>
      <c r="IU387">
        <v>100</v>
      </c>
      <c r="IV387">
        <v>100</v>
      </c>
      <c r="IW387">
        <v>-1.06</v>
      </c>
      <c r="IX387">
        <v>0.2777</v>
      </c>
      <c r="IY387">
        <v>-1.253408397979514</v>
      </c>
      <c r="IZ387">
        <v>-0.001407418860664216</v>
      </c>
      <c r="JA387">
        <v>1.761737584914558E-06</v>
      </c>
      <c r="JB387">
        <v>-4.339940373715102E-10</v>
      </c>
      <c r="JC387">
        <v>0.01386544786166931</v>
      </c>
      <c r="JD387">
        <v>0.003157371658100305</v>
      </c>
      <c r="JE387">
        <v>0.0004353711720169284</v>
      </c>
      <c r="JF387">
        <v>-1.853048844677345E-07</v>
      </c>
      <c r="JG387">
        <v>2</v>
      </c>
      <c r="JH387">
        <v>1968</v>
      </c>
      <c r="JI387">
        <v>1</v>
      </c>
      <c r="JJ387">
        <v>26</v>
      </c>
      <c r="JK387">
        <v>200128.2</v>
      </c>
      <c r="JL387">
        <v>200128.4</v>
      </c>
      <c r="JM387">
        <v>2.92725</v>
      </c>
      <c r="JN387">
        <v>2.60254</v>
      </c>
      <c r="JO387">
        <v>1.49658</v>
      </c>
      <c r="JP387">
        <v>2.34863</v>
      </c>
      <c r="JQ387">
        <v>1.54907</v>
      </c>
      <c r="JR387">
        <v>2.47559</v>
      </c>
      <c r="JS387">
        <v>35.1286</v>
      </c>
      <c r="JT387">
        <v>12.7574</v>
      </c>
      <c r="JU387">
        <v>18</v>
      </c>
      <c r="JV387">
        <v>480.912</v>
      </c>
      <c r="JW387">
        <v>499.514</v>
      </c>
      <c r="JX387">
        <v>27.1606</v>
      </c>
      <c r="JY387">
        <v>28.4849</v>
      </c>
      <c r="JZ387">
        <v>30.0004</v>
      </c>
      <c r="KA387">
        <v>28.6617</v>
      </c>
      <c r="KB387">
        <v>28.651</v>
      </c>
      <c r="KC387">
        <v>58.7728</v>
      </c>
      <c r="KD387">
        <v>15.3011</v>
      </c>
      <c r="KE387">
        <v>100</v>
      </c>
      <c r="KF387">
        <v>27.1609</v>
      </c>
      <c r="KG387">
        <v>1356.1</v>
      </c>
      <c r="KH387">
        <v>20.9561</v>
      </c>
      <c r="KI387">
        <v>101.969</v>
      </c>
      <c r="KJ387">
        <v>91.3862</v>
      </c>
    </row>
    <row r="388" spans="1:296">
      <c r="A388">
        <v>370</v>
      </c>
      <c r="B388">
        <v>1758997302.1</v>
      </c>
      <c r="C388">
        <v>10051.5</v>
      </c>
      <c r="D388" t="s">
        <v>1186</v>
      </c>
      <c r="E388" t="s">
        <v>1187</v>
      </c>
      <c r="F388">
        <v>5</v>
      </c>
      <c r="G388" t="s">
        <v>1025</v>
      </c>
      <c r="H388">
        <v>1758997294.314285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1370.829030969697</v>
      </c>
      <c r="AJ388">
        <v>1348.487454545454</v>
      </c>
      <c r="AK388">
        <v>3.411583549783498</v>
      </c>
      <c r="AL388">
        <v>65.16</v>
      </c>
      <c r="AM388">
        <f>(AO388 - AN388 + DX388*1E3/(8.314*(DZ388+273.15)) * AQ388/DW388 * AP388) * DW388/(100*DK388) * 1000/(1000 - AO388)</f>
        <v>0</v>
      </c>
      <c r="AN388">
        <v>20.99851916633857</v>
      </c>
      <c r="AO388">
        <v>21.61712</v>
      </c>
      <c r="AP388">
        <v>-5.022414651719888E-06</v>
      </c>
      <c r="AQ388">
        <v>105.5123847433396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437</v>
      </c>
      <c r="AX388" t="s">
        <v>437</v>
      </c>
      <c r="AY388">
        <v>0</v>
      </c>
      <c r="AZ388">
        <v>0</v>
      </c>
      <c r="BA388">
        <f>1-AY388/AZ388</f>
        <v>0</v>
      </c>
      <c r="BB388">
        <v>0</v>
      </c>
      <c r="BC388" t="s">
        <v>437</v>
      </c>
      <c r="BD388" t="s">
        <v>437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437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1.65</v>
      </c>
      <c r="DL388">
        <v>0.5</v>
      </c>
      <c r="DM388" t="s">
        <v>438</v>
      </c>
      <c r="DN388">
        <v>2</v>
      </c>
      <c r="DO388" t="b">
        <v>1</v>
      </c>
      <c r="DP388">
        <v>1758997294.314285</v>
      </c>
      <c r="DQ388">
        <v>1294.974642857143</v>
      </c>
      <c r="DR388">
        <v>1326.283571428571</v>
      </c>
      <c r="DS388">
        <v>21.616975</v>
      </c>
      <c r="DT388">
        <v>20.98838214285714</v>
      </c>
      <c r="DU388">
        <v>1296.037857142857</v>
      </c>
      <c r="DV388">
        <v>21.33927857142857</v>
      </c>
      <c r="DW388">
        <v>500.0096785714286</v>
      </c>
      <c r="DX388">
        <v>90.45587857142858</v>
      </c>
      <c r="DY388">
        <v>0.0646972</v>
      </c>
      <c r="DZ388">
        <v>28.53021428571429</v>
      </c>
      <c r="EA388">
        <v>30.00549285714285</v>
      </c>
      <c r="EB388">
        <v>999.9000000000002</v>
      </c>
      <c r="EC388">
        <v>0</v>
      </c>
      <c r="ED388">
        <v>0</v>
      </c>
      <c r="EE388">
        <v>10000.89107142857</v>
      </c>
      <c r="EF388">
        <v>0</v>
      </c>
      <c r="EG388">
        <v>11.48264642857143</v>
      </c>
      <c r="EH388">
        <v>-31.30853928571429</v>
      </c>
      <c r="EI388">
        <v>1323.586785714285</v>
      </c>
      <c r="EJ388">
        <v>1354.718214285714</v>
      </c>
      <c r="EK388">
        <v>0.6285947857142856</v>
      </c>
      <c r="EL388">
        <v>1326.283571428571</v>
      </c>
      <c r="EM388">
        <v>20.98838214285714</v>
      </c>
      <c r="EN388">
        <v>1.9553825</v>
      </c>
      <c r="EO388">
        <v>1.898522142857143</v>
      </c>
      <c r="EP388">
        <v>17.08759285714286</v>
      </c>
      <c r="EQ388">
        <v>16.622475</v>
      </c>
      <c r="ER388">
        <v>1999.998214285715</v>
      </c>
      <c r="ES388">
        <v>0.9799993214285713</v>
      </c>
      <c r="ET388">
        <v>0.020000475</v>
      </c>
      <c r="EU388">
        <v>0</v>
      </c>
      <c r="EV388">
        <v>233.3165357142857</v>
      </c>
      <c r="EW388">
        <v>5.00078</v>
      </c>
      <c r="EX388">
        <v>4694.358928571429</v>
      </c>
      <c r="EY388">
        <v>16379.625</v>
      </c>
      <c r="EZ388">
        <v>39.04214285714285</v>
      </c>
      <c r="FA388">
        <v>39.87267857142857</v>
      </c>
      <c r="FB388">
        <v>39.17164285714286</v>
      </c>
      <c r="FC388">
        <v>39.59567857142856</v>
      </c>
      <c r="FD388">
        <v>39.97746428571428</v>
      </c>
      <c r="FE388">
        <v>1955.095714285714</v>
      </c>
      <c r="FF388">
        <v>39.90178571428572</v>
      </c>
      <c r="FG388">
        <v>0</v>
      </c>
      <c r="FH388">
        <v>1758997296.3</v>
      </c>
      <c r="FI388">
        <v>0</v>
      </c>
      <c r="FJ388">
        <v>233.3131923076923</v>
      </c>
      <c r="FK388">
        <v>-0.03743589626438608</v>
      </c>
      <c r="FL388">
        <v>14.21367522481208</v>
      </c>
      <c r="FM388">
        <v>4694.418076923077</v>
      </c>
      <c r="FN388">
        <v>15</v>
      </c>
      <c r="FO388">
        <v>0</v>
      </c>
      <c r="FP388" t="s">
        <v>439</v>
      </c>
      <c r="FQ388">
        <v>1746989605.5</v>
      </c>
      <c r="FR388">
        <v>1746989593.5</v>
      </c>
      <c r="FS388">
        <v>0</v>
      </c>
      <c r="FT388">
        <v>-0.274</v>
      </c>
      <c r="FU388">
        <v>-0.002</v>
      </c>
      <c r="FV388">
        <v>2.549</v>
      </c>
      <c r="FW388">
        <v>0.129</v>
      </c>
      <c r="FX388">
        <v>420</v>
      </c>
      <c r="FY388">
        <v>17</v>
      </c>
      <c r="FZ388">
        <v>0.02</v>
      </c>
      <c r="GA388">
        <v>0.04</v>
      </c>
      <c r="GB388">
        <v>-31.26447073170732</v>
      </c>
      <c r="GC388">
        <v>-0.5867832752613569</v>
      </c>
      <c r="GD388">
        <v>0.1084291366743845</v>
      </c>
      <c r="GE388">
        <v>0</v>
      </c>
      <c r="GF388">
        <v>233.2574117647059</v>
      </c>
      <c r="GG388">
        <v>0.7802903025487634</v>
      </c>
      <c r="GH388">
        <v>0.2481387322644868</v>
      </c>
      <c r="GI388">
        <v>1</v>
      </c>
      <c r="GJ388">
        <v>0.6319478536585366</v>
      </c>
      <c r="GK388">
        <v>-0.07834992334494761</v>
      </c>
      <c r="GL388">
        <v>0.00795271918694411</v>
      </c>
      <c r="GM388">
        <v>1</v>
      </c>
      <c r="GN388">
        <v>2</v>
      </c>
      <c r="GO388">
        <v>3</v>
      </c>
      <c r="GP388" t="s">
        <v>446</v>
      </c>
      <c r="GQ388">
        <v>3.10229</v>
      </c>
      <c r="GR388">
        <v>2.72307</v>
      </c>
      <c r="GS388">
        <v>0.191271</v>
      </c>
      <c r="GT388">
        <v>0.194026</v>
      </c>
      <c r="GU388">
        <v>0.100226</v>
      </c>
      <c r="GV388">
        <v>0.0995718</v>
      </c>
      <c r="GW388">
        <v>21144.7</v>
      </c>
      <c r="GX388">
        <v>19131</v>
      </c>
      <c r="GY388">
        <v>26707.6</v>
      </c>
      <c r="GZ388">
        <v>23956.1</v>
      </c>
      <c r="HA388">
        <v>38463.4</v>
      </c>
      <c r="HB388">
        <v>31888.6</v>
      </c>
      <c r="HC388">
        <v>46636.5</v>
      </c>
      <c r="HD388">
        <v>37889.8</v>
      </c>
      <c r="HE388">
        <v>1.87188</v>
      </c>
      <c r="HF388">
        <v>1.87885</v>
      </c>
      <c r="HG388">
        <v>0.120543</v>
      </c>
      <c r="HH388">
        <v>0</v>
      </c>
      <c r="HI388">
        <v>28.0496</v>
      </c>
      <c r="HJ388">
        <v>999.9</v>
      </c>
      <c r="HK388">
        <v>49.3</v>
      </c>
      <c r="HL388">
        <v>30.6</v>
      </c>
      <c r="HM388">
        <v>24.0326</v>
      </c>
      <c r="HN388">
        <v>61.3048</v>
      </c>
      <c r="HO388">
        <v>22.0353</v>
      </c>
      <c r="HP388">
        <v>1</v>
      </c>
      <c r="HQ388">
        <v>0.0944614</v>
      </c>
      <c r="HR388">
        <v>0.138715</v>
      </c>
      <c r="HS388">
        <v>20.3182</v>
      </c>
      <c r="HT388">
        <v>5.2122</v>
      </c>
      <c r="HU388">
        <v>11.9798</v>
      </c>
      <c r="HV388">
        <v>4.96285</v>
      </c>
      <c r="HW388">
        <v>3.27435</v>
      </c>
      <c r="HX388">
        <v>9999</v>
      </c>
      <c r="HY388">
        <v>9999</v>
      </c>
      <c r="HZ388">
        <v>9999</v>
      </c>
      <c r="IA388">
        <v>24.5</v>
      </c>
      <c r="IB388">
        <v>1.86371</v>
      </c>
      <c r="IC388">
        <v>1.85984</v>
      </c>
      <c r="ID388">
        <v>1.85807</v>
      </c>
      <c r="IE388">
        <v>1.8595</v>
      </c>
      <c r="IF388">
        <v>1.85959</v>
      </c>
      <c r="IG388">
        <v>1.85813</v>
      </c>
      <c r="IH388">
        <v>1.85715</v>
      </c>
      <c r="II388">
        <v>1.85211</v>
      </c>
      <c r="IJ388">
        <v>0</v>
      </c>
      <c r="IK388">
        <v>0</v>
      </c>
      <c r="IL388">
        <v>0</v>
      </c>
      <c r="IM388">
        <v>0</v>
      </c>
      <c r="IN388" t="s">
        <v>441</v>
      </c>
      <c r="IO388" t="s">
        <v>442</v>
      </c>
      <c r="IP388" t="s">
        <v>443</v>
      </c>
      <c r="IQ388" t="s">
        <v>443</v>
      </c>
      <c r="IR388" t="s">
        <v>443</v>
      </c>
      <c r="IS388" t="s">
        <v>443</v>
      </c>
      <c r="IT388">
        <v>0</v>
      </c>
      <c r="IU388">
        <v>100</v>
      </c>
      <c r="IV388">
        <v>100</v>
      </c>
      <c r="IW388">
        <v>-1.04</v>
      </c>
      <c r="IX388">
        <v>0.2777</v>
      </c>
      <c r="IY388">
        <v>-1.253408397979514</v>
      </c>
      <c r="IZ388">
        <v>-0.001407418860664216</v>
      </c>
      <c r="JA388">
        <v>1.761737584914558E-06</v>
      </c>
      <c r="JB388">
        <v>-4.339940373715102E-10</v>
      </c>
      <c r="JC388">
        <v>0.01386544786166931</v>
      </c>
      <c r="JD388">
        <v>0.003157371658100305</v>
      </c>
      <c r="JE388">
        <v>0.0004353711720169284</v>
      </c>
      <c r="JF388">
        <v>-1.853048844677345E-07</v>
      </c>
      <c r="JG388">
        <v>2</v>
      </c>
      <c r="JH388">
        <v>1968</v>
      </c>
      <c r="JI388">
        <v>1</v>
      </c>
      <c r="JJ388">
        <v>26</v>
      </c>
      <c r="JK388">
        <v>200128.3</v>
      </c>
      <c r="JL388">
        <v>200128.5</v>
      </c>
      <c r="JM388">
        <v>2.95654</v>
      </c>
      <c r="JN388">
        <v>2.60132</v>
      </c>
      <c r="JO388">
        <v>1.49658</v>
      </c>
      <c r="JP388">
        <v>2.34863</v>
      </c>
      <c r="JQ388">
        <v>1.54907</v>
      </c>
      <c r="JR388">
        <v>2.46338</v>
      </c>
      <c r="JS388">
        <v>35.1516</v>
      </c>
      <c r="JT388">
        <v>12.7574</v>
      </c>
      <c r="JU388">
        <v>18</v>
      </c>
      <c r="JV388">
        <v>480.529</v>
      </c>
      <c r="JW388">
        <v>499.761</v>
      </c>
      <c r="JX388">
        <v>27.1603</v>
      </c>
      <c r="JY388">
        <v>28.4889</v>
      </c>
      <c r="JZ388">
        <v>30.0004</v>
      </c>
      <c r="KA388">
        <v>28.6647</v>
      </c>
      <c r="KB388">
        <v>28.6545</v>
      </c>
      <c r="KC388">
        <v>59.3152</v>
      </c>
      <c r="KD388">
        <v>15.3011</v>
      </c>
      <c r="KE388">
        <v>100</v>
      </c>
      <c r="KF388">
        <v>27.1483</v>
      </c>
      <c r="KG388">
        <v>1376.14</v>
      </c>
      <c r="KH388">
        <v>20.9646</v>
      </c>
      <c r="KI388">
        <v>101.968</v>
      </c>
      <c r="KJ388">
        <v>91.3867</v>
      </c>
    </row>
    <row r="389" spans="1:296">
      <c r="A389">
        <v>371</v>
      </c>
      <c r="B389">
        <v>1758997307.1</v>
      </c>
      <c r="C389">
        <v>10056.5</v>
      </c>
      <c r="D389" t="s">
        <v>1188</v>
      </c>
      <c r="E389" t="s">
        <v>1189</v>
      </c>
      <c r="F389">
        <v>5</v>
      </c>
      <c r="G389" t="s">
        <v>1025</v>
      </c>
      <c r="H389">
        <v>1758997299.6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1387.886522212121</v>
      </c>
      <c r="AJ389">
        <v>1365.645757575758</v>
      </c>
      <c r="AK389">
        <v>3.445004329004338</v>
      </c>
      <c r="AL389">
        <v>65.16</v>
      </c>
      <c r="AM389">
        <f>(AO389 - AN389 + DX389*1E3/(8.314*(DZ389+273.15)) * AQ389/DW389 * AP389) * DW389/(100*DK389) * 1000/(1000 - AO389)</f>
        <v>0</v>
      </c>
      <c r="AN389">
        <v>21.00546344222293</v>
      </c>
      <c r="AO389">
        <v>21.61827151515151</v>
      </c>
      <c r="AP389">
        <v>6.785315914695954E-07</v>
      </c>
      <c r="AQ389">
        <v>105.5123847433396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437</v>
      </c>
      <c r="AX389" t="s">
        <v>437</v>
      </c>
      <c r="AY389">
        <v>0</v>
      </c>
      <c r="AZ389">
        <v>0</v>
      </c>
      <c r="BA389">
        <f>1-AY389/AZ389</f>
        <v>0</v>
      </c>
      <c r="BB389">
        <v>0</v>
      </c>
      <c r="BC389" t="s">
        <v>437</v>
      </c>
      <c r="BD389" t="s">
        <v>437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437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1.65</v>
      </c>
      <c r="DL389">
        <v>0.5</v>
      </c>
      <c r="DM389" t="s">
        <v>438</v>
      </c>
      <c r="DN389">
        <v>2</v>
      </c>
      <c r="DO389" t="b">
        <v>1</v>
      </c>
      <c r="DP389">
        <v>1758997299.6</v>
      </c>
      <c r="DQ389">
        <v>1312.67074074074</v>
      </c>
      <c r="DR389">
        <v>1343.965185185185</v>
      </c>
      <c r="DS389">
        <v>21.61777407407407</v>
      </c>
      <c r="DT389">
        <v>20.9967074074074</v>
      </c>
      <c r="DU389">
        <v>1313.717037037037</v>
      </c>
      <c r="DV389">
        <v>21.34005925925926</v>
      </c>
      <c r="DW389">
        <v>499.977</v>
      </c>
      <c r="DX389">
        <v>90.45632962962964</v>
      </c>
      <c r="DY389">
        <v>0.06475087037037038</v>
      </c>
      <c r="DZ389">
        <v>28.53098888888889</v>
      </c>
      <c r="EA389">
        <v>30.01078518518518</v>
      </c>
      <c r="EB389">
        <v>999.9000000000001</v>
      </c>
      <c r="EC389">
        <v>0</v>
      </c>
      <c r="ED389">
        <v>0</v>
      </c>
      <c r="EE389">
        <v>10002.82037037037</v>
      </c>
      <c r="EF389">
        <v>0</v>
      </c>
      <c r="EG389">
        <v>11.51581851851852</v>
      </c>
      <c r="EH389">
        <v>-31.29435925925926</v>
      </c>
      <c r="EI389">
        <v>1341.674444444445</v>
      </c>
      <c r="EJ389">
        <v>1372.790740740741</v>
      </c>
      <c r="EK389">
        <v>0.6210634074074074</v>
      </c>
      <c r="EL389">
        <v>1343.965185185185</v>
      </c>
      <c r="EM389">
        <v>20.9967074074074</v>
      </c>
      <c r="EN389">
        <v>1.955464074074074</v>
      </c>
      <c r="EO389">
        <v>1.899284814814815</v>
      </c>
      <c r="EP389">
        <v>17.08825555555556</v>
      </c>
      <c r="EQ389">
        <v>16.6288</v>
      </c>
      <c r="ER389">
        <v>2000.00037037037</v>
      </c>
      <c r="ES389">
        <v>0.9799952222222222</v>
      </c>
      <c r="ET389">
        <v>0.02000448148148148</v>
      </c>
      <c r="EU389">
        <v>0</v>
      </c>
      <c r="EV389">
        <v>233.4215555555556</v>
      </c>
      <c r="EW389">
        <v>5.00078</v>
      </c>
      <c r="EX389">
        <v>4695.422962962963</v>
      </c>
      <c r="EY389">
        <v>16379.61481481481</v>
      </c>
      <c r="EZ389">
        <v>39.07603703703703</v>
      </c>
      <c r="FA389">
        <v>39.88414814814815</v>
      </c>
      <c r="FB389">
        <v>39.16188888888889</v>
      </c>
      <c r="FC389">
        <v>39.59685185185185</v>
      </c>
      <c r="FD389">
        <v>39.98122222222221</v>
      </c>
      <c r="FE389">
        <v>1955.088148148148</v>
      </c>
      <c r="FF389">
        <v>39.91037037037037</v>
      </c>
      <c r="FG389">
        <v>0</v>
      </c>
      <c r="FH389">
        <v>1758997301.1</v>
      </c>
      <c r="FI389">
        <v>0</v>
      </c>
      <c r="FJ389">
        <v>233.3856153846154</v>
      </c>
      <c r="FK389">
        <v>0.152683775263873</v>
      </c>
      <c r="FL389">
        <v>11.74051281116202</v>
      </c>
      <c r="FM389">
        <v>4695.404230769231</v>
      </c>
      <c r="FN389">
        <v>15</v>
      </c>
      <c r="FO389">
        <v>0</v>
      </c>
      <c r="FP389" t="s">
        <v>439</v>
      </c>
      <c r="FQ389">
        <v>1746989605.5</v>
      </c>
      <c r="FR389">
        <v>1746989593.5</v>
      </c>
      <c r="FS389">
        <v>0</v>
      </c>
      <c r="FT389">
        <v>-0.274</v>
      </c>
      <c r="FU389">
        <v>-0.002</v>
      </c>
      <c r="FV389">
        <v>2.549</v>
      </c>
      <c r="FW389">
        <v>0.129</v>
      </c>
      <c r="FX389">
        <v>420</v>
      </c>
      <c r="FY389">
        <v>17</v>
      </c>
      <c r="FZ389">
        <v>0.02</v>
      </c>
      <c r="GA389">
        <v>0.04</v>
      </c>
      <c r="GB389">
        <v>-31.29948292682927</v>
      </c>
      <c r="GC389">
        <v>-0.1440439024390059</v>
      </c>
      <c r="GD389">
        <v>0.08835240939041895</v>
      </c>
      <c r="GE389">
        <v>1</v>
      </c>
      <c r="GF389">
        <v>233.3304705882353</v>
      </c>
      <c r="GG389">
        <v>0.8706493552673488</v>
      </c>
      <c r="GH389">
        <v>0.2525996874030602</v>
      </c>
      <c r="GI389">
        <v>1</v>
      </c>
      <c r="GJ389">
        <v>0.6263847073170732</v>
      </c>
      <c r="GK389">
        <v>-0.08364000000000013</v>
      </c>
      <c r="GL389">
        <v>0.008478703036586984</v>
      </c>
      <c r="GM389">
        <v>1</v>
      </c>
      <c r="GN389">
        <v>3</v>
      </c>
      <c r="GO389">
        <v>3</v>
      </c>
      <c r="GP389" t="s">
        <v>440</v>
      </c>
      <c r="GQ389">
        <v>3.10246</v>
      </c>
      <c r="GR389">
        <v>2.72312</v>
      </c>
      <c r="GS389">
        <v>0.192735</v>
      </c>
      <c r="GT389">
        <v>0.195468</v>
      </c>
      <c r="GU389">
        <v>0.100226</v>
      </c>
      <c r="GV389">
        <v>0.0995899</v>
      </c>
      <c r="GW389">
        <v>21106.3</v>
      </c>
      <c r="GX389">
        <v>19096.6</v>
      </c>
      <c r="GY389">
        <v>26707.6</v>
      </c>
      <c r="GZ389">
        <v>23955.9</v>
      </c>
      <c r="HA389">
        <v>38463.4</v>
      </c>
      <c r="HB389">
        <v>31887.7</v>
      </c>
      <c r="HC389">
        <v>46636.2</v>
      </c>
      <c r="HD389">
        <v>37889.4</v>
      </c>
      <c r="HE389">
        <v>1.87258</v>
      </c>
      <c r="HF389">
        <v>1.87853</v>
      </c>
      <c r="HG389">
        <v>0.119645</v>
      </c>
      <c r="HH389">
        <v>0</v>
      </c>
      <c r="HI389">
        <v>28.0502</v>
      </c>
      <c r="HJ389">
        <v>999.9</v>
      </c>
      <c r="HK389">
        <v>49.4</v>
      </c>
      <c r="HL389">
        <v>30.6</v>
      </c>
      <c r="HM389">
        <v>24.0811</v>
      </c>
      <c r="HN389">
        <v>61.2548</v>
      </c>
      <c r="HO389">
        <v>22.1675</v>
      </c>
      <c r="HP389">
        <v>1</v>
      </c>
      <c r="HQ389">
        <v>0.09499489999999999</v>
      </c>
      <c r="HR389">
        <v>0.181465</v>
      </c>
      <c r="HS389">
        <v>20.3184</v>
      </c>
      <c r="HT389">
        <v>5.2122</v>
      </c>
      <c r="HU389">
        <v>11.9798</v>
      </c>
      <c r="HV389">
        <v>4.9628</v>
      </c>
      <c r="HW389">
        <v>3.27435</v>
      </c>
      <c r="HX389">
        <v>9999</v>
      </c>
      <c r="HY389">
        <v>9999</v>
      </c>
      <c r="HZ389">
        <v>9999</v>
      </c>
      <c r="IA389">
        <v>24.6</v>
      </c>
      <c r="IB389">
        <v>1.86371</v>
      </c>
      <c r="IC389">
        <v>1.85982</v>
      </c>
      <c r="ID389">
        <v>1.85807</v>
      </c>
      <c r="IE389">
        <v>1.85951</v>
      </c>
      <c r="IF389">
        <v>1.8596</v>
      </c>
      <c r="IG389">
        <v>1.85813</v>
      </c>
      <c r="IH389">
        <v>1.85715</v>
      </c>
      <c r="II389">
        <v>1.85211</v>
      </c>
      <c r="IJ389">
        <v>0</v>
      </c>
      <c r="IK389">
        <v>0</v>
      </c>
      <c r="IL389">
        <v>0</v>
      </c>
      <c r="IM389">
        <v>0</v>
      </c>
      <c r="IN389" t="s">
        <v>441</v>
      </c>
      <c r="IO389" t="s">
        <v>442</v>
      </c>
      <c r="IP389" t="s">
        <v>443</v>
      </c>
      <c r="IQ389" t="s">
        <v>443</v>
      </c>
      <c r="IR389" t="s">
        <v>443</v>
      </c>
      <c r="IS389" t="s">
        <v>443</v>
      </c>
      <c r="IT389">
        <v>0</v>
      </c>
      <c r="IU389">
        <v>100</v>
      </c>
      <c r="IV389">
        <v>100</v>
      </c>
      <c r="IW389">
        <v>-1.02</v>
      </c>
      <c r="IX389">
        <v>0.2778</v>
      </c>
      <c r="IY389">
        <v>-1.253408397979514</v>
      </c>
      <c r="IZ389">
        <v>-0.001407418860664216</v>
      </c>
      <c r="JA389">
        <v>1.761737584914558E-06</v>
      </c>
      <c r="JB389">
        <v>-4.339940373715102E-10</v>
      </c>
      <c r="JC389">
        <v>0.01386544786166931</v>
      </c>
      <c r="JD389">
        <v>0.003157371658100305</v>
      </c>
      <c r="JE389">
        <v>0.0004353711720169284</v>
      </c>
      <c r="JF389">
        <v>-1.853048844677345E-07</v>
      </c>
      <c r="JG389">
        <v>2</v>
      </c>
      <c r="JH389">
        <v>1968</v>
      </c>
      <c r="JI389">
        <v>1</v>
      </c>
      <c r="JJ389">
        <v>26</v>
      </c>
      <c r="JK389">
        <v>200128.4</v>
      </c>
      <c r="JL389">
        <v>200128.6</v>
      </c>
      <c r="JM389">
        <v>2.98462</v>
      </c>
      <c r="JN389">
        <v>2.59766</v>
      </c>
      <c r="JO389">
        <v>1.49658</v>
      </c>
      <c r="JP389">
        <v>2.34863</v>
      </c>
      <c r="JQ389">
        <v>1.54907</v>
      </c>
      <c r="JR389">
        <v>2.4585</v>
      </c>
      <c r="JS389">
        <v>35.1516</v>
      </c>
      <c r="JT389">
        <v>12.7574</v>
      </c>
      <c r="JU389">
        <v>18</v>
      </c>
      <c r="JV389">
        <v>480.962</v>
      </c>
      <c r="JW389">
        <v>499.571</v>
      </c>
      <c r="JX389">
        <v>27.1488</v>
      </c>
      <c r="JY389">
        <v>28.4938</v>
      </c>
      <c r="JZ389">
        <v>30.0005</v>
      </c>
      <c r="KA389">
        <v>28.6684</v>
      </c>
      <c r="KB389">
        <v>28.6576</v>
      </c>
      <c r="KC389">
        <v>59.9334</v>
      </c>
      <c r="KD389">
        <v>15.3011</v>
      </c>
      <c r="KE389">
        <v>100</v>
      </c>
      <c r="KF389">
        <v>27.1338</v>
      </c>
      <c r="KG389">
        <v>1389.51</v>
      </c>
      <c r="KH389">
        <v>20.9741</v>
      </c>
      <c r="KI389">
        <v>101.967</v>
      </c>
      <c r="KJ389">
        <v>91.3857</v>
      </c>
    </row>
    <row r="390" spans="1:296">
      <c r="A390">
        <v>372</v>
      </c>
      <c r="B390">
        <v>1758997312.1</v>
      </c>
      <c r="C390">
        <v>10061.5</v>
      </c>
      <c r="D390" t="s">
        <v>1190</v>
      </c>
      <c r="E390" t="s">
        <v>1191</v>
      </c>
      <c r="F390">
        <v>5</v>
      </c>
      <c r="G390" t="s">
        <v>1025</v>
      </c>
      <c r="H390">
        <v>1758997304.314285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1405.064807121212</v>
      </c>
      <c r="AJ390">
        <v>1382.683212121211</v>
      </c>
      <c r="AK390">
        <v>3.421768831168432</v>
      </c>
      <c r="AL390">
        <v>65.16</v>
      </c>
      <c r="AM390">
        <f>(AO390 - AN390 + DX390*1E3/(8.314*(DZ390+273.15)) * AQ390/DW390 * AP390) * DW390/(100*DK390) * 1000/(1000 - AO390)</f>
        <v>0</v>
      </c>
      <c r="AN390">
        <v>21.01114061520978</v>
      </c>
      <c r="AO390">
        <v>21.61743212121212</v>
      </c>
      <c r="AP390">
        <v>-5.752339279814597E-07</v>
      </c>
      <c r="AQ390">
        <v>105.5123847433396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437</v>
      </c>
      <c r="AX390" t="s">
        <v>437</v>
      </c>
      <c r="AY390">
        <v>0</v>
      </c>
      <c r="AZ390">
        <v>0</v>
      </c>
      <c r="BA390">
        <f>1-AY390/AZ390</f>
        <v>0</v>
      </c>
      <c r="BB390">
        <v>0</v>
      </c>
      <c r="BC390" t="s">
        <v>437</v>
      </c>
      <c r="BD390" t="s">
        <v>437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437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1.65</v>
      </c>
      <c r="DL390">
        <v>0.5</v>
      </c>
      <c r="DM390" t="s">
        <v>438</v>
      </c>
      <c r="DN390">
        <v>2</v>
      </c>
      <c r="DO390" t="b">
        <v>1</v>
      </c>
      <c r="DP390">
        <v>1758997304.314285</v>
      </c>
      <c r="DQ390">
        <v>1328.438214285714</v>
      </c>
      <c r="DR390">
        <v>1359.773214285715</v>
      </c>
      <c r="DS390">
        <v>21.61780357142857</v>
      </c>
      <c r="DT390">
        <v>21.00381785714286</v>
      </c>
      <c r="DU390">
        <v>1329.468928571429</v>
      </c>
      <c r="DV390">
        <v>21.34008928571428</v>
      </c>
      <c r="DW390">
        <v>499.9962857142856</v>
      </c>
      <c r="DX390">
        <v>90.45628571428571</v>
      </c>
      <c r="DY390">
        <v>0.06477916785714286</v>
      </c>
      <c r="DZ390">
        <v>28.53143571428571</v>
      </c>
      <c r="EA390">
        <v>30.00904285714285</v>
      </c>
      <c r="EB390">
        <v>999.9000000000002</v>
      </c>
      <c r="EC390">
        <v>0</v>
      </c>
      <c r="ED390">
        <v>0</v>
      </c>
      <c r="EE390">
        <v>10006.58035714286</v>
      </c>
      <c r="EF390">
        <v>0</v>
      </c>
      <c r="EG390">
        <v>11.329775</v>
      </c>
      <c r="EH390">
        <v>-31.33468214285714</v>
      </c>
      <c r="EI390">
        <v>1357.791071428571</v>
      </c>
      <c r="EJ390">
        <v>1388.9475</v>
      </c>
      <c r="EK390">
        <v>0.6139749285714285</v>
      </c>
      <c r="EL390">
        <v>1359.773214285715</v>
      </c>
      <c r="EM390">
        <v>21.00381785714286</v>
      </c>
      <c r="EN390">
        <v>1.955465357142857</v>
      </c>
      <c r="EO390">
        <v>1.8999275</v>
      </c>
      <c r="EP390">
        <v>17.08827142857143</v>
      </c>
      <c r="EQ390">
        <v>16.634125</v>
      </c>
      <c r="ER390">
        <v>1999.999285714286</v>
      </c>
      <c r="ES390">
        <v>0.9799932857142856</v>
      </c>
      <c r="ET390">
        <v>0.02000637142857143</v>
      </c>
      <c r="EU390">
        <v>0</v>
      </c>
      <c r="EV390">
        <v>233.4255000000001</v>
      </c>
      <c r="EW390">
        <v>5.00078</v>
      </c>
      <c r="EX390">
        <v>4696.243928571428</v>
      </c>
      <c r="EY390">
        <v>16379.59642857143</v>
      </c>
      <c r="EZ390">
        <v>39.09792857142857</v>
      </c>
      <c r="FA390">
        <v>39.89046428571428</v>
      </c>
      <c r="FB390">
        <v>39.15607142857142</v>
      </c>
      <c r="FC390">
        <v>39.62021428571428</v>
      </c>
      <c r="FD390">
        <v>40.02210714285714</v>
      </c>
      <c r="FE390">
        <v>1955.0825</v>
      </c>
      <c r="FF390">
        <v>39.91428571428572</v>
      </c>
      <c r="FG390">
        <v>0</v>
      </c>
      <c r="FH390">
        <v>1758997306.5</v>
      </c>
      <c r="FI390">
        <v>0</v>
      </c>
      <c r="FJ390">
        <v>233.34796</v>
      </c>
      <c r="FK390">
        <v>-0.3686922927374753</v>
      </c>
      <c r="FL390">
        <v>9.522307660484023</v>
      </c>
      <c r="FM390">
        <v>4696.4144</v>
      </c>
      <c r="FN390">
        <v>15</v>
      </c>
      <c r="FO390">
        <v>0</v>
      </c>
      <c r="FP390" t="s">
        <v>439</v>
      </c>
      <c r="FQ390">
        <v>1746989605.5</v>
      </c>
      <c r="FR390">
        <v>1746989593.5</v>
      </c>
      <c r="FS390">
        <v>0</v>
      </c>
      <c r="FT390">
        <v>-0.274</v>
      </c>
      <c r="FU390">
        <v>-0.002</v>
      </c>
      <c r="FV390">
        <v>2.549</v>
      </c>
      <c r="FW390">
        <v>0.129</v>
      </c>
      <c r="FX390">
        <v>420</v>
      </c>
      <c r="FY390">
        <v>17</v>
      </c>
      <c r="FZ390">
        <v>0.02</v>
      </c>
      <c r="GA390">
        <v>0.04</v>
      </c>
      <c r="GB390">
        <v>-31.32507804878049</v>
      </c>
      <c r="GC390">
        <v>-0.06051010452963826</v>
      </c>
      <c r="GD390">
        <v>0.08096943269122668</v>
      </c>
      <c r="GE390">
        <v>1</v>
      </c>
      <c r="GF390">
        <v>233.3609705882353</v>
      </c>
      <c r="GG390">
        <v>0.1220015323975068</v>
      </c>
      <c r="GH390">
        <v>0.2430117989503083</v>
      </c>
      <c r="GI390">
        <v>1</v>
      </c>
      <c r="GJ390">
        <v>0.6197557073170731</v>
      </c>
      <c r="GK390">
        <v>-0.09446862020905841</v>
      </c>
      <c r="GL390">
        <v>0.009388446829244773</v>
      </c>
      <c r="GM390">
        <v>1</v>
      </c>
      <c r="GN390">
        <v>3</v>
      </c>
      <c r="GO390">
        <v>3</v>
      </c>
      <c r="GP390" t="s">
        <v>440</v>
      </c>
      <c r="GQ390">
        <v>3.10257</v>
      </c>
      <c r="GR390">
        <v>2.72266</v>
      </c>
      <c r="GS390">
        <v>0.194179</v>
      </c>
      <c r="GT390">
        <v>0.196903</v>
      </c>
      <c r="GU390">
        <v>0.100222</v>
      </c>
      <c r="GV390">
        <v>0.0996031</v>
      </c>
      <c r="GW390">
        <v>21068.4</v>
      </c>
      <c r="GX390">
        <v>19062.4</v>
      </c>
      <c r="GY390">
        <v>26707.3</v>
      </c>
      <c r="GZ390">
        <v>23955.8</v>
      </c>
      <c r="HA390">
        <v>38463.5</v>
      </c>
      <c r="HB390">
        <v>31887</v>
      </c>
      <c r="HC390">
        <v>46636</v>
      </c>
      <c r="HD390">
        <v>37888.9</v>
      </c>
      <c r="HE390">
        <v>1.8726</v>
      </c>
      <c r="HF390">
        <v>1.87833</v>
      </c>
      <c r="HG390">
        <v>0.119671</v>
      </c>
      <c r="HH390">
        <v>0</v>
      </c>
      <c r="HI390">
        <v>28.0502</v>
      </c>
      <c r="HJ390">
        <v>999.9</v>
      </c>
      <c r="HK390">
        <v>49.4</v>
      </c>
      <c r="HL390">
        <v>30.6</v>
      </c>
      <c r="HM390">
        <v>24.0807</v>
      </c>
      <c r="HN390">
        <v>61.1748</v>
      </c>
      <c r="HO390">
        <v>22.0553</v>
      </c>
      <c r="HP390">
        <v>1</v>
      </c>
      <c r="HQ390">
        <v>0.0953582</v>
      </c>
      <c r="HR390">
        <v>0.176727</v>
      </c>
      <c r="HS390">
        <v>20.3185</v>
      </c>
      <c r="HT390">
        <v>5.21295</v>
      </c>
      <c r="HU390">
        <v>11.9798</v>
      </c>
      <c r="HV390">
        <v>4.96295</v>
      </c>
      <c r="HW390">
        <v>3.27458</v>
      </c>
      <c r="HX390">
        <v>9999</v>
      </c>
      <c r="HY390">
        <v>9999</v>
      </c>
      <c r="HZ390">
        <v>9999</v>
      </c>
      <c r="IA390">
        <v>24.6</v>
      </c>
      <c r="IB390">
        <v>1.86371</v>
      </c>
      <c r="IC390">
        <v>1.85982</v>
      </c>
      <c r="ID390">
        <v>1.85808</v>
      </c>
      <c r="IE390">
        <v>1.85948</v>
      </c>
      <c r="IF390">
        <v>1.85959</v>
      </c>
      <c r="IG390">
        <v>1.85813</v>
      </c>
      <c r="IH390">
        <v>1.85715</v>
      </c>
      <c r="II390">
        <v>1.85211</v>
      </c>
      <c r="IJ390">
        <v>0</v>
      </c>
      <c r="IK390">
        <v>0</v>
      </c>
      <c r="IL390">
        <v>0</v>
      </c>
      <c r="IM390">
        <v>0</v>
      </c>
      <c r="IN390" t="s">
        <v>441</v>
      </c>
      <c r="IO390" t="s">
        <v>442</v>
      </c>
      <c r="IP390" t="s">
        <v>443</v>
      </c>
      <c r="IQ390" t="s">
        <v>443</v>
      </c>
      <c r="IR390" t="s">
        <v>443</v>
      </c>
      <c r="IS390" t="s">
        <v>443</v>
      </c>
      <c r="IT390">
        <v>0</v>
      </c>
      <c r="IU390">
        <v>100</v>
      </c>
      <c r="IV390">
        <v>100</v>
      </c>
      <c r="IW390">
        <v>-1.01</v>
      </c>
      <c r="IX390">
        <v>0.2777</v>
      </c>
      <c r="IY390">
        <v>-1.253408397979514</v>
      </c>
      <c r="IZ390">
        <v>-0.001407418860664216</v>
      </c>
      <c r="JA390">
        <v>1.761737584914558E-06</v>
      </c>
      <c r="JB390">
        <v>-4.339940373715102E-10</v>
      </c>
      <c r="JC390">
        <v>0.01386544786166931</v>
      </c>
      <c r="JD390">
        <v>0.003157371658100305</v>
      </c>
      <c r="JE390">
        <v>0.0004353711720169284</v>
      </c>
      <c r="JF390">
        <v>-1.853048844677345E-07</v>
      </c>
      <c r="JG390">
        <v>2</v>
      </c>
      <c r="JH390">
        <v>1968</v>
      </c>
      <c r="JI390">
        <v>1</v>
      </c>
      <c r="JJ390">
        <v>26</v>
      </c>
      <c r="JK390">
        <v>200128.4</v>
      </c>
      <c r="JL390">
        <v>200128.6</v>
      </c>
      <c r="JM390">
        <v>3.01392</v>
      </c>
      <c r="JN390">
        <v>2.59766</v>
      </c>
      <c r="JO390">
        <v>1.49658</v>
      </c>
      <c r="JP390">
        <v>2.34985</v>
      </c>
      <c r="JQ390">
        <v>1.54907</v>
      </c>
      <c r="JR390">
        <v>2.43774</v>
      </c>
      <c r="JS390">
        <v>35.1516</v>
      </c>
      <c r="JT390">
        <v>12.7661</v>
      </c>
      <c r="JU390">
        <v>18</v>
      </c>
      <c r="JV390">
        <v>481.004</v>
      </c>
      <c r="JW390">
        <v>499.463</v>
      </c>
      <c r="JX390">
        <v>27.1341</v>
      </c>
      <c r="JY390">
        <v>28.498</v>
      </c>
      <c r="JZ390">
        <v>30.0005</v>
      </c>
      <c r="KA390">
        <v>28.672</v>
      </c>
      <c r="KB390">
        <v>28.6606</v>
      </c>
      <c r="KC390">
        <v>60.4699</v>
      </c>
      <c r="KD390">
        <v>15.3011</v>
      </c>
      <c r="KE390">
        <v>100</v>
      </c>
      <c r="KF390">
        <v>27.132</v>
      </c>
      <c r="KG390">
        <v>1409.55</v>
      </c>
      <c r="KH390">
        <v>20.9774</v>
      </c>
      <c r="KI390">
        <v>101.967</v>
      </c>
      <c r="KJ390">
        <v>91.3849</v>
      </c>
    </row>
    <row r="391" spans="1:296">
      <c r="A391">
        <v>373</v>
      </c>
      <c r="B391">
        <v>1758997317.1</v>
      </c>
      <c r="C391">
        <v>10066.5</v>
      </c>
      <c r="D391" t="s">
        <v>1192</v>
      </c>
      <c r="E391" t="s">
        <v>1193</v>
      </c>
      <c r="F391">
        <v>5</v>
      </c>
      <c r="G391" t="s">
        <v>1025</v>
      </c>
      <c r="H391">
        <v>1758997309.6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1422.08318209091</v>
      </c>
      <c r="AJ391">
        <v>1399.811272727273</v>
      </c>
      <c r="AK391">
        <v>3.431212987012855</v>
      </c>
      <c r="AL391">
        <v>65.16</v>
      </c>
      <c r="AM391">
        <f>(AO391 - AN391 + DX391*1E3/(8.314*(DZ391+273.15)) * AQ391/DW391 * AP391) * DW391/(100*DK391) * 1000/(1000 - AO391)</f>
        <v>0</v>
      </c>
      <c r="AN391">
        <v>21.01882125667996</v>
      </c>
      <c r="AO391">
        <v>21.61815393939393</v>
      </c>
      <c r="AP391">
        <v>1.077749128701861E-06</v>
      </c>
      <c r="AQ391">
        <v>105.5123847433396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437</v>
      </c>
      <c r="AX391" t="s">
        <v>437</v>
      </c>
      <c r="AY391">
        <v>0</v>
      </c>
      <c r="AZ391">
        <v>0</v>
      </c>
      <c r="BA391">
        <f>1-AY391/AZ391</f>
        <v>0</v>
      </c>
      <c r="BB391">
        <v>0</v>
      </c>
      <c r="BC391" t="s">
        <v>437</v>
      </c>
      <c r="BD391" t="s">
        <v>437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437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1.65</v>
      </c>
      <c r="DL391">
        <v>0.5</v>
      </c>
      <c r="DM391" t="s">
        <v>438</v>
      </c>
      <c r="DN391">
        <v>2</v>
      </c>
      <c r="DO391" t="b">
        <v>1</v>
      </c>
      <c r="DP391">
        <v>1758997309.6</v>
      </c>
      <c r="DQ391">
        <v>1346.102592592593</v>
      </c>
      <c r="DR391">
        <v>1377.465185185185</v>
      </c>
      <c r="DS391">
        <v>21.61792962962963</v>
      </c>
      <c r="DT391">
        <v>21.01106296296296</v>
      </c>
      <c r="DU391">
        <v>1347.117037037037</v>
      </c>
      <c r="DV391">
        <v>21.34021111111111</v>
      </c>
      <c r="DW391">
        <v>500.0355185185185</v>
      </c>
      <c r="DX391">
        <v>90.45571111111113</v>
      </c>
      <c r="DY391">
        <v>0.06458326296296296</v>
      </c>
      <c r="DZ391">
        <v>28.5317962962963</v>
      </c>
      <c r="EA391">
        <v>30.00586666666666</v>
      </c>
      <c r="EB391">
        <v>999.9000000000001</v>
      </c>
      <c r="EC391">
        <v>0</v>
      </c>
      <c r="ED391">
        <v>0</v>
      </c>
      <c r="EE391">
        <v>10018.07592592592</v>
      </c>
      <c r="EF391">
        <v>0</v>
      </c>
      <c r="EG391">
        <v>10.8782</v>
      </c>
      <c r="EH391">
        <v>-31.36189629629629</v>
      </c>
      <c r="EI391">
        <v>1375.848148148148</v>
      </c>
      <c r="EJ391">
        <v>1407.029259259259</v>
      </c>
      <c r="EK391">
        <v>0.6068568148148148</v>
      </c>
      <c r="EL391">
        <v>1377.465185185185</v>
      </c>
      <c r="EM391">
        <v>21.01106296296296</v>
      </c>
      <c r="EN391">
        <v>1.955464074074074</v>
      </c>
      <c r="EO391">
        <v>1.900570740740741</v>
      </c>
      <c r="EP391">
        <v>17.08826666666667</v>
      </c>
      <c r="EQ391">
        <v>16.63944814814815</v>
      </c>
      <c r="ER391">
        <v>2000.000370370371</v>
      </c>
      <c r="ES391">
        <v>0.9799919999999999</v>
      </c>
      <c r="ET391">
        <v>0.0200076</v>
      </c>
      <c r="EU391">
        <v>0</v>
      </c>
      <c r="EV391">
        <v>233.483</v>
      </c>
      <c r="EW391">
        <v>5.00078</v>
      </c>
      <c r="EX391">
        <v>4696.859629629629</v>
      </c>
      <c r="EY391">
        <v>16379.59629629629</v>
      </c>
      <c r="EZ391">
        <v>39.13396296296296</v>
      </c>
      <c r="FA391">
        <v>39.89796296296296</v>
      </c>
      <c r="FB391">
        <v>39.11551851851851</v>
      </c>
      <c r="FC391">
        <v>39.6594074074074</v>
      </c>
      <c r="FD391">
        <v>40.05066666666666</v>
      </c>
      <c r="FE391">
        <v>1955.08037037037</v>
      </c>
      <c r="FF391">
        <v>39.91777777777778</v>
      </c>
      <c r="FG391">
        <v>0</v>
      </c>
      <c r="FH391">
        <v>1758997311.3</v>
      </c>
      <c r="FI391">
        <v>0</v>
      </c>
      <c r="FJ391">
        <v>233.38528</v>
      </c>
      <c r="FK391">
        <v>-1.033923067074146</v>
      </c>
      <c r="FL391">
        <v>7.189999999351773</v>
      </c>
      <c r="FM391">
        <v>4696.971200000001</v>
      </c>
      <c r="FN391">
        <v>15</v>
      </c>
      <c r="FO391">
        <v>0</v>
      </c>
      <c r="FP391" t="s">
        <v>439</v>
      </c>
      <c r="FQ391">
        <v>1746989605.5</v>
      </c>
      <c r="FR391">
        <v>1746989593.5</v>
      </c>
      <c r="FS391">
        <v>0</v>
      </c>
      <c r="FT391">
        <v>-0.274</v>
      </c>
      <c r="FU391">
        <v>-0.002</v>
      </c>
      <c r="FV391">
        <v>2.549</v>
      </c>
      <c r="FW391">
        <v>0.129</v>
      </c>
      <c r="FX391">
        <v>420</v>
      </c>
      <c r="FY391">
        <v>17</v>
      </c>
      <c r="FZ391">
        <v>0.02</v>
      </c>
      <c r="GA391">
        <v>0.04</v>
      </c>
      <c r="GB391">
        <v>-31.340275</v>
      </c>
      <c r="GC391">
        <v>-0.2620818011256986</v>
      </c>
      <c r="GD391">
        <v>0.08378379243624617</v>
      </c>
      <c r="GE391">
        <v>1</v>
      </c>
      <c r="GF391">
        <v>233.3795882352941</v>
      </c>
      <c r="GG391">
        <v>0.01561497927944148</v>
      </c>
      <c r="GH391">
        <v>0.2460614602381536</v>
      </c>
      <c r="GI391">
        <v>1</v>
      </c>
      <c r="GJ391">
        <v>0.611263525</v>
      </c>
      <c r="GK391">
        <v>-0.08133907317073269</v>
      </c>
      <c r="GL391">
        <v>0.007899503943247012</v>
      </c>
      <c r="GM391">
        <v>1</v>
      </c>
      <c r="GN391">
        <v>3</v>
      </c>
      <c r="GO391">
        <v>3</v>
      </c>
      <c r="GP391" t="s">
        <v>440</v>
      </c>
      <c r="GQ391">
        <v>3.10242</v>
      </c>
      <c r="GR391">
        <v>2.72244</v>
      </c>
      <c r="GS391">
        <v>0.195621</v>
      </c>
      <c r="GT391">
        <v>0.198344</v>
      </c>
      <c r="GU391">
        <v>0.100223</v>
      </c>
      <c r="GV391">
        <v>0.09962890000000001</v>
      </c>
      <c r="GW391">
        <v>21030.5</v>
      </c>
      <c r="GX391">
        <v>19028</v>
      </c>
      <c r="GY391">
        <v>26707</v>
      </c>
      <c r="GZ391">
        <v>23955.5</v>
      </c>
      <c r="HA391">
        <v>38463.3</v>
      </c>
      <c r="HB391">
        <v>31886.1</v>
      </c>
      <c r="HC391">
        <v>46635.5</v>
      </c>
      <c r="HD391">
        <v>37888.8</v>
      </c>
      <c r="HE391">
        <v>1.87237</v>
      </c>
      <c r="HF391">
        <v>1.8785</v>
      </c>
      <c r="HG391">
        <v>0.119757</v>
      </c>
      <c r="HH391">
        <v>0</v>
      </c>
      <c r="HI391">
        <v>28.0502</v>
      </c>
      <c r="HJ391">
        <v>999.9</v>
      </c>
      <c r="HK391">
        <v>49.4</v>
      </c>
      <c r="HL391">
        <v>30.6</v>
      </c>
      <c r="HM391">
        <v>24.0785</v>
      </c>
      <c r="HN391">
        <v>61.2748</v>
      </c>
      <c r="HO391">
        <v>22.2115</v>
      </c>
      <c r="HP391">
        <v>1</v>
      </c>
      <c r="HQ391">
        <v>0.0956428</v>
      </c>
      <c r="HR391">
        <v>0.168892</v>
      </c>
      <c r="HS391">
        <v>20.3185</v>
      </c>
      <c r="HT391">
        <v>5.2119</v>
      </c>
      <c r="HU391">
        <v>11.98</v>
      </c>
      <c r="HV391">
        <v>4.96295</v>
      </c>
      <c r="HW391">
        <v>3.27448</v>
      </c>
      <c r="HX391">
        <v>9999</v>
      </c>
      <c r="HY391">
        <v>9999</v>
      </c>
      <c r="HZ391">
        <v>9999</v>
      </c>
      <c r="IA391">
        <v>24.6</v>
      </c>
      <c r="IB391">
        <v>1.86371</v>
      </c>
      <c r="IC391">
        <v>1.85984</v>
      </c>
      <c r="ID391">
        <v>1.85811</v>
      </c>
      <c r="IE391">
        <v>1.85945</v>
      </c>
      <c r="IF391">
        <v>1.85959</v>
      </c>
      <c r="IG391">
        <v>1.85814</v>
      </c>
      <c r="IH391">
        <v>1.85715</v>
      </c>
      <c r="II391">
        <v>1.85211</v>
      </c>
      <c r="IJ391">
        <v>0</v>
      </c>
      <c r="IK391">
        <v>0</v>
      </c>
      <c r="IL391">
        <v>0</v>
      </c>
      <c r="IM391">
        <v>0</v>
      </c>
      <c r="IN391" t="s">
        <v>441</v>
      </c>
      <c r="IO391" t="s">
        <v>442</v>
      </c>
      <c r="IP391" t="s">
        <v>443</v>
      </c>
      <c r="IQ391" t="s">
        <v>443</v>
      </c>
      <c r="IR391" t="s">
        <v>443</v>
      </c>
      <c r="IS391" t="s">
        <v>443</v>
      </c>
      <c r="IT391">
        <v>0</v>
      </c>
      <c r="IU391">
        <v>100</v>
      </c>
      <c r="IV391">
        <v>100</v>
      </c>
      <c r="IW391">
        <v>-0.99</v>
      </c>
      <c r="IX391">
        <v>0.2777</v>
      </c>
      <c r="IY391">
        <v>-1.253408397979514</v>
      </c>
      <c r="IZ391">
        <v>-0.001407418860664216</v>
      </c>
      <c r="JA391">
        <v>1.761737584914558E-06</v>
      </c>
      <c r="JB391">
        <v>-4.339940373715102E-10</v>
      </c>
      <c r="JC391">
        <v>0.01386544786166931</v>
      </c>
      <c r="JD391">
        <v>0.003157371658100305</v>
      </c>
      <c r="JE391">
        <v>0.0004353711720169284</v>
      </c>
      <c r="JF391">
        <v>-1.853048844677345E-07</v>
      </c>
      <c r="JG391">
        <v>2</v>
      </c>
      <c r="JH391">
        <v>1968</v>
      </c>
      <c r="JI391">
        <v>1</v>
      </c>
      <c r="JJ391">
        <v>26</v>
      </c>
      <c r="JK391">
        <v>200128.5</v>
      </c>
      <c r="JL391">
        <v>200128.7</v>
      </c>
      <c r="JM391">
        <v>3.04199</v>
      </c>
      <c r="JN391">
        <v>2.60254</v>
      </c>
      <c r="JO391">
        <v>1.49658</v>
      </c>
      <c r="JP391">
        <v>2.34863</v>
      </c>
      <c r="JQ391">
        <v>1.54907</v>
      </c>
      <c r="JR391">
        <v>2.38647</v>
      </c>
      <c r="JS391">
        <v>35.1516</v>
      </c>
      <c r="JT391">
        <v>12.7311</v>
      </c>
      <c r="JU391">
        <v>18</v>
      </c>
      <c r="JV391">
        <v>480.901</v>
      </c>
      <c r="JW391">
        <v>499.606</v>
      </c>
      <c r="JX391">
        <v>27.1298</v>
      </c>
      <c r="JY391">
        <v>28.5025</v>
      </c>
      <c r="JZ391">
        <v>30.0004</v>
      </c>
      <c r="KA391">
        <v>28.6757</v>
      </c>
      <c r="KB391">
        <v>28.6636</v>
      </c>
      <c r="KC391">
        <v>61.0796</v>
      </c>
      <c r="KD391">
        <v>15.3011</v>
      </c>
      <c r="KE391">
        <v>100</v>
      </c>
      <c r="KF391">
        <v>27.1284</v>
      </c>
      <c r="KG391">
        <v>1422.96</v>
      </c>
      <c r="KH391">
        <v>20.9868</v>
      </c>
      <c r="KI391">
        <v>101.966</v>
      </c>
      <c r="KJ391">
        <v>91.38420000000001</v>
      </c>
    </row>
    <row r="392" spans="1:296">
      <c r="A392">
        <v>374</v>
      </c>
      <c r="B392">
        <v>1758997322.1</v>
      </c>
      <c r="C392">
        <v>10071.5</v>
      </c>
      <c r="D392" t="s">
        <v>1194</v>
      </c>
      <c r="E392" t="s">
        <v>1195</v>
      </c>
      <c r="F392">
        <v>5</v>
      </c>
      <c r="G392" t="s">
        <v>1025</v>
      </c>
      <c r="H392">
        <v>1758997314.314285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1439.194864454546</v>
      </c>
      <c r="AJ392">
        <v>1416.86593939394</v>
      </c>
      <c r="AK392">
        <v>3.420136796536991</v>
      </c>
      <c r="AL392">
        <v>65.16</v>
      </c>
      <c r="AM392">
        <f>(AO392 - AN392 + DX392*1E3/(8.314*(DZ392+273.15)) * AQ392/DW392 * AP392) * DW392/(100*DK392) * 1000/(1000 - AO392)</f>
        <v>0</v>
      </c>
      <c r="AN392">
        <v>21.02242605002814</v>
      </c>
      <c r="AO392">
        <v>21.61644484848485</v>
      </c>
      <c r="AP392">
        <v>-7.431018220848265E-06</v>
      </c>
      <c r="AQ392">
        <v>105.5123847433396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437</v>
      </c>
      <c r="AX392" t="s">
        <v>437</v>
      </c>
      <c r="AY392">
        <v>0</v>
      </c>
      <c r="AZ392">
        <v>0</v>
      </c>
      <c r="BA392">
        <f>1-AY392/AZ392</f>
        <v>0</v>
      </c>
      <c r="BB392">
        <v>0</v>
      </c>
      <c r="BC392" t="s">
        <v>437</v>
      </c>
      <c r="BD392" t="s">
        <v>437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437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1.65</v>
      </c>
      <c r="DL392">
        <v>0.5</v>
      </c>
      <c r="DM392" t="s">
        <v>438</v>
      </c>
      <c r="DN392">
        <v>2</v>
      </c>
      <c r="DO392" t="b">
        <v>1</v>
      </c>
      <c r="DP392">
        <v>1758997314.314285</v>
      </c>
      <c r="DQ392">
        <v>1361.861428571429</v>
      </c>
      <c r="DR392">
        <v>1393.264285714285</v>
      </c>
      <c r="DS392">
        <v>21.61768928571428</v>
      </c>
      <c r="DT392">
        <v>21.0166</v>
      </c>
      <c r="DU392">
        <v>1362.859642857143</v>
      </c>
      <c r="DV392">
        <v>21.33998214285715</v>
      </c>
      <c r="DW392">
        <v>500.0261785714286</v>
      </c>
      <c r="DX392">
        <v>90.45611785714287</v>
      </c>
      <c r="DY392">
        <v>0.06446966071428573</v>
      </c>
      <c r="DZ392">
        <v>28.53202857142858</v>
      </c>
      <c r="EA392">
        <v>30.00207857142857</v>
      </c>
      <c r="EB392">
        <v>999.9000000000002</v>
      </c>
      <c r="EC392">
        <v>0</v>
      </c>
      <c r="ED392">
        <v>0</v>
      </c>
      <c r="EE392">
        <v>10014.01321428571</v>
      </c>
      <c r="EF392">
        <v>0</v>
      </c>
      <c r="EG392">
        <v>10.8678</v>
      </c>
      <c r="EH392">
        <v>-31.40255357142857</v>
      </c>
      <c r="EI392">
        <v>1391.953571428571</v>
      </c>
      <c r="EJ392">
        <v>1423.174642857143</v>
      </c>
      <c r="EK392">
        <v>0.601090607142857</v>
      </c>
      <c r="EL392">
        <v>1393.264285714285</v>
      </c>
      <c r="EM392">
        <v>21.0166</v>
      </c>
      <c r="EN392">
        <v>1.955452142857143</v>
      </c>
      <c r="EO392">
        <v>1.901079642857143</v>
      </c>
      <c r="EP392">
        <v>17.08816428571429</v>
      </c>
      <c r="EQ392">
        <v>16.64366071428572</v>
      </c>
      <c r="ER392">
        <v>2000</v>
      </c>
      <c r="ES392">
        <v>0.9799939285714284</v>
      </c>
      <c r="ET392">
        <v>0.02000575714285714</v>
      </c>
      <c r="EU392">
        <v>0</v>
      </c>
      <c r="EV392">
        <v>233.40925</v>
      </c>
      <c r="EW392">
        <v>5.00078</v>
      </c>
      <c r="EX392">
        <v>4697.47</v>
      </c>
      <c r="EY392">
        <v>16379.6</v>
      </c>
      <c r="EZ392">
        <v>39.10460714285714</v>
      </c>
      <c r="FA392">
        <v>39.89935714285714</v>
      </c>
      <c r="FB392">
        <v>39.16053571428571</v>
      </c>
      <c r="FC392">
        <v>39.65371428571427</v>
      </c>
      <c r="FD392">
        <v>40.06453571428572</v>
      </c>
      <c r="FE392">
        <v>1955.085357142857</v>
      </c>
      <c r="FF392">
        <v>39.91321428571429</v>
      </c>
      <c r="FG392">
        <v>0</v>
      </c>
      <c r="FH392">
        <v>1758997316.7</v>
      </c>
      <c r="FI392">
        <v>0</v>
      </c>
      <c r="FJ392">
        <v>233.3535</v>
      </c>
      <c r="FK392">
        <v>0.5641367558999846</v>
      </c>
      <c r="FL392">
        <v>4.997606849288329</v>
      </c>
      <c r="FM392">
        <v>4697.53923076923</v>
      </c>
      <c r="FN392">
        <v>15</v>
      </c>
      <c r="FO392">
        <v>0</v>
      </c>
      <c r="FP392" t="s">
        <v>439</v>
      </c>
      <c r="FQ392">
        <v>1746989605.5</v>
      </c>
      <c r="FR392">
        <v>1746989593.5</v>
      </c>
      <c r="FS392">
        <v>0</v>
      </c>
      <c r="FT392">
        <v>-0.274</v>
      </c>
      <c r="FU392">
        <v>-0.002</v>
      </c>
      <c r="FV392">
        <v>2.549</v>
      </c>
      <c r="FW392">
        <v>0.129</v>
      </c>
      <c r="FX392">
        <v>420</v>
      </c>
      <c r="FY392">
        <v>17</v>
      </c>
      <c r="FZ392">
        <v>0.02</v>
      </c>
      <c r="GA392">
        <v>0.04</v>
      </c>
      <c r="GB392">
        <v>-31.37039024390244</v>
      </c>
      <c r="GC392">
        <v>-0.5267101045296576</v>
      </c>
      <c r="GD392">
        <v>0.08552876510809741</v>
      </c>
      <c r="GE392">
        <v>0</v>
      </c>
      <c r="GF392">
        <v>233.3731470588235</v>
      </c>
      <c r="GG392">
        <v>-0.4664782219335934</v>
      </c>
      <c r="GH392">
        <v>0.2384750735960526</v>
      </c>
      <c r="GI392">
        <v>1</v>
      </c>
      <c r="GJ392">
        <v>0.6044093170731707</v>
      </c>
      <c r="GK392">
        <v>-0.07287265505226535</v>
      </c>
      <c r="GL392">
        <v>0.007240429748864716</v>
      </c>
      <c r="GM392">
        <v>1</v>
      </c>
      <c r="GN392">
        <v>2</v>
      </c>
      <c r="GO392">
        <v>3</v>
      </c>
      <c r="GP392" t="s">
        <v>446</v>
      </c>
      <c r="GQ392">
        <v>3.10239</v>
      </c>
      <c r="GR392">
        <v>2.72296</v>
      </c>
      <c r="GS392">
        <v>0.197052</v>
      </c>
      <c r="GT392">
        <v>0.199768</v>
      </c>
      <c r="GU392">
        <v>0.100219</v>
      </c>
      <c r="GV392">
        <v>0.0996486</v>
      </c>
      <c r="GW392">
        <v>20992.8</v>
      </c>
      <c r="GX392">
        <v>18994.2</v>
      </c>
      <c r="GY392">
        <v>26706.8</v>
      </c>
      <c r="GZ392">
        <v>23955.4</v>
      </c>
      <c r="HA392">
        <v>38463.3</v>
      </c>
      <c r="HB392">
        <v>31885.2</v>
      </c>
      <c r="HC392">
        <v>46635.1</v>
      </c>
      <c r="HD392">
        <v>37888.4</v>
      </c>
      <c r="HE392">
        <v>1.87208</v>
      </c>
      <c r="HF392">
        <v>1.87855</v>
      </c>
      <c r="HG392">
        <v>0.119247</v>
      </c>
      <c r="HH392">
        <v>0</v>
      </c>
      <c r="HI392">
        <v>28.0526</v>
      </c>
      <c r="HJ392">
        <v>999.9</v>
      </c>
      <c r="HK392">
        <v>49.4</v>
      </c>
      <c r="HL392">
        <v>30.6</v>
      </c>
      <c r="HM392">
        <v>24.0809</v>
      </c>
      <c r="HN392">
        <v>61.1648</v>
      </c>
      <c r="HO392">
        <v>22.0232</v>
      </c>
      <c r="HP392">
        <v>1</v>
      </c>
      <c r="HQ392">
        <v>0.0961357</v>
      </c>
      <c r="HR392">
        <v>0.165332</v>
      </c>
      <c r="HS392">
        <v>20.3185</v>
      </c>
      <c r="HT392">
        <v>5.21265</v>
      </c>
      <c r="HU392">
        <v>11.98</v>
      </c>
      <c r="HV392">
        <v>4.9629</v>
      </c>
      <c r="HW392">
        <v>3.27445</v>
      </c>
      <c r="HX392">
        <v>9999</v>
      </c>
      <c r="HY392">
        <v>9999</v>
      </c>
      <c r="HZ392">
        <v>9999</v>
      </c>
      <c r="IA392">
        <v>24.6</v>
      </c>
      <c r="IB392">
        <v>1.86371</v>
      </c>
      <c r="IC392">
        <v>1.85985</v>
      </c>
      <c r="ID392">
        <v>1.8581</v>
      </c>
      <c r="IE392">
        <v>1.85948</v>
      </c>
      <c r="IF392">
        <v>1.85961</v>
      </c>
      <c r="IG392">
        <v>1.85815</v>
      </c>
      <c r="IH392">
        <v>1.85716</v>
      </c>
      <c r="II392">
        <v>1.85211</v>
      </c>
      <c r="IJ392">
        <v>0</v>
      </c>
      <c r="IK392">
        <v>0</v>
      </c>
      <c r="IL392">
        <v>0</v>
      </c>
      <c r="IM392">
        <v>0</v>
      </c>
      <c r="IN392" t="s">
        <v>441</v>
      </c>
      <c r="IO392" t="s">
        <v>442</v>
      </c>
      <c r="IP392" t="s">
        <v>443</v>
      </c>
      <c r="IQ392" t="s">
        <v>443</v>
      </c>
      <c r="IR392" t="s">
        <v>443</v>
      </c>
      <c r="IS392" t="s">
        <v>443</v>
      </c>
      <c r="IT392">
        <v>0</v>
      </c>
      <c r="IU392">
        <v>100</v>
      </c>
      <c r="IV392">
        <v>100</v>
      </c>
      <c r="IW392">
        <v>-0.97</v>
      </c>
      <c r="IX392">
        <v>0.2777</v>
      </c>
      <c r="IY392">
        <v>-1.253408397979514</v>
      </c>
      <c r="IZ392">
        <v>-0.001407418860664216</v>
      </c>
      <c r="JA392">
        <v>1.761737584914558E-06</v>
      </c>
      <c r="JB392">
        <v>-4.339940373715102E-10</v>
      </c>
      <c r="JC392">
        <v>0.01386544786166931</v>
      </c>
      <c r="JD392">
        <v>0.003157371658100305</v>
      </c>
      <c r="JE392">
        <v>0.0004353711720169284</v>
      </c>
      <c r="JF392">
        <v>-1.853048844677345E-07</v>
      </c>
      <c r="JG392">
        <v>2</v>
      </c>
      <c r="JH392">
        <v>1968</v>
      </c>
      <c r="JI392">
        <v>1</v>
      </c>
      <c r="JJ392">
        <v>26</v>
      </c>
      <c r="JK392">
        <v>200128.6</v>
      </c>
      <c r="JL392">
        <v>200128.8</v>
      </c>
      <c r="JM392">
        <v>3.07007</v>
      </c>
      <c r="JN392">
        <v>2.60864</v>
      </c>
      <c r="JO392">
        <v>1.49658</v>
      </c>
      <c r="JP392">
        <v>2.34985</v>
      </c>
      <c r="JQ392">
        <v>1.54907</v>
      </c>
      <c r="JR392">
        <v>2.37183</v>
      </c>
      <c r="JS392">
        <v>35.1747</v>
      </c>
      <c r="JT392">
        <v>12.7398</v>
      </c>
      <c r="JU392">
        <v>18</v>
      </c>
      <c r="JV392">
        <v>480.756</v>
      </c>
      <c r="JW392">
        <v>499.671</v>
      </c>
      <c r="JX392">
        <v>27.1266</v>
      </c>
      <c r="JY392">
        <v>28.507</v>
      </c>
      <c r="JZ392">
        <v>30.0005</v>
      </c>
      <c r="KA392">
        <v>28.6795</v>
      </c>
      <c r="KB392">
        <v>28.6674</v>
      </c>
      <c r="KC392">
        <v>61.6057</v>
      </c>
      <c r="KD392">
        <v>15.3011</v>
      </c>
      <c r="KE392">
        <v>100</v>
      </c>
      <c r="KF392">
        <v>27.1258</v>
      </c>
      <c r="KG392">
        <v>1443</v>
      </c>
      <c r="KH392">
        <v>20.9966</v>
      </c>
      <c r="KI392">
        <v>101.965</v>
      </c>
      <c r="KJ392">
        <v>91.3835</v>
      </c>
    </row>
    <row r="393" spans="1:296">
      <c r="A393">
        <v>375</v>
      </c>
      <c r="B393">
        <v>1758997327.1</v>
      </c>
      <c r="C393">
        <v>10076.5</v>
      </c>
      <c r="D393" t="s">
        <v>1196</v>
      </c>
      <c r="E393" t="s">
        <v>1197</v>
      </c>
      <c r="F393">
        <v>5</v>
      </c>
      <c r="G393" t="s">
        <v>1025</v>
      </c>
      <c r="H393">
        <v>1758997319.6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1456.514305727272</v>
      </c>
      <c r="AJ393">
        <v>1434.01006060606</v>
      </c>
      <c r="AK393">
        <v>3.42914891774877</v>
      </c>
      <c r="AL393">
        <v>65.16</v>
      </c>
      <c r="AM393">
        <f>(AO393 - AN393 + DX393*1E3/(8.314*(DZ393+273.15)) * AQ393/DW393 * AP393) * DW393/(100*DK393) * 1000/(1000 - AO393)</f>
        <v>0</v>
      </c>
      <c r="AN393">
        <v>21.03147565211524</v>
      </c>
      <c r="AO393">
        <v>21.61800545454545</v>
      </c>
      <c r="AP393">
        <v>9.446744717505049E-06</v>
      </c>
      <c r="AQ393">
        <v>105.5123847433396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437</v>
      </c>
      <c r="AX393" t="s">
        <v>437</v>
      </c>
      <c r="AY393">
        <v>0</v>
      </c>
      <c r="AZ393">
        <v>0</v>
      </c>
      <c r="BA393">
        <f>1-AY393/AZ393</f>
        <v>0</v>
      </c>
      <c r="BB393">
        <v>0</v>
      </c>
      <c r="BC393" t="s">
        <v>437</v>
      </c>
      <c r="BD393" t="s">
        <v>437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437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1.65</v>
      </c>
      <c r="DL393">
        <v>0.5</v>
      </c>
      <c r="DM393" t="s">
        <v>438</v>
      </c>
      <c r="DN393">
        <v>2</v>
      </c>
      <c r="DO393" t="b">
        <v>1</v>
      </c>
      <c r="DP393">
        <v>1758997319.6</v>
      </c>
      <c r="DQ393">
        <v>1379.558148148148</v>
      </c>
      <c r="DR393">
        <v>1410.983703703704</v>
      </c>
      <c r="DS393">
        <v>21.6173962962963</v>
      </c>
      <c r="DT393">
        <v>21.02357777777777</v>
      </c>
      <c r="DU393">
        <v>1380.538888888889</v>
      </c>
      <c r="DV393">
        <v>21.33969629629629</v>
      </c>
      <c r="DW393">
        <v>500.0332962962963</v>
      </c>
      <c r="DX393">
        <v>90.45592962962962</v>
      </c>
      <c r="DY393">
        <v>0.06445660370370371</v>
      </c>
      <c r="DZ393">
        <v>28.53217777777778</v>
      </c>
      <c r="EA393">
        <v>30.00332592592592</v>
      </c>
      <c r="EB393">
        <v>999.9000000000001</v>
      </c>
      <c r="EC393">
        <v>0</v>
      </c>
      <c r="ED393">
        <v>0</v>
      </c>
      <c r="EE393">
        <v>10011.31740740741</v>
      </c>
      <c r="EF393">
        <v>0</v>
      </c>
      <c r="EG393">
        <v>10.86740740740741</v>
      </c>
      <c r="EH393">
        <v>-31.42597037037037</v>
      </c>
      <c r="EI393">
        <v>1410.04</v>
      </c>
      <c r="EJ393">
        <v>1441.284444444444</v>
      </c>
      <c r="EK393">
        <v>0.5938215555555556</v>
      </c>
      <c r="EL393">
        <v>1410.983703703704</v>
      </c>
      <c r="EM393">
        <v>21.02357777777777</v>
      </c>
      <c r="EN393">
        <v>1.955421111111111</v>
      </c>
      <c r="EO393">
        <v>1.901707407407408</v>
      </c>
      <c r="EP393">
        <v>17.08791851851852</v>
      </c>
      <c r="EQ393">
        <v>16.64884814814815</v>
      </c>
      <c r="ER393">
        <v>1999.998518518518</v>
      </c>
      <c r="ES393">
        <v>0.9799939999999999</v>
      </c>
      <c r="ET393">
        <v>0.02000568888888889</v>
      </c>
      <c r="EU393">
        <v>0</v>
      </c>
      <c r="EV393">
        <v>233.4063333333333</v>
      </c>
      <c r="EW393">
        <v>5.00078</v>
      </c>
      <c r="EX393">
        <v>4697.789629629629</v>
      </c>
      <c r="EY393">
        <v>16379.58518518519</v>
      </c>
      <c r="EZ393">
        <v>39.07140740740741</v>
      </c>
      <c r="FA393">
        <v>39.89796296296296</v>
      </c>
      <c r="FB393">
        <v>39.1757037037037</v>
      </c>
      <c r="FC393">
        <v>39.63848148148148</v>
      </c>
      <c r="FD393">
        <v>40.05992592592592</v>
      </c>
      <c r="FE393">
        <v>1955.084074074074</v>
      </c>
      <c r="FF393">
        <v>39.91148148148149</v>
      </c>
      <c r="FG393">
        <v>0</v>
      </c>
      <c r="FH393">
        <v>1758997321.5</v>
      </c>
      <c r="FI393">
        <v>0</v>
      </c>
      <c r="FJ393">
        <v>233.3656923076923</v>
      </c>
      <c r="FK393">
        <v>0.3809914468538818</v>
      </c>
      <c r="FL393">
        <v>2.178119672267152</v>
      </c>
      <c r="FM393">
        <v>4697.781923076923</v>
      </c>
      <c r="FN393">
        <v>15</v>
      </c>
      <c r="FO393">
        <v>0</v>
      </c>
      <c r="FP393" t="s">
        <v>439</v>
      </c>
      <c r="FQ393">
        <v>1746989605.5</v>
      </c>
      <c r="FR393">
        <v>1746989593.5</v>
      </c>
      <c r="FS393">
        <v>0</v>
      </c>
      <c r="FT393">
        <v>-0.274</v>
      </c>
      <c r="FU393">
        <v>-0.002</v>
      </c>
      <c r="FV393">
        <v>2.549</v>
      </c>
      <c r="FW393">
        <v>0.129</v>
      </c>
      <c r="FX393">
        <v>420</v>
      </c>
      <c r="FY393">
        <v>17</v>
      </c>
      <c r="FZ393">
        <v>0.02</v>
      </c>
      <c r="GA393">
        <v>0.04</v>
      </c>
      <c r="GB393">
        <v>-31.41320975609756</v>
      </c>
      <c r="GC393">
        <v>-0.3898473867595376</v>
      </c>
      <c r="GD393">
        <v>0.09453403001907733</v>
      </c>
      <c r="GE393">
        <v>1</v>
      </c>
      <c r="GF393">
        <v>233.3478823529412</v>
      </c>
      <c r="GG393">
        <v>0.2722994639229845</v>
      </c>
      <c r="GH393">
        <v>0.2327469927405233</v>
      </c>
      <c r="GI393">
        <v>1</v>
      </c>
      <c r="GJ393">
        <v>0.597714487804878</v>
      </c>
      <c r="GK393">
        <v>-0.08019436933797876</v>
      </c>
      <c r="GL393">
        <v>0.007983820172231728</v>
      </c>
      <c r="GM393">
        <v>1</v>
      </c>
      <c r="GN393">
        <v>3</v>
      </c>
      <c r="GO393">
        <v>3</v>
      </c>
      <c r="GP393" t="s">
        <v>440</v>
      </c>
      <c r="GQ393">
        <v>3.10264</v>
      </c>
      <c r="GR393">
        <v>2.7226</v>
      </c>
      <c r="GS393">
        <v>0.198466</v>
      </c>
      <c r="GT393">
        <v>0.201146</v>
      </c>
      <c r="GU393">
        <v>0.10022</v>
      </c>
      <c r="GV393">
        <v>0.0996684</v>
      </c>
      <c r="GW393">
        <v>20955.8</v>
      </c>
      <c r="GX393">
        <v>18961.3</v>
      </c>
      <c r="GY393">
        <v>26706.7</v>
      </c>
      <c r="GZ393">
        <v>23955.2</v>
      </c>
      <c r="HA393">
        <v>38463.3</v>
      </c>
      <c r="HB393">
        <v>31884.5</v>
      </c>
      <c r="HC393">
        <v>46634.9</v>
      </c>
      <c r="HD393">
        <v>37888.2</v>
      </c>
      <c r="HE393">
        <v>1.8727</v>
      </c>
      <c r="HF393">
        <v>1.8781</v>
      </c>
      <c r="HG393">
        <v>0.120174</v>
      </c>
      <c r="HH393">
        <v>0</v>
      </c>
      <c r="HI393">
        <v>28.0545</v>
      </c>
      <c r="HJ393">
        <v>999.9</v>
      </c>
      <c r="HK393">
        <v>49.4</v>
      </c>
      <c r="HL393">
        <v>30.6</v>
      </c>
      <c r="HM393">
        <v>24.0811</v>
      </c>
      <c r="HN393">
        <v>61.2048</v>
      </c>
      <c r="HO393">
        <v>22.1394</v>
      </c>
      <c r="HP393">
        <v>1</v>
      </c>
      <c r="HQ393">
        <v>0.0963415</v>
      </c>
      <c r="HR393">
        <v>0.121441</v>
      </c>
      <c r="HS393">
        <v>20.3186</v>
      </c>
      <c r="HT393">
        <v>5.2128</v>
      </c>
      <c r="HU393">
        <v>11.98</v>
      </c>
      <c r="HV393">
        <v>4.96295</v>
      </c>
      <c r="HW393">
        <v>3.27448</v>
      </c>
      <c r="HX393">
        <v>9999</v>
      </c>
      <c r="HY393">
        <v>9999</v>
      </c>
      <c r="HZ393">
        <v>9999</v>
      </c>
      <c r="IA393">
        <v>24.6</v>
      </c>
      <c r="IB393">
        <v>1.86371</v>
      </c>
      <c r="IC393">
        <v>1.85987</v>
      </c>
      <c r="ID393">
        <v>1.85812</v>
      </c>
      <c r="IE393">
        <v>1.85947</v>
      </c>
      <c r="IF393">
        <v>1.85961</v>
      </c>
      <c r="IG393">
        <v>1.85813</v>
      </c>
      <c r="IH393">
        <v>1.85716</v>
      </c>
      <c r="II393">
        <v>1.85211</v>
      </c>
      <c r="IJ393">
        <v>0</v>
      </c>
      <c r="IK393">
        <v>0</v>
      </c>
      <c r="IL393">
        <v>0</v>
      </c>
      <c r="IM393">
        <v>0</v>
      </c>
      <c r="IN393" t="s">
        <v>441</v>
      </c>
      <c r="IO393" t="s">
        <v>442</v>
      </c>
      <c r="IP393" t="s">
        <v>443</v>
      </c>
      <c r="IQ393" t="s">
        <v>443</v>
      </c>
      <c r="IR393" t="s">
        <v>443</v>
      </c>
      <c r="IS393" t="s">
        <v>443</v>
      </c>
      <c r="IT393">
        <v>0</v>
      </c>
      <c r="IU393">
        <v>100</v>
      </c>
      <c r="IV393">
        <v>100</v>
      </c>
      <c r="IW393">
        <v>-0.96</v>
      </c>
      <c r="IX393">
        <v>0.2777</v>
      </c>
      <c r="IY393">
        <v>-1.253408397979514</v>
      </c>
      <c r="IZ393">
        <v>-0.001407418860664216</v>
      </c>
      <c r="JA393">
        <v>1.761737584914558E-06</v>
      </c>
      <c r="JB393">
        <v>-4.339940373715102E-10</v>
      </c>
      <c r="JC393">
        <v>0.01386544786166931</v>
      </c>
      <c r="JD393">
        <v>0.003157371658100305</v>
      </c>
      <c r="JE393">
        <v>0.0004353711720169284</v>
      </c>
      <c r="JF393">
        <v>-1.853048844677345E-07</v>
      </c>
      <c r="JG393">
        <v>2</v>
      </c>
      <c r="JH393">
        <v>1968</v>
      </c>
      <c r="JI393">
        <v>1</v>
      </c>
      <c r="JJ393">
        <v>26</v>
      </c>
      <c r="JK393">
        <v>200128.7</v>
      </c>
      <c r="JL393">
        <v>200128.9</v>
      </c>
      <c r="JM393">
        <v>3.09937</v>
      </c>
      <c r="JN393">
        <v>2.60986</v>
      </c>
      <c r="JO393">
        <v>1.49658</v>
      </c>
      <c r="JP393">
        <v>2.34863</v>
      </c>
      <c r="JQ393">
        <v>1.54907</v>
      </c>
      <c r="JR393">
        <v>2.36694</v>
      </c>
      <c r="JS393">
        <v>35.1747</v>
      </c>
      <c r="JT393">
        <v>12.7223</v>
      </c>
      <c r="JU393">
        <v>18</v>
      </c>
      <c r="JV393">
        <v>481.14</v>
      </c>
      <c r="JW393">
        <v>499.397</v>
      </c>
      <c r="JX393">
        <v>27.1264</v>
      </c>
      <c r="JY393">
        <v>28.5116</v>
      </c>
      <c r="JZ393">
        <v>30.0004</v>
      </c>
      <c r="KA393">
        <v>28.6824</v>
      </c>
      <c r="KB393">
        <v>28.6704</v>
      </c>
      <c r="KC393">
        <v>62.2234</v>
      </c>
      <c r="KD393">
        <v>15.3011</v>
      </c>
      <c r="KE393">
        <v>100</v>
      </c>
      <c r="KF393">
        <v>27.1432</v>
      </c>
      <c r="KG393">
        <v>1456.38</v>
      </c>
      <c r="KH393">
        <v>21.0004</v>
      </c>
      <c r="KI393">
        <v>101.964</v>
      </c>
      <c r="KJ393">
        <v>91.383</v>
      </c>
    </row>
    <row r="394" spans="1:296">
      <c r="A394">
        <v>376</v>
      </c>
      <c r="B394">
        <v>1758997332.1</v>
      </c>
      <c r="C394">
        <v>10081.5</v>
      </c>
      <c r="D394" t="s">
        <v>1198</v>
      </c>
      <c r="E394" t="s">
        <v>1199</v>
      </c>
      <c r="F394">
        <v>5</v>
      </c>
      <c r="G394" t="s">
        <v>1025</v>
      </c>
      <c r="H394">
        <v>1758997324.314285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1473.355984272728</v>
      </c>
      <c r="AJ394">
        <v>1451.018363636362</v>
      </c>
      <c r="AK394">
        <v>3.405531601731357</v>
      </c>
      <c r="AL394">
        <v>65.16</v>
      </c>
      <c r="AM394">
        <f>(AO394 - AN394 + DX394*1E3/(8.314*(DZ394+273.15)) * AQ394/DW394 * AP394) * DW394/(100*DK394) * 1000/(1000 - AO394)</f>
        <v>0</v>
      </c>
      <c r="AN394">
        <v>21.03718630808397</v>
      </c>
      <c r="AO394">
        <v>21.61610787878788</v>
      </c>
      <c r="AP394">
        <v>-4.362775173779321E-06</v>
      </c>
      <c r="AQ394">
        <v>105.5123847433396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437</v>
      </c>
      <c r="AX394" t="s">
        <v>437</v>
      </c>
      <c r="AY394">
        <v>0</v>
      </c>
      <c r="AZ394">
        <v>0</v>
      </c>
      <c r="BA394">
        <f>1-AY394/AZ394</f>
        <v>0</v>
      </c>
      <c r="BB394">
        <v>0</v>
      </c>
      <c r="BC394" t="s">
        <v>437</v>
      </c>
      <c r="BD394" t="s">
        <v>437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437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1.65</v>
      </c>
      <c r="DL394">
        <v>0.5</v>
      </c>
      <c r="DM394" t="s">
        <v>438</v>
      </c>
      <c r="DN394">
        <v>2</v>
      </c>
      <c r="DO394" t="b">
        <v>1</v>
      </c>
      <c r="DP394">
        <v>1758997324.314285</v>
      </c>
      <c r="DQ394">
        <v>1395.320714285714</v>
      </c>
      <c r="DR394">
        <v>1426.744642857143</v>
      </c>
      <c r="DS394">
        <v>21.61698571428572</v>
      </c>
      <c r="DT394">
        <v>21.02951785714286</v>
      </c>
      <c r="DU394">
        <v>1396.285</v>
      </c>
      <c r="DV394">
        <v>21.33929285714286</v>
      </c>
      <c r="DW394">
        <v>500.0096071428571</v>
      </c>
      <c r="DX394">
        <v>90.45564642857141</v>
      </c>
      <c r="DY394">
        <v>0.06458108214285714</v>
      </c>
      <c r="DZ394">
        <v>28.53162142857143</v>
      </c>
      <c r="EA394">
        <v>30.00543571428571</v>
      </c>
      <c r="EB394">
        <v>999.9000000000002</v>
      </c>
      <c r="EC394">
        <v>0</v>
      </c>
      <c r="ED394">
        <v>0</v>
      </c>
      <c r="EE394">
        <v>10004.19392857143</v>
      </c>
      <c r="EF394">
        <v>0</v>
      </c>
      <c r="EG394">
        <v>10.86400357142857</v>
      </c>
      <c r="EH394">
        <v>-31.42410357142857</v>
      </c>
      <c r="EI394">
        <v>1426.149285714286</v>
      </c>
      <c r="EJ394">
        <v>1457.3925</v>
      </c>
      <c r="EK394">
        <v>0.5874722142857143</v>
      </c>
      <c r="EL394">
        <v>1426.744642857143</v>
      </c>
      <c r="EM394">
        <v>21.02951785714286</v>
      </c>
      <c r="EN394">
        <v>1.9553775</v>
      </c>
      <c r="EO394">
        <v>1.902238571428571</v>
      </c>
      <c r="EP394">
        <v>17.08756785714285</v>
      </c>
      <c r="EQ394">
        <v>16.65324642857143</v>
      </c>
      <c r="ER394">
        <v>1999.99</v>
      </c>
      <c r="ES394">
        <v>0.9799939285714284</v>
      </c>
      <c r="ET394">
        <v>0.02000575714285715</v>
      </c>
      <c r="EU394">
        <v>0</v>
      </c>
      <c r="EV394">
        <v>233.3976428571429</v>
      </c>
      <c r="EW394">
        <v>5.00078</v>
      </c>
      <c r="EX394">
        <v>4697.893571428572</v>
      </c>
      <c r="EY394">
        <v>16379.51428571429</v>
      </c>
      <c r="EZ394">
        <v>39.04203571428572</v>
      </c>
      <c r="FA394">
        <v>39.89714285714285</v>
      </c>
      <c r="FB394">
        <v>39.19628571428571</v>
      </c>
      <c r="FC394">
        <v>39.60674999999999</v>
      </c>
      <c r="FD394">
        <v>40.0822857142857</v>
      </c>
      <c r="FE394">
        <v>1955.075357142857</v>
      </c>
      <c r="FF394">
        <v>39.90857142857143</v>
      </c>
      <c r="FG394">
        <v>0</v>
      </c>
      <c r="FH394">
        <v>1758997326.3</v>
      </c>
      <c r="FI394">
        <v>0</v>
      </c>
      <c r="FJ394">
        <v>233.3868846153846</v>
      </c>
      <c r="FK394">
        <v>1.260820507217859</v>
      </c>
      <c r="FL394">
        <v>-1.915213655823452</v>
      </c>
      <c r="FM394">
        <v>4697.890769230769</v>
      </c>
      <c r="FN394">
        <v>15</v>
      </c>
      <c r="FO394">
        <v>0</v>
      </c>
      <c r="FP394" t="s">
        <v>439</v>
      </c>
      <c r="FQ394">
        <v>1746989605.5</v>
      </c>
      <c r="FR394">
        <v>1746989593.5</v>
      </c>
      <c r="FS394">
        <v>0</v>
      </c>
      <c r="FT394">
        <v>-0.274</v>
      </c>
      <c r="FU394">
        <v>-0.002</v>
      </c>
      <c r="FV394">
        <v>2.549</v>
      </c>
      <c r="FW394">
        <v>0.129</v>
      </c>
      <c r="FX394">
        <v>420</v>
      </c>
      <c r="FY394">
        <v>17</v>
      </c>
      <c r="FZ394">
        <v>0.02</v>
      </c>
      <c r="GA394">
        <v>0.04</v>
      </c>
      <c r="GB394">
        <v>-31.4116075</v>
      </c>
      <c r="GC394">
        <v>-0.03011819887419908</v>
      </c>
      <c r="GD394">
        <v>0.08848598868606256</v>
      </c>
      <c r="GE394">
        <v>1</v>
      </c>
      <c r="GF394">
        <v>233.3703823529412</v>
      </c>
      <c r="GG394">
        <v>0.3179373562279698</v>
      </c>
      <c r="GH394">
        <v>0.2146777358666161</v>
      </c>
      <c r="GI394">
        <v>1</v>
      </c>
      <c r="GJ394">
        <v>0.5914409500000001</v>
      </c>
      <c r="GK394">
        <v>-0.08311798874296612</v>
      </c>
      <c r="GL394">
        <v>0.008063598132812671</v>
      </c>
      <c r="GM394">
        <v>1</v>
      </c>
      <c r="GN394">
        <v>3</v>
      </c>
      <c r="GO394">
        <v>3</v>
      </c>
      <c r="GP394" t="s">
        <v>440</v>
      </c>
      <c r="GQ394">
        <v>3.10267</v>
      </c>
      <c r="GR394">
        <v>2.72241</v>
      </c>
      <c r="GS394">
        <v>0.199871</v>
      </c>
      <c r="GT394">
        <v>0.20255</v>
      </c>
      <c r="GU394">
        <v>0.100214</v>
      </c>
      <c r="GV394">
        <v>0.0996877</v>
      </c>
      <c r="GW394">
        <v>20919</v>
      </c>
      <c r="GX394">
        <v>18927.8</v>
      </c>
      <c r="GY394">
        <v>26706.6</v>
      </c>
      <c r="GZ394">
        <v>23955.1</v>
      </c>
      <c r="HA394">
        <v>38463.4</v>
      </c>
      <c r="HB394">
        <v>31883.7</v>
      </c>
      <c r="HC394">
        <v>46634.4</v>
      </c>
      <c r="HD394">
        <v>37887.9</v>
      </c>
      <c r="HE394">
        <v>1.8727</v>
      </c>
      <c r="HF394">
        <v>1.8782</v>
      </c>
      <c r="HG394">
        <v>0.120137</v>
      </c>
      <c r="HH394">
        <v>0</v>
      </c>
      <c r="HI394">
        <v>28.0557</v>
      </c>
      <c r="HJ394">
        <v>999.9</v>
      </c>
      <c r="HK394">
        <v>49.4</v>
      </c>
      <c r="HL394">
        <v>30.6</v>
      </c>
      <c r="HM394">
        <v>24.0803</v>
      </c>
      <c r="HN394">
        <v>61.1548</v>
      </c>
      <c r="HO394">
        <v>21.9671</v>
      </c>
      <c r="HP394">
        <v>1</v>
      </c>
      <c r="HQ394">
        <v>0.09678349999999999</v>
      </c>
      <c r="HR394">
        <v>0.125011</v>
      </c>
      <c r="HS394">
        <v>20.3186</v>
      </c>
      <c r="HT394">
        <v>5.21325</v>
      </c>
      <c r="HU394">
        <v>11.9797</v>
      </c>
      <c r="HV394">
        <v>4.9636</v>
      </c>
      <c r="HW394">
        <v>3.2745</v>
      </c>
      <c r="HX394">
        <v>9999</v>
      </c>
      <c r="HY394">
        <v>9999</v>
      </c>
      <c r="HZ394">
        <v>9999</v>
      </c>
      <c r="IA394">
        <v>24.6</v>
      </c>
      <c r="IB394">
        <v>1.86371</v>
      </c>
      <c r="IC394">
        <v>1.85986</v>
      </c>
      <c r="ID394">
        <v>1.8581</v>
      </c>
      <c r="IE394">
        <v>1.8595</v>
      </c>
      <c r="IF394">
        <v>1.85959</v>
      </c>
      <c r="IG394">
        <v>1.85811</v>
      </c>
      <c r="IH394">
        <v>1.85715</v>
      </c>
      <c r="II394">
        <v>1.85211</v>
      </c>
      <c r="IJ394">
        <v>0</v>
      </c>
      <c r="IK394">
        <v>0</v>
      </c>
      <c r="IL394">
        <v>0</v>
      </c>
      <c r="IM394">
        <v>0</v>
      </c>
      <c r="IN394" t="s">
        <v>441</v>
      </c>
      <c r="IO394" t="s">
        <v>442</v>
      </c>
      <c r="IP394" t="s">
        <v>443</v>
      </c>
      <c r="IQ394" t="s">
        <v>443</v>
      </c>
      <c r="IR394" t="s">
        <v>443</v>
      </c>
      <c r="IS394" t="s">
        <v>443</v>
      </c>
      <c r="IT394">
        <v>0</v>
      </c>
      <c r="IU394">
        <v>100</v>
      </c>
      <c r="IV394">
        <v>100</v>
      </c>
      <c r="IW394">
        <v>-0.9399999999999999</v>
      </c>
      <c r="IX394">
        <v>0.2777</v>
      </c>
      <c r="IY394">
        <v>-1.253408397979514</v>
      </c>
      <c r="IZ394">
        <v>-0.001407418860664216</v>
      </c>
      <c r="JA394">
        <v>1.761737584914558E-06</v>
      </c>
      <c r="JB394">
        <v>-4.339940373715102E-10</v>
      </c>
      <c r="JC394">
        <v>0.01386544786166931</v>
      </c>
      <c r="JD394">
        <v>0.003157371658100305</v>
      </c>
      <c r="JE394">
        <v>0.0004353711720169284</v>
      </c>
      <c r="JF394">
        <v>-1.853048844677345E-07</v>
      </c>
      <c r="JG394">
        <v>2</v>
      </c>
      <c r="JH394">
        <v>1968</v>
      </c>
      <c r="JI394">
        <v>1</v>
      </c>
      <c r="JJ394">
        <v>26</v>
      </c>
      <c r="JK394">
        <v>200128.8</v>
      </c>
      <c r="JL394">
        <v>200129</v>
      </c>
      <c r="JM394">
        <v>3.12622</v>
      </c>
      <c r="JN394">
        <v>2.59521</v>
      </c>
      <c r="JO394">
        <v>1.49658</v>
      </c>
      <c r="JP394">
        <v>2.34863</v>
      </c>
      <c r="JQ394">
        <v>1.54907</v>
      </c>
      <c r="JR394">
        <v>2.4585</v>
      </c>
      <c r="JS394">
        <v>35.1747</v>
      </c>
      <c r="JT394">
        <v>12.7486</v>
      </c>
      <c r="JU394">
        <v>18</v>
      </c>
      <c r="JV394">
        <v>481.168</v>
      </c>
      <c r="JW394">
        <v>499.494</v>
      </c>
      <c r="JX394">
        <v>27.1411</v>
      </c>
      <c r="JY394">
        <v>28.5157</v>
      </c>
      <c r="JZ394">
        <v>30.0004</v>
      </c>
      <c r="KA394">
        <v>28.6861</v>
      </c>
      <c r="KB394">
        <v>28.674</v>
      </c>
      <c r="KC394">
        <v>62.7522</v>
      </c>
      <c r="KD394">
        <v>15.3011</v>
      </c>
      <c r="KE394">
        <v>100</v>
      </c>
      <c r="KF394">
        <v>27.1397</v>
      </c>
      <c r="KG394">
        <v>1469.73</v>
      </c>
      <c r="KH394">
        <v>21.0146</v>
      </c>
      <c r="KI394">
        <v>101.963</v>
      </c>
      <c r="KJ394">
        <v>91.3822</v>
      </c>
    </row>
    <row r="395" spans="1:296">
      <c r="A395">
        <v>377</v>
      </c>
      <c r="B395">
        <v>1758997337.1</v>
      </c>
      <c r="C395">
        <v>10086.5</v>
      </c>
      <c r="D395" t="s">
        <v>1200</v>
      </c>
      <c r="E395" t="s">
        <v>1201</v>
      </c>
      <c r="F395">
        <v>5</v>
      </c>
      <c r="G395" t="s">
        <v>1025</v>
      </c>
      <c r="H395">
        <v>1758997329.6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1490.691443606061</v>
      </c>
      <c r="AJ395">
        <v>1468.25206060606</v>
      </c>
      <c r="AK395">
        <v>3.461072727272687</v>
      </c>
      <c r="AL395">
        <v>65.16</v>
      </c>
      <c r="AM395">
        <f>(AO395 - AN395 + DX395*1E3/(8.314*(DZ395+273.15)) * AQ395/DW395 * AP395) * DW395/(100*DK395) * 1000/(1000 - AO395)</f>
        <v>0</v>
      </c>
      <c r="AN395">
        <v>21.04278694472768</v>
      </c>
      <c r="AO395">
        <v>21.61636909090909</v>
      </c>
      <c r="AP395">
        <v>2.784282643991291E-06</v>
      </c>
      <c r="AQ395">
        <v>105.5123847433396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437</v>
      </c>
      <c r="AX395" t="s">
        <v>437</v>
      </c>
      <c r="AY395">
        <v>0</v>
      </c>
      <c r="AZ395">
        <v>0</v>
      </c>
      <c r="BA395">
        <f>1-AY395/AZ395</f>
        <v>0</v>
      </c>
      <c r="BB395">
        <v>0</v>
      </c>
      <c r="BC395" t="s">
        <v>437</v>
      </c>
      <c r="BD395" t="s">
        <v>437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437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1.65</v>
      </c>
      <c r="DL395">
        <v>0.5</v>
      </c>
      <c r="DM395" t="s">
        <v>438</v>
      </c>
      <c r="DN395">
        <v>2</v>
      </c>
      <c r="DO395" t="b">
        <v>1</v>
      </c>
      <c r="DP395">
        <v>1758997329.6</v>
      </c>
      <c r="DQ395">
        <v>1413.004814814815</v>
      </c>
      <c r="DR395">
        <v>1444.47</v>
      </c>
      <c r="DS395">
        <v>21.61642962962962</v>
      </c>
      <c r="DT395">
        <v>21.03638888888889</v>
      </c>
      <c r="DU395">
        <v>1413.952222222222</v>
      </c>
      <c r="DV395">
        <v>21.33874074074074</v>
      </c>
      <c r="DW395">
        <v>500.0377777777776</v>
      </c>
      <c r="DX395">
        <v>90.4536925925926</v>
      </c>
      <c r="DY395">
        <v>0.06453242222222222</v>
      </c>
      <c r="DZ395">
        <v>28.53068148148148</v>
      </c>
      <c r="EA395">
        <v>30.00991851851852</v>
      </c>
      <c r="EB395">
        <v>999.9000000000001</v>
      </c>
      <c r="EC395">
        <v>0</v>
      </c>
      <c r="ED395">
        <v>0</v>
      </c>
      <c r="EE395">
        <v>10007.19666666667</v>
      </c>
      <c r="EF395">
        <v>0</v>
      </c>
      <c r="EG395">
        <v>10.86386296296296</v>
      </c>
      <c r="EH395">
        <v>-31.46529629629629</v>
      </c>
      <c r="EI395">
        <v>1444.223703703703</v>
      </c>
      <c r="EJ395">
        <v>1475.51</v>
      </c>
      <c r="EK395">
        <v>0.5800387037037037</v>
      </c>
      <c r="EL395">
        <v>1444.47</v>
      </c>
      <c r="EM395">
        <v>21.03638888888889</v>
      </c>
      <c r="EN395">
        <v>1.955284074074074</v>
      </c>
      <c r="EO395">
        <v>1.902818888888889</v>
      </c>
      <c r="EP395">
        <v>17.08681481481481</v>
      </c>
      <c r="EQ395">
        <v>16.65803703703704</v>
      </c>
      <c r="ER395">
        <v>1999.984444444445</v>
      </c>
      <c r="ES395">
        <v>0.9799919999999999</v>
      </c>
      <c r="ET395">
        <v>0.0200076</v>
      </c>
      <c r="EU395">
        <v>0</v>
      </c>
      <c r="EV395">
        <v>233.3877777777778</v>
      </c>
      <c r="EW395">
        <v>5.00078</v>
      </c>
      <c r="EX395">
        <v>4697.84962962963</v>
      </c>
      <c r="EY395">
        <v>16379.46666666667</v>
      </c>
      <c r="EZ395">
        <v>39.08533333333334</v>
      </c>
      <c r="FA395">
        <v>39.89796296296296</v>
      </c>
      <c r="FB395">
        <v>39.19192592592593</v>
      </c>
      <c r="FC395">
        <v>39.62696296296296</v>
      </c>
      <c r="FD395">
        <v>40.20566666666667</v>
      </c>
      <c r="FE395">
        <v>1955.064444444444</v>
      </c>
      <c r="FF395">
        <v>39.91037037037037</v>
      </c>
      <c r="FG395">
        <v>0</v>
      </c>
      <c r="FH395">
        <v>1758997331.1</v>
      </c>
      <c r="FI395">
        <v>0</v>
      </c>
      <c r="FJ395">
        <v>233.4393846153846</v>
      </c>
      <c r="FK395">
        <v>0.234666659040727</v>
      </c>
      <c r="FL395">
        <v>-0.3829059763227898</v>
      </c>
      <c r="FM395">
        <v>4697.827692307693</v>
      </c>
      <c r="FN395">
        <v>15</v>
      </c>
      <c r="FO395">
        <v>0</v>
      </c>
      <c r="FP395" t="s">
        <v>439</v>
      </c>
      <c r="FQ395">
        <v>1746989605.5</v>
      </c>
      <c r="FR395">
        <v>1746989593.5</v>
      </c>
      <c r="FS395">
        <v>0</v>
      </c>
      <c r="FT395">
        <v>-0.274</v>
      </c>
      <c r="FU395">
        <v>-0.002</v>
      </c>
      <c r="FV395">
        <v>2.549</v>
      </c>
      <c r="FW395">
        <v>0.129</v>
      </c>
      <c r="FX395">
        <v>420</v>
      </c>
      <c r="FY395">
        <v>17</v>
      </c>
      <c r="FZ395">
        <v>0.02</v>
      </c>
      <c r="GA395">
        <v>0.04</v>
      </c>
      <c r="GB395">
        <v>-31.4543125</v>
      </c>
      <c r="GC395">
        <v>-0.2305677298311336</v>
      </c>
      <c r="GD395">
        <v>0.1001942917223831</v>
      </c>
      <c r="GE395">
        <v>1</v>
      </c>
      <c r="GF395">
        <v>233.4062058823529</v>
      </c>
      <c r="GG395">
        <v>0.5267685244107758</v>
      </c>
      <c r="GH395">
        <v>0.2470241449751246</v>
      </c>
      <c r="GI395">
        <v>1</v>
      </c>
      <c r="GJ395">
        <v>0.5847315749999999</v>
      </c>
      <c r="GK395">
        <v>-0.08282628517823719</v>
      </c>
      <c r="GL395">
        <v>0.008031353559293415</v>
      </c>
      <c r="GM395">
        <v>1</v>
      </c>
      <c r="GN395">
        <v>3</v>
      </c>
      <c r="GO395">
        <v>3</v>
      </c>
      <c r="GP395" t="s">
        <v>440</v>
      </c>
      <c r="GQ395">
        <v>3.10238</v>
      </c>
      <c r="GR395">
        <v>2.72288</v>
      </c>
      <c r="GS395">
        <v>0.20127</v>
      </c>
      <c r="GT395">
        <v>0.20393</v>
      </c>
      <c r="GU395">
        <v>0.100208</v>
      </c>
      <c r="GV395">
        <v>0.0996996</v>
      </c>
      <c r="GW395">
        <v>20882.2</v>
      </c>
      <c r="GX395">
        <v>18894.6</v>
      </c>
      <c r="GY395">
        <v>26706.3</v>
      </c>
      <c r="GZ395">
        <v>23954.5</v>
      </c>
      <c r="HA395">
        <v>38463.4</v>
      </c>
      <c r="HB395">
        <v>31882.8</v>
      </c>
      <c r="HC395">
        <v>46633.9</v>
      </c>
      <c r="HD395">
        <v>37887.1</v>
      </c>
      <c r="HE395">
        <v>1.87182</v>
      </c>
      <c r="HF395">
        <v>1.8785</v>
      </c>
      <c r="HG395">
        <v>0.120156</v>
      </c>
      <c r="HH395">
        <v>0</v>
      </c>
      <c r="HI395">
        <v>28.0574</v>
      </c>
      <c r="HJ395">
        <v>999.9</v>
      </c>
      <c r="HK395">
        <v>49.4</v>
      </c>
      <c r="HL395">
        <v>30.6</v>
      </c>
      <c r="HM395">
        <v>24.0817</v>
      </c>
      <c r="HN395">
        <v>61.2548</v>
      </c>
      <c r="HO395">
        <v>21.9752</v>
      </c>
      <c r="HP395">
        <v>1</v>
      </c>
      <c r="HQ395">
        <v>0.09711889999999999</v>
      </c>
      <c r="HR395">
        <v>0.174107</v>
      </c>
      <c r="HS395">
        <v>20.3185</v>
      </c>
      <c r="HT395">
        <v>5.21295</v>
      </c>
      <c r="HU395">
        <v>11.9798</v>
      </c>
      <c r="HV395">
        <v>4.9635</v>
      </c>
      <c r="HW395">
        <v>3.27455</v>
      </c>
      <c r="HX395">
        <v>9999</v>
      </c>
      <c r="HY395">
        <v>9999</v>
      </c>
      <c r="HZ395">
        <v>9999</v>
      </c>
      <c r="IA395">
        <v>24.6</v>
      </c>
      <c r="IB395">
        <v>1.86371</v>
      </c>
      <c r="IC395">
        <v>1.85986</v>
      </c>
      <c r="ID395">
        <v>1.85809</v>
      </c>
      <c r="IE395">
        <v>1.85954</v>
      </c>
      <c r="IF395">
        <v>1.85959</v>
      </c>
      <c r="IG395">
        <v>1.8581</v>
      </c>
      <c r="IH395">
        <v>1.85715</v>
      </c>
      <c r="II395">
        <v>1.85211</v>
      </c>
      <c r="IJ395">
        <v>0</v>
      </c>
      <c r="IK395">
        <v>0</v>
      </c>
      <c r="IL395">
        <v>0</v>
      </c>
      <c r="IM395">
        <v>0</v>
      </c>
      <c r="IN395" t="s">
        <v>441</v>
      </c>
      <c r="IO395" t="s">
        <v>442</v>
      </c>
      <c r="IP395" t="s">
        <v>443</v>
      </c>
      <c r="IQ395" t="s">
        <v>443</v>
      </c>
      <c r="IR395" t="s">
        <v>443</v>
      </c>
      <c r="IS395" t="s">
        <v>443</v>
      </c>
      <c r="IT395">
        <v>0</v>
      </c>
      <c r="IU395">
        <v>100</v>
      </c>
      <c r="IV395">
        <v>100</v>
      </c>
      <c r="IW395">
        <v>-0.92</v>
      </c>
      <c r="IX395">
        <v>0.2777</v>
      </c>
      <c r="IY395">
        <v>-1.253408397979514</v>
      </c>
      <c r="IZ395">
        <v>-0.001407418860664216</v>
      </c>
      <c r="JA395">
        <v>1.761737584914558E-06</v>
      </c>
      <c r="JB395">
        <v>-4.339940373715102E-10</v>
      </c>
      <c r="JC395">
        <v>0.01386544786166931</v>
      </c>
      <c r="JD395">
        <v>0.003157371658100305</v>
      </c>
      <c r="JE395">
        <v>0.0004353711720169284</v>
      </c>
      <c r="JF395">
        <v>-1.853048844677345E-07</v>
      </c>
      <c r="JG395">
        <v>2</v>
      </c>
      <c r="JH395">
        <v>1968</v>
      </c>
      <c r="JI395">
        <v>1</v>
      </c>
      <c r="JJ395">
        <v>26</v>
      </c>
      <c r="JK395">
        <v>200128.9</v>
      </c>
      <c r="JL395">
        <v>200129.1</v>
      </c>
      <c r="JM395">
        <v>3.15552</v>
      </c>
      <c r="JN395">
        <v>2.61108</v>
      </c>
      <c r="JO395">
        <v>1.49658</v>
      </c>
      <c r="JP395">
        <v>2.34863</v>
      </c>
      <c r="JQ395">
        <v>1.54907</v>
      </c>
      <c r="JR395">
        <v>2.3877</v>
      </c>
      <c r="JS395">
        <v>35.1747</v>
      </c>
      <c r="JT395">
        <v>12.7136</v>
      </c>
      <c r="JU395">
        <v>18</v>
      </c>
      <c r="JV395">
        <v>480.688</v>
      </c>
      <c r="JW395">
        <v>499.72</v>
      </c>
      <c r="JX395">
        <v>27.1408</v>
      </c>
      <c r="JY395">
        <v>28.5206</v>
      </c>
      <c r="JZ395">
        <v>30.0005</v>
      </c>
      <c r="KA395">
        <v>28.6897</v>
      </c>
      <c r="KB395">
        <v>28.677</v>
      </c>
      <c r="KC395">
        <v>63.3555</v>
      </c>
      <c r="KD395">
        <v>15.3011</v>
      </c>
      <c r="KE395">
        <v>100</v>
      </c>
      <c r="KF395">
        <v>27.1272</v>
      </c>
      <c r="KG395">
        <v>1489.77</v>
      </c>
      <c r="KH395">
        <v>21.0218</v>
      </c>
      <c r="KI395">
        <v>101.962</v>
      </c>
      <c r="KJ395">
        <v>91.38039999999999</v>
      </c>
    </row>
    <row r="396" spans="1:296">
      <c r="A396">
        <v>378</v>
      </c>
      <c r="B396">
        <v>1758997342.1</v>
      </c>
      <c r="C396">
        <v>10091.5</v>
      </c>
      <c r="D396" t="s">
        <v>1202</v>
      </c>
      <c r="E396" t="s">
        <v>1203</v>
      </c>
      <c r="F396">
        <v>5</v>
      </c>
      <c r="G396" t="s">
        <v>1025</v>
      </c>
      <c r="H396">
        <v>1758997334.314285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1507.599127909091</v>
      </c>
      <c r="AJ396">
        <v>1485.343333333333</v>
      </c>
      <c r="AK396">
        <v>3.4086285714286</v>
      </c>
      <c r="AL396">
        <v>65.16</v>
      </c>
      <c r="AM396">
        <f>(AO396 - AN396 + DX396*1E3/(8.314*(DZ396+273.15)) * AQ396/DW396 * AP396) * DW396/(100*DK396) * 1000/(1000 - AO396)</f>
        <v>0</v>
      </c>
      <c r="AN396">
        <v>21.04897830694369</v>
      </c>
      <c r="AO396">
        <v>21.61689151515152</v>
      </c>
      <c r="AP396">
        <v>-1.936316298421336E-07</v>
      </c>
      <c r="AQ396">
        <v>105.5123847433396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437</v>
      </c>
      <c r="AX396" t="s">
        <v>437</v>
      </c>
      <c r="AY396">
        <v>0</v>
      </c>
      <c r="AZ396">
        <v>0</v>
      </c>
      <c r="BA396">
        <f>1-AY396/AZ396</f>
        <v>0</v>
      </c>
      <c r="BB396">
        <v>0</v>
      </c>
      <c r="BC396" t="s">
        <v>437</v>
      </c>
      <c r="BD396" t="s">
        <v>437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437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1.65</v>
      </c>
      <c r="DL396">
        <v>0.5</v>
      </c>
      <c r="DM396" t="s">
        <v>438</v>
      </c>
      <c r="DN396">
        <v>2</v>
      </c>
      <c r="DO396" t="b">
        <v>1</v>
      </c>
      <c r="DP396">
        <v>1758997334.314285</v>
      </c>
      <c r="DQ396">
        <v>1428.805357142857</v>
      </c>
      <c r="DR396">
        <v>1460.188214285714</v>
      </c>
      <c r="DS396">
        <v>21.61656428571429</v>
      </c>
      <c r="DT396">
        <v>21.04202142857143</v>
      </c>
      <c r="DU396">
        <v>1429.736428571428</v>
      </c>
      <c r="DV396">
        <v>21.33887142857143</v>
      </c>
      <c r="DW396">
        <v>500.0202857142857</v>
      </c>
      <c r="DX396">
        <v>90.45161071428571</v>
      </c>
      <c r="DY396">
        <v>0.06450870714285713</v>
      </c>
      <c r="DZ396">
        <v>28.529375</v>
      </c>
      <c r="EA396">
        <v>30.01231428571429</v>
      </c>
      <c r="EB396">
        <v>999.9000000000002</v>
      </c>
      <c r="EC396">
        <v>0</v>
      </c>
      <c r="ED396">
        <v>0</v>
      </c>
      <c r="EE396">
        <v>10005.92892857143</v>
      </c>
      <c r="EF396">
        <v>0</v>
      </c>
      <c r="EG396">
        <v>10.86405714285714</v>
      </c>
      <c r="EH396">
        <v>-31.38287857142857</v>
      </c>
      <c r="EI396">
        <v>1460.372857142857</v>
      </c>
      <c r="EJ396">
        <v>1491.574285714286</v>
      </c>
      <c r="EK396">
        <v>0.5745400714285713</v>
      </c>
      <c r="EL396">
        <v>1460.188214285714</v>
      </c>
      <c r="EM396">
        <v>21.04202142857143</v>
      </c>
      <c r="EN396">
        <v>1.955252142857143</v>
      </c>
      <c r="EO396">
        <v>1.903284642857143</v>
      </c>
      <c r="EP396">
        <v>17.08655</v>
      </c>
      <c r="EQ396">
        <v>16.66188214285715</v>
      </c>
      <c r="ER396">
        <v>1999.981428571429</v>
      </c>
      <c r="ES396">
        <v>0.9799919999999999</v>
      </c>
      <c r="ET396">
        <v>0.0200076</v>
      </c>
      <c r="EU396">
        <v>0</v>
      </c>
      <c r="EV396">
        <v>233.3588928571428</v>
      </c>
      <c r="EW396">
        <v>5.00078</v>
      </c>
      <c r="EX396">
        <v>4697.784642857143</v>
      </c>
      <c r="EY396">
        <v>16379.43928571429</v>
      </c>
      <c r="EZ396">
        <v>39.10239285714285</v>
      </c>
      <c r="FA396">
        <v>39.91271428571429</v>
      </c>
      <c r="FB396">
        <v>39.18503571428571</v>
      </c>
      <c r="FC396">
        <v>39.63367857142856</v>
      </c>
      <c r="FD396">
        <v>40.31439285714286</v>
      </c>
      <c r="FE396">
        <v>1955.061428571429</v>
      </c>
      <c r="FF396">
        <v>39.91</v>
      </c>
      <c r="FG396">
        <v>0</v>
      </c>
      <c r="FH396">
        <v>1758997336.5</v>
      </c>
      <c r="FI396">
        <v>0</v>
      </c>
      <c r="FJ396">
        <v>233.434</v>
      </c>
      <c r="FK396">
        <v>-0.1612307597706513</v>
      </c>
      <c r="FL396">
        <v>0.08384615044872502</v>
      </c>
      <c r="FM396">
        <v>4697.8012</v>
      </c>
      <c r="FN396">
        <v>15</v>
      </c>
      <c r="FO396">
        <v>0</v>
      </c>
      <c r="FP396" t="s">
        <v>439</v>
      </c>
      <c r="FQ396">
        <v>1746989605.5</v>
      </c>
      <c r="FR396">
        <v>1746989593.5</v>
      </c>
      <c r="FS396">
        <v>0</v>
      </c>
      <c r="FT396">
        <v>-0.274</v>
      </c>
      <c r="FU396">
        <v>-0.002</v>
      </c>
      <c r="FV396">
        <v>2.549</v>
      </c>
      <c r="FW396">
        <v>0.129</v>
      </c>
      <c r="FX396">
        <v>420</v>
      </c>
      <c r="FY396">
        <v>17</v>
      </c>
      <c r="FZ396">
        <v>0.02</v>
      </c>
      <c r="GA396">
        <v>0.04</v>
      </c>
      <c r="GB396">
        <v>-31.4155375</v>
      </c>
      <c r="GC396">
        <v>0.5707621013134881</v>
      </c>
      <c r="GD396">
        <v>0.1344635074797245</v>
      </c>
      <c r="GE396">
        <v>0</v>
      </c>
      <c r="GF396">
        <v>233.4185294117647</v>
      </c>
      <c r="GG396">
        <v>-0.3855767781005972</v>
      </c>
      <c r="GH396">
        <v>0.2208522576818782</v>
      </c>
      <c r="GI396">
        <v>1</v>
      </c>
      <c r="GJ396">
        <v>0.578094425</v>
      </c>
      <c r="GK396">
        <v>-0.07211102814259025</v>
      </c>
      <c r="GL396">
        <v>0.006965318779092242</v>
      </c>
      <c r="GM396">
        <v>1</v>
      </c>
      <c r="GN396">
        <v>2</v>
      </c>
      <c r="GO396">
        <v>3</v>
      </c>
      <c r="GP396" t="s">
        <v>446</v>
      </c>
      <c r="GQ396">
        <v>3.10257</v>
      </c>
      <c r="GR396">
        <v>2.72264</v>
      </c>
      <c r="GS396">
        <v>0.202656</v>
      </c>
      <c r="GT396">
        <v>0.205296</v>
      </c>
      <c r="GU396">
        <v>0.100207</v>
      </c>
      <c r="GV396">
        <v>0.0997276</v>
      </c>
      <c r="GW396">
        <v>20845.8</v>
      </c>
      <c r="GX396">
        <v>18862.2</v>
      </c>
      <c r="GY396">
        <v>26706.1</v>
      </c>
      <c r="GZ396">
        <v>23954.6</v>
      </c>
      <c r="HA396">
        <v>38463.6</v>
      </c>
      <c r="HB396">
        <v>31882</v>
      </c>
      <c r="HC396">
        <v>46633.9</v>
      </c>
      <c r="HD396">
        <v>37887.1</v>
      </c>
      <c r="HE396">
        <v>1.87225</v>
      </c>
      <c r="HF396">
        <v>1.87835</v>
      </c>
      <c r="HG396">
        <v>0.119548</v>
      </c>
      <c r="HH396">
        <v>0</v>
      </c>
      <c r="HI396">
        <v>28.0574</v>
      </c>
      <c r="HJ396">
        <v>999.9</v>
      </c>
      <c r="HK396">
        <v>49.4</v>
      </c>
      <c r="HL396">
        <v>30.6</v>
      </c>
      <c r="HM396">
        <v>24.0851</v>
      </c>
      <c r="HN396">
        <v>60.9048</v>
      </c>
      <c r="HO396">
        <v>22.1394</v>
      </c>
      <c r="HP396">
        <v>1</v>
      </c>
      <c r="HQ396">
        <v>0.0977185</v>
      </c>
      <c r="HR396">
        <v>0.215357</v>
      </c>
      <c r="HS396">
        <v>20.3183</v>
      </c>
      <c r="HT396">
        <v>5.21265</v>
      </c>
      <c r="HU396">
        <v>11.9797</v>
      </c>
      <c r="HV396">
        <v>4.96355</v>
      </c>
      <c r="HW396">
        <v>3.27445</v>
      </c>
      <c r="HX396">
        <v>9999</v>
      </c>
      <c r="HY396">
        <v>9999</v>
      </c>
      <c r="HZ396">
        <v>9999</v>
      </c>
      <c r="IA396">
        <v>24.6</v>
      </c>
      <c r="IB396">
        <v>1.86371</v>
      </c>
      <c r="IC396">
        <v>1.85984</v>
      </c>
      <c r="ID396">
        <v>1.85811</v>
      </c>
      <c r="IE396">
        <v>1.85954</v>
      </c>
      <c r="IF396">
        <v>1.8596</v>
      </c>
      <c r="IG396">
        <v>1.85816</v>
      </c>
      <c r="IH396">
        <v>1.85716</v>
      </c>
      <c r="II396">
        <v>1.85211</v>
      </c>
      <c r="IJ396">
        <v>0</v>
      </c>
      <c r="IK396">
        <v>0</v>
      </c>
      <c r="IL396">
        <v>0</v>
      </c>
      <c r="IM396">
        <v>0</v>
      </c>
      <c r="IN396" t="s">
        <v>441</v>
      </c>
      <c r="IO396" t="s">
        <v>442</v>
      </c>
      <c r="IP396" t="s">
        <v>443</v>
      </c>
      <c r="IQ396" t="s">
        <v>443</v>
      </c>
      <c r="IR396" t="s">
        <v>443</v>
      </c>
      <c r="IS396" t="s">
        <v>443</v>
      </c>
      <c r="IT396">
        <v>0</v>
      </c>
      <c r="IU396">
        <v>100</v>
      </c>
      <c r="IV396">
        <v>100</v>
      </c>
      <c r="IW396">
        <v>-0.9</v>
      </c>
      <c r="IX396">
        <v>0.2776</v>
      </c>
      <c r="IY396">
        <v>-1.253408397979514</v>
      </c>
      <c r="IZ396">
        <v>-0.001407418860664216</v>
      </c>
      <c r="JA396">
        <v>1.761737584914558E-06</v>
      </c>
      <c r="JB396">
        <v>-4.339940373715102E-10</v>
      </c>
      <c r="JC396">
        <v>0.01386544786166931</v>
      </c>
      <c r="JD396">
        <v>0.003157371658100305</v>
      </c>
      <c r="JE396">
        <v>0.0004353711720169284</v>
      </c>
      <c r="JF396">
        <v>-1.853048844677345E-07</v>
      </c>
      <c r="JG396">
        <v>2</v>
      </c>
      <c r="JH396">
        <v>1968</v>
      </c>
      <c r="JI396">
        <v>1</v>
      </c>
      <c r="JJ396">
        <v>26</v>
      </c>
      <c r="JK396">
        <v>200128.9</v>
      </c>
      <c r="JL396">
        <v>200129.1</v>
      </c>
      <c r="JM396">
        <v>3.18237</v>
      </c>
      <c r="JN396">
        <v>2.60132</v>
      </c>
      <c r="JO396">
        <v>1.49658</v>
      </c>
      <c r="JP396">
        <v>2.34985</v>
      </c>
      <c r="JQ396">
        <v>1.54907</v>
      </c>
      <c r="JR396">
        <v>2.41089</v>
      </c>
      <c r="JS396">
        <v>35.1747</v>
      </c>
      <c r="JT396">
        <v>12.7311</v>
      </c>
      <c r="JU396">
        <v>18</v>
      </c>
      <c r="JV396">
        <v>480.967</v>
      </c>
      <c r="JW396">
        <v>499.651</v>
      </c>
      <c r="JX396">
        <v>27.1284</v>
      </c>
      <c r="JY396">
        <v>28.5255</v>
      </c>
      <c r="JZ396">
        <v>30.0006</v>
      </c>
      <c r="KA396">
        <v>28.694</v>
      </c>
      <c r="KB396">
        <v>28.6806</v>
      </c>
      <c r="KC396">
        <v>63.886</v>
      </c>
      <c r="KD396">
        <v>15.3011</v>
      </c>
      <c r="KE396">
        <v>100</v>
      </c>
      <c r="KF396">
        <v>27.1128</v>
      </c>
      <c r="KG396">
        <v>1503.13</v>
      </c>
      <c r="KH396">
        <v>21.0327</v>
      </c>
      <c r="KI396">
        <v>101.962</v>
      </c>
      <c r="KJ396">
        <v>91.38039999999999</v>
      </c>
    </row>
    <row r="397" spans="1:296">
      <c r="A397">
        <v>379</v>
      </c>
      <c r="B397">
        <v>1758997347.1</v>
      </c>
      <c r="C397">
        <v>10096.5</v>
      </c>
      <c r="D397" t="s">
        <v>1204</v>
      </c>
      <c r="E397" t="s">
        <v>1205</v>
      </c>
      <c r="F397">
        <v>5</v>
      </c>
      <c r="G397" t="s">
        <v>1025</v>
      </c>
      <c r="H397">
        <v>1758997339.6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1524.899633878788</v>
      </c>
      <c r="AJ397">
        <v>1502.456424242424</v>
      </c>
      <c r="AK397">
        <v>3.429832900432707</v>
      </c>
      <c r="AL397">
        <v>65.16</v>
      </c>
      <c r="AM397">
        <f>(AO397 - AN397 + DX397*1E3/(8.314*(DZ397+273.15)) * AQ397/DW397 * AP397) * DW397/(100*DK397) * 1000/(1000 - AO397)</f>
        <v>0</v>
      </c>
      <c r="AN397">
        <v>21.05595474791297</v>
      </c>
      <c r="AO397">
        <v>21.61739393939394</v>
      </c>
      <c r="AP397">
        <v>8.031573269784795E-07</v>
      </c>
      <c r="AQ397">
        <v>105.5123847433396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437</v>
      </c>
      <c r="AX397" t="s">
        <v>437</v>
      </c>
      <c r="AY397">
        <v>0</v>
      </c>
      <c r="AZ397">
        <v>0</v>
      </c>
      <c r="BA397">
        <f>1-AY397/AZ397</f>
        <v>0</v>
      </c>
      <c r="BB397">
        <v>0</v>
      </c>
      <c r="BC397" t="s">
        <v>437</v>
      </c>
      <c r="BD397" t="s">
        <v>437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437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1.65</v>
      </c>
      <c r="DL397">
        <v>0.5</v>
      </c>
      <c r="DM397" t="s">
        <v>438</v>
      </c>
      <c r="DN397">
        <v>2</v>
      </c>
      <c r="DO397" t="b">
        <v>1</v>
      </c>
      <c r="DP397">
        <v>1758997339.6</v>
      </c>
      <c r="DQ397">
        <v>1446.513333333333</v>
      </c>
      <c r="DR397">
        <v>1477.948518518519</v>
      </c>
      <c r="DS397">
        <v>21.61671851851852</v>
      </c>
      <c r="DT397">
        <v>21.0486962962963</v>
      </c>
      <c r="DU397">
        <v>1447.427407407408</v>
      </c>
      <c r="DV397">
        <v>21.33902592592592</v>
      </c>
      <c r="DW397">
        <v>499.9961111111112</v>
      </c>
      <c r="DX397">
        <v>90.45004444444443</v>
      </c>
      <c r="DY397">
        <v>0.06440961851851851</v>
      </c>
      <c r="DZ397">
        <v>28.52906666666667</v>
      </c>
      <c r="EA397">
        <v>30.0082</v>
      </c>
      <c r="EB397">
        <v>999.9000000000001</v>
      </c>
      <c r="EC397">
        <v>0</v>
      </c>
      <c r="ED397">
        <v>0</v>
      </c>
      <c r="EE397">
        <v>10016.12777777778</v>
      </c>
      <c r="EF397">
        <v>0</v>
      </c>
      <c r="EG397">
        <v>10.8678</v>
      </c>
      <c r="EH397">
        <v>-31.4356037037037</v>
      </c>
      <c r="EI397">
        <v>1478.472222222222</v>
      </c>
      <c r="EJ397">
        <v>1509.727037037037</v>
      </c>
      <c r="EK397">
        <v>0.5680204074074074</v>
      </c>
      <c r="EL397">
        <v>1477.948518518519</v>
      </c>
      <c r="EM397">
        <v>21.0486962962963</v>
      </c>
      <c r="EN397">
        <v>1.955233333333333</v>
      </c>
      <c r="EO397">
        <v>1.903855555555556</v>
      </c>
      <c r="EP397">
        <v>17.08638148148148</v>
      </c>
      <c r="EQ397">
        <v>16.6666</v>
      </c>
      <c r="ER397">
        <v>1999.980370370371</v>
      </c>
      <c r="ES397">
        <v>0.979992074074074</v>
      </c>
      <c r="ET397">
        <v>0.02000759259259259</v>
      </c>
      <c r="EU397">
        <v>0</v>
      </c>
      <c r="EV397">
        <v>233.349962962963</v>
      </c>
      <c r="EW397">
        <v>5.00078</v>
      </c>
      <c r="EX397">
        <v>4697.589629629631</v>
      </c>
      <c r="EY397">
        <v>16379.44074074074</v>
      </c>
      <c r="EZ397">
        <v>39.13866666666667</v>
      </c>
      <c r="FA397">
        <v>39.93955555555554</v>
      </c>
      <c r="FB397">
        <v>39.18488888888889</v>
      </c>
      <c r="FC397">
        <v>39.68259259259258</v>
      </c>
      <c r="FD397">
        <v>40.38629629629629</v>
      </c>
      <c r="FE397">
        <v>1955.061111111111</v>
      </c>
      <c r="FF397">
        <v>39.91</v>
      </c>
      <c r="FG397">
        <v>0</v>
      </c>
      <c r="FH397">
        <v>1758997341.3</v>
      </c>
      <c r="FI397">
        <v>0</v>
      </c>
      <c r="FJ397">
        <v>233.39636</v>
      </c>
      <c r="FK397">
        <v>-0.5192307650284796</v>
      </c>
      <c r="FL397">
        <v>-4.683846154661453</v>
      </c>
      <c r="FM397">
        <v>4697.5704</v>
      </c>
      <c r="FN397">
        <v>15</v>
      </c>
      <c r="FO397">
        <v>0</v>
      </c>
      <c r="FP397" t="s">
        <v>439</v>
      </c>
      <c r="FQ397">
        <v>1746989605.5</v>
      </c>
      <c r="FR397">
        <v>1746989593.5</v>
      </c>
      <c r="FS397">
        <v>0</v>
      </c>
      <c r="FT397">
        <v>-0.274</v>
      </c>
      <c r="FU397">
        <v>-0.002</v>
      </c>
      <c r="FV397">
        <v>2.549</v>
      </c>
      <c r="FW397">
        <v>0.129</v>
      </c>
      <c r="FX397">
        <v>420</v>
      </c>
      <c r="FY397">
        <v>17</v>
      </c>
      <c r="FZ397">
        <v>0.02</v>
      </c>
      <c r="GA397">
        <v>0.04</v>
      </c>
      <c r="GB397">
        <v>-31.4090325</v>
      </c>
      <c r="GC397">
        <v>-0.188306566604088</v>
      </c>
      <c r="GD397">
        <v>0.1428355529752656</v>
      </c>
      <c r="GE397">
        <v>1</v>
      </c>
      <c r="GF397">
        <v>233.4182647058824</v>
      </c>
      <c r="GG397">
        <v>-0.03313980009694712</v>
      </c>
      <c r="GH397">
        <v>0.2320546726684592</v>
      </c>
      <c r="GI397">
        <v>1</v>
      </c>
      <c r="GJ397">
        <v>0.5719011000000001</v>
      </c>
      <c r="GK397">
        <v>-0.07452369230769361</v>
      </c>
      <c r="GL397">
        <v>0.00722914605537888</v>
      </c>
      <c r="GM397">
        <v>1</v>
      </c>
      <c r="GN397">
        <v>3</v>
      </c>
      <c r="GO397">
        <v>3</v>
      </c>
      <c r="GP397" t="s">
        <v>440</v>
      </c>
      <c r="GQ397">
        <v>3.10257</v>
      </c>
      <c r="GR397">
        <v>2.72274</v>
      </c>
      <c r="GS397">
        <v>0.20404</v>
      </c>
      <c r="GT397">
        <v>0.206678</v>
      </c>
      <c r="GU397">
        <v>0.100211</v>
      </c>
      <c r="GV397">
        <v>0.09973559999999999</v>
      </c>
      <c r="GW397">
        <v>20809.3</v>
      </c>
      <c r="GX397">
        <v>18829.3</v>
      </c>
      <c r="GY397">
        <v>26705.7</v>
      </c>
      <c r="GZ397">
        <v>23954.4</v>
      </c>
      <c r="HA397">
        <v>38463.3</v>
      </c>
      <c r="HB397">
        <v>31881.6</v>
      </c>
      <c r="HC397">
        <v>46633.5</v>
      </c>
      <c r="HD397">
        <v>37886.8</v>
      </c>
      <c r="HE397">
        <v>1.87205</v>
      </c>
      <c r="HF397">
        <v>1.87827</v>
      </c>
      <c r="HG397">
        <v>0.118401</v>
      </c>
      <c r="HH397">
        <v>0</v>
      </c>
      <c r="HI397">
        <v>28.0574</v>
      </c>
      <c r="HJ397">
        <v>999.9</v>
      </c>
      <c r="HK397">
        <v>49.4</v>
      </c>
      <c r="HL397">
        <v>30.6</v>
      </c>
      <c r="HM397">
        <v>24.0827</v>
      </c>
      <c r="HN397">
        <v>60.7648</v>
      </c>
      <c r="HO397">
        <v>21.899</v>
      </c>
      <c r="HP397">
        <v>1</v>
      </c>
      <c r="HQ397">
        <v>0.0982292</v>
      </c>
      <c r="HR397">
        <v>0.217369</v>
      </c>
      <c r="HS397">
        <v>20.3184</v>
      </c>
      <c r="HT397">
        <v>5.21355</v>
      </c>
      <c r="HU397">
        <v>11.9798</v>
      </c>
      <c r="HV397">
        <v>4.96365</v>
      </c>
      <c r="HW397">
        <v>3.27458</v>
      </c>
      <c r="HX397">
        <v>9999</v>
      </c>
      <c r="HY397">
        <v>9999</v>
      </c>
      <c r="HZ397">
        <v>9999</v>
      </c>
      <c r="IA397">
        <v>24.6</v>
      </c>
      <c r="IB397">
        <v>1.86371</v>
      </c>
      <c r="IC397">
        <v>1.85986</v>
      </c>
      <c r="ID397">
        <v>1.85809</v>
      </c>
      <c r="IE397">
        <v>1.8595</v>
      </c>
      <c r="IF397">
        <v>1.85959</v>
      </c>
      <c r="IG397">
        <v>1.85814</v>
      </c>
      <c r="IH397">
        <v>1.85715</v>
      </c>
      <c r="II397">
        <v>1.85211</v>
      </c>
      <c r="IJ397">
        <v>0</v>
      </c>
      <c r="IK397">
        <v>0</v>
      </c>
      <c r="IL397">
        <v>0</v>
      </c>
      <c r="IM397">
        <v>0</v>
      </c>
      <c r="IN397" t="s">
        <v>441</v>
      </c>
      <c r="IO397" t="s">
        <v>442</v>
      </c>
      <c r="IP397" t="s">
        <v>443</v>
      </c>
      <c r="IQ397" t="s">
        <v>443</v>
      </c>
      <c r="IR397" t="s">
        <v>443</v>
      </c>
      <c r="IS397" t="s">
        <v>443</v>
      </c>
      <c r="IT397">
        <v>0</v>
      </c>
      <c r="IU397">
        <v>100</v>
      </c>
      <c r="IV397">
        <v>100</v>
      </c>
      <c r="IW397">
        <v>-0.9</v>
      </c>
      <c r="IX397">
        <v>0.2777</v>
      </c>
      <c r="IY397">
        <v>-1.253408397979514</v>
      </c>
      <c r="IZ397">
        <v>-0.001407418860664216</v>
      </c>
      <c r="JA397">
        <v>1.761737584914558E-06</v>
      </c>
      <c r="JB397">
        <v>-4.339940373715102E-10</v>
      </c>
      <c r="JC397">
        <v>0.01386544786166931</v>
      </c>
      <c r="JD397">
        <v>0.003157371658100305</v>
      </c>
      <c r="JE397">
        <v>0.0004353711720169284</v>
      </c>
      <c r="JF397">
        <v>-1.853048844677345E-07</v>
      </c>
      <c r="JG397">
        <v>2</v>
      </c>
      <c r="JH397">
        <v>1968</v>
      </c>
      <c r="JI397">
        <v>1</v>
      </c>
      <c r="JJ397">
        <v>26</v>
      </c>
      <c r="JK397">
        <v>200129</v>
      </c>
      <c r="JL397">
        <v>200129.2</v>
      </c>
      <c r="JM397">
        <v>3.21167</v>
      </c>
      <c r="JN397">
        <v>2.59644</v>
      </c>
      <c r="JO397">
        <v>1.49658</v>
      </c>
      <c r="JP397">
        <v>2.34863</v>
      </c>
      <c r="JQ397">
        <v>1.54907</v>
      </c>
      <c r="JR397">
        <v>2.47192</v>
      </c>
      <c r="JS397">
        <v>35.1747</v>
      </c>
      <c r="JT397">
        <v>12.7311</v>
      </c>
      <c r="JU397">
        <v>18</v>
      </c>
      <c r="JV397">
        <v>480.874</v>
      </c>
      <c r="JW397">
        <v>499.632</v>
      </c>
      <c r="JX397">
        <v>27.113</v>
      </c>
      <c r="JY397">
        <v>28.5297</v>
      </c>
      <c r="JZ397">
        <v>30.0005</v>
      </c>
      <c r="KA397">
        <v>28.6971</v>
      </c>
      <c r="KB397">
        <v>28.6843</v>
      </c>
      <c r="KC397">
        <v>64.492</v>
      </c>
      <c r="KD397">
        <v>15.3011</v>
      </c>
      <c r="KE397">
        <v>100</v>
      </c>
      <c r="KF397">
        <v>27.1083</v>
      </c>
      <c r="KG397">
        <v>1523.3</v>
      </c>
      <c r="KH397">
        <v>21.0387</v>
      </c>
      <c r="KI397">
        <v>101.961</v>
      </c>
      <c r="KJ397">
        <v>91.3797</v>
      </c>
    </row>
    <row r="398" spans="1:296">
      <c r="A398">
        <v>380</v>
      </c>
      <c r="B398">
        <v>1758997352.1</v>
      </c>
      <c r="C398">
        <v>10101.5</v>
      </c>
      <c r="D398" t="s">
        <v>1206</v>
      </c>
      <c r="E398" t="s">
        <v>1207</v>
      </c>
      <c r="F398">
        <v>5</v>
      </c>
      <c r="G398" t="s">
        <v>1025</v>
      </c>
      <c r="H398">
        <v>1758997344.314285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1541.879495424243</v>
      </c>
      <c r="AJ398">
        <v>1519.647272727272</v>
      </c>
      <c r="AK398">
        <v>3.451565367965385</v>
      </c>
      <c r="AL398">
        <v>65.16</v>
      </c>
      <c r="AM398">
        <f>(AO398 - AN398 + DX398*1E3/(8.314*(DZ398+273.15)) * AQ398/DW398 * AP398) * DW398/(100*DK398) * 1000/(1000 - AO398)</f>
        <v>0</v>
      </c>
      <c r="AN398">
        <v>21.05752418009744</v>
      </c>
      <c r="AO398">
        <v>21.61648242424242</v>
      </c>
      <c r="AP398">
        <v>-2.49587932728894E-06</v>
      </c>
      <c r="AQ398">
        <v>105.5123847433396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437</v>
      </c>
      <c r="AX398" t="s">
        <v>437</v>
      </c>
      <c r="AY398">
        <v>0</v>
      </c>
      <c r="AZ398">
        <v>0</v>
      </c>
      <c r="BA398">
        <f>1-AY398/AZ398</f>
        <v>0</v>
      </c>
      <c r="BB398">
        <v>0</v>
      </c>
      <c r="BC398" t="s">
        <v>437</v>
      </c>
      <c r="BD398" t="s">
        <v>437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437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1.65</v>
      </c>
      <c r="DL398">
        <v>0.5</v>
      </c>
      <c r="DM398" t="s">
        <v>438</v>
      </c>
      <c r="DN398">
        <v>2</v>
      </c>
      <c r="DO398" t="b">
        <v>1</v>
      </c>
      <c r="DP398">
        <v>1758997344.314285</v>
      </c>
      <c r="DQ398">
        <v>1462.323928571429</v>
      </c>
      <c r="DR398">
        <v>1493.703928571429</v>
      </c>
      <c r="DS398">
        <v>21.61703928571428</v>
      </c>
      <c r="DT398">
        <v>21.05355357142857</v>
      </c>
      <c r="DU398">
        <v>1463.2225</v>
      </c>
      <c r="DV398">
        <v>21.33933928571429</v>
      </c>
      <c r="DW398">
        <v>500.0304642857143</v>
      </c>
      <c r="DX398">
        <v>90.44931785714286</v>
      </c>
      <c r="DY398">
        <v>0.06433346428571428</v>
      </c>
      <c r="DZ398">
        <v>28.52993214285714</v>
      </c>
      <c r="EA398">
        <v>30.00321071428572</v>
      </c>
      <c r="EB398">
        <v>999.9000000000002</v>
      </c>
      <c r="EC398">
        <v>0</v>
      </c>
      <c r="ED398">
        <v>0</v>
      </c>
      <c r="EE398">
        <v>10019.1</v>
      </c>
      <c r="EF398">
        <v>0</v>
      </c>
      <c r="EG398">
        <v>10.8678</v>
      </c>
      <c r="EH398">
        <v>-31.38049642857143</v>
      </c>
      <c r="EI398">
        <v>1494.633214285715</v>
      </c>
      <c r="EJ398">
        <v>1525.828571428572</v>
      </c>
      <c r="EK398">
        <v>0.5634760714285715</v>
      </c>
      <c r="EL398">
        <v>1493.703928571429</v>
      </c>
      <c r="EM398">
        <v>21.05355357142857</v>
      </c>
      <c r="EN398">
        <v>1.955246785714285</v>
      </c>
      <c r="EO398">
        <v>1.90428</v>
      </c>
      <c r="EP398">
        <v>17.08648928571428</v>
      </c>
      <c r="EQ398">
        <v>16.67011428571428</v>
      </c>
      <c r="ER398">
        <v>1999.979642857143</v>
      </c>
      <c r="ES398">
        <v>0.9799920714285714</v>
      </c>
      <c r="ET398">
        <v>0.02000759285714286</v>
      </c>
      <c r="EU398">
        <v>0</v>
      </c>
      <c r="EV398">
        <v>233.3649285714286</v>
      </c>
      <c r="EW398">
        <v>5.00078</v>
      </c>
      <c r="EX398">
        <v>4697.043571428571</v>
      </c>
      <c r="EY398">
        <v>16379.43571428572</v>
      </c>
      <c r="EZ398">
        <v>39.14942857142857</v>
      </c>
      <c r="FA398">
        <v>39.95060714285713</v>
      </c>
      <c r="FB398">
        <v>39.20732142857143</v>
      </c>
      <c r="FC398">
        <v>39.68282142857142</v>
      </c>
      <c r="FD398">
        <v>40.35017857142856</v>
      </c>
      <c r="FE398">
        <v>1955.060357142857</v>
      </c>
      <c r="FF398">
        <v>39.91</v>
      </c>
      <c r="FG398">
        <v>0</v>
      </c>
      <c r="FH398">
        <v>1758997346.1</v>
      </c>
      <c r="FI398">
        <v>0</v>
      </c>
      <c r="FJ398">
        <v>233.36068</v>
      </c>
      <c r="FK398">
        <v>-0.3903076880476088</v>
      </c>
      <c r="FL398">
        <v>-9.862307694458503</v>
      </c>
      <c r="FM398">
        <v>4697.005200000001</v>
      </c>
      <c r="FN398">
        <v>15</v>
      </c>
      <c r="FO398">
        <v>0</v>
      </c>
      <c r="FP398" t="s">
        <v>439</v>
      </c>
      <c r="FQ398">
        <v>1746989605.5</v>
      </c>
      <c r="FR398">
        <v>1746989593.5</v>
      </c>
      <c r="FS398">
        <v>0</v>
      </c>
      <c r="FT398">
        <v>-0.274</v>
      </c>
      <c r="FU398">
        <v>-0.002</v>
      </c>
      <c r="FV398">
        <v>2.549</v>
      </c>
      <c r="FW398">
        <v>0.129</v>
      </c>
      <c r="FX398">
        <v>420</v>
      </c>
      <c r="FY398">
        <v>17</v>
      </c>
      <c r="FZ398">
        <v>0.02</v>
      </c>
      <c r="GA398">
        <v>0.04</v>
      </c>
      <c r="GB398">
        <v>-31.42172</v>
      </c>
      <c r="GC398">
        <v>0.2087684803002706</v>
      </c>
      <c r="GD398">
        <v>0.1373871322213253</v>
      </c>
      <c r="GE398">
        <v>1</v>
      </c>
      <c r="GF398">
        <v>233.3994411764706</v>
      </c>
      <c r="GG398">
        <v>-0.6332314730617847</v>
      </c>
      <c r="GH398">
        <v>0.2538073831003796</v>
      </c>
      <c r="GI398">
        <v>1</v>
      </c>
      <c r="GJ398">
        <v>0.56656735</v>
      </c>
      <c r="GK398">
        <v>-0.0610561575985002</v>
      </c>
      <c r="GL398">
        <v>0.006029521421928943</v>
      </c>
      <c r="GM398">
        <v>1</v>
      </c>
      <c r="GN398">
        <v>3</v>
      </c>
      <c r="GO398">
        <v>3</v>
      </c>
      <c r="GP398" t="s">
        <v>440</v>
      </c>
      <c r="GQ398">
        <v>3.1025</v>
      </c>
      <c r="GR398">
        <v>2.72225</v>
      </c>
      <c r="GS398">
        <v>0.20542</v>
      </c>
      <c r="GT398">
        <v>0.208033</v>
      </c>
      <c r="GU398">
        <v>0.100207</v>
      </c>
      <c r="GV398">
        <v>0.0997537</v>
      </c>
      <c r="GW398">
        <v>20773</v>
      </c>
      <c r="GX398">
        <v>18797</v>
      </c>
      <c r="GY398">
        <v>26705.5</v>
      </c>
      <c r="GZ398">
        <v>23954.2</v>
      </c>
      <c r="HA398">
        <v>38463.1</v>
      </c>
      <c r="HB398">
        <v>31880.8</v>
      </c>
      <c r="HC398">
        <v>46632.8</v>
      </c>
      <c r="HD398">
        <v>37886.5</v>
      </c>
      <c r="HE398">
        <v>1.87188</v>
      </c>
      <c r="HF398">
        <v>1.8783</v>
      </c>
      <c r="HG398">
        <v>0.119407</v>
      </c>
      <c r="HH398">
        <v>0</v>
      </c>
      <c r="HI398">
        <v>28.0574</v>
      </c>
      <c r="HJ398">
        <v>999.9</v>
      </c>
      <c r="HK398">
        <v>49.4</v>
      </c>
      <c r="HL398">
        <v>30.6</v>
      </c>
      <c r="HM398">
        <v>24.0824</v>
      </c>
      <c r="HN398">
        <v>61.3748</v>
      </c>
      <c r="HO398">
        <v>22.0312</v>
      </c>
      <c r="HP398">
        <v>1</v>
      </c>
      <c r="HQ398">
        <v>0.0985137</v>
      </c>
      <c r="HR398">
        <v>0.162576</v>
      </c>
      <c r="HS398">
        <v>20.3184</v>
      </c>
      <c r="HT398">
        <v>5.21325</v>
      </c>
      <c r="HU398">
        <v>11.9791</v>
      </c>
      <c r="HV398">
        <v>4.96345</v>
      </c>
      <c r="HW398">
        <v>3.27435</v>
      </c>
      <c r="HX398">
        <v>9999</v>
      </c>
      <c r="HY398">
        <v>9999</v>
      </c>
      <c r="HZ398">
        <v>9999</v>
      </c>
      <c r="IA398">
        <v>24.6</v>
      </c>
      <c r="IB398">
        <v>1.86371</v>
      </c>
      <c r="IC398">
        <v>1.85984</v>
      </c>
      <c r="ID398">
        <v>1.85807</v>
      </c>
      <c r="IE398">
        <v>1.85951</v>
      </c>
      <c r="IF398">
        <v>1.8596</v>
      </c>
      <c r="IG398">
        <v>1.85812</v>
      </c>
      <c r="IH398">
        <v>1.85716</v>
      </c>
      <c r="II398">
        <v>1.85211</v>
      </c>
      <c r="IJ398">
        <v>0</v>
      </c>
      <c r="IK398">
        <v>0</v>
      </c>
      <c r="IL398">
        <v>0</v>
      </c>
      <c r="IM398">
        <v>0</v>
      </c>
      <c r="IN398" t="s">
        <v>441</v>
      </c>
      <c r="IO398" t="s">
        <v>442</v>
      </c>
      <c r="IP398" t="s">
        <v>443</v>
      </c>
      <c r="IQ398" t="s">
        <v>443</v>
      </c>
      <c r="IR398" t="s">
        <v>443</v>
      </c>
      <c r="IS398" t="s">
        <v>443</v>
      </c>
      <c r="IT398">
        <v>0</v>
      </c>
      <c r="IU398">
        <v>100</v>
      </c>
      <c r="IV398">
        <v>100</v>
      </c>
      <c r="IW398">
        <v>-0.88</v>
      </c>
      <c r="IX398">
        <v>0.2777</v>
      </c>
      <c r="IY398">
        <v>-1.253408397979514</v>
      </c>
      <c r="IZ398">
        <v>-0.001407418860664216</v>
      </c>
      <c r="JA398">
        <v>1.761737584914558E-06</v>
      </c>
      <c r="JB398">
        <v>-4.339940373715102E-10</v>
      </c>
      <c r="JC398">
        <v>0.01386544786166931</v>
      </c>
      <c r="JD398">
        <v>0.003157371658100305</v>
      </c>
      <c r="JE398">
        <v>0.0004353711720169284</v>
      </c>
      <c r="JF398">
        <v>-1.853048844677345E-07</v>
      </c>
      <c r="JG398">
        <v>2</v>
      </c>
      <c r="JH398">
        <v>1968</v>
      </c>
      <c r="JI398">
        <v>1</v>
      </c>
      <c r="JJ398">
        <v>26</v>
      </c>
      <c r="JK398">
        <v>200129.1</v>
      </c>
      <c r="JL398">
        <v>200129.3</v>
      </c>
      <c r="JM398">
        <v>3.23853</v>
      </c>
      <c r="JN398">
        <v>2.61108</v>
      </c>
      <c r="JO398">
        <v>1.49658</v>
      </c>
      <c r="JP398">
        <v>2.34863</v>
      </c>
      <c r="JQ398">
        <v>1.54907</v>
      </c>
      <c r="JR398">
        <v>2.38037</v>
      </c>
      <c r="JS398">
        <v>35.1747</v>
      </c>
      <c r="JT398">
        <v>12.7136</v>
      </c>
      <c r="JU398">
        <v>18</v>
      </c>
      <c r="JV398">
        <v>480.805</v>
      </c>
      <c r="JW398">
        <v>499.68</v>
      </c>
      <c r="JX398">
        <v>27.1077</v>
      </c>
      <c r="JY398">
        <v>28.5346</v>
      </c>
      <c r="JZ398">
        <v>30.0005</v>
      </c>
      <c r="KA398">
        <v>28.7014</v>
      </c>
      <c r="KB398">
        <v>28.6879</v>
      </c>
      <c r="KC398">
        <v>65.0273</v>
      </c>
      <c r="KD398">
        <v>15.3011</v>
      </c>
      <c r="KE398">
        <v>100</v>
      </c>
      <c r="KF398">
        <v>27.1239</v>
      </c>
      <c r="KG398">
        <v>1536.73</v>
      </c>
      <c r="KH398">
        <v>21.047</v>
      </c>
      <c r="KI398">
        <v>101.96</v>
      </c>
      <c r="KJ398">
        <v>91.3788</v>
      </c>
    </row>
    <row r="399" spans="1:296">
      <c r="A399">
        <v>381</v>
      </c>
      <c r="B399">
        <v>1758997357.1</v>
      </c>
      <c r="C399">
        <v>10106.5</v>
      </c>
      <c r="D399" t="s">
        <v>1208</v>
      </c>
      <c r="E399" t="s">
        <v>1209</v>
      </c>
      <c r="F399">
        <v>5</v>
      </c>
      <c r="G399" t="s">
        <v>1025</v>
      </c>
      <c r="H399">
        <v>1758997349.6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1559.018082151515</v>
      </c>
      <c r="AJ399">
        <v>1536.944727272727</v>
      </c>
      <c r="AK399">
        <v>3.461644155843917</v>
      </c>
      <c r="AL399">
        <v>65.16</v>
      </c>
      <c r="AM399">
        <f>(AO399 - AN399 + DX399*1E3/(8.314*(DZ399+273.15)) * AQ399/DW399 * AP399) * DW399/(100*DK399) * 1000/(1000 - AO399)</f>
        <v>0</v>
      </c>
      <c r="AN399">
        <v>21.0676476721387</v>
      </c>
      <c r="AO399">
        <v>21.61795575757576</v>
      </c>
      <c r="AP399">
        <v>2.008976837582861E-06</v>
      </c>
      <c r="AQ399">
        <v>105.5123847433396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437</v>
      </c>
      <c r="AX399" t="s">
        <v>437</v>
      </c>
      <c r="AY399">
        <v>0</v>
      </c>
      <c r="AZ399">
        <v>0</v>
      </c>
      <c r="BA399">
        <f>1-AY399/AZ399</f>
        <v>0</v>
      </c>
      <c r="BB399">
        <v>0</v>
      </c>
      <c r="BC399" t="s">
        <v>437</v>
      </c>
      <c r="BD399" t="s">
        <v>437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437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1.65</v>
      </c>
      <c r="DL399">
        <v>0.5</v>
      </c>
      <c r="DM399" t="s">
        <v>438</v>
      </c>
      <c r="DN399">
        <v>2</v>
      </c>
      <c r="DO399" t="b">
        <v>1</v>
      </c>
      <c r="DP399">
        <v>1758997349.6</v>
      </c>
      <c r="DQ399">
        <v>1480.064074074074</v>
      </c>
      <c r="DR399">
        <v>1511.438148148148</v>
      </c>
      <c r="DS399">
        <v>21.61730740740741</v>
      </c>
      <c r="DT399">
        <v>21.05995925925926</v>
      </c>
      <c r="DU399">
        <v>1480.946666666666</v>
      </c>
      <c r="DV399">
        <v>21.33960370370371</v>
      </c>
      <c r="DW399">
        <v>499.9834814814815</v>
      </c>
      <c r="DX399">
        <v>90.45045555555555</v>
      </c>
      <c r="DY399">
        <v>0.06433824074074074</v>
      </c>
      <c r="DZ399">
        <v>28.53161851851852</v>
      </c>
      <c r="EA399">
        <v>30.00511481481481</v>
      </c>
      <c r="EB399">
        <v>999.9000000000001</v>
      </c>
      <c r="EC399">
        <v>0</v>
      </c>
      <c r="ED399">
        <v>0</v>
      </c>
      <c r="EE399">
        <v>10009.37444444444</v>
      </c>
      <c r="EF399">
        <v>0</v>
      </c>
      <c r="EG399">
        <v>10.8678</v>
      </c>
      <c r="EH399">
        <v>-31.37462592592593</v>
      </c>
      <c r="EI399">
        <v>1512.766296296296</v>
      </c>
      <c r="EJ399">
        <v>1543.955185185185</v>
      </c>
      <c r="EK399">
        <v>0.5573324814814815</v>
      </c>
      <c r="EL399">
        <v>1511.438148148148</v>
      </c>
      <c r="EM399">
        <v>21.05995925925926</v>
      </c>
      <c r="EN399">
        <v>1.955295925925926</v>
      </c>
      <c r="EO399">
        <v>1.904884814814815</v>
      </c>
      <c r="EP399">
        <v>17.08688518518519</v>
      </c>
      <c r="EQ399">
        <v>16.67511481481482</v>
      </c>
      <c r="ER399">
        <v>1999.994814814815</v>
      </c>
      <c r="ES399">
        <v>0.979992185185185</v>
      </c>
      <c r="ET399">
        <v>0.02000748148148148</v>
      </c>
      <c r="EU399">
        <v>0</v>
      </c>
      <c r="EV399">
        <v>233.333037037037</v>
      </c>
      <c r="EW399">
        <v>5.00078</v>
      </c>
      <c r="EX399">
        <v>4696.101851851851</v>
      </c>
      <c r="EY399">
        <v>16379.56666666666</v>
      </c>
      <c r="EZ399">
        <v>39.17811111111111</v>
      </c>
      <c r="FA399">
        <v>39.96033333333333</v>
      </c>
      <c r="FB399">
        <v>39.27285185185185</v>
      </c>
      <c r="FC399">
        <v>39.71503703703704</v>
      </c>
      <c r="FD399">
        <v>40.37251851851852</v>
      </c>
      <c r="FE399">
        <v>1955.075555555555</v>
      </c>
      <c r="FF399">
        <v>39.9111111111111</v>
      </c>
      <c r="FG399">
        <v>0</v>
      </c>
      <c r="FH399">
        <v>1758997351.5</v>
      </c>
      <c r="FI399">
        <v>0</v>
      </c>
      <c r="FJ399">
        <v>233.3056923076923</v>
      </c>
      <c r="FK399">
        <v>-1.08779487197316</v>
      </c>
      <c r="FL399">
        <v>-11.482051249206</v>
      </c>
      <c r="FM399">
        <v>4696.097307692307</v>
      </c>
      <c r="FN399">
        <v>15</v>
      </c>
      <c r="FO399">
        <v>0</v>
      </c>
      <c r="FP399" t="s">
        <v>439</v>
      </c>
      <c r="FQ399">
        <v>1746989605.5</v>
      </c>
      <c r="FR399">
        <v>1746989593.5</v>
      </c>
      <c r="FS399">
        <v>0</v>
      </c>
      <c r="FT399">
        <v>-0.274</v>
      </c>
      <c r="FU399">
        <v>-0.002</v>
      </c>
      <c r="FV399">
        <v>2.549</v>
      </c>
      <c r="FW399">
        <v>0.129</v>
      </c>
      <c r="FX399">
        <v>420</v>
      </c>
      <c r="FY399">
        <v>17</v>
      </c>
      <c r="FZ399">
        <v>0.02</v>
      </c>
      <c r="GA399">
        <v>0.04</v>
      </c>
      <c r="GB399">
        <v>-31.34412195121952</v>
      </c>
      <c r="GC399">
        <v>0.245226480836253</v>
      </c>
      <c r="GD399">
        <v>0.1314802990198114</v>
      </c>
      <c r="GE399">
        <v>1</v>
      </c>
      <c r="GF399">
        <v>233.3323823529412</v>
      </c>
      <c r="GG399">
        <v>-0.6842016783650209</v>
      </c>
      <c r="GH399">
        <v>0.2309696968544826</v>
      </c>
      <c r="GI399">
        <v>1</v>
      </c>
      <c r="GJ399">
        <v>0.5606411219512195</v>
      </c>
      <c r="GK399">
        <v>-0.06506807665505225</v>
      </c>
      <c r="GL399">
        <v>0.006592759410418716</v>
      </c>
      <c r="GM399">
        <v>1</v>
      </c>
      <c r="GN399">
        <v>3</v>
      </c>
      <c r="GO399">
        <v>3</v>
      </c>
      <c r="GP399" t="s">
        <v>440</v>
      </c>
      <c r="GQ399">
        <v>3.10226</v>
      </c>
      <c r="GR399">
        <v>2.72273</v>
      </c>
      <c r="GS399">
        <v>0.206796</v>
      </c>
      <c r="GT399">
        <v>0.209385</v>
      </c>
      <c r="GU399">
        <v>0.100213</v>
      </c>
      <c r="GV399">
        <v>0.0997818</v>
      </c>
      <c r="GW399">
        <v>20736.8</v>
      </c>
      <c r="GX399">
        <v>18764.9</v>
      </c>
      <c r="GY399">
        <v>26705.1</v>
      </c>
      <c r="GZ399">
        <v>23954.2</v>
      </c>
      <c r="HA399">
        <v>38462.6</v>
      </c>
      <c r="HB399">
        <v>31879.9</v>
      </c>
      <c r="HC399">
        <v>46632.3</v>
      </c>
      <c r="HD399">
        <v>37886.4</v>
      </c>
      <c r="HE399">
        <v>1.8713</v>
      </c>
      <c r="HF399">
        <v>1.87892</v>
      </c>
      <c r="HG399">
        <v>0.120848</v>
      </c>
      <c r="HH399">
        <v>0</v>
      </c>
      <c r="HI399">
        <v>28.0581</v>
      </c>
      <c r="HJ399">
        <v>999.9</v>
      </c>
      <c r="HK399">
        <v>49.5</v>
      </c>
      <c r="HL399">
        <v>30.6</v>
      </c>
      <c r="HM399">
        <v>24.1298</v>
      </c>
      <c r="HN399">
        <v>61.2648</v>
      </c>
      <c r="HO399">
        <v>22.0873</v>
      </c>
      <c r="HP399">
        <v>1</v>
      </c>
      <c r="HQ399">
        <v>0.0986611</v>
      </c>
      <c r="HR399">
        <v>0.158453</v>
      </c>
      <c r="HS399">
        <v>20.3183</v>
      </c>
      <c r="HT399">
        <v>5.2122</v>
      </c>
      <c r="HU399">
        <v>11.9797</v>
      </c>
      <c r="HV399">
        <v>4.9636</v>
      </c>
      <c r="HW399">
        <v>3.27445</v>
      </c>
      <c r="HX399">
        <v>9999</v>
      </c>
      <c r="HY399">
        <v>9999</v>
      </c>
      <c r="HZ399">
        <v>9999</v>
      </c>
      <c r="IA399">
        <v>24.6</v>
      </c>
      <c r="IB399">
        <v>1.86371</v>
      </c>
      <c r="IC399">
        <v>1.85982</v>
      </c>
      <c r="ID399">
        <v>1.85806</v>
      </c>
      <c r="IE399">
        <v>1.85948</v>
      </c>
      <c r="IF399">
        <v>1.85959</v>
      </c>
      <c r="IG399">
        <v>1.8581</v>
      </c>
      <c r="IH399">
        <v>1.85715</v>
      </c>
      <c r="II399">
        <v>1.85211</v>
      </c>
      <c r="IJ399">
        <v>0</v>
      </c>
      <c r="IK399">
        <v>0</v>
      </c>
      <c r="IL399">
        <v>0</v>
      </c>
      <c r="IM399">
        <v>0</v>
      </c>
      <c r="IN399" t="s">
        <v>441</v>
      </c>
      <c r="IO399" t="s">
        <v>442</v>
      </c>
      <c r="IP399" t="s">
        <v>443</v>
      </c>
      <c r="IQ399" t="s">
        <v>443</v>
      </c>
      <c r="IR399" t="s">
        <v>443</v>
      </c>
      <c r="IS399" t="s">
        <v>443</v>
      </c>
      <c r="IT399">
        <v>0</v>
      </c>
      <c r="IU399">
        <v>100</v>
      </c>
      <c r="IV399">
        <v>100</v>
      </c>
      <c r="IW399">
        <v>-0.86</v>
      </c>
      <c r="IX399">
        <v>0.2777</v>
      </c>
      <c r="IY399">
        <v>-1.253408397979514</v>
      </c>
      <c r="IZ399">
        <v>-0.001407418860664216</v>
      </c>
      <c r="JA399">
        <v>1.761737584914558E-06</v>
      </c>
      <c r="JB399">
        <v>-4.339940373715102E-10</v>
      </c>
      <c r="JC399">
        <v>0.01386544786166931</v>
      </c>
      <c r="JD399">
        <v>0.003157371658100305</v>
      </c>
      <c r="JE399">
        <v>0.0004353711720169284</v>
      </c>
      <c r="JF399">
        <v>-1.853048844677345E-07</v>
      </c>
      <c r="JG399">
        <v>2</v>
      </c>
      <c r="JH399">
        <v>1968</v>
      </c>
      <c r="JI399">
        <v>1</v>
      </c>
      <c r="JJ399">
        <v>26</v>
      </c>
      <c r="JK399">
        <v>200129.2</v>
      </c>
      <c r="JL399">
        <v>200129.4</v>
      </c>
      <c r="JM399">
        <v>3.26782</v>
      </c>
      <c r="JN399">
        <v>2.59277</v>
      </c>
      <c r="JO399">
        <v>1.49658</v>
      </c>
      <c r="JP399">
        <v>2.34985</v>
      </c>
      <c r="JQ399">
        <v>1.54907</v>
      </c>
      <c r="JR399">
        <v>2.45117</v>
      </c>
      <c r="JS399">
        <v>35.1747</v>
      </c>
      <c r="JT399">
        <v>12.7223</v>
      </c>
      <c r="JU399">
        <v>18</v>
      </c>
      <c r="JV399">
        <v>480.494</v>
      </c>
      <c r="JW399">
        <v>500.127</v>
      </c>
      <c r="JX399">
        <v>27.1203</v>
      </c>
      <c r="JY399">
        <v>28.5395</v>
      </c>
      <c r="JZ399">
        <v>30.0003</v>
      </c>
      <c r="KA399">
        <v>28.7044</v>
      </c>
      <c r="KB399">
        <v>28.6916</v>
      </c>
      <c r="KC399">
        <v>65.6138</v>
      </c>
      <c r="KD399">
        <v>15.3011</v>
      </c>
      <c r="KE399">
        <v>100</v>
      </c>
      <c r="KF399">
        <v>27.1201</v>
      </c>
      <c r="KG399">
        <v>1556.9</v>
      </c>
      <c r="KH399">
        <v>21.0516</v>
      </c>
      <c r="KI399">
        <v>101.958</v>
      </c>
      <c r="KJ399">
        <v>91.3788</v>
      </c>
    </row>
    <row r="400" spans="1:296">
      <c r="A400">
        <v>382</v>
      </c>
      <c r="B400">
        <v>1758997362.1</v>
      </c>
      <c r="C400">
        <v>10111.5</v>
      </c>
      <c r="D400" t="s">
        <v>1210</v>
      </c>
      <c r="E400" t="s">
        <v>1211</v>
      </c>
      <c r="F400">
        <v>5</v>
      </c>
      <c r="G400" t="s">
        <v>1025</v>
      </c>
      <c r="H400">
        <v>1758997354.314285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1575.977794484848</v>
      </c>
      <c r="AJ400">
        <v>1553.946</v>
      </c>
      <c r="AK400">
        <v>3.406342857142905</v>
      </c>
      <c r="AL400">
        <v>65.16</v>
      </c>
      <c r="AM400">
        <f>(AO400 - AN400 + DX400*1E3/(8.314*(DZ400+273.15)) * AQ400/DW400 * AP400) * DW400/(100*DK400) * 1000/(1000 - AO400)</f>
        <v>0</v>
      </c>
      <c r="AN400">
        <v>21.07203521551427</v>
      </c>
      <c r="AO400">
        <v>21.61878545454546</v>
      </c>
      <c r="AP400">
        <v>2.21522040786447E-06</v>
      </c>
      <c r="AQ400">
        <v>105.5123847433396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437</v>
      </c>
      <c r="AX400" t="s">
        <v>437</v>
      </c>
      <c r="AY400">
        <v>0</v>
      </c>
      <c r="AZ400">
        <v>0</v>
      </c>
      <c r="BA400">
        <f>1-AY400/AZ400</f>
        <v>0</v>
      </c>
      <c r="BB400">
        <v>0</v>
      </c>
      <c r="BC400" t="s">
        <v>437</v>
      </c>
      <c r="BD400" t="s">
        <v>437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437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1.65</v>
      </c>
      <c r="DL400">
        <v>0.5</v>
      </c>
      <c r="DM400" t="s">
        <v>438</v>
      </c>
      <c r="DN400">
        <v>2</v>
      </c>
      <c r="DO400" t="b">
        <v>1</v>
      </c>
      <c r="DP400">
        <v>1758997354.314285</v>
      </c>
      <c r="DQ400">
        <v>1495.916071428571</v>
      </c>
      <c r="DR400">
        <v>1527.178214285714</v>
      </c>
      <c r="DS400">
        <v>21.61766428571429</v>
      </c>
      <c r="DT400">
        <v>21.06504642857143</v>
      </c>
      <c r="DU400">
        <v>1496.782857142857</v>
      </c>
      <c r="DV400">
        <v>21.33996071428571</v>
      </c>
      <c r="DW400">
        <v>499.9738928571429</v>
      </c>
      <c r="DX400">
        <v>90.45203571428571</v>
      </c>
      <c r="DY400">
        <v>0.0644060392857143</v>
      </c>
      <c r="DZ400">
        <v>28.53336785714286</v>
      </c>
      <c r="EA400">
        <v>30.01249285714286</v>
      </c>
      <c r="EB400">
        <v>999.9000000000002</v>
      </c>
      <c r="EC400">
        <v>0</v>
      </c>
      <c r="ED400">
        <v>0</v>
      </c>
      <c r="EE400">
        <v>10009.70607142857</v>
      </c>
      <c r="EF400">
        <v>0</v>
      </c>
      <c r="EG400">
        <v>10.8678</v>
      </c>
      <c r="EH400">
        <v>-31.26373571428571</v>
      </c>
      <c r="EI400">
        <v>1528.968214285714</v>
      </c>
      <c r="EJ400">
        <v>1560.042142857143</v>
      </c>
      <c r="EK400">
        <v>0.5526075714285713</v>
      </c>
      <c r="EL400">
        <v>1527.178214285714</v>
      </c>
      <c r="EM400">
        <v>21.06504642857143</v>
      </c>
      <c r="EN400">
        <v>1.9553625</v>
      </c>
      <c r="EO400">
        <v>1.905378214285715</v>
      </c>
      <c r="EP400">
        <v>17.08743928571429</v>
      </c>
      <c r="EQ400">
        <v>16.67919285714285</v>
      </c>
      <c r="ER400">
        <v>2000.001785714286</v>
      </c>
      <c r="ES400">
        <v>0.9799921428571426</v>
      </c>
      <c r="ET400">
        <v>0.02000748928571429</v>
      </c>
      <c r="EU400">
        <v>0</v>
      </c>
      <c r="EV400">
        <v>233.3331071428572</v>
      </c>
      <c r="EW400">
        <v>5.00078</v>
      </c>
      <c r="EX400">
        <v>4695.129642857143</v>
      </c>
      <c r="EY400">
        <v>16379.61785714286</v>
      </c>
      <c r="EZ400">
        <v>39.18739285714286</v>
      </c>
      <c r="FA400">
        <v>39.95724999999999</v>
      </c>
      <c r="FB400">
        <v>39.28989285714285</v>
      </c>
      <c r="FC400">
        <v>39.70960714285714</v>
      </c>
      <c r="FD400">
        <v>40.34799999999999</v>
      </c>
      <c r="FE400">
        <v>1955.082142857143</v>
      </c>
      <c r="FF400">
        <v>39.91285714285714</v>
      </c>
      <c r="FG400">
        <v>0</v>
      </c>
      <c r="FH400">
        <v>1758997356.3</v>
      </c>
      <c r="FI400">
        <v>0</v>
      </c>
      <c r="FJ400">
        <v>233.2878076923077</v>
      </c>
      <c r="FK400">
        <v>-0.1828034076039945</v>
      </c>
      <c r="FL400">
        <v>-12.73128205196828</v>
      </c>
      <c r="FM400">
        <v>4695.061153846154</v>
      </c>
      <c r="FN400">
        <v>15</v>
      </c>
      <c r="FO400">
        <v>0</v>
      </c>
      <c r="FP400" t="s">
        <v>439</v>
      </c>
      <c r="FQ400">
        <v>1746989605.5</v>
      </c>
      <c r="FR400">
        <v>1746989593.5</v>
      </c>
      <c r="FS400">
        <v>0</v>
      </c>
      <c r="FT400">
        <v>-0.274</v>
      </c>
      <c r="FU400">
        <v>-0.002</v>
      </c>
      <c r="FV400">
        <v>2.549</v>
      </c>
      <c r="FW400">
        <v>0.129</v>
      </c>
      <c r="FX400">
        <v>420</v>
      </c>
      <c r="FY400">
        <v>17</v>
      </c>
      <c r="FZ400">
        <v>0.02</v>
      </c>
      <c r="GA400">
        <v>0.04</v>
      </c>
      <c r="GB400">
        <v>-31.3157875</v>
      </c>
      <c r="GC400">
        <v>1.200082176360251</v>
      </c>
      <c r="GD400">
        <v>0.1570876430332759</v>
      </c>
      <c r="GE400">
        <v>0</v>
      </c>
      <c r="GF400">
        <v>233.3227352941176</v>
      </c>
      <c r="GG400">
        <v>-0.3847669929996163</v>
      </c>
      <c r="GH400">
        <v>0.2553351095444756</v>
      </c>
      <c r="GI400">
        <v>1</v>
      </c>
      <c r="GJ400">
        <v>0.5554009750000001</v>
      </c>
      <c r="GK400">
        <v>-0.06290311069418418</v>
      </c>
      <c r="GL400">
        <v>0.006235735339506886</v>
      </c>
      <c r="GM400">
        <v>1</v>
      </c>
      <c r="GN400">
        <v>2</v>
      </c>
      <c r="GO400">
        <v>3</v>
      </c>
      <c r="GP400" t="s">
        <v>446</v>
      </c>
      <c r="GQ400">
        <v>3.10267</v>
      </c>
      <c r="GR400">
        <v>2.72274</v>
      </c>
      <c r="GS400">
        <v>0.208144</v>
      </c>
      <c r="GT400">
        <v>0.210733</v>
      </c>
      <c r="GU400">
        <v>0.100217</v>
      </c>
      <c r="GV400">
        <v>0.0998042</v>
      </c>
      <c r="GW400">
        <v>20701.5</v>
      </c>
      <c r="GX400">
        <v>18732.7</v>
      </c>
      <c r="GY400">
        <v>26705</v>
      </c>
      <c r="GZ400">
        <v>23953.9</v>
      </c>
      <c r="HA400">
        <v>38462.6</v>
      </c>
      <c r="HB400">
        <v>31878.9</v>
      </c>
      <c r="HC400">
        <v>46632.4</v>
      </c>
      <c r="HD400">
        <v>37886.1</v>
      </c>
      <c r="HE400">
        <v>1.87202</v>
      </c>
      <c r="HF400">
        <v>1.87795</v>
      </c>
      <c r="HG400">
        <v>0.120345</v>
      </c>
      <c r="HH400">
        <v>0</v>
      </c>
      <c r="HI400">
        <v>28.0605</v>
      </c>
      <c r="HJ400">
        <v>999.9</v>
      </c>
      <c r="HK400">
        <v>49.5</v>
      </c>
      <c r="HL400">
        <v>30.6</v>
      </c>
      <c r="HM400">
        <v>24.1323</v>
      </c>
      <c r="HN400">
        <v>60.6448</v>
      </c>
      <c r="HO400">
        <v>22.0112</v>
      </c>
      <c r="HP400">
        <v>1</v>
      </c>
      <c r="HQ400">
        <v>0.0992683</v>
      </c>
      <c r="HR400">
        <v>0.231882</v>
      </c>
      <c r="HS400">
        <v>20.3181</v>
      </c>
      <c r="HT400">
        <v>5.2128</v>
      </c>
      <c r="HU400">
        <v>11.9796</v>
      </c>
      <c r="HV400">
        <v>4.96345</v>
      </c>
      <c r="HW400">
        <v>3.2744</v>
      </c>
      <c r="HX400">
        <v>9999</v>
      </c>
      <c r="HY400">
        <v>9999</v>
      </c>
      <c r="HZ400">
        <v>9999</v>
      </c>
      <c r="IA400">
        <v>24.6</v>
      </c>
      <c r="IB400">
        <v>1.86371</v>
      </c>
      <c r="IC400">
        <v>1.85982</v>
      </c>
      <c r="ID400">
        <v>1.85806</v>
      </c>
      <c r="IE400">
        <v>1.85949</v>
      </c>
      <c r="IF400">
        <v>1.85959</v>
      </c>
      <c r="IG400">
        <v>1.8581</v>
      </c>
      <c r="IH400">
        <v>1.85716</v>
      </c>
      <c r="II400">
        <v>1.85211</v>
      </c>
      <c r="IJ400">
        <v>0</v>
      </c>
      <c r="IK400">
        <v>0</v>
      </c>
      <c r="IL400">
        <v>0</v>
      </c>
      <c r="IM400">
        <v>0</v>
      </c>
      <c r="IN400" t="s">
        <v>441</v>
      </c>
      <c r="IO400" t="s">
        <v>442</v>
      </c>
      <c r="IP400" t="s">
        <v>443</v>
      </c>
      <c r="IQ400" t="s">
        <v>443</v>
      </c>
      <c r="IR400" t="s">
        <v>443</v>
      </c>
      <c r="IS400" t="s">
        <v>443</v>
      </c>
      <c r="IT400">
        <v>0</v>
      </c>
      <c r="IU400">
        <v>100</v>
      </c>
      <c r="IV400">
        <v>100</v>
      </c>
      <c r="IW400">
        <v>-0.85</v>
      </c>
      <c r="IX400">
        <v>0.2777</v>
      </c>
      <c r="IY400">
        <v>-1.253408397979514</v>
      </c>
      <c r="IZ400">
        <v>-0.001407418860664216</v>
      </c>
      <c r="JA400">
        <v>1.761737584914558E-06</v>
      </c>
      <c r="JB400">
        <v>-4.339940373715102E-10</v>
      </c>
      <c r="JC400">
        <v>0.01386544786166931</v>
      </c>
      <c r="JD400">
        <v>0.003157371658100305</v>
      </c>
      <c r="JE400">
        <v>0.0004353711720169284</v>
      </c>
      <c r="JF400">
        <v>-1.853048844677345E-07</v>
      </c>
      <c r="JG400">
        <v>2</v>
      </c>
      <c r="JH400">
        <v>1968</v>
      </c>
      <c r="JI400">
        <v>1</v>
      </c>
      <c r="JJ400">
        <v>26</v>
      </c>
      <c r="JK400">
        <v>200129.3</v>
      </c>
      <c r="JL400">
        <v>200129.5</v>
      </c>
      <c r="JM400">
        <v>3.2959</v>
      </c>
      <c r="JN400">
        <v>2.60742</v>
      </c>
      <c r="JO400">
        <v>1.49658</v>
      </c>
      <c r="JP400">
        <v>2.34863</v>
      </c>
      <c r="JQ400">
        <v>1.54907</v>
      </c>
      <c r="JR400">
        <v>2.42432</v>
      </c>
      <c r="JS400">
        <v>35.1978</v>
      </c>
      <c r="JT400">
        <v>12.7048</v>
      </c>
      <c r="JU400">
        <v>18</v>
      </c>
      <c r="JV400">
        <v>480.947</v>
      </c>
      <c r="JW400">
        <v>499.504</v>
      </c>
      <c r="JX400">
        <v>27.1188</v>
      </c>
      <c r="JY400">
        <v>28.5443</v>
      </c>
      <c r="JZ400">
        <v>30.0005</v>
      </c>
      <c r="KA400">
        <v>28.7087</v>
      </c>
      <c r="KB400">
        <v>28.6947</v>
      </c>
      <c r="KC400">
        <v>66.1507</v>
      </c>
      <c r="KD400">
        <v>15.3011</v>
      </c>
      <c r="KE400">
        <v>100</v>
      </c>
      <c r="KF400">
        <v>27.0944</v>
      </c>
      <c r="KG400">
        <v>1570.33</v>
      </c>
      <c r="KH400">
        <v>21.058</v>
      </c>
      <c r="KI400">
        <v>101.958</v>
      </c>
      <c r="KJ400">
        <v>91.378</v>
      </c>
    </row>
    <row r="401" spans="1:296">
      <c r="A401">
        <v>383</v>
      </c>
      <c r="B401">
        <v>1758997367.1</v>
      </c>
      <c r="C401">
        <v>10116.5</v>
      </c>
      <c r="D401" t="s">
        <v>1212</v>
      </c>
      <c r="E401" t="s">
        <v>1213</v>
      </c>
      <c r="F401">
        <v>5</v>
      </c>
      <c r="G401" t="s">
        <v>1025</v>
      </c>
      <c r="H401">
        <v>1758997359.6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1593.398206333334</v>
      </c>
      <c r="AJ401">
        <v>1571.289575757575</v>
      </c>
      <c r="AK401">
        <v>3.468033766233722</v>
      </c>
      <c r="AL401">
        <v>65.16</v>
      </c>
      <c r="AM401">
        <f>(AO401 - AN401 + DX401*1E3/(8.314*(DZ401+273.15)) * AQ401/DW401 * AP401) * DW401/(100*DK401) * 1000/(1000 - AO401)</f>
        <v>0</v>
      </c>
      <c r="AN401">
        <v>21.07973684181706</v>
      </c>
      <c r="AO401">
        <v>21.61793515151513</v>
      </c>
      <c r="AP401">
        <v>-3.253732666133647E-06</v>
      </c>
      <c r="AQ401">
        <v>105.5123847433396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437</v>
      </c>
      <c r="AX401" t="s">
        <v>437</v>
      </c>
      <c r="AY401">
        <v>0</v>
      </c>
      <c r="AZ401">
        <v>0</v>
      </c>
      <c r="BA401">
        <f>1-AY401/AZ401</f>
        <v>0</v>
      </c>
      <c r="BB401">
        <v>0</v>
      </c>
      <c r="BC401" t="s">
        <v>437</v>
      </c>
      <c r="BD401" t="s">
        <v>437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437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1.65</v>
      </c>
      <c r="DL401">
        <v>0.5</v>
      </c>
      <c r="DM401" t="s">
        <v>438</v>
      </c>
      <c r="DN401">
        <v>2</v>
      </c>
      <c r="DO401" t="b">
        <v>1</v>
      </c>
      <c r="DP401">
        <v>1758997359.6</v>
      </c>
      <c r="DQ401">
        <v>1513.712222222222</v>
      </c>
      <c r="DR401">
        <v>1544.905555555556</v>
      </c>
      <c r="DS401">
        <v>21.6182074074074</v>
      </c>
      <c r="DT401">
        <v>21.07251111111111</v>
      </c>
      <c r="DU401">
        <v>1514.562962962963</v>
      </c>
      <c r="DV401">
        <v>21.34049259259259</v>
      </c>
      <c r="DW401">
        <v>500.0124074074075</v>
      </c>
      <c r="DX401">
        <v>90.45394074074075</v>
      </c>
      <c r="DY401">
        <v>0.06442220370370369</v>
      </c>
      <c r="DZ401">
        <v>28.53488888888889</v>
      </c>
      <c r="EA401">
        <v>30.02258888888889</v>
      </c>
      <c r="EB401">
        <v>999.9000000000001</v>
      </c>
      <c r="EC401">
        <v>0</v>
      </c>
      <c r="ED401">
        <v>0</v>
      </c>
      <c r="EE401">
        <v>10010.57851851852</v>
      </c>
      <c r="EF401">
        <v>0</v>
      </c>
      <c r="EG401">
        <v>10.8678</v>
      </c>
      <c r="EH401">
        <v>-31.19542222222222</v>
      </c>
      <c r="EI401">
        <v>1547.158148148148</v>
      </c>
      <c r="EJ401">
        <v>1578.163703703703</v>
      </c>
      <c r="EK401">
        <v>0.5456905925925926</v>
      </c>
      <c r="EL401">
        <v>1544.905555555556</v>
      </c>
      <c r="EM401">
        <v>21.07251111111111</v>
      </c>
      <c r="EN401">
        <v>1.955452962962963</v>
      </c>
      <c r="EO401">
        <v>1.906092962962963</v>
      </c>
      <c r="EP401">
        <v>17.08816666666667</v>
      </c>
      <c r="EQ401">
        <v>16.6850962962963</v>
      </c>
      <c r="ER401">
        <v>2000.007777777778</v>
      </c>
      <c r="ES401">
        <v>0.9799921481481481</v>
      </c>
      <c r="ET401">
        <v>0.02000748518518519</v>
      </c>
      <c r="EU401">
        <v>0</v>
      </c>
      <c r="EV401">
        <v>233.2565925925926</v>
      </c>
      <c r="EW401">
        <v>5.00078</v>
      </c>
      <c r="EX401">
        <v>4693.911851851852</v>
      </c>
      <c r="EY401">
        <v>16379.65925925926</v>
      </c>
      <c r="EZ401">
        <v>39.18970370370371</v>
      </c>
      <c r="FA401">
        <v>39.95799999999999</v>
      </c>
      <c r="FB401">
        <v>39.31218518518519</v>
      </c>
      <c r="FC401">
        <v>39.71044444444443</v>
      </c>
      <c r="FD401">
        <v>40.35859259259259</v>
      </c>
      <c r="FE401">
        <v>1955.088148148148</v>
      </c>
      <c r="FF401">
        <v>39.91518518518519</v>
      </c>
      <c r="FG401">
        <v>0</v>
      </c>
      <c r="FH401">
        <v>1758997361.1</v>
      </c>
      <c r="FI401">
        <v>0</v>
      </c>
      <c r="FJ401">
        <v>233.2483076923077</v>
      </c>
      <c r="FK401">
        <v>-0.1883076813171287</v>
      </c>
      <c r="FL401">
        <v>-13.43726495039789</v>
      </c>
      <c r="FM401">
        <v>4693.958461538461</v>
      </c>
      <c r="FN401">
        <v>15</v>
      </c>
      <c r="FO401">
        <v>0</v>
      </c>
      <c r="FP401" t="s">
        <v>439</v>
      </c>
      <c r="FQ401">
        <v>1746989605.5</v>
      </c>
      <c r="FR401">
        <v>1746989593.5</v>
      </c>
      <c r="FS401">
        <v>0</v>
      </c>
      <c r="FT401">
        <v>-0.274</v>
      </c>
      <c r="FU401">
        <v>-0.002</v>
      </c>
      <c r="FV401">
        <v>2.549</v>
      </c>
      <c r="FW401">
        <v>0.129</v>
      </c>
      <c r="FX401">
        <v>420</v>
      </c>
      <c r="FY401">
        <v>17</v>
      </c>
      <c r="FZ401">
        <v>0.02</v>
      </c>
      <c r="GA401">
        <v>0.04</v>
      </c>
      <c r="GB401">
        <v>-31.25493170731707</v>
      </c>
      <c r="GC401">
        <v>0.763062020905853</v>
      </c>
      <c r="GD401">
        <v>0.1290375034140421</v>
      </c>
      <c r="GE401">
        <v>0</v>
      </c>
      <c r="GF401">
        <v>233.2632647058824</v>
      </c>
      <c r="GG401">
        <v>-0.244048887343625</v>
      </c>
      <c r="GH401">
        <v>0.2450077200252515</v>
      </c>
      <c r="GI401">
        <v>1</v>
      </c>
      <c r="GJ401">
        <v>0.5496451951219511</v>
      </c>
      <c r="GK401">
        <v>-0.07517316376306525</v>
      </c>
      <c r="GL401">
        <v>0.007483596511198019</v>
      </c>
      <c r="GM401">
        <v>1</v>
      </c>
      <c r="GN401">
        <v>2</v>
      </c>
      <c r="GO401">
        <v>3</v>
      </c>
      <c r="GP401" t="s">
        <v>446</v>
      </c>
      <c r="GQ401">
        <v>3.10245</v>
      </c>
      <c r="GR401">
        <v>2.72221</v>
      </c>
      <c r="GS401">
        <v>0.209508</v>
      </c>
      <c r="GT401">
        <v>0.212051</v>
      </c>
      <c r="GU401">
        <v>0.100217</v>
      </c>
      <c r="GV401">
        <v>0.0998231</v>
      </c>
      <c r="GW401">
        <v>20665.6</v>
      </c>
      <c r="GX401">
        <v>18701.2</v>
      </c>
      <c r="GY401">
        <v>26704.7</v>
      </c>
      <c r="GZ401">
        <v>23953.6</v>
      </c>
      <c r="HA401">
        <v>38462.3</v>
      </c>
      <c r="HB401">
        <v>31878.1</v>
      </c>
      <c r="HC401">
        <v>46631.8</v>
      </c>
      <c r="HD401">
        <v>37885.7</v>
      </c>
      <c r="HE401">
        <v>1.87192</v>
      </c>
      <c r="HF401">
        <v>1.8781</v>
      </c>
      <c r="HG401">
        <v>0.120431</v>
      </c>
      <c r="HH401">
        <v>0</v>
      </c>
      <c r="HI401">
        <v>28.064</v>
      </c>
      <c r="HJ401">
        <v>999.9</v>
      </c>
      <c r="HK401">
        <v>49.5</v>
      </c>
      <c r="HL401">
        <v>30.6</v>
      </c>
      <c r="HM401">
        <v>24.128</v>
      </c>
      <c r="HN401">
        <v>60.7748</v>
      </c>
      <c r="HO401">
        <v>22.1234</v>
      </c>
      <c r="HP401">
        <v>1</v>
      </c>
      <c r="HQ401">
        <v>0.0999746</v>
      </c>
      <c r="HR401">
        <v>0.298284</v>
      </c>
      <c r="HS401">
        <v>20.3177</v>
      </c>
      <c r="HT401">
        <v>5.2125</v>
      </c>
      <c r="HU401">
        <v>11.9796</v>
      </c>
      <c r="HV401">
        <v>4.96355</v>
      </c>
      <c r="HW401">
        <v>3.27438</v>
      </c>
      <c r="HX401">
        <v>9999</v>
      </c>
      <c r="HY401">
        <v>9999</v>
      </c>
      <c r="HZ401">
        <v>9999</v>
      </c>
      <c r="IA401">
        <v>24.6</v>
      </c>
      <c r="IB401">
        <v>1.86371</v>
      </c>
      <c r="IC401">
        <v>1.85982</v>
      </c>
      <c r="ID401">
        <v>1.85809</v>
      </c>
      <c r="IE401">
        <v>1.85949</v>
      </c>
      <c r="IF401">
        <v>1.8596</v>
      </c>
      <c r="IG401">
        <v>1.85811</v>
      </c>
      <c r="IH401">
        <v>1.85715</v>
      </c>
      <c r="II401">
        <v>1.85211</v>
      </c>
      <c r="IJ401">
        <v>0</v>
      </c>
      <c r="IK401">
        <v>0</v>
      </c>
      <c r="IL401">
        <v>0</v>
      </c>
      <c r="IM401">
        <v>0</v>
      </c>
      <c r="IN401" t="s">
        <v>441</v>
      </c>
      <c r="IO401" t="s">
        <v>442</v>
      </c>
      <c r="IP401" t="s">
        <v>443</v>
      </c>
      <c r="IQ401" t="s">
        <v>443</v>
      </c>
      <c r="IR401" t="s">
        <v>443</v>
      </c>
      <c r="IS401" t="s">
        <v>443</v>
      </c>
      <c r="IT401">
        <v>0</v>
      </c>
      <c r="IU401">
        <v>100</v>
      </c>
      <c r="IV401">
        <v>100</v>
      </c>
      <c r="IW401">
        <v>-0.83</v>
      </c>
      <c r="IX401">
        <v>0.2777</v>
      </c>
      <c r="IY401">
        <v>-1.253408397979514</v>
      </c>
      <c r="IZ401">
        <v>-0.001407418860664216</v>
      </c>
      <c r="JA401">
        <v>1.761737584914558E-06</v>
      </c>
      <c r="JB401">
        <v>-4.339940373715102E-10</v>
      </c>
      <c r="JC401">
        <v>0.01386544786166931</v>
      </c>
      <c r="JD401">
        <v>0.003157371658100305</v>
      </c>
      <c r="JE401">
        <v>0.0004353711720169284</v>
      </c>
      <c r="JF401">
        <v>-1.853048844677345E-07</v>
      </c>
      <c r="JG401">
        <v>2</v>
      </c>
      <c r="JH401">
        <v>1968</v>
      </c>
      <c r="JI401">
        <v>1</v>
      </c>
      <c r="JJ401">
        <v>26</v>
      </c>
      <c r="JK401">
        <v>200129.4</v>
      </c>
      <c r="JL401">
        <v>200129.6</v>
      </c>
      <c r="JM401">
        <v>3.32397</v>
      </c>
      <c r="JN401">
        <v>2.60254</v>
      </c>
      <c r="JO401">
        <v>1.49658</v>
      </c>
      <c r="JP401">
        <v>2.34863</v>
      </c>
      <c r="JQ401">
        <v>1.54907</v>
      </c>
      <c r="JR401">
        <v>2.40112</v>
      </c>
      <c r="JS401">
        <v>35.1978</v>
      </c>
      <c r="JT401">
        <v>12.7048</v>
      </c>
      <c r="JU401">
        <v>18</v>
      </c>
      <c r="JV401">
        <v>480.918</v>
      </c>
      <c r="JW401">
        <v>499.64</v>
      </c>
      <c r="JX401">
        <v>27.0958</v>
      </c>
      <c r="JY401">
        <v>28.5492</v>
      </c>
      <c r="JZ401">
        <v>30.0006</v>
      </c>
      <c r="KA401">
        <v>28.7125</v>
      </c>
      <c r="KB401">
        <v>28.6989</v>
      </c>
      <c r="KC401">
        <v>66.7383</v>
      </c>
      <c r="KD401">
        <v>15.3011</v>
      </c>
      <c r="KE401">
        <v>100</v>
      </c>
      <c r="KF401">
        <v>27.0709</v>
      </c>
      <c r="KG401">
        <v>1590.38</v>
      </c>
      <c r="KH401">
        <v>21.0666</v>
      </c>
      <c r="KI401">
        <v>101.957</v>
      </c>
      <c r="KJ401">
        <v>91.37690000000001</v>
      </c>
    </row>
    <row r="402" spans="1:296">
      <c r="A402">
        <v>384</v>
      </c>
      <c r="B402">
        <v>1758997372.1</v>
      </c>
      <c r="C402">
        <v>10121.5</v>
      </c>
      <c r="D402" t="s">
        <v>1214</v>
      </c>
      <c r="E402" t="s">
        <v>1215</v>
      </c>
      <c r="F402">
        <v>5</v>
      </c>
      <c r="G402" t="s">
        <v>1025</v>
      </c>
      <c r="H402">
        <v>1758997364.314285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1610.321510060607</v>
      </c>
      <c r="AJ402">
        <v>1588.486121212121</v>
      </c>
      <c r="AK402">
        <v>3.447535930735769</v>
      </c>
      <c r="AL402">
        <v>65.16</v>
      </c>
      <c r="AM402">
        <f>(AO402 - AN402 + DX402*1E3/(8.314*(DZ402+273.15)) * AQ402/DW402 * AP402) * DW402/(100*DK402) * 1000/(1000 - AO402)</f>
        <v>0</v>
      </c>
      <c r="AN402">
        <v>21.08503093784053</v>
      </c>
      <c r="AO402">
        <v>21.61842545454545</v>
      </c>
      <c r="AP402">
        <v>5.000694713012707E-07</v>
      </c>
      <c r="AQ402">
        <v>105.5123847433396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437</v>
      </c>
      <c r="AX402" t="s">
        <v>437</v>
      </c>
      <c r="AY402">
        <v>0</v>
      </c>
      <c r="AZ402">
        <v>0</v>
      </c>
      <c r="BA402">
        <f>1-AY402/AZ402</f>
        <v>0</v>
      </c>
      <c r="BB402">
        <v>0</v>
      </c>
      <c r="BC402" t="s">
        <v>437</v>
      </c>
      <c r="BD402" t="s">
        <v>437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437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1.65</v>
      </c>
      <c r="DL402">
        <v>0.5</v>
      </c>
      <c r="DM402" t="s">
        <v>438</v>
      </c>
      <c r="DN402">
        <v>2</v>
      </c>
      <c r="DO402" t="b">
        <v>1</v>
      </c>
      <c r="DP402">
        <v>1758997364.314285</v>
      </c>
      <c r="DQ402">
        <v>1529.566428571429</v>
      </c>
      <c r="DR402">
        <v>1560.720714285715</v>
      </c>
      <c r="DS402">
        <v>21.61840714285714</v>
      </c>
      <c r="DT402">
        <v>21.078075</v>
      </c>
      <c r="DU402">
        <v>1530.4025</v>
      </c>
      <c r="DV402">
        <v>21.34069285714286</v>
      </c>
      <c r="DW402">
        <v>500.0422857142858</v>
      </c>
      <c r="DX402">
        <v>90.45522857142858</v>
      </c>
      <c r="DY402">
        <v>0.06426931071428571</v>
      </c>
      <c r="DZ402">
        <v>28.53605714285715</v>
      </c>
      <c r="EA402">
        <v>30.025225</v>
      </c>
      <c r="EB402">
        <v>999.9000000000002</v>
      </c>
      <c r="EC402">
        <v>0</v>
      </c>
      <c r="ED402">
        <v>0</v>
      </c>
      <c r="EE402">
        <v>10016.23107142857</v>
      </c>
      <c r="EF402">
        <v>0</v>
      </c>
      <c r="EG402">
        <v>10.8678</v>
      </c>
      <c r="EH402">
        <v>-31.15554642857143</v>
      </c>
      <c r="EI402">
        <v>1563.362857142857</v>
      </c>
      <c r="EJ402">
        <v>1594.327857142858</v>
      </c>
      <c r="EK402">
        <v>0.5403365</v>
      </c>
      <c r="EL402">
        <v>1560.720714285715</v>
      </c>
      <c r="EM402">
        <v>21.078075</v>
      </c>
      <c r="EN402">
        <v>1.955498928571428</v>
      </c>
      <c r="EO402">
        <v>1.9066225</v>
      </c>
      <c r="EP402">
        <v>17.08853928571429</v>
      </c>
      <c r="EQ402">
        <v>16.68947142857143</v>
      </c>
      <c r="ER402">
        <v>2000.007857142857</v>
      </c>
      <c r="ES402">
        <v>0.9799921428571426</v>
      </c>
      <c r="ET402">
        <v>0.02000748928571429</v>
      </c>
      <c r="EU402">
        <v>0</v>
      </c>
      <c r="EV402">
        <v>233.2546071428571</v>
      </c>
      <c r="EW402">
        <v>5.00078</v>
      </c>
      <c r="EX402">
        <v>4692.813928571429</v>
      </c>
      <c r="EY402">
        <v>16379.66071428571</v>
      </c>
      <c r="EZ402">
        <v>39.18071428571428</v>
      </c>
      <c r="FA402">
        <v>39.96625</v>
      </c>
      <c r="FB402">
        <v>39.34571428571428</v>
      </c>
      <c r="FC402">
        <v>39.68289285714286</v>
      </c>
      <c r="FD402">
        <v>40.30328571428571</v>
      </c>
      <c r="FE402">
        <v>1955.088214285714</v>
      </c>
      <c r="FF402">
        <v>39.91571428571429</v>
      </c>
      <c r="FG402">
        <v>0</v>
      </c>
      <c r="FH402">
        <v>1758997366.5</v>
      </c>
      <c r="FI402">
        <v>0</v>
      </c>
      <c r="FJ402">
        <v>233.21908</v>
      </c>
      <c r="FK402">
        <v>-1.292153827447288</v>
      </c>
      <c r="FL402">
        <v>-14.54923075864994</v>
      </c>
      <c r="FM402">
        <v>4692.5828</v>
      </c>
      <c r="FN402">
        <v>15</v>
      </c>
      <c r="FO402">
        <v>0</v>
      </c>
      <c r="FP402" t="s">
        <v>439</v>
      </c>
      <c r="FQ402">
        <v>1746989605.5</v>
      </c>
      <c r="FR402">
        <v>1746989593.5</v>
      </c>
      <c r="FS402">
        <v>0</v>
      </c>
      <c r="FT402">
        <v>-0.274</v>
      </c>
      <c r="FU402">
        <v>-0.002</v>
      </c>
      <c r="FV402">
        <v>2.549</v>
      </c>
      <c r="FW402">
        <v>0.129</v>
      </c>
      <c r="FX402">
        <v>420</v>
      </c>
      <c r="FY402">
        <v>17</v>
      </c>
      <c r="FZ402">
        <v>0.02</v>
      </c>
      <c r="GA402">
        <v>0.04</v>
      </c>
      <c r="GB402">
        <v>-31.17140000000001</v>
      </c>
      <c r="GC402">
        <v>0.5620930581613558</v>
      </c>
      <c r="GD402">
        <v>0.1361193465309029</v>
      </c>
      <c r="GE402">
        <v>0</v>
      </c>
      <c r="GF402">
        <v>233.2421470588235</v>
      </c>
      <c r="GG402">
        <v>-0.5979373506283243</v>
      </c>
      <c r="GH402">
        <v>0.2372097771460988</v>
      </c>
      <c r="GI402">
        <v>1</v>
      </c>
      <c r="GJ402">
        <v>0.5436739749999999</v>
      </c>
      <c r="GK402">
        <v>-0.07021610881801355</v>
      </c>
      <c r="GL402">
        <v>0.006797780448379819</v>
      </c>
      <c r="GM402">
        <v>1</v>
      </c>
      <c r="GN402">
        <v>2</v>
      </c>
      <c r="GO402">
        <v>3</v>
      </c>
      <c r="GP402" t="s">
        <v>446</v>
      </c>
      <c r="GQ402">
        <v>3.10267</v>
      </c>
      <c r="GR402">
        <v>2.72216</v>
      </c>
      <c r="GS402">
        <v>0.21085</v>
      </c>
      <c r="GT402">
        <v>0.213415</v>
      </c>
      <c r="GU402">
        <v>0.100214</v>
      </c>
      <c r="GV402">
        <v>0.0998378</v>
      </c>
      <c r="GW402">
        <v>20630.4</v>
      </c>
      <c r="GX402">
        <v>18668.7</v>
      </c>
      <c r="GY402">
        <v>26704.6</v>
      </c>
      <c r="GZ402">
        <v>23953.5</v>
      </c>
      <c r="HA402">
        <v>38462.4</v>
      </c>
      <c r="HB402">
        <v>31877.6</v>
      </c>
      <c r="HC402">
        <v>46631.5</v>
      </c>
      <c r="HD402">
        <v>37885.6</v>
      </c>
      <c r="HE402">
        <v>1.87192</v>
      </c>
      <c r="HF402">
        <v>1.87815</v>
      </c>
      <c r="HG402">
        <v>0.12026</v>
      </c>
      <c r="HH402">
        <v>0</v>
      </c>
      <c r="HI402">
        <v>28.0676</v>
      </c>
      <c r="HJ402">
        <v>999.9</v>
      </c>
      <c r="HK402">
        <v>49.5</v>
      </c>
      <c r="HL402">
        <v>30.6</v>
      </c>
      <c r="HM402">
        <v>24.129</v>
      </c>
      <c r="HN402">
        <v>60.7548</v>
      </c>
      <c r="HO402">
        <v>21.8229</v>
      </c>
      <c r="HP402">
        <v>1</v>
      </c>
      <c r="HQ402">
        <v>0.100589</v>
      </c>
      <c r="HR402">
        <v>0.333012</v>
      </c>
      <c r="HS402">
        <v>20.318</v>
      </c>
      <c r="HT402">
        <v>5.21265</v>
      </c>
      <c r="HU402">
        <v>11.9798</v>
      </c>
      <c r="HV402">
        <v>4.96345</v>
      </c>
      <c r="HW402">
        <v>3.27443</v>
      </c>
      <c r="HX402">
        <v>9999</v>
      </c>
      <c r="HY402">
        <v>9999</v>
      </c>
      <c r="HZ402">
        <v>9999</v>
      </c>
      <c r="IA402">
        <v>24.6</v>
      </c>
      <c r="IB402">
        <v>1.86371</v>
      </c>
      <c r="IC402">
        <v>1.85984</v>
      </c>
      <c r="ID402">
        <v>1.85808</v>
      </c>
      <c r="IE402">
        <v>1.85951</v>
      </c>
      <c r="IF402">
        <v>1.85959</v>
      </c>
      <c r="IG402">
        <v>1.85811</v>
      </c>
      <c r="IH402">
        <v>1.85716</v>
      </c>
      <c r="II402">
        <v>1.85211</v>
      </c>
      <c r="IJ402">
        <v>0</v>
      </c>
      <c r="IK402">
        <v>0</v>
      </c>
      <c r="IL402">
        <v>0</v>
      </c>
      <c r="IM402">
        <v>0</v>
      </c>
      <c r="IN402" t="s">
        <v>441</v>
      </c>
      <c r="IO402" t="s">
        <v>442</v>
      </c>
      <c r="IP402" t="s">
        <v>443</v>
      </c>
      <c r="IQ402" t="s">
        <v>443</v>
      </c>
      <c r="IR402" t="s">
        <v>443</v>
      </c>
      <c r="IS402" t="s">
        <v>443</v>
      </c>
      <c r="IT402">
        <v>0</v>
      </c>
      <c r="IU402">
        <v>100</v>
      </c>
      <c r="IV402">
        <v>100</v>
      </c>
      <c r="IW402">
        <v>-0.8100000000000001</v>
      </c>
      <c r="IX402">
        <v>0.2777</v>
      </c>
      <c r="IY402">
        <v>-1.253408397979514</v>
      </c>
      <c r="IZ402">
        <v>-0.001407418860664216</v>
      </c>
      <c r="JA402">
        <v>1.761737584914558E-06</v>
      </c>
      <c r="JB402">
        <v>-4.339940373715102E-10</v>
      </c>
      <c r="JC402">
        <v>0.01386544786166931</v>
      </c>
      <c r="JD402">
        <v>0.003157371658100305</v>
      </c>
      <c r="JE402">
        <v>0.0004353711720169284</v>
      </c>
      <c r="JF402">
        <v>-1.853048844677345E-07</v>
      </c>
      <c r="JG402">
        <v>2</v>
      </c>
      <c r="JH402">
        <v>1968</v>
      </c>
      <c r="JI402">
        <v>1</v>
      </c>
      <c r="JJ402">
        <v>26</v>
      </c>
      <c r="JK402">
        <v>200129.4</v>
      </c>
      <c r="JL402">
        <v>200129.6</v>
      </c>
      <c r="JM402">
        <v>3.35083</v>
      </c>
      <c r="JN402">
        <v>2.59644</v>
      </c>
      <c r="JO402">
        <v>1.49658</v>
      </c>
      <c r="JP402">
        <v>2.34863</v>
      </c>
      <c r="JQ402">
        <v>1.54907</v>
      </c>
      <c r="JR402">
        <v>2.48047</v>
      </c>
      <c r="JS402">
        <v>35.1978</v>
      </c>
      <c r="JT402">
        <v>12.7223</v>
      </c>
      <c r="JU402">
        <v>18</v>
      </c>
      <c r="JV402">
        <v>480.949</v>
      </c>
      <c r="JW402">
        <v>499.699</v>
      </c>
      <c r="JX402">
        <v>27.0681</v>
      </c>
      <c r="JY402">
        <v>28.5541</v>
      </c>
      <c r="JZ402">
        <v>30.0006</v>
      </c>
      <c r="KA402">
        <v>28.7166</v>
      </c>
      <c r="KB402">
        <v>28.702</v>
      </c>
      <c r="KC402">
        <v>67.25239999999999</v>
      </c>
      <c r="KD402">
        <v>15.3011</v>
      </c>
      <c r="KE402">
        <v>100</v>
      </c>
      <c r="KF402">
        <v>27.0456</v>
      </c>
      <c r="KG402">
        <v>1603.76</v>
      </c>
      <c r="KH402">
        <v>21.0737</v>
      </c>
      <c r="KI402">
        <v>101.956</v>
      </c>
      <c r="KJ402">
        <v>91.3767</v>
      </c>
    </row>
    <row r="403" spans="1:296">
      <c r="A403">
        <v>385</v>
      </c>
      <c r="B403">
        <v>1759000083.1</v>
      </c>
      <c r="C403">
        <v>12832.5</v>
      </c>
      <c r="D403" t="s">
        <v>1216</v>
      </c>
      <c r="E403" t="s">
        <v>1217</v>
      </c>
      <c r="F403">
        <v>5</v>
      </c>
      <c r="G403" t="s">
        <v>1218</v>
      </c>
      <c r="H403">
        <v>1759000075.099999</v>
      </c>
      <c r="I403">
        <f>(J403)/1000</f>
        <v>0</v>
      </c>
      <c r="J403">
        <f>IF(DO403, AM403, AG403)</f>
        <v>0</v>
      </c>
      <c r="K403">
        <f>IF(DO403, AH403, AF403)</f>
        <v>0</v>
      </c>
      <c r="L403">
        <f>DQ403 - IF(AT403&gt;1, K403*DK403*100.0/(AV403), 0)</f>
        <v>0</v>
      </c>
      <c r="M403">
        <f>((S403-I403/2)*L403-K403)/(S403+I403/2)</f>
        <v>0</v>
      </c>
      <c r="N403">
        <f>M403*(DX403+DY403)/1000.0</f>
        <v>0</v>
      </c>
      <c r="O403">
        <f>(DQ403 - IF(AT403&gt;1, K403*DK403*100.0/(AV403), 0))*(DX403+DY403)/1000.0</f>
        <v>0</v>
      </c>
      <c r="P403">
        <f>2.0/((1/R403-1/Q403)+SIGN(R403)*SQRT((1/R403-1/Q403)*(1/R403-1/Q403) + 4*DL403/((DL403+1)*(DL403+1))*(2*1/R403*1/Q403-1/Q403*1/Q403)))</f>
        <v>0</v>
      </c>
      <c r="Q403">
        <f>IF(LEFT(DM403,1)&lt;&gt;"0",IF(LEFT(DM403,1)="1",3.0,DN403),$D$5+$E$5*(EE403*DX403/($K$5*1000))+$F$5*(EE403*DX403/($K$5*1000))*MAX(MIN(DK403,$J$5),$I$5)*MAX(MIN(DK403,$J$5),$I$5)+$G$5*MAX(MIN(DK403,$J$5),$I$5)*(EE403*DX403/($K$5*1000))+$H$5*(EE403*DX403/($K$5*1000))*(EE403*DX403/($K$5*1000)))</f>
        <v>0</v>
      </c>
      <c r="R403">
        <f>I403*(1000-(1000*0.61365*exp(17.502*V403/(240.97+V403))/(DX403+DY403)+DS403)/2)/(1000*0.61365*exp(17.502*V403/(240.97+V403))/(DX403+DY403)-DS403)</f>
        <v>0</v>
      </c>
      <c r="S403">
        <f>1/((DL403+1)/(P403/1.6)+1/(Q403/1.37)) + DL403/((DL403+1)/(P403/1.6) + DL403/(Q403/1.37))</f>
        <v>0</v>
      </c>
      <c r="T403">
        <f>(DG403*DJ403)</f>
        <v>0</v>
      </c>
      <c r="U403">
        <f>(DZ403+(T403+2*0.95*5.67E-8*(((DZ403+$B$9)+273)^4-(DZ403+273)^4)-44100*I403)/(1.84*29.3*Q403+8*0.95*5.67E-8*(DZ403+273)^3))</f>
        <v>0</v>
      </c>
      <c r="V403">
        <f>($C$9*EA403+$D$9*EB403+$E$9*U403)</f>
        <v>0</v>
      </c>
      <c r="W403">
        <f>0.61365*exp(17.502*V403/(240.97+V403))</f>
        <v>0</v>
      </c>
      <c r="X403">
        <f>(Y403/Z403*100)</f>
        <v>0</v>
      </c>
      <c r="Y403">
        <f>DS403*(DX403+DY403)/1000</f>
        <v>0</v>
      </c>
      <c r="Z403">
        <f>0.61365*exp(17.502*DZ403/(240.97+DZ403))</f>
        <v>0</v>
      </c>
      <c r="AA403">
        <f>(W403-DS403*(DX403+DY403)/1000)</f>
        <v>0</v>
      </c>
      <c r="AB403">
        <f>(-I403*44100)</f>
        <v>0</v>
      </c>
      <c r="AC403">
        <f>2*29.3*Q403*0.92*(DZ403-V403)</f>
        <v>0</v>
      </c>
      <c r="AD403">
        <f>2*0.95*5.67E-8*(((DZ403+$B$9)+273)^4-(V403+273)^4)</f>
        <v>0</v>
      </c>
      <c r="AE403">
        <f>T403+AD403+AB403+AC403</f>
        <v>0</v>
      </c>
      <c r="AF403">
        <f>DW403*AT403*(DR403-DQ403*(1000-AT403*DT403)/(1000-AT403*DS403))/(100*DK403)</f>
        <v>0</v>
      </c>
      <c r="AG403">
        <f>1000*DW403*AT403*(DS403-DT403)/(100*DK403*(1000-AT403*DS403))</f>
        <v>0</v>
      </c>
      <c r="AH403">
        <f>(AI403 - AJ403 - DX403*1E3/(8.314*(DZ403+273.15)) * AL403/DW403 * AK403) * DW403/(100*DK403) * (1000 - DT403)/1000</f>
        <v>0</v>
      </c>
      <c r="AI403">
        <v>428.6117526939401</v>
      </c>
      <c r="AJ403">
        <v>413.7242848484847</v>
      </c>
      <c r="AK403">
        <v>8.711278285983794E-05</v>
      </c>
      <c r="AL403">
        <v>65.16373705987486</v>
      </c>
      <c r="AM403">
        <f>(AO403 - AN403 + DX403*1E3/(8.314*(DZ403+273.15)) * AQ403/DW403 * AP403) * DW403/(100*DK403) * 1000/(1000 - AO403)</f>
        <v>0</v>
      </c>
      <c r="AN403">
        <v>19.68949675848417</v>
      </c>
      <c r="AO403">
        <v>22.09564545454546</v>
      </c>
      <c r="AP403">
        <v>-1.949674498267675E-05</v>
      </c>
      <c r="AQ403">
        <v>105.4576078481185</v>
      </c>
      <c r="AR403">
        <v>0</v>
      </c>
      <c r="AS403">
        <v>0</v>
      </c>
      <c r="AT403">
        <f>IF(AR403*$H$15&gt;=AV403,1.0,(AV403/(AV403-AR403*$H$15)))</f>
        <v>0</v>
      </c>
      <c r="AU403">
        <f>(AT403-1)*100</f>
        <v>0</v>
      </c>
      <c r="AV403">
        <f>MAX(0,($B$15+$C$15*EE403)/(1+$D$15*EE403)*DX403/(DZ403+273)*$E$15)</f>
        <v>0</v>
      </c>
      <c r="AW403" t="s">
        <v>437</v>
      </c>
      <c r="AX403" t="s">
        <v>437</v>
      </c>
      <c r="AY403">
        <v>0</v>
      </c>
      <c r="AZ403">
        <v>0</v>
      </c>
      <c r="BA403">
        <f>1-AY403/AZ403</f>
        <v>0</v>
      </c>
      <c r="BB403">
        <v>0</v>
      </c>
      <c r="BC403" t="s">
        <v>437</v>
      </c>
      <c r="BD403" t="s">
        <v>437</v>
      </c>
      <c r="BE403">
        <v>0</v>
      </c>
      <c r="BF403">
        <v>0</v>
      </c>
      <c r="BG403">
        <f>1-BE403/BF403</f>
        <v>0</v>
      </c>
      <c r="BH403">
        <v>0.5</v>
      </c>
      <c r="BI403">
        <f>DH403</f>
        <v>0</v>
      </c>
      <c r="BJ403">
        <f>K403</f>
        <v>0</v>
      </c>
      <c r="BK403">
        <f>BG403*BH403*BI403</f>
        <v>0</v>
      </c>
      <c r="BL403">
        <f>(BJ403-BB403)/BI403</f>
        <v>0</v>
      </c>
      <c r="BM403">
        <f>(AZ403-BF403)/BF403</f>
        <v>0</v>
      </c>
      <c r="BN403">
        <f>AY403/(BA403+AY403/BF403)</f>
        <v>0</v>
      </c>
      <c r="BO403" t="s">
        <v>437</v>
      </c>
      <c r="BP403">
        <v>0</v>
      </c>
      <c r="BQ403">
        <f>IF(BP403&lt;&gt;0, BP403, BN403)</f>
        <v>0</v>
      </c>
      <c r="BR403">
        <f>1-BQ403/BF403</f>
        <v>0</v>
      </c>
      <c r="BS403">
        <f>(BF403-BE403)/(BF403-BQ403)</f>
        <v>0</v>
      </c>
      <c r="BT403">
        <f>(AZ403-BF403)/(AZ403-BQ403)</f>
        <v>0</v>
      </c>
      <c r="BU403">
        <f>(BF403-BE403)/(BF403-AY403)</f>
        <v>0</v>
      </c>
      <c r="BV403">
        <f>(AZ403-BF403)/(AZ403-AY403)</f>
        <v>0</v>
      </c>
      <c r="BW403">
        <f>(BS403*BQ403/BE403)</f>
        <v>0</v>
      </c>
      <c r="BX403">
        <f>(1-BW403)</f>
        <v>0</v>
      </c>
      <c r="DG403">
        <f>$B$13*EF403+$C$13*EG403+$F$13*ER403*(1-EU403)</f>
        <v>0</v>
      </c>
      <c r="DH403">
        <f>DG403*DI403</f>
        <v>0</v>
      </c>
      <c r="DI403">
        <f>($B$13*$D$11+$C$13*$D$11+$F$13*((FE403+EW403)/MAX(FE403+EW403+FF403, 0.1)*$I$11+FF403/MAX(FE403+EW403+FF403, 0.1)*$J$11))/($B$13+$C$13+$F$13)</f>
        <v>0</v>
      </c>
      <c r="DJ403">
        <f>($B$13*$K$11+$C$13*$K$11+$F$13*((FE403+EW403)/MAX(FE403+EW403+FF403, 0.1)*$P$11+FF403/MAX(FE403+EW403+FF403, 0.1)*$Q$11))/($B$13+$C$13+$F$13)</f>
        <v>0</v>
      </c>
      <c r="DK403">
        <v>2.96</v>
      </c>
      <c r="DL403">
        <v>0.5</v>
      </c>
      <c r="DM403" t="s">
        <v>438</v>
      </c>
      <c r="DN403">
        <v>2</v>
      </c>
      <c r="DO403" t="b">
        <v>1</v>
      </c>
      <c r="DP403">
        <v>1759000075.099999</v>
      </c>
      <c r="DQ403">
        <v>404.5914193548386</v>
      </c>
      <c r="DR403">
        <v>420.1115806451612</v>
      </c>
      <c r="DS403">
        <v>22.09927419354839</v>
      </c>
      <c r="DT403">
        <v>19.69470967741936</v>
      </c>
      <c r="DU403">
        <v>406.1549032258064</v>
      </c>
      <c r="DV403">
        <v>21.81134838709677</v>
      </c>
      <c r="DW403">
        <v>500.0203548387097</v>
      </c>
      <c r="DX403">
        <v>90.39276451612903</v>
      </c>
      <c r="DY403">
        <v>0.06522275161290324</v>
      </c>
      <c r="DZ403">
        <v>28.88227096774193</v>
      </c>
      <c r="EA403">
        <v>29.99081290322581</v>
      </c>
      <c r="EB403">
        <v>999.9000000000003</v>
      </c>
      <c r="EC403">
        <v>0</v>
      </c>
      <c r="ED403">
        <v>0</v>
      </c>
      <c r="EE403">
        <v>10003.64451612903</v>
      </c>
      <c r="EF403">
        <v>0</v>
      </c>
      <c r="EG403">
        <v>10.8071</v>
      </c>
      <c r="EH403">
        <v>-15.5202</v>
      </c>
      <c r="EI403">
        <v>413.7346774193549</v>
      </c>
      <c r="EJ403">
        <v>428.5517741935483</v>
      </c>
      <c r="EK403">
        <v>2.404562580645161</v>
      </c>
      <c r="EL403">
        <v>420.1115806451612</v>
      </c>
      <c r="EM403">
        <v>19.69470967741936</v>
      </c>
      <c r="EN403">
        <v>1.997614193548387</v>
      </c>
      <c r="EO403">
        <v>1.780258387096774</v>
      </c>
      <c r="EP403">
        <v>17.42543548387097</v>
      </c>
      <c r="EQ403">
        <v>15.61453225806452</v>
      </c>
      <c r="ER403">
        <v>2000.007419354839</v>
      </c>
      <c r="ES403">
        <v>0.9799980000000003</v>
      </c>
      <c r="ET403">
        <v>0.02000197419354839</v>
      </c>
      <c r="EU403">
        <v>0</v>
      </c>
      <c r="EV403">
        <v>457.104064516129</v>
      </c>
      <c r="EW403">
        <v>5.000779999999999</v>
      </c>
      <c r="EX403">
        <v>8970.516774193547</v>
      </c>
      <c r="EY403">
        <v>16379.69032258065</v>
      </c>
      <c r="EZ403">
        <v>38.86277419354839</v>
      </c>
      <c r="FA403">
        <v>39.65499999999999</v>
      </c>
      <c r="FB403">
        <v>38.97967741935484</v>
      </c>
      <c r="FC403">
        <v>39.35864516129031</v>
      </c>
      <c r="FD403">
        <v>40.20945161290322</v>
      </c>
      <c r="FE403">
        <v>1955.100322580644</v>
      </c>
      <c r="FF403">
        <v>39.90451612903227</v>
      </c>
      <c r="FG403">
        <v>0</v>
      </c>
      <c r="FH403">
        <v>1759000077.3</v>
      </c>
      <c r="FI403">
        <v>0</v>
      </c>
      <c r="FJ403">
        <v>457.0867999999999</v>
      </c>
      <c r="FK403">
        <v>-1.422307700230586</v>
      </c>
      <c r="FL403">
        <v>-31.75000004428053</v>
      </c>
      <c r="FM403">
        <v>8970.0864</v>
      </c>
      <c r="FN403">
        <v>15</v>
      </c>
      <c r="FO403">
        <v>0</v>
      </c>
      <c r="FP403" t="s">
        <v>439</v>
      </c>
      <c r="FQ403">
        <v>1746989605.5</v>
      </c>
      <c r="FR403">
        <v>1746989593.5</v>
      </c>
      <c r="FS403">
        <v>0</v>
      </c>
      <c r="FT403">
        <v>-0.274</v>
      </c>
      <c r="FU403">
        <v>-0.002</v>
      </c>
      <c r="FV403">
        <v>2.549</v>
      </c>
      <c r="FW403">
        <v>0.129</v>
      </c>
      <c r="FX403">
        <v>420</v>
      </c>
      <c r="FY403">
        <v>17</v>
      </c>
      <c r="FZ403">
        <v>0.02</v>
      </c>
      <c r="GA403">
        <v>0.04</v>
      </c>
      <c r="GB403">
        <v>-15.51371951219512</v>
      </c>
      <c r="GC403">
        <v>-0.174495470383263</v>
      </c>
      <c r="GD403">
        <v>0.0443066653550456</v>
      </c>
      <c r="GE403">
        <v>1</v>
      </c>
      <c r="GF403">
        <v>457.218794117647</v>
      </c>
      <c r="GG403">
        <v>-2.140886177984534</v>
      </c>
      <c r="GH403">
        <v>0.2956576696323913</v>
      </c>
      <c r="GI403">
        <v>0</v>
      </c>
      <c r="GJ403">
        <v>2.403526097560976</v>
      </c>
      <c r="GK403">
        <v>0.02369289198606088</v>
      </c>
      <c r="GL403">
        <v>0.002565078687566636</v>
      </c>
      <c r="GM403">
        <v>1</v>
      </c>
      <c r="GN403">
        <v>2</v>
      </c>
      <c r="GO403">
        <v>3</v>
      </c>
      <c r="GP403" t="s">
        <v>446</v>
      </c>
      <c r="GQ403">
        <v>3.10199</v>
      </c>
      <c r="GR403">
        <v>2.72293</v>
      </c>
      <c r="GS403">
        <v>0.0857692</v>
      </c>
      <c r="GT403">
        <v>0.0880131</v>
      </c>
      <c r="GU403">
        <v>0.101701</v>
      </c>
      <c r="GV403">
        <v>0.0950394</v>
      </c>
      <c r="GW403">
        <v>23903.1</v>
      </c>
      <c r="GX403">
        <v>21657.3</v>
      </c>
      <c r="GY403">
        <v>26708.4</v>
      </c>
      <c r="GZ403">
        <v>23967.8</v>
      </c>
      <c r="HA403">
        <v>38388.3</v>
      </c>
      <c r="HB403">
        <v>32060.2</v>
      </c>
      <c r="HC403">
        <v>46638.7</v>
      </c>
      <c r="HD403">
        <v>37914.7</v>
      </c>
      <c r="HE403">
        <v>1.87357</v>
      </c>
      <c r="HF403">
        <v>1.87643</v>
      </c>
      <c r="HG403">
        <v>0.131257</v>
      </c>
      <c r="HH403">
        <v>0</v>
      </c>
      <c r="HI403">
        <v>27.8549</v>
      </c>
      <c r="HJ403">
        <v>999.9</v>
      </c>
      <c r="HK403">
        <v>49.1</v>
      </c>
      <c r="HL403">
        <v>30.5</v>
      </c>
      <c r="HM403">
        <v>23.8139</v>
      </c>
      <c r="HN403">
        <v>60.7158</v>
      </c>
      <c r="HO403">
        <v>22.2155</v>
      </c>
      <c r="HP403">
        <v>1</v>
      </c>
      <c r="HQ403">
        <v>0.08780739999999999</v>
      </c>
      <c r="HR403">
        <v>-0.449436</v>
      </c>
      <c r="HS403">
        <v>20.3165</v>
      </c>
      <c r="HT403">
        <v>5.2128</v>
      </c>
      <c r="HU403">
        <v>11.98</v>
      </c>
      <c r="HV403">
        <v>4.96425</v>
      </c>
      <c r="HW403">
        <v>3.27495</v>
      </c>
      <c r="HX403">
        <v>9999</v>
      </c>
      <c r="HY403">
        <v>9999</v>
      </c>
      <c r="HZ403">
        <v>9999</v>
      </c>
      <c r="IA403">
        <v>25.3</v>
      </c>
      <c r="IB403">
        <v>1.86371</v>
      </c>
      <c r="IC403">
        <v>1.85983</v>
      </c>
      <c r="ID403">
        <v>1.85806</v>
      </c>
      <c r="IE403">
        <v>1.85946</v>
      </c>
      <c r="IF403">
        <v>1.8596</v>
      </c>
      <c r="IG403">
        <v>1.85808</v>
      </c>
      <c r="IH403">
        <v>1.85715</v>
      </c>
      <c r="II403">
        <v>1.85212</v>
      </c>
      <c r="IJ403">
        <v>0</v>
      </c>
      <c r="IK403">
        <v>0</v>
      </c>
      <c r="IL403">
        <v>0</v>
      </c>
      <c r="IM403">
        <v>0</v>
      </c>
      <c r="IN403" t="s">
        <v>441</v>
      </c>
      <c r="IO403" t="s">
        <v>442</v>
      </c>
      <c r="IP403" t="s">
        <v>443</v>
      </c>
      <c r="IQ403" t="s">
        <v>443</v>
      </c>
      <c r="IR403" t="s">
        <v>443</v>
      </c>
      <c r="IS403" t="s">
        <v>443</v>
      </c>
      <c r="IT403">
        <v>0</v>
      </c>
      <c r="IU403">
        <v>100</v>
      </c>
      <c r="IV403">
        <v>100</v>
      </c>
      <c r="IW403">
        <v>-1.563</v>
      </c>
      <c r="IX403">
        <v>0.2878</v>
      </c>
      <c r="IY403">
        <v>-1.253408397979514</v>
      </c>
      <c r="IZ403">
        <v>-0.001407418860664216</v>
      </c>
      <c r="JA403">
        <v>1.761737584914558E-06</v>
      </c>
      <c r="JB403">
        <v>-4.339940373715102E-10</v>
      </c>
      <c r="JC403">
        <v>0.01386544786166931</v>
      </c>
      <c r="JD403">
        <v>0.003157371658100305</v>
      </c>
      <c r="JE403">
        <v>0.0004353711720169284</v>
      </c>
      <c r="JF403">
        <v>-1.853048844677345E-07</v>
      </c>
      <c r="JG403">
        <v>2</v>
      </c>
      <c r="JH403">
        <v>1968</v>
      </c>
      <c r="JI403">
        <v>1</v>
      </c>
      <c r="JJ403">
        <v>26</v>
      </c>
      <c r="JK403">
        <v>200174.6</v>
      </c>
      <c r="JL403">
        <v>200174.8</v>
      </c>
      <c r="JM403">
        <v>1.13647</v>
      </c>
      <c r="JN403">
        <v>2.6123</v>
      </c>
      <c r="JO403">
        <v>1.49658</v>
      </c>
      <c r="JP403">
        <v>2.34619</v>
      </c>
      <c r="JQ403">
        <v>1.54907</v>
      </c>
      <c r="JR403">
        <v>2.42676</v>
      </c>
      <c r="JS403">
        <v>34.3952</v>
      </c>
      <c r="JT403">
        <v>15.3491</v>
      </c>
      <c r="JU403">
        <v>18</v>
      </c>
      <c r="JV403">
        <v>481.753</v>
      </c>
      <c r="JW403">
        <v>498.583</v>
      </c>
      <c r="JX403">
        <v>27.8775</v>
      </c>
      <c r="JY403">
        <v>28.4303</v>
      </c>
      <c r="JZ403">
        <v>29.9999</v>
      </c>
      <c r="KA403">
        <v>28.6962</v>
      </c>
      <c r="KB403">
        <v>28.7055</v>
      </c>
      <c r="KC403">
        <v>22.7668</v>
      </c>
      <c r="KD403">
        <v>18.6303</v>
      </c>
      <c r="KE403">
        <v>88.47320000000001</v>
      </c>
      <c r="KF403">
        <v>27.88</v>
      </c>
      <c r="KG403">
        <v>413.404</v>
      </c>
      <c r="KH403">
        <v>19.7109</v>
      </c>
      <c r="KI403">
        <v>101.972</v>
      </c>
      <c r="KJ403">
        <v>91.4406</v>
      </c>
    </row>
    <row r="404" spans="1:296">
      <c r="A404">
        <v>386</v>
      </c>
      <c r="B404">
        <v>1759000087.6</v>
      </c>
      <c r="C404">
        <v>12837</v>
      </c>
      <c r="D404" t="s">
        <v>1219</v>
      </c>
      <c r="E404" t="s">
        <v>1220</v>
      </c>
      <c r="F404">
        <v>5</v>
      </c>
      <c r="G404" t="s">
        <v>1218</v>
      </c>
      <c r="H404">
        <v>1759000079.483333</v>
      </c>
      <c r="I404">
        <f>(J404)/1000</f>
        <v>0</v>
      </c>
      <c r="J404">
        <f>IF(DO404, AM404, AG404)</f>
        <v>0</v>
      </c>
      <c r="K404">
        <f>IF(DO404, AH404, AF404)</f>
        <v>0</v>
      </c>
      <c r="L404">
        <f>DQ404 - IF(AT404&gt;1, K404*DK404*100.0/(AV404), 0)</f>
        <v>0</v>
      </c>
      <c r="M404">
        <f>((S404-I404/2)*L404-K404)/(S404+I404/2)</f>
        <v>0</v>
      </c>
      <c r="N404">
        <f>M404*(DX404+DY404)/1000.0</f>
        <v>0</v>
      </c>
      <c r="O404">
        <f>(DQ404 - IF(AT404&gt;1, K404*DK404*100.0/(AV404), 0))*(DX404+DY404)/1000.0</f>
        <v>0</v>
      </c>
      <c r="P404">
        <f>2.0/((1/R404-1/Q404)+SIGN(R404)*SQRT((1/R404-1/Q404)*(1/R404-1/Q404) + 4*DL404/((DL404+1)*(DL404+1))*(2*1/R404*1/Q404-1/Q404*1/Q404)))</f>
        <v>0</v>
      </c>
      <c r="Q404">
        <f>IF(LEFT(DM404,1)&lt;&gt;"0",IF(LEFT(DM404,1)="1",3.0,DN404),$D$5+$E$5*(EE404*DX404/($K$5*1000))+$F$5*(EE404*DX404/($K$5*1000))*MAX(MIN(DK404,$J$5),$I$5)*MAX(MIN(DK404,$J$5),$I$5)+$G$5*MAX(MIN(DK404,$J$5),$I$5)*(EE404*DX404/($K$5*1000))+$H$5*(EE404*DX404/($K$5*1000))*(EE404*DX404/($K$5*1000)))</f>
        <v>0</v>
      </c>
      <c r="R404">
        <f>I404*(1000-(1000*0.61365*exp(17.502*V404/(240.97+V404))/(DX404+DY404)+DS404)/2)/(1000*0.61365*exp(17.502*V404/(240.97+V404))/(DX404+DY404)-DS404)</f>
        <v>0</v>
      </c>
      <c r="S404">
        <f>1/((DL404+1)/(P404/1.6)+1/(Q404/1.37)) + DL404/((DL404+1)/(P404/1.6) + DL404/(Q404/1.37))</f>
        <v>0</v>
      </c>
      <c r="T404">
        <f>(DG404*DJ404)</f>
        <v>0</v>
      </c>
      <c r="U404">
        <f>(DZ404+(T404+2*0.95*5.67E-8*(((DZ404+$B$9)+273)^4-(DZ404+273)^4)-44100*I404)/(1.84*29.3*Q404+8*0.95*5.67E-8*(DZ404+273)^3))</f>
        <v>0</v>
      </c>
      <c r="V404">
        <f>($C$9*EA404+$D$9*EB404+$E$9*U404)</f>
        <v>0</v>
      </c>
      <c r="W404">
        <f>0.61365*exp(17.502*V404/(240.97+V404))</f>
        <v>0</v>
      </c>
      <c r="X404">
        <f>(Y404/Z404*100)</f>
        <v>0</v>
      </c>
      <c r="Y404">
        <f>DS404*(DX404+DY404)/1000</f>
        <v>0</v>
      </c>
      <c r="Z404">
        <f>0.61365*exp(17.502*DZ404/(240.97+DZ404))</f>
        <v>0</v>
      </c>
      <c r="AA404">
        <f>(W404-DS404*(DX404+DY404)/1000)</f>
        <v>0</v>
      </c>
      <c r="AB404">
        <f>(-I404*44100)</f>
        <v>0</v>
      </c>
      <c r="AC404">
        <f>2*29.3*Q404*0.92*(DZ404-V404)</f>
        <v>0</v>
      </c>
      <c r="AD404">
        <f>2*0.95*5.67E-8*(((DZ404+$B$9)+273)^4-(V404+273)^4)</f>
        <v>0</v>
      </c>
      <c r="AE404">
        <f>T404+AD404+AB404+AC404</f>
        <v>0</v>
      </c>
      <c r="AF404">
        <f>DW404*AT404*(DR404-DQ404*(1000-AT404*DT404)/(1000-AT404*DS404))/(100*DK404)</f>
        <v>0</v>
      </c>
      <c r="AG404">
        <f>1000*DW404*AT404*(DS404-DT404)/(100*DK404*(1000-AT404*DS404))</f>
        <v>0</v>
      </c>
      <c r="AH404">
        <f>(AI404 - AJ404 - DX404*1E3/(8.314*(DZ404+273.15)) * AL404/DW404 * AK404) * DW404/(100*DK404) * (1000 - DT404)/1000</f>
        <v>0</v>
      </c>
      <c r="AI404">
        <v>428.5076216944414</v>
      </c>
      <c r="AJ404">
        <v>413.6538727272725</v>
      </c>
      <c r="AK404">
        <v>-0.001281311553413905</v>
      </c>
      <c r="AL404">
        <v>65.16373705987486</v>
      </c>
      <c r="AM404">
        <f>(AO404 - AN404 + DX404*1E3/(8.314*(DZ404+273.15)) * AQ404/DW404 * AP404) * DW404/(100*DK404) * 1000/(1000 - AO404)</f>
        <v>0</v>
      </c>
      <c r="AN404">
        <v>19.68469375232318</v>
      </c>
      <c r="AO404">
        <v>22.09055212121212</v>
      </c>
      <c r="AP404">
        <v>-6.597384350287887E-05</v>
      </c>
      <c r="AQ404">
        <v>105.4576078481185</v>
      </c>
      <c r="AR404">
        <v>0</v>
      </c>
      <c r="AS404">
        <v>0</v>
      </c>
      <c r="AT404">
        <f>IF(AR404*$H$15&gt;=AV404,1.0,(AV404/(AV404-AR404*$H$15)))</f>
        <v>0</v>
      </c>
      <c r="AU404">
        <f>(AT404-1)*100</f>
        <v>0</v>
      </c>
      <c r="AV404">
        <f>MAX(0,($B$15+$C$15*EE404)/(1+$D$15*EE404)*DX404/(DZ404+273)*$E$15)</f>
        <v>0</v>
      </c>
      <c r="AW404" t="s">
        <v>437</v>
      </c>
      <c r="AX404" t="s">
        <v>437</v>
      </c>
      <c r="AY404">
        <v>0</v>
      </c>
      <c r="AZ404">
        <v>0</v>
      </c>
      <c r="BA404">
        <f>1-AY404/AZ404</f>
        <v>0</v>
      </c>
      <c r="BB404">
        <v>0</v>
      </c>
      <c r="BC404" t="s">
        <v>437</v>
      </c>
      <c r="BD404" t="s">
        <v>437</v>
      </c>
      <c r="BE404">
        <v>0</v>
      </c>
      <c r="BF404">
        <v>0</v>
      </c>
      <c r="BG404">
        <f>1-BE404/BF404</f>
        <v>0</v>
      </c>
      <c r="BH404">
        <v>0.5</v>
      </c>
      <c r="BI404">
        <f>DH404</f>
        <v>0</v>
      </c>
      <c r="BJ404">
        <f>K404</f>
        <v>0</v>
      </c>
      <c r="BK404">
        <f>BG404*BH404*BI404</f>
        <v>0</v>
      </c>
      <c r="BL404">
        <f>(BJ404-BB404)/BI404</f>
        <v>0</v>
      </c>
      <c r="BM404">
        <f>(AZ404-BF404)/BF404</f>
        <v>0</v>
      </c>
      <c r="BN404">
        <f>AY404/(BA404+AY404/BF404)</f>
        <v>0</v>
      </c>
      <c r="BO404" t="s">
        <v>437</v>
      </c>
      <c r="BP404">
        <v>0</v>
      </c>
      <c r="BQ404">
        <f>IF(BP404&lt;&gt;0, BP404, BN404)</f>
        <v>0</v>
      </c>
      <c r="BR404">
        <f>1-BQ404/BF404</f>
        <v>0</v>
      </c>
      <c r="BS404">
        <f>(BF404-BE404)/(BF404-BQ404)</f>
        <v>0</v>
      </c>
      <c r="BT404">
        <f>(AZ404-BF404)/(AZ404-BQ404)</f>
        <v>0</v>
      </c>
      <c r="BU404">
        <f>(BF404-BE404)/(BF404-AY404)</f>
        <v>0</v>
      </c>
      <c r="BV404">
        <f>(AZ404-BF404)/(AZ404-AY404)</f>
        <v>0</v>
      </c>
      <c r="BW404">
        <f>(BS404*BQ404/BE404)</f>
        <v>0</v>
      </c>
      <c r="BX404">
        <f>(1-BW404)</f>
        <v>0</v>
      </c>
      <c r="DG404">
        <f>$B$13*EF404+$C$13*EG404+$F$13*ER404*(1-EU404)</f>
        <v>0</v>
      </c>
      <c r="DH404">
        <f>DG404*DI404</f>
        <v>0</v>
      </c>
      <c r="DI404">
        <f>($B$13*$D$11+$C$13*$D$11+$F$13*((FE404+EW404)/MAX(FE404+EW404+FF404, 0.1)*$I$11+FF404/MAX(FE404+EW404+FF404, 0.1)*$J$11))/($B$13+$C$13+$F$13)</f>
        <v>0</v>
      </c>
      <c r="DJ404">
        <f>($B$13*$K$11+$C$13*$K$11+$F$13*((FE404+EW404)/MAX(FE404+EW404+FF404, 0.1)*$P$11+FF404/MAX(FE404+EW404+FF404, 0.1)*$Q$11))/($B$13+$C$13+$F$13)</f>
        <v>0</v>
      </c>
      <c r="DK404">
        <v>2.96</v>
      </c>
      <c r="DL404">
        <v>0.5</v>
      </c>
      <c r="DM404" t="s">
        <v>438</v>
      </c>
      <c r="DN404">
        <v>2</v>
      </c>
      <c r="DO404" t="b">
        <v>1</v>
      </c>
      <c r="DP404">
        <v>1759000079.483333</v>
      </c>
      <c r="DQ404">
        <v>404.5790666666666</v>
      </c>
      <c r="DR404">
        <v>419.9717</v>
      </c>
      <c r="DS404">
        <v>22.09670333333333</v>
      </c>
      <c r="DT404">
        <v>19.69067666666666</v>
      </c>
      <c r="DU404">
        <v>406.1426</v>
      </c>
      <c r="DV404">
        <v>21.80883</v>
      </c>
      <c r="DW404">
        <v>500.0373333333334</v>
      </c>
      <c r="DX404">
        <v>90.39239666666666</v>
      </c>
      <c r="DY404">
        <v>0.06507381666666665</v>
      </c>
      <c r="DZ404">
        <v>28.88427666666666</v>
      </c>
      <c r="EA404">
        <v>29.99307</v>
      </c>
      <c r="EB404">
        <v>999.9000000000002</v>
      </c>
      <c r="EC404">
        <v>0</v>
      </c>
      <c r="ED404">
        <v>0</v>
      </c>
      <c r="EE404">
        <v>9997.283333333333</v>
      </c>
      <c r="EF404">
        <v>0</v>
      </c>
      <c r="EG404">
        <v>10.8071</v>
      </c>
      <c r="EH404">
        <v>-15.39262666666667</v>
      </c>
      <c r="EI404">
        <v>413.7210333333333</v>
      </c>
      <c r="EJ404">
        <v>428.4073333333333</v>
      </c>
      <c r="EK404">
        <v>2.406028666666666</v>
      </c>
      <c r="EL404">
        <v>419.9717</v>
      </c>
      <c r="EM404">
        <v>19.69067666666666</v>
      </c>
      <c r="EN404">
        <v>1.997373666666667</v>
      </c>
      <c r="EO404">
        <v>1.779886333333333</v>
      </c>
      <c r="EP404">
        <v>17.42353</v>
      </c>
      <c r="EQ404">
        <v>15.61127333333333</v>
      </c>
      <c r="ER404">
        <v>2000.006</v>
      </c>
      <c r="ES404">
        <v>0.9799987666666666</v>
      </c>
      <c r="ET404">
        <v>0.02000119666666667</v>
      </c>
      <c r="EU404">
        <v>0</v>
      </c>
      <c r="EV404">
        <v>456.9979333333334</v>
      </c>
      <c r="EW404">
        <v>5.00078</v>
      </c>
      <c r="EX404">
        <v>8968.098</v>
      </c>
      <c r="EY404">
        <v>16379.67</v>
      </c>
      <c r="EZ404">
        <v>38.87066666666666</v>
      </c>
      <c r="FA404">
        <v>39.65599999999998</v>
      </c>
      <c r="FB404">
        <v>38.99356666666666</v>
      </c>
      <c r="FC404">
        <v>39.36646666666665</v>
      </c>
      <c r="FD404">
        <v>40.25179999999998</v>
      </c>
      <c r="FE404">
        <v>1955.100333333333</v>
      </c>
      <c r="FF404">
        <v>39.90266666666668</v>
      </c>
      <c r="FG404">
        <v>0</v>
      </c>
      <c r="FH404">
        <v>1759000082.1</v>
      </c>
      <c r="FI404">
        <v>0</v>
      </c>
      <c r="FJ404">
        <v>456.9844399999999</v>
      </c>
      <c r="FK404">
        <v>-1.481384622829816</v>
      </c>
      <c r="FL404">
        <v>-34.66769239970549</v>
      </c>
      <c r="FM404">
        <v>8967.356400000001</v>
      </c>
      <c r="FN404">
        <v>15</v>
      </c>
      <c r="FO404">
        <v>0</v>
      </c>
      <c r="FP404" t="s">
        <v>439</v>
      </c>
      <c r="FQ404">
        <v>1746989605.5</v>
      </c>
      <c r="FR404">
        <v>1746989593.5</v>
      </c>
      <c r="FS404">
        <v>0</v>
      </c>
      <c r="FT404">
        <v>-0.274</v>
      </c>
      <c r="FU404">
        <v>-0.002</v>
      </c>
      <c r="FV404">
        <v>2.549</v>
      </c>
      <c r="FW404">
        <v>0.129</v>
      </c>
      <c r="FX404">
        <v>420</v>
      </c>
      <c r="FY404">
        <v>17</v>
      </c>
      <c r="FZ404">
        <v>0.02</v>
      </c>
      <c r="GA404">
        <v>0.04</v>
      </c>
      <c r="GB404">
        <v>-15.46648536585366</v>
      </c>
      <c r="GC404">
        <v>0.8751491289198551</v>
      </c>
      <c r="GD404">
        <v>0.1940905905674394</v>
      </c>
      <c r="GE404">
        <v>0</v>
      </c>
      <c r="GF404">
        <v>457.0747058823529</v>
      </c>
      <c r="GG404">
        <v>-1.640977847794335</v>
      </c>
      <c r="GH404">
        <v>0.2504173609622103</v>
      </c>
      <c r="GI404">
        <v>0</v>
      </c>
      <c r="GJ404">
        <v>2.405158780487805</v>
      </c>
      <c r="GK404">
        <v>0.01953135888502047</v>
      </c>
      <c r="GL404">
        <v>0.002075249259342061</v>
      </c>
      <c r="GM404">
        <v>1</v>
      </c>
      <c r="GN404">
        <v>1</v>
      </c>
      <c r="GO404">
        <v>3</v>
      </c>
      <c r="GP404" t="s">
        <v>463</v>
      </c>
      <c r="GQ404">
        <v>3.10199</v>
      </c>
      <c r="GR404">
        <v>2.72288</v>
      </c>
      <c r="GS404">
        <v>0.0857444</v>
      </c>
      <c r="GT404">
        <v>0.0876417</v>
      </c>
      <c r="GU404">
        <v>0.101685</v>
      </c>
      <c r="GV404">
        <v>0.0950271</v>
      </c>
      <c r="GW404">
        <v>23903.7</v>
      </c>
      <c r="GX404">
        <v>21666.1</v>
      </c>
      <c r="GY404">
        <v>26708.3</v>
      </c>
      <c r="GZ404">
        <v>23967.8</v>
      </c>
      <c r="HA404">
        <v>38388.8</v>
      </c>
      <c r="HB404">
        <v>32060.7</v>
      </c>
      <c r="HC404">
        <v>46638.6</v>
      </c>
      <c r="HD404">
        <v>37914.8</v>
      </c>
      <c r="HE404">
        <v>1.8733</v>
      </c>
      <c r="HF404">
        <v>1.87665</v>
      </c>
      <c r="HG404">
        <v>0.131547</v>
      </c>
      <c r="HH404">
        <v>0</v>
      </c>
      <c r="HI404">
        <v>27.8528</v>
      </c>
      <c r="HJ404">
        <v>999.9</v>
      </c>
      <c r="HK404">
        <v>49.1</v>
      </c>
      <c r="HL404">
        <v>30.5</v>
      </c>
      <c r="HM404">
        <v>23.8141</v>
      </c>
      <c r="HN404">
        <v>61.2458</v>
      </c>
      <c r="HO404">
        <v>22.0553</v>
      </c>
      <c r="HP404">
        <v>1</v>
      </c>
      <c r="HQ404">
        <v>0.08743389999999999</v>
      </c>
      <c r="HR404">
        <v>-0.44332</v>
      </c>
      <c r="HS404">
        <v>20.3161</v>
      </c>
      <c r="HT404">
        <v>5.2113</v>
      </c>
      <c r="HU404">
        <v>11.9796</v>
      </c>
      <c r="HV404">
        <v>4.96375</v>
      </c>
      <c r="HW404">
        <v>3.27455</v>
      </c>
      <c r="HX404">
        <v>9999</v>
      </c>
      <c r="HY404">
        <v>9999</v>
      </c>
      <c r="HZ404">
        <v>9999</v>
      </c>
      <c r="IA404">
        <v>25.3</v>
      </c>
      <c r="IB404">
        <v>1.86371</v>
      </c>
      <c r="IC404">
        <v>1.85984</v>
      </c>
      <c r="ID404">
        <v>1.85807</v>
      </c>
      <c r="IE404">
        <v>1.85945</v>
      </c>
      <c r="IF404">
        <v>1.85959</v>
      </c>
      <c r="IG404">
        <v>1.85806</v>
      </c>
      <c r="IH404">
        <v>1.85715</v>
      </c>
      <c r="II404">
        <v>1.85212</v>
      </c>
      <c r="IJ404">
        <v>0</v>
      </c>
      <c r="IK404">
        <v>0</v>
      </c>
      <c r="IL404">
        <v>0</v>
      </c>
      <c r="IM404">
        <v>0</v>
      </c>
      <c r="IN404" t="s">
        <v>441</v>
      </c>
      <c r="IO404" t="s">
        <v>442</v>
      </c>
      <c r="IP404" t="s">
        <v>443</v>
      </c>
      <c r="IQ404" t="s">
        <v>443</v>
      </c>
      <c r="IR404" t="s">
        <v>443</v>
      </c>
      <c r="IS404" t="s">
        <v>443</v>
      </c>
      <c r="IT404">
        <v>0</v>
      </c>
      <c r="IU404">
        <v>100</v>
      </c>
      <c r="IV404">
        <v>100</v>
      </c>
      <c r="IW404">
        <v>-1.563</v>
      </c>
      <c r="IX404">
        <v>0.2878</v>
      </c>
      <c r="IY404">
        <v>-1.253408397979514</v>
      </c>
      <c r="IZ404">
        <v>-0.001407418860664216</v>
      </c>
      <c r="JA404">
        <v>1.761737584914558E-06</v>
      </c>
      <c r="JB404">
        <v>-4.339940373715102E-10</v>
      </c>
      <c r="JC404">
        <v>0.01386544786166931</v>
      </c>
      <c r="JD404">
        <v>0.003157371658100305</v>
      </c>
      <c r="JE404">
        <v>0.0004353711720169284</v>
      </c>
      <c r="JF404">
        <v>-1.853048844677345E-07</v>
      </c>
      <c r="JG404">
        <v>2</v>
      </c>
      <c r="JH404">
        <v>1968</v>
      </c>
      <c r="JI404">
        <v>1</v>
      </c>
      <c r="JJ404">
        <v>26</v>
      </c>
      <c r="JK404">
        <v>200174.7</v>
      </c>
      <c r="JL404">
        <v>200174.9</v>
      </c>
      <c r="JM404">
        <v>1.11084</v>
      </c>
      <c r="JN404">
        <v>2.62207</v>
      </c>
      <c r="JO404">
        <v>1.49658</v>
      </c>
      <c r="JP404">
        <v>2.34619</v>
      </c>
      <c r="JQ404">
        <v>1.54907</v>
      </c>
      <c r="JR404">
        <v>2.34131</v>
      </c>
      <c r="JS404">
        <v>34.3952</v>
      </c>
      <c r="JT404">
        <v>15.3316</v>
      </c>
      <c r="JU404">
        <v>18</v>
      </c>
      <c r="JV404">
        <v>481.581</v>
      </c>
      <c r="JW404">
        <v>498.72</v>
      </c>
      <c r="JX404">
        <v>27.8815</v>
      </c>
      <c r="JY404">
        <v>28.4292</v>
      </c>
      <c r="JZ404">
        <v>29.9999</v>
      </c>
      <c r="KA404">
        <v>28.6946</v>
      </c>
      <c r="KB404">
        <v>28.704</v>
      </c>
      <c r="KC404">
        <v>22.2963</v>
      </c>
      <c r="KD404">
        <v>18.6303</v>
      </c>
      <c r="KE404">
        <v>88.47320000000001</v>
      </c>
      <c r="KF404">
        <v>27.8831</v>
      </c>
      <c r="KG404">
        <v>399.851</v>
      </c>
      <c r="KH404">
        <v>19.7109</v>
      </c>
      <c r="KI404">
        <v>101.971</v>
      </c>
      <c r="KJ404">
        <v>91.4408</v>
      </c>
    </row>
    <row r="405" spans="1:296">
      <c r="A405">
        <v>387</v>
      </c>
      <c r="B405">
        <v>1759000092.6</v>
      </c>
      <c r="C405">
        <v>12842</v>
      </c>
      <c r="D405" t="s">
        <v>1221</v>
      </c>
      <c r="E405" t="s">
        <v>1222</v>
      </c>
      <c r="F405">
        <v>5</v>
      </c>
      <c r="G405" t="s">
        <v>1218</v>
      </c>
      <c r="H405">
        <v>1759000084.814285</v>
      </c>
      <c r="I405">
        <f>(J405)/1000</f>
        <v>0</v>
      </c>
      <c r="J405">
        <f>IF(DO405, AM405, AG405)</f>
        <v>0</v>
      </c>
      <c r="K405">
        <f>IF(DO405, AH405, AF405)</f>
        <v>0</v>
      </c>
      <c r="L405">
        <f>DQ405 - IF(AT405&gt;1, K405*DK405*100.0/(AV405), 0)</f>
        <v>0</v>
      </c>
      <c r="M405">
        <f>((S405-I405/2)*L405-K405)/(S405+I405/2)</f>
        <v>0</v>
      </c>
      <c r="N405">
        <f>M405*(DX405+DY405)/1000.0</f>
        <v>0</v>
      </c>
      <c r="O405">
        <f>(DQ405 - IF(AT405&gt;1, K405*DK405*100.0/(AV405), 0))*(DX405+DY405)/1000.0</f>
        <v>0</v>
      </c>
      <c r="P405">
        <f>2.0/((1/R405-1/Q405)+SIGN(R405)*SQRT((1/R405-1/Q405)*(1/R405-1/Q405) + 4*DL405/((DL405+1)*(DL405+1))*(2*1/R405*1/Q405-1/Q405*1/Q405)))</f>
        <v>0</v>
      </c>
      <c r="Q405">
        <f>IF(LEFT(DM405,1)&lt;&gt;"0",IF(LEFT(DM405,1)="1",3.0,DN405),$D$5+$E$5*(EE405*DX405/($K$5*1000))+$F$5*(EE405*DX405/($K$5*1000))*MAX(MIN(DK405,$J$5),$I$5)*MAX(MIN(DK405,$J$5),$I$5)+$G$5*MAX(MIN(DK405,$J$5),$I$5)*(EE405*DX405/($K$5*1000))+$H$5*(EE405*DX405/($K$5*1000))*(EE405*DX405/($K$5*1000)))</f>
        <v>0</v>
      </c>
      <c r="R405">
        <f>I405*(1000-(1000*0.61365*exp(17.502*V405/(240.97+V405))/(DX405+DY405)+DS405)/2)/(1000*0.61365*exp(17.502*V405/(240.97+V405))/(DX405+DY405)-DS405)</f>
        <v>0</v>
      </c>
      <c r="S405">
        <f>1/((DL405+1)/(P405/1.6)+1/(Q405/1.37)) + DL405/((DL405+1)/(P405/1.6) + DL405/(Q405/1.37))</f>
        <v>0</v>
      </c>
      <c r="T405">
        <f>(DG405*DJ405)</f>
        <v>0</v>
      </c>
      <c r="U405">
        <f>(DZ405+(T405+2*0.95*5.67E-8*(((DZ405+$B$9)+273)^4-(DZ405+273)^4)-44100*I405)/(1.84*29.3*Q405+8*0.95*5.67E-8*(DZ405+273)^3))</f>
        <v>0</v>
      </c>
      <c r="V405">
        <f>($C$9*EA405+$D$9*EB405+$E$9*U405)</f>
        <v>0</v>
      </c>
      <c r="W405">
        <f>0.61365*exp(17.502*V405/(240.97+V405))</f>
        <v>0</v>
      </c>
      <c r="X405">
        <f>(Y405/Z405*100)</f>
        <v>0</v>
      </c>
      <c r="Y405">
        <f>DS405*(DX405+DY405)/1000</f>
        <v>0</v>
      </c>
      <c r="Z405">
        <f>0.61365*exp(17.502*DZ405/(240.97+DZ405))</f>
        <v>0</v>
      </c>
      <c r="AA405">
        <f>(W405-DS405*(DX405+DY405)/1000)</f>
        <v>0</v>
      </c>
      <c r="AB405">
        <f>(-I405*44100)</f>
        <v>0</v>
      </c>
      <c r="AC405">
        <f>2*29.3*Q405*0.92*(DZ405-V405)</f>
        <v>0</v>
      </c>
      <c r="AD405">
        <f>2*0.95*5.67E-8*(((DZ405+$B$9)+273)^4-(V405+273)^4)</f>
        <v>0</v>
      </c>
      <c r="AE405">
        <f>T405+AD405+AB405+AC405</f>
        <v>0</v>
      </c>
      <c r="AF405">
        <f>DW405*AT405*(DR405-DQ405*(1000-AT405*DT405)/(1000-AT405*DS405))/(100*DK405)</f>
        <v>0</v>
      </c>
      <c r="AG405">
        <f>1000*DW405*AT405*(DS405-DT405)/(100*DK405*(1000-AT405*DS405))</f>
        <v>0</v>
      </c>
      <c r="AH405">
        <f>(AI405 - AJ405 - DX405*1E3/(8.314*(DZ405+273.15)) * AL405/DW405 * AK405) * DW405/(100*DK405) * (1000 - DT405)/1000</f>
        <v>0</v>
      </c>
      <c r="AI405">
        <v>422.1334915337717</v>
      </c>
      <c r="AJ405">
        <v>410.6576303030303</v>
      </c>
      <c r="AK405">
        <v>-0.7277855961131473</v>
      </c>
      <c r="AL405">
        <v>65.16373705987486</v>
      </c>
      <c r="AM405">
        <f>(AO405 - AN405 + DX405*1E3/(8.314*(DZ405+273.15)) * AQ405/DW405 * AP405) * DW405/(100*DK405) * 1000/(1000 - AO405)</f>
        <v>0</v>
      </c>
      <c r="AN405">
        <v>19.68053974187276</v>
      </c>
      <c r="AO405">
        <v>22.0901006060606</v>
      </c>
      <c r="AP405">
        <v>1.800635965602499E-05</v>
      </c>
      <c r="AQ405">
        <v>105.4576078481185</v>
      </c>
      <c r="AR405">
        <v>0</v>
      </c>
      <c r="AS405">
        <v>0</v>
      </c>
      <c r="AT405">
        <f>IF(AR405*$H$15&gt;=AV405,1.0,(AV405/(AV405-AR405*$H$15)))</f>
        <v>0</v>
      </c>
      <c r="AU405">
        <f>(AT405-1)*100</f>
        <v>0</v>
      </c>
      <c r="AV405">
        <f>MAX(0,($B$15+$C$15*EE405)/(1+$D$15*EE405)*DX405/(DZ405+273)*$E$15)</f>
        <v>0</v>
      </c>
      <c r="AW405" t="s">
        <v>437</v>
      </c>
      <c r="AX405" t="s">
        <v>437</v>
      </c>
      <c r="AY405">
        <v>0</v>
      </c>
      <c r="AZ405">
        <v>0</v>
      </c>
      <c r="BA405">
        <f>1-AY405/AZ405</f>
        <v>0</v>
      </c>
      <c r="BB405">
        <v>0</v>
      </c>
      <c r="BC405" t="s">
        <v>437</v>
      </c>
      <c r="BD405" t="s">
        <v>437</v>
      </c>
      <c r="BE405">
        <v>0</v>
      </c>
      <c r="BF405">
        <v>0</v>
      </c>
      <c r="BG405">
        <f>1-BE405/BF405</f>
        <v>0</v>
      </c>
      <c r="BH405">
        <v>0.5</v>
      </c>
      <c r="BI405">
        <f>DH405</f>
        <v>0</v>
      </c>
      <c r="BJ405">
        <f>K405</f>
        <v>0</v>
      </c>
      <c r="BK405">
        <f>BG405*BH405*BI405</f>
        <v>0</v>
      </c>
      <c r="BL405">
        <f>(BJ405-BB405)/BI405</f>
        <v>0</v>
      </c>
      <c r="BM405">
        <f>(AZ405-BF405)/BF405</f>
        <v>0</v>
      </c>
      <c r="BN405">
        <f>AY405/(BA405+AY405/BF405)</f>
        <v>0</v>
      </c>
      <c r="BO405" t="s">
        <v>437</v>
      </c>
      <c r="BP405">
        <v>0</v>
      </c>
      <c r="BQ405">
        <f>IF(BP405&lt;&gt;0, BP405, BN405)</f>
        <v>0</v>
      </c>
      <c r="BR405">
        <f>1-BQ405/BF405</f>
        <v>0</v>
      </c>
      <c r="BS405">
        <f>(BF405-BE405)/(BF405-BQ405)</f>
        <v>0</v>
      </c>
      <c r="BT405">
        <f>(AZ405-BF405)/(AZ405-BQ405)</f>
        <v>0</v>
      </c>
      <c r="BU405">
        <f>(BF405-BE405)/(BF405-AY405)</f>
        <v>0</v>
      </c>
      <c r="BV405">
        <f>(AZ405-BF405)/(AZ405-AY405)</f>
        <v>0</v>
      </c>
      <c r="BW405">
        <f>(BS405*BQ405/BE405)</f>
        <v>0</v>
      </c>
      <c r="BX405">
        <f>(1-BW405)</f>
        <v>0</v>
      </c>
      <c r="DG405">
        <f>$B$13*EF405+$C$13*EG405+$F$13*ER405*(1-EU405)</f>
        <v>0</v>
      </c>
      <c r="DH405">
        <f>DG405*DI405</f>
        <v>0</v>
      </c>
      <c r="DI405">
        <f>($B$13*$D$11+$C$13*$D$11+$F$13*((FE405+EW405)/MAX(FE405+EW405+FF405, 0.1)*$I$11+FF405/MAX(FE405+EW405+FF405, 0.1)*$J$11))/($B$13+$C$13+$F$13)</f>
        <v>0</v>
      </c>
      <c r="DJ405">
        <f>($B$13*$K$11+$C$13*$K$11+$F$13*((FE405+EW405)/MAX(FE405+EW405+FF405, 0.1)*$P$11+FF405/MAX(FE405+EW405+FF405, 0.1)*$Q$11))/($B$13+$C$13+$F$13)</f>
        <v>0</v>
      </c>
      <c r="DK405">
        <v>2.96</v>
      </c>
      <c r="DL405">
        <v>0.5</v>
      </c>
      <c r="DM405" t="s">
        <v>438</v>
      </c>
      <c r="DN405">
        <v>2</v>
      </c>
      <c r="DO405" t="b">
        <v>1</v>
      </c>
      <c r="DP405">
        <v>1759000084.814285</v>
      </c>
      <c r="DQ405">
        <v>404.1521071428571</v>
      </c>
      <c r="DR405">
        <v>417.4240714285714</v>
      </c>
      <c r="DS405">
        <v>22.09318214285715</v>
      </c>
      <c r="DT405">
        <v>19.68581071428571</v>
      </c>
      <c r="DU405">
        <v>405.7155714285714</v>
      </c>
      <c r="DV405">
        <v>21.80538214285714</v>
      </c>
      <c r="DW405">
        <v>499.9764642857144</v>
      </c>
      <c r="DX405">
        <v>90.39245000000001</v>
      </c>
      <c r="DY405">
        <v>0.064912675</v>
      </c>
      <c r="DZ405">
        <v>28.88538214285714</v>
      </c>
      <c r="EA405">
        <v>29.99711071428572</v>
      </c>
      <c r="EB405">
        <v>999.9000000000002</v>
      </c>
      <c r="EC405">
        <v>0</v>
      </c>
      <c r="ED405">
        <v>0</v>
      </c>
      <c r="EE405">
        <v>9997.538214285712</v>
      </c>
      <c r="EF405">
        <v>0</v>
      </c>
      <c r="EG405">
        <v>10.81008571428571</v>
      </c>
      <c r="EH405">
        <v>-13.27187571428571</v>
      </c>
      <c r="EI405">
        <v>413.283</v>
      </c>
      <c r="EJ405">
        <v>425.8063928571429</v>
      </c>
      <c r="EK405">
        <v>2.407376785714286</v>
      </c>
      <c r="EL405">
        <v>417.4240714285714</v>
      </c>
      <c r="EM405">
        <v>19.68581071428571</v>
      </c>
      <c r="EN405">
        <v>1.997057142857143</v>
      </c>
      <c r="EO405">
        <v>1.779446785714285</v>
      </c>
      <c r="EP405">
        <v>17.42101428571429</v>
      </c>
      <c r="EQ405">
        <v>15.60741785714285</v>
      </c>
      <c r="ER405">
        <v>2000.019642857143</v>
      </c>
      <c r="ES405">
        <v>0.9799975714285711</v>
      </c>
      <c r="ET405">
        <v>0.02000241428571429</v>
      </c>
      <c r="EU405">
        <v>0</v>
      </c>
      <c r="EV405">
        <v>456.9058214285715</v>
      </c>
      <c r="EW405">
        <v>5.00078</v>
      </c>
      <c r="EX405">
        <v>8965.282857142858</v>
      </c>
      <c r="EY405">
        <v>16379.76071428572</v>
      </c>
      <c r="EZ405">
        <v>38.86592857142858</v>
      </c>
      <c r="FA405">
        <v>39.65378571428572</v>
      </c>
      <c r="FB405">
        <v>38.99539285714286</v>
      </c>
      <c r="FC405">
        <v>39.35025</v>
      </c>
      <c r="FD405">
        <v>40.24532142857142</v>
      </c>
      <c r="FE405">
        <v>1955.111071428571</v>
      </c>
      <c r="FF405">
        <v>39.90571428571429</v>
      </c>
      <c r="FG405">
        <v>0</v>
      </c>
      <c r="FH405">
        <v>1759000086.9</v>
      </c>
      <c r="FI405">
        <v>0</v>
      </c>
      <c r="FJ405">
        <v>456.8904</v>
      </c>
      <c r="FK405">
        <v>-0.5245384693308344</v>
      </c>
      <c r="FL405">
        <v>-30.68846151548036</v>
      </c>
      <c r="FM405">
        <v>8964.942400000002</v>
      </c>
      <c r="FN405">
        <v>15</v>
      </c>
      <c r="FO405">
        <v>0</v>
      </c>
      <c r="FP405" t="s">
        <v>439</v>
      </c>
      <c r="FQ405">
        <v>1746989605.5</v>
      </c>
      <c r="FR405">
        <v>1746989593.5</v>
      </c>
      <c r="FS405">
        <v>0</v>
      </c>
      <c r="FT405">
        <v>-0.274</v>
      </c>
      <c r="FU405">
        <v>-0.002</v>
      </c>
      <c r="FV405">
        <v>2.549</v>
      </c>
      <c r="FW405">
        <v>0.129</v>
      </c>
      <c r="FX405">
        <v>420</v>
      </c>
      <c r="FY405">
        <v>17</v>
      </c>
      <c r="FZ405">
        <v>0.02</v>
      </c>
      <c r="GA405">
        <v>0.04</v>
      </c>
      <c r="GB405">
        <v>-13.8800955</v>
      </c>
      <c r="GC405">
        <v>23.1676306941839</v>
      </c>
      <c r="GD405">
        <v>2.9449972468221</v>
      </c>
      <c r="GE405">
        <v>0</v>
      </c>
      <c r="GF405">
        <v>456.9614705882353</v>
      </c>
      <c r="GG405">
        <v>-1.110221547141281</v>
      </c>
      <c r="GH405">
        <v>0.237594839923926</v>
      </c>
      <c r="GI405">
        <v>0</v>
      </c>
      <c r="GJ405">
        <v>2.4067635</v>
      </c>
      <c r="GK405">
        <v>0.01608562851781917</v>
      </c>
      <c r="GL405">
        <v>0.001936381354485757</v>
      </c>
      <c r="GM405">
        <v>1</v>
      </c>
      <c r="GN405">
        <v>1</v>
      </c>
      <c r="GO405">
        <v>3</v>
      </c>
      <c r="GP405" t="s">
        <v>463</v>
      </c>
      <c r="GQ405">
        <v>3.10189</v>
      </c>
      <c r="GR405">
        <v>2.72296</v>
      </c>
      <c r="GS405">
        <v>0.0851841</v>
      </c>
      <c r="GT405">
        <v>0.0856661</v>
      </c>
      <c r="GU405">
        <v>0.101684</v>
      </c>
      <c r="GV405">
        <v>0.09500690000000001</v>
      </c>
      <c r="GW405">
        <v>23918.4</v>
      </c>
      <c r="GX405">
        <v>21712.8</v>
      </c>
      <c r="GY405">
        <v>26708.3</v>
      </c>
      <c r="GZ405">
        <v>23967.5</v>
      </c>
      <c r="HA405">
        <v>38389</v>
      </c>
      <c r="HB405">
        <v>32061</v>
      </c>
      <c r="HC405">
        <v>46638.9</v>
      </c>
      <c r="HD405">
        <v>37914.5</v>
      </c>
      <c r="HE405">
        <v>1.8733</v>
      </c>
      <c r="HF405">
        <v>1.87672</v>
      </c>
      <c r="HG405">
        <v>0.131622</v>
      </c>
      <c r="HH405">
        <v>0</v>
      </c>
      <c r="HI405">
        <v>27.8516</v>
      </c>
      <c r="HJ405">
        <v>999.9</v>
      </c>
      <c r="HK405">
        <v>49.1</v>
      </c>
      <c r="HL405">
        <v>30.5</v>
      </c>
      <c r="HM405">
        <v>23.8125</v>
      </c>
      <c r="HN405">
        <v>61.2258</v>
      </c>
      <c r="HO405">
        <v>22.3117</v>
      </c>
      <c r="HP405">
        <v>1</v>
      </c>
      <c r="HQ405">
        <v>0.087279</v>
      </c>
      <c r="HR405">
        <v>-0.400185</v>
      </c>
      <c r="HS405">
        <v>20.3163</v>
      </c>
      <c r="HT405">
        <v>5.21175</v>
      </c>
      <c r="HU405">
        <v>11.9797</v>
      </c>
      <c r="HV405">
        <v>4.96385</v>
      </c>
      <c r="HW405">
        <v>3.27458</v>
      </c>
      <c r="HX405">
        <v>9999</v>
      </c>
      <c r="HY405">
        <v>9999</v>
      </c>
      <c r="HZ405">
        <v>9999</v>
      </c>
      <c r="IA405">
        <v>25.3</v>
      </c>
      <c r="IB405">
        <v>1.86371</v>
      </c>
      <c r="IC405">
        <v>1.85983</v>
      </c>
      <c r="ID405">
        <v>1.85806</v>
      </c>
      <c r="IE405">
        <v>1.85947</v>
      </c>
      <c r="IF405">
        <v>1.85961</v>
      </c>
      <c r="IG405">
        <v>1.85808</v>
      </c>
      <c r="IH405">
        <v>1.85715</v>
      </c>
      <c r="II405">
        <v>1.85211</v>
      </c>
      <c r="IJ405">
        <v>0</v>
      </c>
      <c r="IK405">
        <v>0</v>
      </c>
      <c r="IL405">
        <v>0</v>
      </c>
      <c r="IM405">
        <v>0</v>
      </c>
      <c r="IN405" t="s">
        <v>441</v>
      </c>
      <c r="IO405" t="s">
        <v>442</v>
      </c>
      <c r="IP405" t="s">
        <v>443</v>
      </c>
      <c r="IQ405" t="s">
        <v>443</v>
      </c>
      <c r="IR405" t="s">
        <v>443</v>
      </c>
      <c r="IS405" t="s">
        <v>443</v>
      </c>
      <c r="IT405">
        <v>0</v>
      </c>
      <c r="IU405">
        <v>100</v>
      </c>
      <c r="IV405">
        <v>100</v>
      </c>
      <c r="IW405">
        <v>-1.563</v>
      </c>
      <c r="IX405">
        <v>0.2877</v>
      </c>
      <c r="IY405">
        <v>-1.253408397979514</v>
      </c>
      <c r="IZ405">
        <v>-0.001407418860664216</v>
      </c>
      <c r="JA405">
        <v>1.761737584914558E-06</v>
      </c>
      <c r="JB405">
        <v>-4.339940373715102E-10</v>
      </c>
      <c r="JC405">
        <v>0.01386544786166931</v>
      </c>
      <c r="JD405">
        <v>0.003157371658100305</v>
      </c>
      <c r="JE405">
        <v>0.0004353711720169284</v>
      </c>
      <c r="JF405">
        <v>-1.853048844677345E-07</v>
      </c>
      <c r="JG405">
        <v>2</v>
      </c>
      <c r="JH405">
        <v>1968</v>
      </c>
      <c r="JI405">
        <v>1</v>
      </c>
      <c r="JJ405">
        <v>26</v>
      </c>
      <c r="JK405">
        <v>200174.8</v>
      </c>
      <c r="JL405">
        <v>200175</v>
      </c>
      <c r="JM405">
        <v>1.0791</v>
      </c>
      <c r="JN405">
        <v>2.60742</v>
      </c>
      <c r="JO405">
        <v>1.49658</v>
      </c>
      <c r="JP405">
        <v>2.34619</v>
      </c>
      <c r="JQ405">
        <v>1.54907</v>
      </c>
      <c r="JR405">
        <v>2.40723</v>
      </c>
      <c r="JS405">
        <v>34.3952</v>
      </c>
      <c r="JT405">
        <v>15.3491</v>
      </c>
      <c r="JU405">
        <v>18</v>
      </c>
      <c r="JV405">
        <v>481.563</v>
      </c>
      <c r="JW405">
        <v>498.749</v>
      </c>
      <c r="JX405">
        <v>27.8842</v>
      </c>
      <c r="JY405">
        <v>28.4268</v>
      </c>
      <c r="JZ405">
        <v>30</v>
      </c>
      <c r="KA405">
        <v>28.6922</v>
      </c>
      <c r="KB405">
        <v>28.7016</v>
      </c>
      <c r="KC405">
        <v>21.6685</v>
      </c>
      <c r="KD405">
        <v>18.6303</v>
      </c>
      <c r="KE405">
        <v>88.47320000000001</v>
      </c>
      <c r="KF405">
        <v>27.8158</v>
      </c>
      <c r="KG405">
        <v>386.471</v>
      </c>
      <c r="KH405">
        <v>19.7109</v>
      </c>
      <c r="KI405">
        <v>101.972</v>
      </c>
      <c r="KJ405">
        <v>91.44</v>
      </c>
    </row>
    <row r="406" spans="1:296">
      <c r="A406">
        <v>388</v>
      </c>
      <c r="B406">
        <v>1759000097.6</v>
      </c>
      <c r="C406">
        <v>12847</v>
      </c>
      <c r="D406" t="s">
        <v>1223</v>
      </c>
      <c r="E406" t="s">
        <v>1224</v>
      </c>
      <c r="F406">
        <v>5</v>
      </c>
      <c r="G406" t="s">
        <v>1218</v>
      </c>
      <c r="H406">
        <v>1759000090.081481</v>
      </c>
      <c r="I406">
        <f>(J406)/1000</f>
        <v>0</v>
      </c>
      <c r="J406">
        <f>IF(DO406, AM406, AG406)</f>
        <v>0</v>
      </c>
      <c r="K406">
        <f>IF(DO406, AH406, AF406)</f>
        <v>0</v>
      </c>
      <c r="L406">
        <f>DQ406 - IF(AT406&gt;1, K406*DK406*100.0/(AV406), 0)</f>
        <v>0</v>
      </c>
      <c r="M406">
        <f>((S406-I406/2)*L406-K406)/(S406+I406/2)</f>
        <v>0</v>
      </c>
      <c r="N406">
        <f>M406*(DX406+DY406)/1000.0</f>
        <v>0</v>
      </c>
      <c r="O406">
        <f>(DQ406 - IF(AT406&gt;1, K406*DK406*100.0/(AV406), 0))*(DX406+DY406)/1000.0</f>
        <v>0</v>
      </c>
      <c r="P406">
        <f>2.0/((1/R406-1/Q406)+SIGN(R406)*SQRT((1/R406-1/Q406)*(1/R406-1/Q406) + 4*DL406/((DL406+1)*(DL406+1))*(2*1/R406*1/Q406-1/Q406*1/Q406)))</f>
        <v>0</v>
      </c>
      <c r="Q406">
        <f>IF(LEFT(DM406,1)&lt;&gt;"0",IF(LEFT(DM406,1)="1",3.0,DN406),$D$5+$E$5*(EE406*DX406/($K$5*1000))+$F$5*(EE406*DX406/($K$5*1000))*MAX(MIN(DK406,$J$5),$I$5)*MAX(MIN(DK406,$J$5),$I$5)+$G$5*MAX(MIN(DK406,$J$5),$I$5)*(EE406*DX406/($K$5*1000))+$H$5*(EE406*DX406/($K$5*1000))*(EE406*DX406/($K$5*1000)))</f>
        <v>0</v>
      </c>
      <c r="R406">
        <f>I406*(1000-(1000*0.61365*exp(17.502*V406/(240.97+V406))/(DX406+DY406)+DS406)/2)/(1000*0.61365*exp(17.502*V406/(240.97+V406))/(DX406+DY406)-DS406)</f>
        <v>0</v>
      </c>
      <c r="S406">
        <f>1/((DL406+1)/(P406/1.6)+1/(Q406/1.37)) + DL406/((DL406+1)/(P406/1.6) + DL406/(Q406/1.37))</f>
        <v>0</v>
      </c>
      <c r="T406">
        <f>(DG406*DJ406)</f>
        <v>0</v>
      </c>
      <c r="U406">
        <f>(DZ406+(T406+2*0.95*5.67E-8*(((DZ406+$B$9)+273)^4-(DZ406+273)^4)-44100*I406)/(1.84*29.3*Q406+8*0.95*5.67E-8*(DZ406+273)^3))</f>
        <v>0</v>
      </c>
      <c r="V406">
        <f>($C$9*EA406+$D$9*EB406+$E$9*U406)</f>
        <v>0</v>
      </c>
      <c r="W406">
        <f>0.61365*exp(17.502*V406/(240.97+V406))</f>
        <v>0</v>
      </c>
      <c r="X406">
        <f>(Y406/Z406*100)</f>
        <v>0</v>
      </c>
      <c r="Y406">
        <f>DS406*(DX406+DY406)/1000</f>
        <v>0</v>
      </c>
      <c r="Z406">
        <f>0.61365*exp(17.502*DZ406/(240.97+DZ406))</f>
        <v>0</v>
      </c>
      <c r="AA406">
        <f>(W406-DS406*(DX406+DY406)/1000)</f>
        <v>0</v>
      </c>
      <c r="AB406">
        <f>(-I406*44100)</f>
        <v>0</v>
      </c>
      <c r="AC406">
        <f>2*29.3*Q406*0.92*(DZ406-V406)</f>
        <v>0</v>
      </c>
      <c r="AD406">
        <f>2*0.95*5.67E-8*(((DZ406+$B$9)+273)^4-(V406+273)^4)</f>
        <v>0</v>
      </c>
      <c r="AE406">
        <f>T406+AD406+AB406+AC406</f>
        <v>0</v>
      </c>
      <c r="AF406">
        <f>DW406*AT406*(DR406-DQ406*(1000-AT406*DT406)/(1000-AT406*DS406))/(100*DK406)</f>
        <v>0</v>
      </c>
      <c r="AG406">
        <f>1000*DW406*AT406*(DS406-DT406)/(100*DK406*(1000-AT406*DS406))</f>
        <v>0</v>
      </c>
      <c r="AH406">
        <f>(AI406 - AJ406 - DX406*1E3/(8.314*(DZ406+273.15)) * AL406/DW406 * AK406) * DW406/(100*DK406) * (1000 - DT406)/1000</f>
        <v>0</v>
      </c>
      <c r="AI406">
        <v>407.7548327771671</v>
      </c>
      <c r="AJ406">
        <v>401.987533333333</v>
      </c>
      <c r="AK406">
        <v>-1.849030675252997</v>
      </c>
      <c r="AL406">
        <v>65.16373705987486</v>
      </c>
      <c r="AM406">
        <f>(AO406 - AN406 + DX406*1E3/(8.314*(DZ406+273.15)) * AQ406/DW406 * AP406) * DW406/(100*DK406) * 1000/(1000 - AO406)</f>
        <v>0</v>
      </c>
      <c r="AN406">
        <v>19.67153014503967</v>
      </c>
      <c r="AO406">
        <v>22.08402969696969</v>
      </c>
      <c r="AP406">
        <v>-6.291100590631193E-05</v>
      </c>
      <c r="AQ406">
        <v>105.4576078481185</v>
      </c>
      <c r="AR406">
        <v>0</v>
      </c>
      <c r="AS406">
        <v>0</v>
      </c>
      <c r="AT406">
        <f>IF(AR406*$H$15&gt;=AV406,1.0,(AV406/(AV406-AR406*$H$15)))</f>
        <v>0</v>
      </c>
      <c r="AU406">
        <f>(AT406-1)*100</f>
        <v>0</v>
      </c>
      <c r="AV406">
        <f>MAX(0,($B$15+$C$15*EE406)/(1+$D$15*EE406)*DX406/(DZ406+273)*$E$15)</f>
        <v>0</v>
      </c>
      <c r="AW406" t="s">
        <v>437</v>
      </c>
      <c r="AX406" t="s">
        <v>437</v>
      </c>
      <c r="AY406">
        <v>0</v>
      </c>
      <c r="AZ406">
        <v>0</v>
      </c>
      <c r="BA406">
        <f>1-AY406/AZ406</f>
        <v>0</v>
      </c>
      <c r="BB406">
        <v>0</v>
      </c>
      <c r="BC406" t="s">
        <v>437</v>
      </c>
      <c r="BD406" t="s">
        <v>437</v>
      </c>
      <c r="BE406">
        <v>0</v>
      </c>
      <c r="BF406">
        <v>0</v>
      </c>
      <c r="BG406">
        <f>1-BE406/BF406</f>
        <v>0</v>
      </c>
      <c r="BH406">
        <v>0.5</v>
      </c>
      <c r="BI406">
        <f>DH406</f>
        <v>0</v>
      </c>
      <c r="BJ406">
        <f>K406</f>
        <v>0</v>
      </c>
      <c r="BK406">
        <f>BG406*BH406*BI406</f>
        <v>0</v>
      </c>
      <c r="BL406">
        <f>(BJ406-BB406)/BI406</f>
        <v>0</v>
      </c>
      <c r="BM406">
        <f>(AZ406-BF406)/BF406</f>
        <v>0</v>
      </c>
      <c r="BN406">
        <f>AY406/(BA406+AY406/BF406)</f>
        <v>0</v>
      </c>
      <c r="BO406" t="s">
        <v>437</v>
      </c>
      <c r="BP406">
        <v>0</v>
      </c>
      <c r="BQ406">
        <f>IF(BP406&lt;&gt;0, BP406, BN406)</f>
        <v>0</v>
      </c>
      <c r="BR406">
        <f>1-BQ406/BF406</f>
        <v>0</v>
      </c>
      <c r="BS406">
        <f>(BF406-BE406)/(BF406-BQ406)</f>
        <v>0</v>
      </c>
      <c r="BT406">
        <f>(AZ406-BF406)/(AZ406-BQ406)</f>
        <v>0</v>
      </c>
      <c r="BU406">
        <f>(BF406-BE406)/(BF406-AY406)</f>
        <v>0</v>
      </c>
      <c r="BV406">
        <f>(AZ406-BF406)/(AZ406-AY406)</f>
        <v>0</v>
      </c>
      <c r="BW406">
        <f>(BS406*BQ406/BE406)</f>
        <v>0</v>
      </c>
      <c r="BX406">
        <f>(1-BW406)</f>
        <v>0</v>
      </c>
      <c r="DG406">
        <f>$B$13*EF406+$C$13*EG406+$F$13*ER406*(1-EU406)</f>
        <v>0</v>
      </c>
      <c r="DH406">
        <f>DG406*DI406</f>
        <v>0</v>
      </c>
      <c r="DI406">
        <f>($B$13*$D$11+$C$13*$D$11+$F$13*((FE406+EW406)/MAX(FE406+EW406+FF406, 0.1)*$I$11+FF406/MAX(FE406+EW406+FF406, 0.1)*$J$11))/($B$13+$C$13+$F$13)</f>
        <v>0</v>
      </c>
      <c r="DJ406">
        <f>($B$13*$K$11+$C$13*$K$11+$F$13*((FE406+EW406)/MAX(FE406+EW406+FF406, 0.1)*$P$11+FF406/MAX(FE406+EW406+FF406, 0.1)*$Q$11))/($B$13+$C$13+$F$13)</f>
        <v>0</v>
      </c>
      <c r="DK406">
        <v>2.96</v>
      </c>
      <c r="DL406">
        <v>0.5</v>
      </c>
      <c r="DM406" t="s">
        <v>438</v>
      </c>
      <c r="DN406">
        <v>2</v>
      </c>
      <c r="DO406" t="b">
        <v>1</v>
      </c>
      <c r="DP406">
        <v>1759000090.081481</v>
      </c>
      <c r="DQ406">
        <v>401.572037037037</v>
      </c>
      <c r="DR406">
        <v>409.9334444444444</v>
      </c>
      <c r="DS406">
        <v>22.0899</v>
      </c>
      <c r="DT406">
        <v>19.67962222222222</v>
      </c>
      <c r="DU406">
        <v>403.134962962963</v>
      </c>
      <c r="DV406">
        <v>21.80217037037037</v>
      </c>
      <c r="DW406">
        <v>499.9888518518518</v>
      </c>
      <c r="DX406">
        <v>90.39338148148147</v>
      </c>
      <c r="DY406">
        <v>0.06466405555555556</v>
      </c>
      <c r="DZ406">
        <v>28.88791851851852</v>
      </c>
      <c r="EA406">
        <v>29.99633703703704</v>
      </c>
      <c r="EB406">
        <v>999.9000000000001</v>
      </c>
      <c r="EC406">
        <v>0</v>
      </c>
      <c r="ED406">
        <v>0</v>
      </c>
      <c r="EE406">
        <v>10003.83407407407</v>
      </c>
      <c r="EF406">
        <v>0</v>
      </c>
      <c r="EG406">
        <v>10.81807407407407</v>
      </c>
      <c r="EH406">
        <v>-8.361301481481481</v>
      </c>
      <c r="EI406">
        <v>410.6431851851852</v>
      </c>
      <c r="EJ406">
        <v>418.1627407407407</v>
      </c>
      <c r="EK406">
        <v>2.410275555555555</v>
      </c>
      <c r="EL406">
        <v>409.9334444444444</v>
      </c>
      <c r="EM406">
        <v>19.67962222222222</v>
      </c>
      <c r="EN406">
        <v>1.996781481481481</v>
      </c>
      <c r="EO406">
        <v>1.778907037037037</v>
      </c>
      <c r="EP406">
        <v>17.41882222222222</v>
      </c>
      <c r="EQ406">
        <v>15.60267407407407</v>
      </c>
      <c r="ER406">
        <v>1999.986296296296</v>
      </c>
      <c r="ES406">
        <v>0.9799973703703702</v>
      </c>
      <c r="ET406">
        <v>0.02000258518518518</v>
      </c>
      <c r="EU406">
        <v>0</v>
      </c>
      <c r="EV406">
        <v>456.7824444444444</v>
      </c>
      <c r="EW406">
        <v>5.00078</v>
      </c>
      <c r="EX406">
        <v>8962.555185185183</v>
      </c>
      <c r="EY406">
        <v>16379.48888888889</v>
      </c>
      <c r="EZ406">
        <v>38.88185185185185</v>
      </c>
      <c r="FA406">
        <v>39.65714814814814</v>
      </c>
      <c r="FB406">
        <v>39.02755555555555</v>
      </c>
      <c r="FC406">
        <v>39.36548148148148</v>
      </c>
      <c r="FD406">
        <v>40.25907407407407</v>
      </c>
      <c r="FE406">
        <v>1955.077777777778</v>
      </c>
      <c r="FF406">
        <v>39.90518518518519</v>
      </c>
      <c r="FG406">
        <v>0</v>
      </c>
      <c r="FH406">
        <v>1759000091.7</v>
      </c>
      <c r="FI406">
        <v>0</v>
      </c>
      <c r="FJ406">
        <v>456.74896</v>
      </c>
      <c r="FK406">
        <v>-2.051846162570931</v>
      </c>
      <c r="FL406">
        <v>-24.35384615383287</v>
      </c>
      <c r="FM406">
        <v>8962.574400000001</v>
      </c>
      <c r="FN406">
        <v>15</v>
      </c>
      <c r="FO406">
        <v>0</v>
      </c>
      <c r="FP406" t="s">
        <v>439</v>
      </c>
      <c r="FQ406">
        <v>1746989605.5</v>
      </c>
      <c r="FR406">
        <v>1746989593.5</v>
      </c>
      <c r="FS406">
        <v>0</v>
      </c>
      <c r="FT406">
        <v>-0.274</v>
      </c>
      <c r="FU406">
        <v>-0.002</v>
      </c>
      <c r="FV406">
        <v>2.549</v>
      </c>
      <c r="FW406">
        <v>0.129</v>
      </c>
      <c r="FX406">
        <v>420</v>
      </c>
      <c r="FY406">
        <v>17</v>
      </c>
      <c r="FZ406">
        <v>0.02</v>
      </c>
      <c r="GA406">
        <v>0.04</v>
      </c>
      <c r="GB406">
        <v>-11.184234125</v>
      </c>
      <c r="GC406">
        <v>51.14333192870551</v>
      </c>
      <c r="GD406">
        <v>5.440475592587077</v>
      </c>
      <c r="GE406">
        <v>0</v>
      </c>
      <c r="GF406">
        <v>456.8345882352942</v>
      </c>
      <c r="GG406">
        <v>-1.48629488464266</v>
      </c>
      <c r="GH406">
        <v>0.2572298260136294</v>
      </c>
      <c r="GI406">
        <v>0</v>
      </c>
      <c r="GJ406">
        <v>2.40868625</v>
      </c>
      <c r="GK406">
        <v>0.02966195121950592</v>
      </c>
      <c r="GL406">
        <v>0.003327507841839025</v>
      </c>
      <c r="GM406">
        <v>1</v>
      </c>
      <c r="GN406">
        <v>1</v>
      </c>
      <c r="GO406">
        <v>3</v>
      </c>
      <c r="GP406" t="s">
        <v>463</v>
      </c>
      <c r="GQ406">
        <v>3.10207</v>
      </c>
      <c r="GR406">
        <v>2.72287</v>
      </c>
      <c r="GS406">
        <v>0.08373949999999999</v>
      </c>
      <c r="GT406">
        <v>0.0832468</v>
      </c>
      <c r="GU406">
        <v>0.101664</v>
      </c>
      <c r="GV406">
        <v>0.0949918</v>
      </c>
      <c r="GW406">
        <v>23956.4</v>
      </c>
      <c r="GX406">
        <v>21770.1</v>
      </c>
      <c r="GY406">
        <v>26708.6</v>
      </c>
      <c r="GZ406">
        <v>23967.4</v>
      </c>
      <c r="HA406">
        <v>38389.6</v>
      </c>
      <c r="HB406">
        <v>32061.3</v>
      </c>
      <c r="HC406">
        <v>46638.8</v>
      </c>
      <c r="HD406">
        <v>37914.5</v>
      </c>
      <c r="HE406">
        <v>1.87353</v>
      </c>
      <c r="HF406">
        <v>1.87637</v>
      </c>
      <c r="HG406">
        <v>0.131525</v>
      </c>
      <c r="HH406">
        <v>0</v>
      </c>
      <c r="HI406">
        <v>27.8492</v>
      </c>
      <c r="HJ406">
        <v>999.9</v>
      </c>
      <c r="HK406">
        <v>49.1</v>
      </c>
      <c r="HL406">
        <v>30.5</v>
      </c>
      <c r="HM406">
        <v>23.8141</v>
      </c>
      <c r="HN406">
        <v>61.4158</v>
      </c>
      <c r="HO406">
        <v>22.3157</v>
      </c>
      <c r="HP406">
        <v>1</v>
      </c>
      <c r="HQ406">
        <v>0.0873018</v>
      </c>
      <c r="HR406">
        <v>-0.24095</v>
      </c>
      <c r="HS406">
        <v>20.3165</v>
      </c>
      <c r="HT406">
        <v>5.21085</v>
      </c>
      <c r="HU406">
        <v>11.9797</v>
      </c>
      <c r="HV406">
        <v>4.96315</v>
      </c>
      <c r="HW406">
        <v>3.27433</v>
      </c>
      <c r="HX406">
        <v>9999</v>
      </c>
      <c r="HY406">
        <v>9999</v>
      </c>
      <c r="HZ406">
        <v>9999</v>
      </c>
      <c r="IA406">
        <v>25.3</v>
      </c>
      <c r="IB406">
        <v>1.86371</v>
      </c>
      <c r="IC406">
        <v>1.85982</v>
      </c>
      <c r="ID406">
        <v>1.85807</v>
      </c>
      <c r="IE406">
        <v>1.85944</v>
      </c>
      <c r="IF406">
        <v>1.8596</v>
      </c>
      <c r="IG406">
        <v>1.85809</v>
      </c>
      <c r="IH406">
        <v>1.85715</v>
      </c>
      <c r="II406">
        <v>1.85212</v>
      </c>
      <c r="IJ406">
        <v>0</v>
      </c>
      <c r="IK406">
        <v>0</v>
      </c>
      <c r="IL406">
        <v>0</v>
      </c>
      <c r="IM406">
        <v>0</v>
      </c>
      <c r="IN406" t="s">
        <v>441</v>
      </c>
      <c r="IO406" t="s">
        <v>442</v>
      </c>
      <c r="IP406" t="s">
        <v>443</v>
      </c>
      <c r="IQ406" t="s">
        <v>443</v>
      </c>
      <c r="IR406" t="s">
        <v>443</v>
      </c>
      <c r="IS406" t="s">
        <v>443</v>
      </c>
      <c r="IT406">
        <v>0</v>
      </c>
      <c r="IU406">
        <v>100</v>
      </c>
      <c r="IV406">
        <v>100</v>
      </c>
      <c r="IW406">
        <v>-1.561</v>
      </c>
      <c r="IX406">
        <v>0.2876</v>
      </c>
      <c r="IY406">
        <v>-1.253408397979514</v>
      </c>
      <c r="IZ406">
        <v>-0.001407418860664216</v>
      </c>
      <c r="JA406">
        <v>1.761737584914558E-06</v>
      </c>
      <c r="JB406">
        <v>-4.339940373715102E-10</v>
      </c>
      <c r="JC406">
        <v>0.01386544786166931</v>
      </c>
      <c r="JD406">
        <v>0.003157371658100305</v>
      </c>
      <c r="JE406">
        <v>0.0004353711720169284</v>
      </c>
      <c r="JF406">
        <v>-1.853048844677345E-07</v>
      </c>
      <c r="JG406">
        <v>2</v>
      </c>
      <c r="JH406">
        <v>1968</v>
      </c>
      <c r="JI406">
        <v>1</v>
      </c>
      <c r="JJ406">
        <v>26</v>
      </c>
      <c r="JK406">
        <v>200174.9</v>
      </c>
      <c r="JL406">
        <v>200175.1</v>
      </c>
      <c r="JM406">
        <v>1.04248</v>
      </c>
      <c r="JN406">
        <v>2.60864</v>
      </c>
      <c r="JO406">
        <v>1.49658</v>
      </c>
      <c r="JP406">
        <v>2.34619</v>
      </c>
      <c r="JQ406">
        <v>1.54907</v>
      </c>
      <c r="JR406">
        <v>2.4585</v>
      </c>
      <c r="JS406">
        <v>34.3725</v>
      </c>
      <c r="JT406">
        <v>15.3491</v>
      </c>
      <c r="JU406">
        <v>18</v>
      </c>
      <c r="JV406">
        <v>481.68</v>
      </c>
      <c r="JW406">
        <v>498.501</v>
      </c>
      <c r="JX406">
        <v>27.8329</v>
      </c>
      <c r="JY406">
        <v>28.4246</v>
      </c>
      <c r="JZ406">
        <v>30</v>
      </c>
      <c r="KA406">
        <v>28.6903</v>
      </c>
      <c r="KB406">
        <v>28.6997</v>
      </c>
      <c r="KC406">
        <v>20.9106</v>
      </c>
      <c r="KD406">
        <v>18.6303</v>
      </c>
      <c r="KE406">
        <v>88.47320000000001</v>
      </c>
      <c r="KF406">
        <v>27.8276</v>
      </c>
      <c r="KG406">
        <v>366.253</v>
      </c>
      <c r="KH406">
        <v>19.7109</v>
      </c>
      <c r="KI406">
        <v>101.972</v>
      </c>
      <c r="KJ406">
        <v>91.43980000000001</v>
      </c>
    </row>
    <row r="407" spans="1:296">
      <c r="A407">
        <v>389</v>
      </c>
      <c r="B407">
        <v>1759000102.6</v>
      </c>
      <c r="C407">
        <v>12852</v>
      </c>
      <c r="D407" t="s">
        <v>1225</v>
      </c>
      <c r="E407" t="s">
        <v>1226</v>
      </c>
      <c r="F407">
        <v>5</v>
      </c>
      <c r="G407" t="s">
        <v>1218</v>
      </c>
      <c r="H407">
        <v>1759000095.1</v>
      </c>
      <c r="I407">
        <f>(J407)/1000</f>
        <v>0</v>
      </c>
      <c r="J407">
        <f>IF(DO407, AM407, AG407)</f>
        <v>0</v>
      </c>
      <c r="K407">
        <f>IF(DO407, AH407, AF407)</f>
        <v>0</v>
      </c>
      <c r="L407">
        <f>DQ407 - IF(AT407&gt;1, K407*DK407*100.0/(AV407), 0)</f>
        <v>0</v>
      </c>
      <c r="M407">
        <f>((S407-I407/2)*L407-K407)/(S407+I407/2)</f>
        <v>0</v>
      </c>
      <c r="N407">
        <f>M407*(DX407+DY407)/1000.0</f>
        <v>0</v>
      </c>
      <c r="O407">
        <f>(DQ407 - IF(AT407&gt;1, K407*DK407*100.0/(AV407), 0))*(DX407+DY407)/1000.0</f>
        <v>0</v>
      </c>
      <c r="P407">
        <f>2.0/((1/R407-1/Q407)+SIGN(R407)*SQRT((1/R407-1/Q407)*(1/R407-1/Q407) + 4*DL407/((DL407+1)*(DL407+1))*(2*1/R407*1/Q407-1/Q407*1/Q407)))</f>
        <v>0</v>
      </c>
      <c r="Q407">
        <f>IF(LEFT(DM407,1)&lt;&gt;"0",IF(LEFT(DM407,1)="1",3.0,DN407),$D$5+$E$5*(EE407*DX407/($K$5*1000))+$F$5*(EE407*DX407/($K$5*1000))*MAX(MIN(DK407,$J$5),$I$5)*MAX(MIN(DK407,$J$5),$I$5)+$G$5*MAX(MIN(DK407,$J$5),$I$5)*(EE407*DX407/($K$5*1000))+$H$5*(EE407*DX407/($K$5*1000))*(EE407*DX407/($K$5*1000)))</f>
        <v>0</v>
      </c>
      <c r="R407">
        <f>I407*(1000-(1000*0.61365*exp(17.502*V407/(240.97+V407))/(DX407+DY407)+DS407)/2)/(1000*0.61365*exp(17.502*V407/(240.97+V407))/(DX407+DY407)-DS407)</f>
        <v>0</v>
      </c>
      <c r="S407">
        <f>1/((DL407+1)/(P407/1.6)+1/(Q407/1.37)) + DL407/((DL407+1)/(P407/1.6) + DL407/(Q407/1.37))</f>
        <v>0</v>
      </c>
      <c r="T407">
        <f>(DG407*DJ407)</f>
        <v>0</v>
      </c>
      <c r="U407">
        <f>(DZ407+(T407+2*0.95*5.67E-8*(((DZ407+$B$9)+273)^4-(DZ407+273)^4)-44100*I407)/(1.84*29.3*Q407+8*0.95*5.67E-8*(DZ407+273)^3))</f>
        <v>0</v>
      </c>
      <c r="V407">
        <f>($C$9*EA407+$D$9*EB407+$E$9*U407)</f>
        <v>0</v>
      </c>
      <c r="W407">
        <f>0.61365*exp(17.502*V407/(240.97+V407))</f>
        <v>0</v>
      </c>
      <c r="X407">
        <f>(Y407/Z407*100)</f>
        <v>0</v>
      </c>
      <c r="Y407">
        <f>DS407*(DX407+DY407)/1000</f>
        <v>0</v>
      </c>
      <c r="Z407">
        <f>0.61365*exp(17.502*DZ407/(240.97+DZ407))</f>
        <v>0</v>
      </c>
      <c r="AA407">
        <f>(W407-DS407*(DX407+DY407)/1000)</f>
        <v>0</v>
      </c>
      <c r="AB407">
        <f>(-I407*44100)</f>
        <v>0</v>
      </c>
      <c r="AC407">
        <f>2*29.3*Q407*0.92*(DZ407-V407)</f>
        <v>0</v>
      </c>
      <c r="AD407">
        <f>2*0.95*5.67E-8*(((DZ407+$B$9)+273)^4-(V407+273)^4)</f>
        <v>0</v>
      </c>
      <c r="AE407">
        <f>T407+AD407+AB407+AC407</f>
        <v>0</v>
      </c>
      <c r="AF407">
        <f>DW407*AT407*(DR407-DQ407*(1000-AT407*DT407)/(1000-AT407*DS407))/(100*DK407)</f>
        <v>0</v>
      </c>
      <c r="AG407">
        <f>1000*DW407*AT407*(DS407-DT407)/(100*DK407*(1000-AT407*DS407))</f>
        <v>0</v>
      </c>
      <c r="AH407">
        <f>(AI407 - AJ407 - DX407*1E3/(8.314*(DZ407+273.15)) * AL407/DW407 * AK407) * DW407/(100*DK407) * (1000 - DT407)/1000</f>
        <v>0</v>
      </c>
      <c r="AI407">
        <v>391.9942801604662</v>
      </c>
      <c r="AJ407">
        <v>389.4740545454545</v>
      </c>
      <c r="AK407">
        <v>-2.581423418766993</v>
      </c>
      <c r="AL407">
        <v>65.16373705987486</v>
      </c>
      <c r="AM407">
        <f>(AO407 - AN407 + DX407*1E3/(8.314*(DZ407+273.15)) * AQ407/DW407 * AP407) * DW407/(100*DK407) * 1000/(1000 - AO407)</f>
        <v>0</v>
      </c>
      <c r="AN407">
        <v>19.669183545532</v>
      </c>
      <c r="AO407">
        <v>22.07607939393938</v>
      </c>
      <c r="AP407">
        <v>-4.986554626730136E-05</v>
      </c>
      <c r="AQ407">
        <v>105.4576078481185</v>
      </c>
      <c r="AR407">
        <v>0</v>
      </c>
      <c r="AS407">
        <v>0</v>
      </c>
      <c r="AT407">
        <f>IF(AR407*$H$15&gt;=AV407,1.0,(AV407/(AV407-AR407*$H$15)))</f>
        <v>0</v>
      </c>
      <c r="AU407">
        <f>(AT407-1)*100</f>
        <v>0</v>
      </c>
      <c r="AV407">
        <f>MAX(0,($B$15+$C$15*EE407)/(1+$D$15*EE407)*DX407/(DZ407+273)*$E$15)</f>
        <v>0</v>
      </c>
      <c r="AW407" t="s">
        <v>437</v>
      </c>
      <c r="AX407" t="s">
        <v>437</v>
      </c>
      <c r="AY407">
        <v>0</v>
      </c>
      <c r="AZ407">
        <v>0</v>
      </c>
      <c r="BA407">
        <f>1-AY407/AZ407</f>
        <v>0</v>
      </c>
      <c r="BB407">
        <v>0</v>
      </c>
      <c r="BC407" t="s">
        <v>437</v>
      </c>
      <c r="BD407" t="s">
        <v>437</v>
      </c>
      <c r="BE407">
        <v>0</v>
      </c>
      <c r="BF407">
        <v>0</v>
      </c>
      <c r="BG407">
        <f>1-BE407/BF407</f>
        <v>0</v>
      </c>
      <c r="BH407">
        <v>0.5</v>
      </c>
      <c r="BI407">
        <f>DH407</f>
        <v>0</v>
      </c>
      <c r="BJ407">
        <f>K407</f>
        <v>0</v>
      </c>
      <c r="BK407">
        <f>BG407*BH407*BI407</f>
        <v>0</v>
      </c>
      <c r="BL407">
        <f>(BJ407-BB407)/BI407</f>
        <v>0</v>
      </c>
      <c r="BM407">
        <f>(AZ407-BF407)/BF407</f>
        <v>0</v>
      </c>
      <c r="BN407">
        <f>AY407/(BA407+AY407/BF407)</f>
        <v>0</v>
      </c>
      <c r="BO407" t="s">
        <v>437</v>
      </c>
      <c r="BP407">
        <v>0</v>
      </c>
      <c r="BQ407">
        <f>IF(BP407&lt;&gt;0, BP407, BN407)</f>
        <v>0</v>
      </c>
      <c r="BR407">
        <f>1-BQ407/BF407</f>
        <v>0</v>
      </c>
      <c r="BS407">
        <f>(BF407-BE407)/(BF407-BQ407)</f>
        <v>0</v>
      </c>
      <c r="BT407">
        <f>(AZ407-BF407)/(AZ407-BQ407)</f>
        <v>0</v>
      </c>
      <c r="BU407">
        <f>(BF407-BE407)/(BF407-AY407)</f>
        <v>0</v>
      </c>
      <c r="BV407">
        <f>(AZ407-BF407)/(AZ407-AY407)</f>
        <v>0</v>
      </c>
      <c r="BW407">
        <f>(BS407*BQ407/BE407)</f>
        <v>0</v>
      </c>
      <c r="BX407">
        <f>(1-BW407)</f>
        <v>0</v>
      </c>
      <c r="DG407">
        <f>$B$13*EF407+$C$13*EG407+$F$13*ER407*(1-EU407)</f>
        <v>0</v>
      </c>
      <c r="DH407">
        <f>DG407*DI407</f>
        <v>0</v>
      </c>
      <c r="DI407">
        <f>($B$13*$D$11+$C$13*$D$11+$F$13*((FE407+EW407)/MAX(FE407+EW407+FF407, 0.1)*$I$11+FF407/MAX(FE407+EW407+FF407, 0.1)*$J$11))/($B$13+$C$13+$F$13)</f>
        <v>0</v>
      </c>
      <c r="DJ407">
        <f>($B$13*$K$11+$C$13*$K$11+$F$13*((FE407+EW407)/MAX(FE407+EW407+FF407, 0.1)*$P$11+FF407/MAX(FE407+EW407+FF407, 0.1)*$Q$11))/($B$13+$C$13+$F$13)</f>
        <v>0</v>
      </c>
      <c r="DK407">
        <v>2.96</v>
      </c>
      <c r="DL407">
        <v>0.5</v>
      </c>
      <c r="DM407" t="s">
        <v>438</v>
      </c>
      <c r="DN407">
        <v>2</v>
      </c>
      <c r="DO407" t="b">
        <v>1</v>
      </c>
      <c r="DP407">
        <v>1759000095.1</v>
      </c>
      <c r="DQ407">
        <v>395.403037037037</v>
      </c>
      <c r="DR407">
        <v>397.4846296296296</v>
      </c>
      <c r="DS407">
        <v>22.08507407407408</v>
      </c>
      <c r="DT407">
        <v>19.67438888888889</v>
      </c>
      <c r="DU407">
        <v>396.9645555555555</v>
      </c>
      <c r="DV407">
        <v>21.79744444444444</v>
      </c>
      <c r="DW407">
        <v>499.975</v>
      </c>
      <c r="DX407">
        <v>90.39397407407408</v>
      </c>
      <c r="DY407">
        <v>0.06462855185185185</v>
      </c>
      <c r="DZ407">
        <v>28.88961851851852</v>
      </c>
      <c r="EA407">
        <v>29.99899259259259</v>
      </c>
      <c r="EB407">
        <v>999.9000000000001</v>
      </c>
      <c r="EC407">
        <v>0</v>
      </c>
      <c r="ED407">
        <v>0</v>
      </c>
      <c r="EE407">
        <v>10016.91555555556</v>
      </c>
      <c r="EF407">
        <v>0</v>
      </c>
      <c r="EG407">
        <v>10.83128518518518</v>
      </c>
      <c r="EH407">
        <v>-2.081498888888889</v>
      </c>
      <c r="EI407">
        <v>404.3327777777777</v>
      </c>
      <c r="EJ407">
        <v>405.4618518518518</v>
      </c>
      <c r="EK407">
        <v>2.410677407407408</v>
      </c>
      <c r="EL407">
        <v>397.4846296296296</v>
      </c>
      <c r="EM407">
        <v>19.67438888888889</v>
      </c>
      <c r="EN407">
        <v>1.996358148148148</v>
      </c>
      <c r="EO407">
        <v>1.778445555555555</v>
      </c>
      <c r="EP407">
        <v>17.41547037037037</v>
      </c>
      <c r="EQ407">
        <v>15.59862962962963</v>
      </c>
      <c r="ER407">
        <v>1999.983333333333</v>
      </c>
      <c r="ES407">
        <v>0.9799966666666665</v>
      </c>
      <c r="ET407">
        <v>0.02000333703703703</v>
      </c>
      <c r="EU407">
        <v>0</v>
      </c>
      <c r="EV407">
        <v>456.6694074074073</v>
      </c>
      <c r="EW407">
        <v>5.00078</v>
      </c>
      <c r="EX407">
        <v>8960.607407407408</v>
      </c>
      <c r="EY407">
        <v>16379.47037037037</v>
      </c>
      <c r="EZ407">
        <v>38.87725925925925</v>
      </c>
      <c r="FA407">
        <v>39.65485185185185</v>
      </c>
      <c r="FB407">
        <v>39.02285185185185</v>
      </c>
      <c r="FC407">
        <v>39.3422962962963</v>
      </c>
      <c r="FD407">
        <v>40.24525925925926</v>
      </c>
      <c r="FE407">
        <v>1955.073333333333</v>
      </c>
      <c r="FF407">
        <v>39.90703703703704</v>
      </c>
      <c r="FG407">
        <v>0</v>
      </c>
      <c r="FH407">
        <v>1759000097.1</v>
      </c>
      <c r="FI407">
        <v>0</v>
      </c>
      <c r="FJ407">
        <v>456.6270384615384</v>
      </c>
      <c r="FK407">
        <v>-1.641743597656591</v>
      </c>
      <c r="FL407">
        <v>-23.35213672491473</v>
      </c>
      <c r="FM407">
        <v>8960.60576923077</v>
      </c>
      <c r="FN407">
        <v>15</v>
      </c>
      <c r="FO407">
        <v>0</v>
      </c>
      <c r="FP407" t="s">
        <v>439</v>
      </c>
      <c r="FQ407">
        <v>1746989605.5</v>
      </c>
      <c r="FR407">
        <v>1746989593.5</v>
      </c>
      <c r="FS407">
        <v>0</v>
      </c>
      <c r="FT407">
        <v>-0.274</v>
      </c>
      <c r="FU407">
        <v>-0.002</v>
      </c>
      <c r="FV407">
        <v>2.549</v>
      </c>
      <c r="FW407">
        <v>0.129</v>
      </c>
      <c r="FX407">
        <v>420</v>
      </c>
      <c r="FY407">
        <v>17</v>
      </c>
      <c r="FZ407">
        <v>0.02</v>
      </c>
      <c r="GA407">
        <v>0.04</v>
      </c>
      <c r="GB407">
        <v>-5.593042250000001</v>
      </c>
      <c r="GC407">
        <v>75.85403828893061</v>
      </c>
      <c r="GD407">
        <v>7.374645085092285</v>
      </c>
      <c r="GE407">
        <v>0</v>
      </c>
      <c r="GF407">
        <v>456.7194705882353</v>
      </c>
      <c r="GG407">
        <v>-1.661879301599071</v>
      </c>
      <c r="GH407">
        <v>0.2902934859043169</v>
      </c>
      <c r="GI407">
        <v>0</v>
      </c>
      <c r="GJ407">
        <v>2.40993425</v>
      </c>
      <c r="GK407">
        <v>0.01200506566603594</v>
      </c>
      <c r="GL407">
        <v>0.002822985022542657</v>
      </c>
      <c r="GM407">
        <v>1</v>
      </c>
      <c r="GN407">
        <v>1</v>
      </c>
      <c r="GO407">
        <v>3</v>
      </c>
      <c r="GP407" t="s">
        <v>463</v>
      </c>
      <c r="GQ407">
        <v>3.1023</v>
      </c>
      <c r="GR407">
        <v>2.72264</v>
      </c>
      <c r="GS407">
        <v>0.0816849</v>
      </c>
      <c r="GT407">
        <v>0.0805184</v>
      </c>
      <c r="GU407">
        <v>0.10164</v>
      </c>
      <c r="GV407">
        <v>0.09496830000000001</v>
      </c>
      <c r="GW407">
        <v>24009.9</v>
      </c>
      <c r="GX407">
        <v>21835.1</v>
      </c>
      <c r="GY407">
        <v>26708.3</v>
      </c>
      <c r="GZ407">
        <v>23967.6</v>
      </c>
      <c r="HA407">
        <v>38390.2</v>
      </c>
      <c r="HB407">
        <v>32061.9</v>
      </c>
      <c r="HC407">
        <v>46638.5</v>
      </c>
      <c r="HD407">
        <v>37914.6</v>
      </c>
      <c r="HE407">
        <v>1.87355</v>
      </c>
      <c r="HF407">
        <v>1.87617</v>
      </c>
      <c r="HG407">
        <v>0.132635</v>
      </c>
      <c r="HH407">
        <v>0</v>
      </c>
      <c r="HI407">
        <v>27.8463</v>
      </c>
      <c r="HJ407">
        <v>999.9</v>
      </c>
      <c r="HK407">
        <v>49.1</v>
      </c>
      <c r="HL407">
        <v>30.5</v>
      </c>
      <c r="HM407">
        <v>23.8146</v>
      </c>
      <c r="HN407">
        <v>61.0058</v>
      </c>
      <c r="HO407">
        <v>22.1675</v>
      </c>
      <c r="HP407">
        <v>1</v>
      </c>
      <c r="HQ407">
        <v>0.0872231</v>
      </c>
      <c r="HR407">
        <v>-0.353992</v>
      </c>
      <c r="HS407">
        <v>20.3166</v>
      </c>
      <c r="HT407">
        <v>5.21115</v>
      </c>
      <c r="HU407">
        <v>11.98</v>
      </c>
      <c r="HV407">
        <v>4.96345</v>
      </c>
      <c r="HW407">
        <v>3.27443</v>
      </c>
      <c r="HX407">
        <v>9999</v>
      </c>
      <c r="HY407">
        <v>9999</v>
      </c>
      <c r="HZ407">
        <v>9999</v>
      </c>
      <c r="IA407">
        <v>25.3</v>
      </c>
      <c r="IB407">
        <v>1.86371</v>
      </c>
      <c r="IC407">
        <v>1.85982</v>
      </c>
      <c r="ID407">
        <v>1.85806</v>
      </c>
      <c r="IE407">
        <v>1.85945</v>
      </c>
      <c r="IF407">
        <v>1.85959</v>
      </c>
      <c r="IG407">
        <v>1.85808</v>
      </c>
      <c r="IH407">
        <v>1.85715</v>
      </c>
      <c r="II407">
        <v>1.85213</v>
      </c>
      <c r="IJ407">
        <v>0</v>
      </c>
      <c r="IK407">
        <v>0</v>
      </c>
      <c r="IL407">
        <v>0</v>
      </c>
      <c r="IM407">
        <v>0</v>
      </c>
      <c r="IN407" t="s">
        <v>441</v>
      </c>
      <c r="IO407" t="s">
        <v>442</v>
      </c>
      <c r="IP407" t="s">
        <v>443</v>
      </c>
      <c r="IQ407" t="s">
        <v>443</v>
      </c>
      <c r="IR407" t="s">
        <v>443</v>
      </c>
      <c r="IS407" t="s">
        <v>443</v>
      </c>
      <c r="IT407">
        <v>0</v>
      </c>
      <c r="IU407">
        <v>100</v>
      </c>
      <c r="IV407">
        <v>100</v>
      </c>
      <c r="IW407">
        <v>-1.558</v>
      </c>
      <c r="IX407">
        <v>0.2874</v>
      </c>
      <c r="IY407">
        <v>-1.253408397979514</v>
      </c>
      <c r="IZ407">
        <v>-0.001407418860664216</v>
      </c>
      <c r="JA407">
        <v>1.761737584914558E-06</v>
      </c>
      <c r="JB407">
        <v>-4.339940373715102E-10</v>
      </c>
      <c r="JC407">
        <v>0.01386544786166931</v>
      </c>
      <c r="JD407">
        <v>0.003157371658100305</v>
      </c>
      <c r="JE407">
        <v>0.0004353711720169284</v>
      </c>
      <c r="JF407">
        <v>-1.853048844677345E-07</v>
      </c>
      <c r="JG407">
        <v>2</v>
      </c>
      <c r="JH407">
        <v>1968</v>
      </c>
      <c r="JI407">
        <v>1</v>
      </c>
      <c r="JJ407">
        <v>26</v>
      </c>
      <c r="JK407">
        <v>200175</v>
      </c>
      <c r="JL407">
        <v>200175.2</v>
      </c>
      <c r="JM407">
        <v>1.0083</v>
      </c>
      <c r="JN407">
        <v>2.62085</v>
      </c>
      <c r="JO407">
        <v>1.49658</v>
      </c>
      <c r="JP407">
        <v>2.34619</v>
      </c>
      <c r="JQ407">
        <v>1.54907</v>
      </c>
      <c r="JR407">
        <v>2.45483</v>
      </c>
      <c r="JS407">
        <v>34.3952</v>
      </c>
      <c r="JT407">
        <v>15.3491</v>
      </c>
      <c r="JU407">
        <v>18</v>
      </c>
      <c r="JV407">
        <v>481.679</v>
      </c>
      <c r="JW407">
        <v>498.349</v>
      </c>
      <c r="JX407">
        <v>27.8202</v>
      </c>
      <c r="JY407">
        <v>28.4233</v>
      </c>
      <c r="JZ407">
        <v>29.9999</v>
      </c>
      <c r="KA407">
        <v>28.6883</v>
      </c>
      <c r="KB407">
        <v>28.6976</v>
      </c>
      <c r="KC407">
        <v>20.2324</v>
      </c>
      <c r="KD407">
        <v>18.6303</v>
      </c>
      <c r="KE407">
        <v>88.47320000000001</v>
      </c>
      <c r="KF407">
        <v>27.8237</v>
      </c>
      <c r="KG407">
        <v>352.879</v>
      </c>
      <c r="KH407">
        <v>19.7109</v>
      </c>
      <c r="KI407">
        <v>101.971</v>
      </c>
      <c r="KJ407">
        <v>91.44029999999999</v>
      </c>
    </row>
    <row r="408" spans="1:296">
      <c r="A408">
        <v>390</v>
      </c>
      <c r="B408">
        <v>1759000107.6</v>
      </c>
      <c r="C408">
        <v>12857</v>
      </c>
      <c r="D408" t="s">
        <v>1227</v>
      </c>
      <c r="E408" t="s">
        <v>1228</v>
      </c>
      <c r="F408">
        <v>5</v>
      </c>
      <c r="G408" t="s">
        <v>1218</v>
      </c>
      <c r="H408">
        <v>1759000099.814285</v>
      </c>
      <c r="I408">
        <f>(J408)/1000</f>
        <v>0</v>
      </c>
      <c r="J408">
        <f>IF(DO408, AM408, AG408)</f>
        <v>0</v>
      </c>
      <c r="K408">
        <f>IF(DO408, AH408, AF408)</f>
        <v>0</v>
      </c>
      <c r="L408">
        <f>DQ408 - IF(AT408&gt;1, K408*DK408*100.0/(AV408), 0)</f>
        <v>0</v>
      </c>
      <c r="M408">
        <f>((S408-I408/2)*L408-K408)/(S408+I408/2)</f>
        <v>0</v>
      </c>
      <c r="N408">
        <f>M408*(DX408+DY408)/1000.0</f>
        <v>0</v>
      </c>
      <c r="O408">
        <f>(DQ408 - IF(AT408&gt;1, K408*DK408*100.0/(AV408), 0))*(DX408+DY408)/1000.0</f>
        <v>0</v>
      </c>
      <c r="P408">
        <f>2.0/((1/R408-1/Q408)+SIGN(R408)*SQRT((1/R408-1/Q408)*(1/R408-1/Q408) + 4*DL408/((DL408+1)*(DL408+1))*(2*1/R408*1/Q408-1/Q408*1/Q408)))</f>
        <v>0</v>
      </c>
      <c r="Q408">
        <f>IF(LEFT(DM408,1)&lt;&gt;"0",IF(LEFT(DM408,1)="1",3.0,DN408),$D$5+$E$5*(EE408*DX408/($K$5*1000))+$F$5*(EE408*DX408/($K$5*1000))*MAX(MIN(DK408,$J$5),$I$5)*MAX(MIN(DK408,$J$5),$I$5)+$G$5*MAX(MIN(DK408,$J$5),$I$5)*(EE408*DX408/($K$5*1000))+$H$5*(EE408*DX408/($K$5*1000))*(EE408*DX408/($K$5*1000)))</f>
        <v>0</v>
      </c>
      <c r="R408">
        <f>I408*(1000-(1000*0.61365*exp(17.502*V408/(240.97+V408))/(DX408+DY408)+DS408)/2)/(1000*0.61365*exp(17.502*V408/(240.97+V408))/(DX408+DY408)-DS408)</f>
        <v>0</v>
      </c>
      <c r="S408">
        <f>1/((DL408+1)/(P408/1.6)+1/(Q408/1.37)) + DL408/((DL408+1)/(P408/1.6) + DL408/(Q408/1.37))</f>
        <v>0</v>
      </c>
      <c r="T408">
        <f>(DG408*DJ408)</f>
        <v>0</v>
      </c>
      <c r="U408">
        <f>(DZ408+(T408+2*0.95*5.67E-8*(((DZ408+$B$9)+273)^4-(DZ408+273)^4)-44100*I408)/(1.84*29.3*Q408+8*0.95*5.67E-8*(DZ408+273)^3))</f>
        <v>0</v>
      </c>
      <c r="V408">
        <f>($C$9*EA408+$D$9*EB408+$E$9*U408)</f>
        <v>0</v>
      </c>
      <c r="W408">
        <f>0.61365*exp(17.502*V408/(240.97+V408))</f>
        <v>0</v>
      </c>
      <c r="X408">
        <f>(Y408/Z408*100)</f>
        <v>0</v>
      </c>
      <c r="Y408">
        <f>DS408*(DX408+DY408)/1000</f>
        <v>0</v>
      </c>
      <c r="Z408">
        <f>0.61365*exp(17.502*DZ408/(240.97+DZ408))</f>
        <v>0</v>
      </c>
      <c r="AA408">
        <f>(W408-DS408*(DX408+DY408)/1000)</f>
        <v>0</v>
      </c>
      <c r="AB408">
        <f>(-I408*44100)</f>
        <v>0</v>
      </c>
      <c r="AC408">
        <f>2*29.3*Q408*0.92*(DZ408-V408)</f>
        <v>0</v>
      </c>
      <c r="AD408">
        <f>2*0.95*5.67E-8*(((DZ408+$B$9)+273)^4-(V408+273)^4)</f>
        <v>0</v>
      </c>
      <c r="AE408">
        <f>T408+AD408+AB408+AC408</f>
        <v>0</v>
      </c>
      <c r="AF408">
        <f>DW408*AT408*(DR408-DQ408*(1000-AT408*DT408)/(1000-AT408*DS408))/(100*DK408)</f>
        <v>0</v>
      </c>
      <c r="AG408">
        <f>1000*DW408*AT408*(DS408-DT408)/(100*DK408*(1000-AT408*DS408))</f>
        <v>0</v>
      </c>
      <c r="AH408">
        <f>(AI408 - AJ408 - DX408*1E3/(8.314*(DZ408+273.15)) * AL408/DW408 * AK408) * DW408/(100*DK408) * (1000 - DT408)/1000</f>
        <v>0</v>
      </c>
      <c r="AI408">
        <v>375.1024123537412</v>
      </c>
      <c r="AJ408">
        <v>374.7515272727271</v>
      </c>
      <c r="AK408">
        <v>-2.977164832376071</v>
      </c>
      <c r="AL408">
        <v>65.16373705987486</v>
      </c>
      <c r="AM408">
        <f>(AO408 - AN408 + DX408*1E3/(8.314*(DZ408+273.15)) * AQ408/DW408 * AP408) * DW408/(100*DK408) * 1000/(1000 - AO408)</f>
        <v>0</v>
      </c>
      <c r="AN408">
        <v>19.65982139749374</v>
      </c>
      <c r="AO408">
        <v>22.06990545454545</v>
      </c>
      <c r="AP408">
        <v>-4.160898155158661E-05</v>
      </c>
      <c r="AQ408">
        <v>105.4576078481185</v>
      </c>
      <c r="AR408">
        <v>0</v>
      </c>
      <c r="AS408">
        <v>0</v>
      </c>
      <c r="AT408">
        <f>IF(AR408*$H$15&gt;=AV408,1.0,(AV408/(AV408-AR408*$H$15)))</f>
        <v>0</v>
      </c>
      <c r="AU408">
        <f>(AT408-1)*100</f>
        <v>0</v>
      </c>
      <c r="AV408">
        <f>MAX(0,($B$15+$C$15*EE408)/(1+$D$15*EE408)*DX408/(DZ408+273)*$E$15)</f>
        <v>0</v>
      </c>
      <c r="AW408" t="s">
        <v>437</v>
      </c>
      <c r="AX408" t="s">
        <v>437</v>
      </c>
      <c r="AY408">
        <v>0</v>
      </c>
      <c r="AZ408">
        <v>0</v>
      </c>
      <c r="BA408">
        <f>1-AY408/AZ408</f>
        <v>0</v>
      </c>
      <c r="BB408">
        <v>0</v>
      </c>
      <c r="BC408" t="s">
        <v>437</v>
      </c>
      <c r="BD408" t="s">
        <v>437</v>
      </c>
      <c r="BE408">
        <v>0</v>
      </c>
      <c r="BF408">
        <v>0</v>
      </c>
      <c r="BG408">
        <f>1-BE408/BF408</f>
        <v>0</v>
      </c>
      <c r="BH408">
        <v>0.5</v>
      </c>
      <c r="BI408">
        <f>DH408</f>
        <v>0</v>
      </c>
      <c r="BJ408">
        <f>K408</f>
        <v>0</v>
      </c>
      <c r="BK408">
        <f>BG408*BH408*BI408</f>
        <v>0</v>
      </c>
      <c r="BL408">
        <f>(BJ408-BB408)/BI408</f>
        <v>0</v>
      </c>
      <c r="BM408">
        <f>(AZ408-BF408)/BF408</f>
        <v>0</v>
      </c>
      <c r="BN408">
        <f>AY408/(BA408+AY408/BF408)</f>
        <v>0</v>
      </c>
      <c r="BO408" t="s">
        <v>437</v>
      </c>
      <c r="BP408">
        <v>0</v>
      </c>
      <c r="BQ408">
        <f>IF(BP408&lt;&gt;0, BP408, BN408)</f>
        <v>0</v>
      </c>
      <c r="BR408">
        <f>1-BQ408/BF408</f>
        <v>0</v>
      </c>
      <c r="BS408">
        <f>(BF408-BE408)/(BF408-BQ408)</f>
        <v>0</v>
      </c>
      <c r="BT408">
        <f>(AZ408-BF408)/(AZ408-BQ408)</f>
        <v>0</v>
      </c>
      <c r="BU408">
        <f>(BF408-BE408)/(BF408-AY408)</f>
        <v>0</v>
      </c>
      <c r="BV408">
        <f>(AZ408-BF408)/(AZ408-AY408)</f>
        <v>0</v>
      </c>
      <c r="BW408">
        <f>(BS408*BQ408/BE408)</f>
        <v>0</v>
      </c>
      <c r="BX408">
        <f>(1-BW408)</f>
        <v>0</v>
      </c>
      <c r="DG408">
        <f>$B$13*EF408+$C$13*EG408+$F$13*ER408*(1-EU408)</f>
        <v>0</v>
      </c>
      <c r="DH408">
        <f>DG408*DI408</f>
        <v>0</v>
      </c>
      <c r="DI408">
        <f>($B$13*$D$11+$C$13*$D$11+$F$13*((FE408+EW408)/MAX(FE408+EW408+FF408, 0.1)*$I$11+FF408/MAX(FE408+EW408+FF408, 0.1)*$J$11))/($B$13+$C$13+$F$13)</f>
        <v>0</v>
      </c>
      <c r="DJ408">
        <f>($B$13*$K$11+$C$13*$K$11+$F$13*((FE408+EW408)/MAX(FE408+EW408+FF408, 0.1)*$P$11+FF408/MAX(FE408+EW408+FF408, 0.1)*$Q$11))/($B$13+$C$13+$F$13)</f>
        <v>0</v>
      </c>
      <c r="DK408">
        <v>2.96</v>
      </c>
      <c r="DL408">
        <v>0.5</v>
      </c>
      <c r="DM408" t="s">
        <v>438</v>
      </c>
      <c r="DN408">
        <v>2</v>
      </c>
      <c r="DO408" t="b">
        <v>1</v>
      </c>
      <c r="DP408">
        <v>1759000099.814285</v>
      </c>
      <c r="DQ408">
        <v>385.6845</v>
      </c>
      <c r="DR408">
        <v>382.9526428571428</v>
      </c>
      <c r="DS408">
        <v>22.07981785714285</v>
      </c>
      <c r="DT408">
        <v>19.66806785714286</v>
      </c>
      <c r="DU408">
        <v>387.2437142857143</v>
      </c>
      <c r="DV408">
        <v>21.79229642857143</v>
      </c>
      <c r="DW408">
        <v>500.0418214285713</v>
      </c>
      <c r="DX408">
        <v>90.39491785714286</v>
      </c>
      <c r="DY408">
        <v>0.06455342857142857</v>
      </c>
      <c r="DZ408">
        <v>28.88978571428571</v>
      </c>
      <c r="EA408">
        <v>29.9971</v>
      </c>
      <c r="EB408">
        <v>999.9000000000002</v>
      </c>
      <c r="EC408">
        <v>0</v>
      </c>
      <c r="ED408">
        <v>0</v>
      </c>
      <c r="EE408">
        <v>10014.05392857143</v>
      </c>
      <c r="EF408">
        <v>0</v>
      </c>
      <c r="EG408">
        <v>10.83775</v>
      </c>
      <c r="EH408">
        <v>2.731914285714286</v>
      </c>
      <c r="EI408">
        <v>394.3926071428572</v>
      </c>
      <c r="EJ408">
        <v>390.6357142857142</v>
      </c>
      <c r="EK408">
        <v>2.411734285714285</v>
      </c>
      <c r="EL408">
        <v>382.9526428571428</v>
      </c>
      <c r="EM408">
        <v>19.66806785714286</v>
      </c>
      <c r="EN408">
        <v>1.995903571428572</v>
      </c>
      <c r="EO408">
        <v>1.777893928571429</v>
      </c>
      <c r="EP408">
        <v>17.411875</v>
      </c>
      <c r="EQ408">
        <v>15.59377857142857</v>
      </c>
      <c r="ER408">
        <v>1999.967142857143</v>
      </c>
      <c r="ES408">
        <v>0.9799974999999999</v>
      </c>
      <c r="ET408">
        <v>0.02000250714285714</v>
      </c>
      <c r="EU408">
        <v>0</v>
      </c>
      <c r="EV408">
        <v>456.501</v>
      </c>
      <c r="EW408">
        <v>5.00078</v>
      </c>
      <c r="EX408">
        <v>8958.323928571428</v>
      </c>
      <c r="EY408">
        <v>16379.34642857143</v>
      </c>
      <c r="EZ408">
        <v>38.88157142857143</v>
      </c>
      <c r="FA408">
        <v>39.65599999999999</v>
      </c>
      <c r="FB408">
        <v>39.01749999999999</v>
      </c>
      <c r="FC408">
        <v>39.34792857142857</v>
      </c>
      <c r="FD408">
        <v>40.23646428571429</v>
      </c>
      <c r="FE408">
        <v>1955.058928571428</v>
      </c>
      <c r="FF408">
        <v>39.90464285714286</v>
      </c>
      <c r="FG408">
        <v>0</v>
      </c>
      <c r="FH408">
        <v>1759000101.9</v>
      </c>
      <c r="FI408">
        <v>0</v>
      </c>
      <c r="FJ408">
        <v>456.4681538461538</v>
      </c>
      <c r="FK408">
        <v>-1.284991450336247</v>
      </c>
      <c r="FL408">
        <v>-32.3483760569373</v>
      </c>
      <c r="FM408">
        <v>8958.227307692308</v>
      </c>
      <c r="FN408">
        <v>15</v>
      </c>
      <c r="FO408">
        <v>0</v>
      </c>
      <c r="FP408" t="s">
        <v>439</v>
      </c>
      <c r="FQ408">
        <v>1746989605.5</v>
      </c>
      <c r="FR408">
        <v>1746989593.5</v>
      </c>
      <c r="FS408">
        <v>0</v>
      </c>
      <c r="FT408">
        <v>-0.274</v>
      </c>
      <c r="FU408">
        <v>-0.002</v>
      </c>
      <c r="FV408">
        <v>2.549</v>
      </c>
      <c r="FW408">
        <v>0.129</v>
      </c>
      <c r="FX408">
        <v>420</v>
      </c>
      <c r="FY408">
        <v>17</v>
      </c>
      <c r="FZ408">
        <v>0.02</v>
      </c>
      <c r="GA408">
        <v>0.04</v>
      </c>
      <c r="GB408">
        <v>-1.27595125</v>
      </c>
      <c r="GC408">
        <v>67.76360114071298</v>
      </c>
      <c r="GD408">
        <v>6.679872653357569</v>
      </c>
      <c r="GE408">
        <v>0</v>
      </c>
      <c r="GF408">
        <v>456.6056764705882</v>
      </c>
      <c r="GG408">
        <v>-1.557234531779727</v>
      </c>
      <c r="GH408">
        <v>0.2883077114910272</v>
      </c>
      <c r="GI408">
        <v>0</v>
      </c>
      <c r="GJ408">
        <v>2.41056575</v>
      </c>
      <c r="GK408">
        <v>0.008521013133204698</v>
      </c>
      <c r="GL408">
        <v>0.002714175646029584</v>
      </c>
      <c r="GM408">
        <v>1</v>
      </c>
      <c r="GN408">
        <v>1</v>
      </c>
      <c r="GO408">
        <v>3</v>
      </c>
      <c r="GP408" t="s">
        <v>463</v>
      </c>
      <c r="GQ408">
        <v>3.10209</v>
      </c>
      <c r="GR408">
        <v>2.72272</v>
      </c>
      <c r="GS408">
        <v>0.07926519999999999</v>
      </c>
      <c r="GT408">
        <v>0.077861</v>
      </c>
      <c r="GU408">
        <v>0.101623</v>
      </c>
      <c r="GV408">
        <v>0.0949396</v>
      </c>
      <c r="GW408">
        <v>24073.1</v>
      </c>
      <c r="GX408">
        <v>21898.2</v>
      </c>
      <c r="GY408">
        <v>26708.3</v>
      </c>
      <c r="GZ408">
        <v>23967.5</v>
      </c>
      <c r="HA408">
        <v>38390.8</v>
      </c>
      <c r="HB408">
        <v>32062.6</v>
      </c>
      <c r="HC408">
        <v>46638.7</v>
      </c>
      <c r="HD408">
        <v>37914.6</v>
      </c>
      <c r="HE408">
        <v>1.87377</v>
      </c>
      <c r="HF408">
        <v>1.87633</v>
      </c>
      <c r="HG408">
        <v>0.131659</v>
      </c>
      <c r="HH408">
        <v>0</v>
      </c>
      <c r="HI408">
        <v>27.8439</v>
      </c>
      <c r="HJ408">
        <v>999.9</v>
      </c>
      <c r="HK408">
        <v>49.1</v>
      </c>
      <c r="HL408">
        <v>30.5</v>
      </c>
      <c r="HM408">
        <v>23.814</v>
      </c>
      <c r="HN408">
        <v>60.7158</v>
      </c>
      <c r="HO408">
        <v>22.0232</v>
      </c>
      <c r="HP408">
        <v>1</v>
      </c>
      <c r="HQ408">
        <v>0.0872053</v>
      </c>
      <c r="HR408">
        <v>-0.366054</v>
      </c>
      <c r="HS408">
        <v>20.3166</v>
      </c>
      <c r="HT408">
        <v>5.21055</v>
      </c>
      <c r="HU408">
        <v>11.9798</v>
      </c>
      <c r="HV408">
        <v>4.96365</v>
      </c>
      <c r="HW408">
        <v>3.27438</v>
      </c>
      <c r="HX408">
        <v>9999</v>
      </c>
      <c r="HY408">
        <v>9999</v>
      </c>
      <c r="HZ408">
        <v>9999</v>
      </c>
      <c r="IA408">
        <v>25.3</v>
      </c>
      <c r="IB408">
        <v>1.86371</v>
      </c>
      <c r="IC408">
        <v>1.85979</v>
      </c>
      <c r="ID408">
        <v>1.85806</v>
      </c>
      <c r="IE408">
        <v>1.85945</v>
      </c>
      <c r="IF408">
        <v>1.85959</v>
      </c>
      <c r="IG408">
        <v>1.85806</v>
      </c>
      <c r="IH408">
        <v>1.85715</v>
      </c>
      <c r="II408">
        <v>1.85213</v>
      </c>
      <c r="IJ408">
        <v>0</v>
      </c>
      <c r="IK408">
        <v>0</v>
      </c>
      <c r="IL408">
        <v>0</v>
      </c>
      <c r="IM408">
        <v>0</v>
      </c>
      <c r="IN408" t="s">
        <v>441</v>
      </c>
      <c r="IO408" t="s">
        <v>442</v>
      </c>
      <c r="IP408" t="s">
        <v>443</v>
      </c>
      <c r="IQ408" t="s">
        <v>443</v>
      </c>
      <c r="IR408" t="s">
        <v>443</v>
      </c>
      <c r="IS408" t="s">
        <v>443</v>
      </c>
      <c r="IT408">
        <v>0</v>
      </c>
      <c r="IU408">
        <v>100</v>
      </c>
      <c r="IV408">
        <v>100</v>
      </c>
      <c r="IW408">
        <v>-1.554</v>
      </c>
      <c r="IX408">
        <v>0.2873</v>
      </c>
      <c r="IY408">
        <v>-1.253408397979514</v>
      </c>
      <c r="IZ408">
        <v>-0.001407418860664216</v>
      </c>
      <c r="JA408">
        <v>1.761737584914558E-06</v>
      </c>
      <c r="JB408">
        <v>-4.339940373715102E-10</v>
      </c>
      <c r="JC408">
        <v>0.01386544786166931</v>
      </c>
      <c r="JD408">
        <v>0.003157371658100305</v>
      </c>
      <c r="JE408">
        <v>0.0004353711720169284</v>
      </c>
      <c r="JF408">
        <v>-1.853048844677345E-07</v>
      </c>
      <c r="JG408">
        <v>2</v>
      </c>
      <c r="JH408">
        <v>1968</v>
      </c>
      <c r="JI408">
        <v>1</v>
      </c>
      <c r="JJ408">
        <v>26</v>
      </c>
      <c r="JK408">
        <v>200175</v>
      </c>
      <c r="JL408">
        <v>200175.2</v>
      </c>
      <c r="JM408">
        <v>0.975342</v>
      </c>
      <c r="JN408">
        <v>2.62939</v>
      </c>
      <c r="JO408">
        <v>1.49658</v>
      </c>
      <c r="JP408">
        <v>2.34619</v>
      </c>
      <c r="JQ408">
        <v>1.54907</v>
      </c>
      <c r="JR408">
        <v>2.3999</v>
      </c>
      <c r="JS408">
        <v>34.3725</v>
      </c>
      <c r="JT408">
        <v>15.3316</v>
      </c>
      <c r="JU408">
        <v>18</v>
      </c>
      <c r="JV408">
        <v>481.791</v>
      </c>
      <c r="JW408">
        <v>498.429</v>
      </c>
      <c r="JX408">
        <v>27.8189</v>
      </c>
      <c r="JY408">
        <v>28.4219</v>
      </c>
      <c r="JZ408">
        <v>29.9999</v>
      </c>
      <c r="KA408">
        <v>28.6859</v>
      </c>
      <c r="KB408">
        <v>28.6952</v>
      </c>
      <c r="KC408">
        <v>19.4831</v>
      </c>
      <c r="KD408">
        <v>18.6303</v>
      </c>
      <c r="KE408">
        <v>88.47320000000001</v>
      </c>
      <c r="KF408">
        <v>27.8214</v>
      </c>
      <c r="KG408">
        <v>332.809</v>
      </c>
      <c r="KH408">
        <v>19.7135</v>
      </c>
      <c r="KI408">
        <v>101.972</v>
      </c>
      <c r="KJ408">
        <v>91.4401</v>
      </c>
    </row>
    <row r="409" spans="1:296">
      <c r="A409">
        <v>391</v>
      </c>
      <c r="B409">
        <v>1759000112.6</v>
      </c>
      <c r="C409">
        <v>12862</v>
      </c>
      <c r="D409" t="s">
        <v>1229</v>
      </c>
      <c r="E409" t="s">
        <v>1230</v>
      </c>
      <c r="F409">
        <v>5</v>
      </c>
      <c r="G409" t="s">
        <v>1218</v>
      </c>
      <c r="H409">
        <v>1759000105.1</v>
      </c>
      <c r="I409">
        <f>(J409)/1000</f>
        <v>0</v>
      </c>
      <c r="J409">
        <f>IF(DO409, AM409, AG409)</f>
        <v>0</v>
      </c>
      <c r="K409">
        <f>IF(DO409, AH409, AF409)</f>
        <v>0</v>
      </c>
      <c r="L409">
        <f>DQ409 - IF(AT409&gt;1, K409*DK409*100.0/(AV409), 0)</f>
        <v>0</v>
      </c>
      <c r="M409">
        <f>((S409-I409/2)*L409-K409)/(S409+I409/2)</f>
        <v>0</v>
      </c>
      <c r="N409">
        <f>M409*(DX409+DY409)/1000.0</f>
        <v>0</v>
      </c>
      <c r="O409">
        <f>(DQ409 - IF(AT409&gt;1, K409*DK409*100.0/(AV409), 0))*(DX409+DY409)/1000.0</f>
        <v>0</v>
      </c>
      <c r="P409">
        <f>2.0/((1/R409-1/Q409)+SIGN(R409)*SQRT((1/R409-1/Q409)*(1/R409-1/Q409) + 4*DL409/((DL409+1)*(DL409+1))*(2*1/R409*1/Q409-1/Q409*1/Q409)))</f>
        <v>0</v>
      </c>
      <c r="Q409">
        <f>IF(LEFT(DM409,1)&lt;&gt;"0",IF(LEFT(DM409,1)="1",3.0,DN409),$D$5+$E$5*(EE409*DX409/($K$5*1000))+$F$5*(EE409*DX409/($K$5*1000))*MAX(MIN(DK409,$J$5),$I$5)*MAX(MIN(DK409,$J$5),$I$5)+$G$5*MAX(MIN(DK409,$J$5),$I$5)*(EE409*DX409/($K$5*1000))+$H$5*(EE409*DX409/($K$5*1000))*(EE409*DX409/($K$5*1000)))</f>
        <v>0</v>
      </c>
      <c r="R409">
        <f>I409*(1000-(1000*0.61365*exp(17.502*V409/(240.97+V409))/(DX409+DY409)+DS409)/2)/(1000*0.61365*exp(17.502*V409/(240.97+V409))/(DX409+DY409)-DS409)</f>
        <v>0</v>
      </c>
      <c r="S409">
        <f>1/((DL409+1)/(P409/1.6)+1/(Q409/1.37)) + DL409/((DL409+1)/(P409/1.6) + DL409/(Q409/1.37))</f>
        <v>0</v>
      </c>
      <c r="T409">
        <f>(DG409*DJ409)</f>
        <v>0</v>
      </c>
      <c r="U409">
        <f>(DZ409+(T409+2*0.95*5.67E-8*(((DZ409+$B$9)+273)^4-(DZ409+273)^4)-44100*I409)/(1.84*29.3*Q409+8*0.95*5.67E-8*(DZ409+273)^3))</f>
        <v>0</v>
      </c>
      <c r="V409">
        <f>($C$9*EA409+$D$9*EB409+$E$9*U409)</f>
        <v>0</v>
      </c>
      <c r="W409">
        <f>0.61365*exp(17.502*V409/(240.97+V409))</f>
        <v>0</v>
      </c>
      <c r="X409">
        <f>(Y409/Z409*100)</f>
        <v>0</v>
      </c>
      <c r="Y409">
        <f>DS409*(DX409+DY409)/1000</f>
        <v>0</v>
      </c>
      <c r="Z409">
        <f>0.61365*exp(17.502*DZ409/(240.97+DZ409))</f>
        <v>0</v>
      </c>
      <c r="AA409">
        <f>(W409-DS409*(DX409+DY409)/1000)</f>
        <v>0</v>
      </c>
      <c r="AB409">
        <f>(-I409*44100)</f>
        <v>0</v>
      </c>
      <c r="AC409">
        <f>2*29.3*Q409*0.92*(DZ409-V409)</f>
        <v>0</v>
      </c>
      <c r="AD409">
        <f>2*0.95*5.67E-8*(((DZ409+$B$9)+273)^4-(V409+273)^4)</f>
        <v>0</v>
      </c>
      <c r="AE409">
        <f>T409+AD409+AB409+AC409</f>
        <v>0</v>
      </c>
      <c r="AF409">
        <f>DW409*AT409*(DR409-DQ409*(1000-AT409*DT409)/(1000-AT409*DS409))/(100*DK409)</f>
        <v>0</v>
      </c>
      <c r="AG409">
        <f>1000*DW409*AT409*(DS409-DT409)/(100*DK409*(1000-AT409*DS409))</f>
        <v>0</v>
      </c>
      <c r="AH409">
        <f>(AI409 - AJ409 - DX409*1E3/(8.314*(DZ409+273.15)) * AL409/DW409 * AK409) * DW409/(100*DK409) * (1000 - DT409)/1000</f>
        <v>0</v>
      </c>
      <c r="AI409">
        <v>359.0255888966423</v>
      </c>
      <c r="AJ409">
        <v>359.3331030303027</v>
      </c>
      <c r="AK409">
        <v>-3.093268241400267</v>
      </c>
      <c r="AL409">
        <v>65.16373705987486</v>
      </c>
      <c r="AM409">
        <f>(AO409 - AN409 + DX409*1E3/(8.314*(DZ409+273.15)) * AQ409/DW409 * AP409) * DW409/(100*DK409) * 1000/(1000 - AO409)</f>
        <v>0</v>
      </c>
      <c r="AN409">
        <v>19.65250900670759</v>
      </c>
      <c r="AO409">
        <v>22.06312545454545</v>
      </c>
      <c r="AP409">
        <v>-4.339651523950504E-05</v>
      </c>
      <c r="AQ409">
        <v>105.4576078481185</v>
      </c>
      <c r="AR409">
        <v>0</v>
      </c>
      <c r="AS409">
        <v>0</v>
      </c>
      <c r="AT409">
        <f>IF(AR409*$H$15&gt;=AV409,1.0,(AV409/(AV409-AR409*$H$15)))</f>
        <v>0</v>
      </c>
      <c r="AU409">
        <f>(AT409-1)*100</f>
        <v>0</v>
      </c>
      <c r="AV409">
        <f>MAX(0,($B$15+$C$15*EE409)/(1+$D$15*EE409)*DX409/(DZ409+273)*$E$15)</f>
        <v>0</v>
      </c>
      <c r="AW409" t="s">
        <v>437</v>
      </c>
      <c r="AX409" t="s">
        <v>437</v>
      </c>
      <c r="AY409">
        <v>0</v>
      </c>
      <c r="AZ409">
        <v>0</v>
      </c>
      <c r="BA409">
        <f>1-AY409/AZ409</f>
        <v>0</v>
      </c>
      <c r="BB409">
        <v>0</v>
      </c>
      <c r="BC409" t="s">
        <v>437</v>
      </c>
      <c r="BD409" t="s">
        <v>437</v>
      </c>
      <c r="BE409">
        <v>0</v>
      </c>
      <c r="BF409">
        <v>0</v>
      </c>
      <c r="BG409">
        <f>1-BE409/BF409</f>
        <v>0</v>
      </c>
      <c r="BH409">
        <v>0.5</v>
      </c>
      <c r="BI409">
        <f>DH409</f>
        <v>0</v>
      </c>
      <c r="BJ409">
        <f>K409</f>
        <v>0</v>
      </c>
      <c r="BK409">
        <f>BG409*BH409*BI409</f>
        <v>0</v>
      </c>
      <c r="BL409">
        <f>(BJ409-BB409)/BI409</f>
        <v>0</v>
      </c>
      <c r="BM409">
        <f>(AZ409-BF409)/BF409</f>
        <v>0</v>
      </c>
      <c r="BN409">
        <f>AY409/(BA409+AY409/BF409)</f>
        <v>0</v>
      </c>
      <c r="BO409" t="s">
        <v>437</v>
      </c>
      <c r="BP409">
        <v>0</v>
      </c>
      <c r="BQ409">
        <f>IF(BP409&lt;&gt;0, BP409, BN409)</f>
        <v>0</v>
      </c>
      <c r="BR409">
        <f>1-BQ409/BF409</f>
        <v>0</v>
      </c>
      <c r="BS409">
        <f>(BF409-BE409)/(BF409-BQ409)</f>
        <v>0</v>
      </c>
      <c r="BT409">
        <f>(AZ409-BF409)/(AZ409-BQ409)</f>
        <v>0</v>
      </c>
      <c r="BU409">
        <f>(BF409-BE409)/(BF409-AY409)</f>
        <v>0</v>
      </c>
      <c r="BV409">
        <f>(AZ409-BF409)/(AZ409-AY409)</f>
        <v>0</v>
      </c>
      <c r="BW409">
        <f>(BS409*BQ409/BE409)</f>
        <v>0</v>
      </c>
      <c r="BX409">
        <f>(1-BW409)</f>
        <v>0</v>
      </c>
      <c r="DG409">
        <f>$B$13*EF409+$C$13*EG409+$F$13*ER409*(1-EU409)</f>
        <v>0</v>
      </c>
      <c r="DH409">
        <f>DG409*DI409</f>
        <v>0</v>
      </c>
      <c r="DI409">
        <f>($B$13*$D$11+$C$13*$D$11+$F$13*((FE409+EW409)/MAX(FE409+EW409+FF409, 0.1)*$I$11+FF409/MAX(FE409+EW409+FF409, 0.1)*$J$11))/($B$13+$C$13+$F$13)</f>
        <v>0</v>
      </c>
      <c r="DJ409">
        <f>($B$13*$K$11+$C$13*$K$11+$F$13*((FE409+EW409)/MAX(FE409+EW409+FF409, 0.1)*$P$11+FF409/MAX(FE409+EW409+FF409, 0.1)*$Q$11))/($B$13+$C$13+$F$13)</f>
        <v>0</v>
      </c>
      <c r="DK409">
        <v>2.96</v>
      </c>
      <c r="DL409">
        <v>0.5</v>
      </c>
      <c r="DM409" t="s">
        <v>438</v>
      </c>
      <c r="DN409">
        <v>2</v>
      </c>
      <c r="DO409" t="b">
        <v>1</v>
      </c>
      <c r="DP409">
        <v>1759000105.1</v>
      </c>
      <c r="DQ409">
        <v>371.9544074074074</v>
      </c>
      <c r="DR409">
        <v>366.103962962963</v>
      </c>
      <c r="DS409">
        <v>22.07235555555556</v>
      </c>
      <c r="DT409">
        <v>19.6611925925926</v>
      </c>
      <c r="DU409">
        <v>373.5101111111111</v>
      </c>
      <c r="DV409">
        <v>21.78499259259259</v>
      </c>
      <c r="DW409">
        <v>500.0304074074075</v>
      </c>
      <c r="DX409">
        <v>90.39557037037036</v>
      </c>
      <c r="DY409">
        <v>0.06467684074074073</v>
      </c>
      <c r="DZ409">
        <v>28.8902</v>
      </c>
      <c r="EA409">
        <v>30.00005185185185</v>
      </c>
      <c r="EB409">
        <v>999.9000000000001</v>
      </c>
      <c r="EC409">
        <v>0</v>
      </c>
      <c r="ED409">
        <v>0</v>
      </c>
      <c r="EE409">
        <v>10000.25</v>
      </c>
      <c r="EF409">
        <v>0</v>
      </c>
      <c r="EG409">
        <v>10.84057777777777</v>
      </c>
      <c r="EH409">
        <v>5.850478518518519</v>
      </c>
      <c r="EI409">
        <v>380.3496666666666</v>
      </c>
      <c r="EJ409">
        <v>373.4464074074074</v>
      </c>
      <c r="EK409">
        <v>2.411156296296297</v>
      </c>
      <c r="EL409">
        <v>366.103962962963</v>
      </c>
      <c r="EM409">
        <v>19.6611925925926</v>
      </c>
      <c r="EN409">
        <v>1.995243703703704</v>
      </c>
      <c r="EO409">
        <v>1.777284444444444</v>
      </c>
      <c r="EP409">
        <v>17.40663703703704</v>
      </c>
      <c r="EQ409">
        <v>15.58842592592593</v>
      </c>
      <c r="ER409">
        <v>1999.982962962963</v>
      </c>
      <c r="ES409">
        <v>0.9799979629629628</v>
      </c>
      <c r="ET409">
        <v>0.02000204444444444</v>
      </c>
      <c r="EU409">
        <v>0</v>
      </c>
      <c r="EV409">
        <v>456.3945555555555</v>
      </c>
      <c r="EW409">
        <v>5.00078</v>
      </c>
      <c r="EX409">
        <v>8954.835185185186</v>
      </c>
      <c r="EY409">
        <v>16379.47777777778</v>
      </c>
      <c r="EZ409">
        <v>38.87251851851852</v>
      </c>
      <c r="FA409">
        <v>39.65485185185185</v>
      </c>
      <c r="FB409">
        <v>38.97655555555556</v>
      </c>
      <c r="FC409">
        <v>39.34003703703703</v>
      </c>
      <c r="FD409">
        <v>40.19425925925925</v>
      </c>
      <c r="FE409">
        <v>1955.075555555556</v>
      </c>
      <c r="FF409">
        <v>39.90444444444444</v>
      </c>
      <c r="FG409">
        <v>0</v>
      </c>
      <c r="FH409">
        <v>1759000106.7</v>
      </c>
      <c r="FI409">
        <v>0</v>
      </c>
      <c r="FJ409">
        <v>456.3491538461539</v>
      </c>
      <c r="FK409">
        <v>-2.086290604261479</v>
      </c>
      <c r="FL409">
        <v>-50.67247864486312</v>
      </c>
      <c r="FM409">
        <v>8954.958846153846</v>
      </c>
      <c r="FN409">
        <v>15</v>
      </c>
      <c r="FO409">
        <v>0</v>
      </c>
      <c r="FP409" t="s">
        <v>439</v>
      </c>
      <c r="FQ409">
        <v>1746989605.5</v>
      </c>
      <c r="FR409">
        <v>1746989593.5</v>
      </c>
      <c r="FS409">
        <v>0</v>
      </c>
      <c r="FT409">
        <v>-0.274</v>
      </c>
      <c r="FU409">
        <v>-0.002</v>
      </c>
      <c r="FV409">
        <v>2.549</v>
      </c>
      <c r="FW409">
        <v>0.129</v>
      </c>
      <c r="FX409">
        <v>420</v>
      </c>
      <c r="FY409">
        <v>17</v>
      </c>
      <c r="FZ409">
        <v>0.02</v>
      </c>
      <c r="GA409">
        <v>0.04</v>
      </c>
      <c r="GB409">
        <v>3.9461335</v>
      </c>
      <c r="GC409">
        <v>35.07365648780488</v>
      </c>
      <c r="GD409">
        <v>3.569349086735718</v>
      </c>
      <c r="GE409">
        <v>0</v>
      </c>
      <c r="GF409">
        <v>456.4327941176471</v>
      </c>
      <c r="GG409">
        <v>-1.564354470173059</v>
      </c>
      <c r="GH409">
        <v>0.2884022700624309</v>
      </c>
      <c r="GI409">
        <v>0</v>
      </c>
      <c r="GJ409">
        <v>2.4119135</v>
      </c>
      <c r="GK409">
        <v>-0.002342814258916858</v>
      </c>
      <c r="GL409">
        <v>0.00199111218920483</v>
      </c>
      <c r="GM409">
        <v>1</v>
      </c>
      <c r="GN409">
        <v>1</v>
      </c>
      <c r="GO409">
        <v>3</v>
      </c>
      <c r="GP409" t="s">
        <v>463</v>
      </c>
      <c r="GQ409">
        <v>3.10182</v>
      </c>
      <c r="GR409">
        <v>2.72297</v>
      </c>
      <c r="GS409">
        <v>0.07670299999999999</v>
      </c>
      <c r="GT409">
        <v>0.0750962</v>
      </c>
      <c r="GU409">
        <v>0.101603</v>
      </c>
      <c r="GV409">
        <v>0.09491860000000001</v>
      </c>
      <c r="GW409">
        <v>24140.2</v>
      </c>
      <c r="GX409">
        <v>21963.8</v>
      </c>
      <c r="GY409">
        <v>26708.4</v>
      </c>
      <c r="GZ409">
        <v>23967.5</v>
      </c>
      <c r="HA409">
        <v>38391.5</v>
      </c>
      <c r="HB409">
        <v>32063.1</v>
      </c>
      <c r="HC409">
        <v>46638.9</v>
      </c>
      <c r="HD409">
        <v>37914.5</v>
      </c>
      <c r="HE409">
        <v>1.8732</v>
      </c>
      <c r="HF409">
        <v>1.8769</v>
      </c>
      <c r="HG409">
        <v>0.132743</v>
      </c>
      <c r="HH409">
        <v>0</v>
      </c>
      <c r="HI409">
        <v>27.843</v>
      </c>
      <c r="HJ409">
        <v>999.9</v>
      </c>
      <c r="HK409">
        <v>49.1</v>
      </c>
      <c r="HL409">
        <v>30.5</v>
      </c>
      <c r="HM409">
        <v>23.8146</v>
      </c>
      <c r="HN409">
        <v>61.0558</v>
      </c>
      <c r="HO409">
        <v>22.1514</v>
      </c>
      <c r="HP409">
        <v>1</v>
      </c>
      <c r="HQ409">
        <v>0.0866184</v>
      </c>
      <c r="HR409">
        <v>-0.373023</v>
      </c>
      <c r="HS409">
        <v>20.3166</v>
      </c>
      <c r="HT409">
        <v>5.2122</v>
      </c>
      <c r="HU409">
        <v>11.98</v>
      </c>
      <c r="HV409">
        <v>4.96365</v>
      </c>
      <c r="HW409">
        <v>3.27463</v>
      </c>
      <c r="HX409">
        <v>9999</v>
      </c>
      <c r="HY409">
        <v>9999</v>
      </c>
      <c r="HZ409">
        <v>9999</v>
      </c>
      <c r="IA409">
        <v>25.3</v>
      </c>
      <c r="IB409">
        <v>1.86371</v>
      </c>
      <c r="IC409">
        <v>1.85982</v>
      </c>
      <c r="ID409">
        <v>1.85806</v>
      </c>
      <c r="IE409">
        <v>1.85945</v>
      </c>
      <c r="IF409">
        <v>1.85959</v>
      </c>
      <c r="IG409">
        <v>1.85807</v>
      </c>
      <c r="IH409">
        <v>1.85715</v>
      </c>
      <c r="II409">
        <v>1.85212</v>
      </c>
      <c r="IJ409">
        <v>0</v>
      </c>
      <c r="IK409">
        <v>0</v>
      </c>
      <c r="IL409">
        <v>0</v>
      </c>
      <c r="IM409">
        <v>0</v>
      </c>
      <c r="IN409" t="s">
        <v>441</v>
      </c>
      <c r="IO409" t="s">
        <v>442</v>
      </c>
      <c r="IP409" t="s">
        <v>443</v>
      </c>
      <c r="IQ409" t="s">
        <v>443</v>
      </c>
      <c r="IR409" t="s">
        <v>443</v>
      </c>
      <c r="IS409" t="s">
        <v>443</v>
      </c>
      <c r="IT409">
        <v>0</v>
      </c>
      <c r="IU409">
        <v>100</v>
      </c>
      <c r="IV409">
        <v>100</v>
      </c>
      <c r="IW409">
        <v>-1.55</v>
      </c>
      <c r="IX409">
        <v>0.2872</v>
      </c>
      <c r="IY409">
        <v>-1.253408397979514</v>
      </c>
      <c r="IZ409">
        <v>-0.001407418860664216</v>
      </c>
      <c r="JA409">
        <v>1.761737584914558E-06</v>
      </c>
      <c r="JB409">
        <v>-4.339940373715102E-10</v>
      </c>
      <c r="JC409">
        <v>0.01386544786166931</v>
      </c>
      <c r="JD409">
        <v>0.003157371658100305</v>
      </c>
      <c r="JE409">
        <v>0.0004353711720169284</v>
      </c>
      <c r="JF409">
        <v>-1.853048844677345E-07</v>
      </c>
      <c r="JG409">
        <v>2</v>
      </c>
      <c r="JH409">
        <v>1968</v>
      </c>
      <c r="JI409">
        <v>1</v>
      </c>
      <c r="JJ409">
        <v>26</v>
      </c>
      <c r="JK409">
        <v>200175.1</v>
      </c>
      <c r="JL409">
        <v>200175.3</v>
      </c>
      <c r="JM409">
        <v>0.935059</v>
      </c>
      <c r="JN409">
        <v>2.62695</v>
      </c>
      <c r="JO409">
        <v>1.49658</v>
      </c>
      <c r="JP409">
        <v>2.34619</v>
      </c>
      <c r="JQ409">
        <v>1.54907</v>
      </c>
      <c r="JR409">
        <v>2.3645</v>
      </c>
      <c r="JS409">
        <v>34.3725</v>
      </c>
      <c r="JT409">
        <v>15.3404</v>
      </c>
      <c r="JU409">
        <v>18</v>
      </c>
      <c r="JV409">
        <v>481.441</v>
      </c>
      <c r="JW409">
        <v>498.793</v>
      </c>
      <c r="JX409">
        <v>27.8185</v>
      </c>
      <c r="JY409">
        <v>28.4195</v>
      </c>
      <c r="JZ409">
        <v>29.9999</v>
      </c>
      <c r="KA409">
        <v>28.6836</v>
      </c>
      <c r="KB409">
        <v>28.693</v>
      </c>
      <c r="KC409">
        <v>18.7667</v>
      </c>
      <c r="KD409">
        <v>18.6303</v>
      </c>
      <c r="KE409">
        <v>88.47320000000001</v>
      </c>
      <c r="KF409">
        <v>27.8199</v>
      </c>
      <c r="KG409">
        <v>319.358</v>
      </c>
      <c r="KH409">
        <v>19.7183</v>
      </c>
      <c r="KI409">
        <v>101.972</v>
      </c>
      <c r="KJ409">
        <v>91.44</v>
      </c>
    </row>
    <row r="410" spans="1:296">
      <c r="A410">
        <v>392</v>
      </c>
      <c r="B410">
        <v>1759000117.6</v>
      </c>
      <c r="C410">
        <v>12867</v>
      </c>
      <c r="D410" t="s">
        <v>1231</v>
      </c>
      <c r="E410" t="s">
        <v>1232</v>
      </c>
      <c r="F410">
        <v>5</v>
      </c>
      <c r="G410" t="s">
        <v>1218</v>
      </c>
      <c r="H410">
        <v>1759000109.814285</v>
      </c>
      <c r="I410">
        <f>(J410)/1000</f>
        <v>0</v>
      </c>
      <c r="J410">
        <f>IF(DO410, AM410, AG410)</f>
        <v>0</v>
      </c>
      <c r="K410">
        <f>IF(DO410, AH410, AF410)</f>
        <v>0</v>
      </c>
      <c r="L410">
        <f>DQ410 - IF(AT410&gt;1, K410*DK410*100.0/(AV410), 0)</f>
        <v>0</v>
      </c>
      <c r="M410">
        <f>((S410-I410/2)*L410-K410)/(S410+I410/2)</f>
        <v>0</v>
      </c>
      <c r="N410">
        <f>M410*(DX410+DY410)/1000.0</f>
        <v>0</v>
      </c>
      <c r="O410">
        <f>(DQ410 - IF(AT410&gt;1, K410*DK410*100.0/(AV410), 0))*(DX410+DY410)/1000.0</f>
        <v>0</v>
      </c>
      <c r="P410">
        <f>2.0/((1/R410-1/Q410)+SIGN(R410)*SQRT((1/R410-1/Q410)*(1/R410-1/Q410) + 4*DL410/((DL410+1)*(DL410+1))*(2*1/R410*1/Q410-1/Q410*1/Q410)))</f>
        <v>0</v>
      </c>
      <c r="Q410">
        <f>IF(LEFT(DM410,1)&lt;&gt;"0",IF(LEFT(DM410,1)="1",3.0,DN410),$D$5+$E$5*(EE410*DX410/($K$5*1000))+$F$5*(EE410*DX410/($K$5*1000))*MAX(MIN(DK410,$J$5),$I$5)*MAX(MIN(DK410,$J$5),$I$5)+$G$5*MAX(MIN(DK410,$J$5),$I$5)*(EE410*DX410/($K$5*1000))+$H$5*(EE410*DX410/($K$5*1000))*(EE410*DX410/($K$5*1000)))</f>
        <v>0</v>
      </c>
      <c r="R410">
        <f>I410*(1000-(1000*0.61365*exp(17.502*V410/(240.97+V410))/(DX410+DY410)+DS410)/2)/(1000*0.61365*exp(17.502*V410/(240.97+V410))/(DX410+DY410)-DS410)</f>
        <v>0</v>
      </c>
      <c r="S410">
        <f>1/((DL410+1)/(P410/1.6)+1/(Q410/1.37)) + DL410/((DL410+1)/(P410/1.6) + DL410/(Q410/1.37))</f>
        <v>0</v>
      </c>
      <c r="T410">
        <f>(DG410*DJ410)</f>
        <v>0</v>
      </c>
      <c r="U410">
        <f>(DZ410+(T410+2*0.95*5.67E-8*(((DZ410+$B$9)+273)^4-(DZ410+273)^4)-44100*I410)/(1.84*29.3*Q410+8*0.95*5.67E-8*(DZ410+273)^3))</f>
        <v>0</v>
      </c>
      <c r="V410">
        <f>($C$9*EA410+$D$9*EB410+$E$9*U410)</f>
        <v>0</v>
      </c>
      <c r="W410">
        <f>0.61365*exp(17.502*V410/(240.97+V410))</f>
        <v>0</v>
      </c>
      <c r="X410">
        <f>(Y410/Z410*100)</f>
        <v>0</v>
      </c>
      <c r="Y410">
        <f>DS410*(DX410+DY410)/1000</f>
        <v>0</v>
      </c>
      <c r="Z410">
        <f>0.61365*exp(17.502*DZ410/(240.97+DZ410))</f>
        <v>0</v>
      </c>
      <c r="AA410">
        <f>(W410-DS410*(DX410+DY410)/1000)</f>
        <v>0</v>
      </c>
      <c r="AB410">
        <f>(-I410*44100)</f>
        <v>0</v>
      </c>
      <c r="AC410">
        <f>2*29.3*Q410*0.92*(DZ410-V410)</f>
        <v>0</v>
      </c>
      <c r="AD410">
        <f>2*0.95*5.67E-8*(((DZ410+$B$9)+273)^4-(V410+273)^4)</f>
        <v>0</v>
      </c>
      <c r="AE410">
        <f>T410+AD410+AB410+AC410</f>
        <v>0</v>
      </c>
      <c r="AF410">
        <f>DW410*AT410*(DR410-DQ410*(1000-AT410*DT410)/(1000-AT410*DS410))/(100*DK410)</f>
        <v>0</v>
      </c>
      <c r="AG410">
        <f>1000*DW410*AT410*(DS410-DT410)/(100*DK410*(1000-AT410*DS410))</f>
        <v>0</v>
      </c>
      <c r="AH410">
        <f>(AI410 - AJ410 - DX410*1E3/(8.314*(DZ410+273.15)) * AL410/DW410 * AK410) * DW410/(100*DK410) * (1000 - DT410)/1000</f>
        <v>0</v>
      </c>
      <c r="AI410">
        <v>342.356255084859</v>
      </c>
      <c r="AJ410">
        <v>343.4611151515151</v>
      </c>
      <c r="AK410">
        <v>-3.182874924229495</v>
      </c>
      <c r="AL410">
        <v>65.16373705987486</v>
      </c>
      <c r="AM410">
        <f>(AO410 - AN410 + DX410*1E3/(8.314*(DZ410+273.15)) * AQ410/DW410 * AP410) * DW410/(100*DK410) * 1000/(1000 - AO410)</f>
        <v>0</v>
      </c>
      <c r="AN410">
        <v>19.64582778060798</v>
      </c>
      <c r="AO410">
        <v>22.05774363636364</v>
      </c>
      <c r="AP410">
        <v>-5.179860812604969E-05</v>
      </c>
      <c r="AQ410">
        <v>105.4576078481185</v>
      </c>
      <c r="AR410">
        <v>0</v>
      </c>
      <c r="AS410">
        <v>0</v>
      </c>
      <c r="AT410">
        <f>IF(AR410*$H$15&gt;=AV410,1.0,(AV410/(AV410-AR410*$H$15)))</f>
        <v>0</v>
      </c>
      <c r="AU410">
        <f>(AT410-1)*100</f>
        <v>0</v>
      </c>
      <c r="AV410">
        <f>MAX(0,($B$15+$C$15*EE410)/(1+$D$15*EE410)*DX410/(DZ410+273)*$E$15)</f>
        <v>0</v>
      </c>
      <c r="AW410" t="s">
        <v>437</v>
      </c>
      <c r="AX410" t="s">
        <v>437</v>
      </c>
      <c r="AY410">
        <v>0</v>
      </c>
      <c r="AZ410">
        <v>0</v>
      </c>
      <c r="BA410">
        <f>1-AY410/AZ410</f>
        <v>0</v>
      </c>
      <c r="BB410">
        <v>0</v>
      </c>
      <c r="BC410" t="s">
        <v>437</v>
      </c>
      <c r="BD410" t="s">
        <v>437</v>
      </c>
      <c r="BE410">
        <v>0</v>
      </c>
      <c r="BF410">
        <v>0</v>
      </c>
      <c r="BG410">
        <f>1-BE410/BF410</f>
        <v>0</v>
      </c>
      <c r="BH410">
        <v>0.5</v>
      </c>
      <c r="BI410">
        <f>DH410</f>
        <v>0</v>
      </c>
      <c r="BJ410">
        <f>K410</f>
        <v>0</v>
      </c>
      <c r="BK410">
        <f>BG410*BH410*BI410</f>
        <v>0</v>
      </c>
      <c r="BL410">
        <f>(BJ410-BB410)/BI410</f>
        <v>0</v>
      </c>
      <c r="BM410">
        <f>(AZ410-BF410)/BF410</f>
        <v>0</v>
      </c>
      <c r="BN410">
        <f>AY410/(BA410+AY410/BF410)</f>
        <v>0</v>
      </c>
      <c r="BO410" t="s">
        <v>437</v>
      </c>
      <c r="BP410">
        <v>0</v>
      </c>
      <c r="BQ410">
        <f>IF(BP410&lt;&gt;0, BP410, BN410)</f>
        <v>0</v>
      </c>
      <c r="BR410">
        <f>1-BQ410/BF410</f>
        <v>0</v>
      </c>
      <c r="BS410">
        <f>(BF410-BE410)/(BF410-BQ410)</f>
        <v>0</v>
      </c>
      <c r="BT410">
        <f>(AZ410-BF410)/(AZ410-BQ410)</f>
        <v>0</v>
      </c>
      <c r="BU410">
        <f>(BF410-BE410)/(BF410-AY410)</f>
        <v>0</v>
      </c>
      <c r="BV410">
        <f>(AZ410-BF410)/(AZ410-AY410)</f>
        <v>0</v>
      </c>
      <c r="BW410">
        <f>(BS410*BQ410/BE410)</f>
        <v>0</v>
      </c>
      <c r="BX410">
        <f>(1-BW410)</f>
        <v>0</v>
      </c>
      <c r="DG410">
        <f>$B$13*EF410+$C$13*EG410+$F$13*ER410*(1-EU410)</f>
        <v>0</v>
      </c>
      <c r="DH410">
        <f>DG410*DI410</f>
        <v>0</v>
      </c>
      <c r="DI410">
        <f>($B$13*$D$11+$C$13*$D$11+$F$13*((FE410+EW410)/MAX(FE410+EW410+FF410, 0.1)*$I$11+FF410/MAX(FE410+EW410+FF410, 0.1)*$J$11))/($B$13+$C$13+$F$13)</f>
        <v>0</v>
      </c>
      <c r="DJ410">
        <f>($B$13*$K$11+$C$13*$K$11+$F$13*((FE410+EW410)/MAX(FE410+EW410+FF410, 0.1)*$P$11+FF410/MAX(FE410+EW410+FF410, 0.1)*$Q$11))/($B$13+$C$13+$F$13)</f>
        <v>0</v>
      </c>
      <c r="DK410">
        <v>2.96</v>
      </c>
      <c r="DL410">
        <v>0.5</v>
      </c>
      <c r="DM410" t="s">
        <v>438</v>
      </c>
      <c r="DN410">
        <v>2</v>
      </c>
      <c r="DO410" t="b">
        <v>1</v>
      </c>
      <c r="DP410">
        <v>1759000109.814285</v>
      </c>
      <c r="DQ410">
        <v>358.156</v>
      </c>
      <c r="DR410">
        <v>350.8228571428571</v>
      </c>
      <c r="DS410">
        <v>22.06690357142858</v>
      </c>
      <c r="DT410">
        <v>19.65399642857142</v>
      </c>
      <c r="DU410">
        <v>359.7076428571428</v>
      </c>
      <c r="DV410">
        <v>21.77965714285714</v>
      </c>
      <c r="DW410">
        <v>500.0177142857143</v>
      </c>
      <c r="DX410">
        <v>90.39546071428572</v>
      </c>
      <c r="DY410">
        <v>0.064694475</v>
      </c>
      <c r="DZ410">
        <v>28.89070000000001</v>
      </c>
      <c r="EA410">
        <v>30.00069285714286</v>
      </c>
      <c r="EB410">
        <v>999.9000000000002</v>
      </c>
      <c r="EC410">
        <v>0</v>
      </c>
      <c r="ED410">
        <v>0</v>
      </c>
      <c r="EE410">
        <v>9993.627857142857</v>
      </c>
      <c r="EF410">
        <v>0</v>
      </c>
      <c r="EG410">
        <v>10.8375</v>
      </c>
      <c r="EH410">
        <v>7.333271785714286</v>
      </c>
      <c r="EI410">
        <v>366.2378214285715</v>
      </c>
      <c r="EJ410">
        <v>357.8561071428572</v>
      </c>
      <c r="EK410">
        <v>2.412895714285714</v>
      </c>
      <c r="EL410">
        <v>350.8228571428571</v>
      </c>
      <c r="EM410">
        <v>19.65399642857142</v>
      </c>
      <c r="EN410">
        <v>1.994748571428571</v>
      </c>
      <c r="EO410">
        <v>1.776632142857143</v>
      </c>
      <c r="EP410">
        <v>17.40270714285714</v>
      </c>
      <c r="EQ410">
        <v>15.58269285714286</v>
      </c>
      <c r="ER410">
        <v>1999.995357142858</v>
      </c>
      <c r="ES410">
        <v>0.979997357142857</v>
      </c>
      <c r="ET410">
        <v>0.02000263214285714</v>
      </c>
      <c r="EU410">
        <v>0</v>
      </c>
      <c r="EV410">
        <v>456.1183214285715</v>
      </c>
      <c r="EW410">
        <v>5.00078</v>
      </c>
      <c r="EX410">
        <v>8950.146785714285</v>
      </c>
      <c r="EY410">
        <v>16379.57857142857</v>
      </c>
      <c r="EZ410">
        <v>38.86360714285714</v>
      </c>
      <c r="FA410">
        <v>39.64714285714285</v>
      </c>
      <c r="FB410">
        <v>38.95964285714285</v>
      </c>
      <c r="FC410">
        <v>39.33449999999999</v>
      </c>
      <c r="FD410">
        <v>40.13592857142857</v>
      </c>
      <c r="FE410">
        <v>1955.087142857142</v>
      </c>
      <c r="FF410">
        <v>39.90607142857144</v>
      </c>
      <c r="FG410">
        <v>0</v>
      </c>
      <c r="FH410">
        <v>1759000112.1</v>
      </c>
      <c r="FI410">
        <v>0</v>
      </c>
      <c r="FJ410">
        <v>456.03088</v>
      </c>
      <c r="FK410">
        <v>-4.217384622675307</v>
      </c>
      <c r="FL410">
        <v>-71.24538471179849</v>
      </c>
      <c r="FM410">
        <v>8949.204399999999</v>
      </c>
      <c r="FN410">
        <v>15</v>
      </c>
      <c r="FO410">
        <v>0</v>
      </c>
      <c r="FP410" t="s">
        <v>439</v>
      </c>
      <c r="FQ410">
        <v>1746989605.5</v>
      </c>
      <c r="FR410">
        <v>1746989593.5</v>
      </c>
      <c r="FS410">
        <v>0</v>
      </c>
      <c r="FT410">
        <v>-0.274</v>
      </c>
      <c r="FU410">
        <v>-0.002</v>
      </c>
      <c r="FV410">
        <v>2.549</v>
      </c>
      <c r="FW410">
        <v>0.129</v>
      </c>
      <c r="FX410">
        <v>420</v>
      </c>
      <c r="FY410">
        <v>17</v>
      </c>
      <c r="FZ410">
        <v>0.02</v>
      </c>
      <c r="GA410">
        <v>0.04</v>
      </c>
      <c r="GB410">
        <v>6.391698</v>
      </c>
      <c r="GC410">
        <v>18.85424848030019</v>
      </c>
      <c r="GD410">
        <v>1.920295792236446</v>
      </c>
      <c r="GE410">
        <v>0</v>
      </c>
      <c r="GF410">
        <v>456.1893823529412</v>
      </c>
      <c r="GG410">
        <v>-3.119465242723943</v>
      </c>
      <c r="GH410">
        <v>0.3982166137333857</v>
      </c>
      <c r="GI410">
        <v>0</v>
      </c>
      <c r="GJ410">
        <v>2.41199225</v>
      </c>
      <c r="GK410">
        <v>0.01935636022513778</v>
      </c>
      <c r="GL410">
        <v>0.00206537464821761</v>
      </c>
      <c r="GM410">
        <v>1</v>
      </c>
      <c r="GN410">
        <v>1</v>
      </c>
      <c r="GO410">
        <v>3</v>
      </c>
      <c r="GP410" t="s">
        <v>463</v>
      </c>
      <c r="GQ410">
        <v>3.1021</v>
      </c>
      <c r="GR410">
        <v>2.72272</v>
      </c>
      <c r="GS410">
        <v>0.074017</v>
      </c>
      <c r="GT410">
        <v>0.0722149</v>
      </c>
      <c r="GU410">
        <v>0.101582</v>
      </c>
      <c r="GV410">
        <v>0.0948909</v>
      </c>
      <c r="GW410">
        <v>24210.7</v>
      </c>
      <c r="GX410">
        <v>22032.3</v>
      </c>
      <c r="GY410">
        <v>26708.7</v>
      </c>
      <c r="GZ410">
        <v>23967.6</v>
      </c>
      <c r="HA410">
        <v>38392.3</v>
      </c>
      <c r="HB410">
        <v>32063.8</v>
      </c>
      <c r="HC410">
        <v>46639.2</v>
      </c>
      <c r="HD410">
        <v>37914.6</v>
      </c>
      <c r="HE410">
        <v>1.87395</v>
      </c>
      <c r="HF410">
        <v>1.87628</v>
      </c>
      <c r="HG410">
        <v>0.132315</v>
      </c>
      <c r="HH410">
        <v>0</v>
      </c>
      <c r="HI410">
        <v>27.843</v>
      </c>
      <c r="HJ410">
        <v>999.9</v>
      </c>
      <c r="HK410">
        <v>49.1</v>
      </c>
      <c r="HL410">
        <v>30.5</v>
      </c>
      <c r="HM410">
        <v>23.8162</v>
      </c>
      <c r="HN410">
        <v>61.5758</v>
      </c>
      <c r="HO410">
        <v>22.2556</v>
      </c>
      <c r="HP410">
        <v>1</v>
      </c>
      <c r="HQ410">
        <v>0.0866362</v>
      </c>
      <c r="HR410">
        <v>-0.373663</v>
      </c>
      <c r="HS410">
        <v>20.3166</v>
      </c>
      <c r="HT410">
        <v>5.21115</v>
      </c>
      <c r="HU410">
        <v>11.9798</v>
      </c>
      <c r="HV410">
        <v>4.9632</v>
      </c>
      <c r="HW410">
        <v>3.27448</v>
      </c>
      <c r="HX410">
        <v>9999</v>
      </c>
      <c r="HY410">
        <v>9999</v>
      </c>
      <c r="HZ410">
        <v>9999</v>
      </c>
      <c r="IA410">
        <v>25.3</v>
      </c>
      <c r="IB410">
        <v>1.86371</v>
      </c>
      <c r="IC410">
        <v>1.85977</v>
      </c>
      <c r="ID410">
        <v>1.85806</v>
      </c>
      <c r="IE410">
        <v>1.85946</v>
      </c>
      <c r="IF410">
        <v>1.85959</v>
      </c>
      <c r="IG410">
        <v>1.85806</v>
      </c>
      <c r="IH410">
        <v>1.85715</v>
      </c>
      <c r="II410">
        <v>1.85212</v>
      </c>
      <c r="IJ410">
        <v>0</v>
      </c>
      <c r="IK410">
        <v>0</v>
      </c>
      <c r="IL410">
        <v>0</v>
      </c>
      <c r="IM410">
        <v>0</v>
      </c>
      <c r="IN410" t="s">
        <v>441</v>
      </c>
      <c r="IO410" t="s">
        <v>442</v>
      </c>
      <c r="IP410" t="s">
        <v>443</v>
      </c>
      <c r="IQ410" t="s">
        <v>443</v>
      </c>
      <c r="IR410" t="s">
        <v>443</v>
      </c>
      <c r="IS410" t="s">
        <v>443</v>
      </c>
      <c r="IT410">
        <v>0</v>
      </c>
      <c r="IU410">
        <v>100</v>
      </c>
      <c r="IV410">
        <v>100</v>
      </c>
      <c r="IW410">
        <v>-1.544</v>
      </c>
      <c r="IX410">
        <v>0.287</v>
      </c>
      <c r="IY410">
        <v>-1.253408397979514</v>
      </c>
      <c r="IZ410">
        <v>-0.001407418860664216</v>
      </c>
      <c r="JA410">
        <v>1.761737584914558E-06</v>
      </c>
      <c r="JB410">
        <v>-4.339940373715102E-10</v>
      </c>
      <c r="JC410">
        <v>0.01386544786166931</v>
      </c>
      <c r="JD410">
        <v>0.003157371658100305</v>
      </c>
      <c r="JE410">
        <v>0.0004353711720169284</v>
      </c>
      <c r="JF410">
        <v>-1.853048844677345E-07</v>
      </c>
      <c r="JG410">
        <v>2</v>
      </c>
      <c r="JH410">
        <v>1968</v>
      </c>
      <c r="JI410">
        <v>1</v>
      </c>
      <c r="JJ410">
        <v>26</v>
      </c>
      <c r="JK410">
        <v>200175.2</v>
      </c>
      <c r="JL410">
        <v>200175.4</v>
      </c>
      <c r="JM410">
        <v>0.899658</v>
      </c>
      <c r="JN410">
        <v>2.61841</v>
      </c>
      <c r="JO410">
        <v>1.49658</v>
      </c>
      <c r="JP410">
        <v>2.34619</v>
      </c>
      <c r="JQ410">
        <v>1.54907</v>
      </c>
      <c r="JR410">
        <v>2.42432</v>
      </c>
      <c r="JS410">
        <v>34.3725</v>
      </c>
      <c r="JT410">
        <v>15.3404</v>
      </c>
      <c r="JU410">
        <v>18</v>
      </c>
      <c r="JV410">
        <v>481.862</v>
      </c>
      <c r="JW410">
        <v>498.362</v>
      </c>
      <c r="JX410">
        <v>27.8184</v>
      </c>
      <c r="JY410">
        <v>28.4191</v>
      </c>
      <c r="JZ410">
        <v>30</v>
      </c>
      <c r="KA410">
        <v>28.6818</v>
      </c>
      <c r="KB410">
        <v>28.6912</v>
      </c>
      <c r="KC410">
        <v>17.9842</v>
      </c>
      <c r="KD410">
        <v>18.3408</v>
      </c>
      <c r="KE410">
        <v>88.47320000000001</v>
      </c>
      <c r="KF410">
        <v>27.8152</v>
      </c>
      <c r="KG410">
        <v>299.305</v>
      </c>
      <c r="KH410">
        <v>19.7314</v>
      </c>
      <c r="KI410">
        <v>101.973</v>
      </c>
      <c r="KJ410">
        <v>91.4402</v>
      </c>
    </row>
    <row r="411" spans="1:296">
      <c r="A411">
        <v>393</v>
      </c>
      <c r="B411">
        <v>1759000122.6</v>
      </c>
      <c r="C411">
        <v>12872</v>
      </c>
      <c r="D411" t="s">
        <v>1233</v>
      </c>
      <c r="E411" t="s">
        <v>1234</v>
      </c>
      <c r="F411">
        <v>5</v>
      </c>
      <c r="G411" t="s">
        <v>1218</v>
      </c>
      <c r="H411">
        <v>1759000115.1</v>
      </c>
      <c r="I411">
        <f>(J411)/1000</f>
        <v>0</v>
      </c>
      <c r="J411">
        <f>IF(DO411, AM411, AG411)</f>
        <v>0</v>
      </c>
      <c r="K411">
        <f>IF(DO411, AH411, AF411)</f>
        <v>0</v>
      </c>
      <c r="L411">
        <f>DQ411 - IF(AT411&gt;1, K411*DK411*100.0/(AV411), 0)</f>
        <v>0</v>
      </c>
      <c r="M411">
        <f>((S411-I411/2)*L411-K411)/(S411+I411/2)</f>
        <v>0</v>
      </c>
      <c r="N411">
        <f>M411*(DX411+DY411)/1000.0</f>
        <v>0</v>
      </c>
      <c r="O411">
        <f>(DQ411 - IF(AT411&gt;1, K411*DK411*100.0/(AV411), 0))*(DX411+DY411)/1000.0</f>
        <v>0</v>
      </c>
      <c r="P411">
        <f>2.0/((1/R411-1/Q411)+SIGN(R411)*SQRT((1/R411-1/Q411)*(1/R411-1/Q411) + 4*DL411/((DL411+1)*(DL411+1))*(2*1/R411*1/Q411-1/Q411*1/Q411)))</f>
        <v>0</v>
      </c>
      <c r="Q411">
        <f>IF(LEFT(DM411,1)&lt;&gt;"0",IF(LEFT(DM411,1)="1",3.0,DN411),$D$5+$E$5*(EE411*DX411/($K$5*1000))+$F$5*(EE411*DX411/($K$5*1000))*MAX(MIN(DK411,$J$5),$I$5)*MAX(MIN(DK411,$J$5),$I$5)+$G$5*MAX(MIN(DK411,$J$5),$I$5)*(EE411*DX411/($K$5*1000))+$H$5*(EE411*DX411/($K$5*1000))*(EE411*DX411/($K$5*1000)))</f>
        <v>0</v>
      </c>
      <c r="R411">
        <f>I411*(1000-(1000*0.61365*exp(17.502*V411/(240.97+V411))/(DX411+DY411)+DS411)/2)/(1000*0.61365*exp(17.502*V411/(240.97+V411))/(DX411+DY411)-DS411)</f>
        <v>0</v>
      </c>
      <c r="S411">
        <f>1/((DL411+1)/(P411/1.6)+1/(Q411/1.37)) + DL411/((DL411+1)/(P411/1.6) + DL411/(Q411/1.37))</f>
        <v>0</v>
      </c>
      <c r="T411">
        <f>(DG411*DJ411)</f>
        <v>0</v>
      </c>
      <c r="U411">
        <f>(DZ411+(T411+2*0.95*5.67E-8*(((DZ411+$B$9)+273)^4-(DZ411+273)^4)-44100*I411)/(1.84*29.3*Q411+8*0.95*5.67E-8*(DZ411+273)^3))</f>
        <v>0</v>
      </c>
      <c r="V411">
        <f>($C$9*EA411+$D$9*EB411+$E$9*U411)</f>
        <v>0</v>
      </c>
      <c r="W411">
        <f>0.61365*exp(17.502*V411/(240.97+V411))</f>
        <v>0</v>
      </c>
      <c r="X411">
        <f>(Y411/Z411*100)</f>
        <v>0</v>
      </c>
      <c r="Y411">
        <f>DS411*(DX411+DY411)/1000</f>
        <v>0</v>
      </c>
      <c r="Z411">
        <f>0.61365*exp(17.502*DZ411/(240.97+DZ411))</f>
        <v>0</v>
      </c>
      <c r="AA411">
        <f>(W411-DS411*(DX411+DY411)/1000)</f>
        <v>0</v>
      </c>
      <c r="AB411">
        <f>(-I411*44100)</f>
        <v>0</v>
      </c>
      <c r="AC411">
        <f>2*29.3*Q411*0.92*(DZ411-V411)</f>
        <v>0</v>
      </c>
      <c r="AD411">
        <f>2*0.95*5.67E-8*(((DZ411+$B$9)+273)^4-(V411+273)^4)</f>
        <v>0</v>
      </c>
      <c r="AE411">
        <f>T411+AD411+AB411+AC411</f>
        <v>0</v>
      </c>
      <c r="AF411">
        <f>DW411*AT411*(DR411-DQ411*(1000-AT411*DT411)/(1000-AT411*DS411))/(100*DK411)</f>
        <v>0</v>
      </c>
      <c r="AG411">
        <f>1000*DW411*AT411*(DS411-DT411)/(100*DK411*(1000-AT411*DS411))</f>
        <v>0</v>
      </c>
      <c r="AH411">
        <f>(AI411 - AJ411 - DX411*1E3/(8.314*(DZ411+273.15)) * AL411/DW411 * AK411) * DW411/(100*DK411) * (1000 - DT411)/1000</f>
        <v>0</v>
      </c>
      <c r="AI411">
        <v>325.6121800100455</v>
      </c>
      <c r="AJ411">
        <v>327.2842848484847</v>
      </c>
      <c r="AK411">
        <v>-3.244583845549736</v>
      </c>
      <c r="AL411">
        <v>65.16373705987486</v>
      </c>
      <c r="AM411">
        <f>(AO411 - AN411 + DX411*1E3/(8.314*(DZ411+273.15)) * AQ411/DW411 * AP411) * DW411/(100*DK411) * 1000/(1000 - AO411)</f>
        <v>0</v>
      </c>
      <c r="AN411">
        <v>19.6469134722954</v>
      </c>
      <c r="AO411">
        <v>22.05371878787879</v>
      </c>
      <c r="AP411">
        <v>-1.408064103768661E-05</v>
      </c>
      <c r="AQ411">
        <v>105.4576078481185</v>
      </c>
      <c r="AR411">
        <v>0</v>
      </c>
      <c r="AS411">
        <v>0</v>
      </c>
      <c r="AT411">
        <f>IF(AR411*$H$15&gt;=AV411,1.0,(AV411/(AV411-AR411*$H$15)))</f>
        <v>0</v>
      </c>
      <c r="AU411">
        <f>(AT411-1)*100</f>
        <v>0</v>
      </c>
      <c r="AV411">
        <f>MAX(0,($B$15+$C$15*EE411)/(1+$D$15*EE411)*DX411/(DZ411+273)*$E$15)</f>
        <v>0</v>
      </c>
      <c r="AW411" t="s">
        <v>437</v>
      </c>
      <c r="AX411" t="s">
        <v>437</v>
      </c>
      <c r="AY411">
        <v>0</v>
      </c>
      <c r="AZ411">
        <v>0</v>
      </c>
      <c r="BA411">
        <f>1-AY411/AZ411</f>
        <v>0</v>
      </c>
      <c r="BB411">
        <v>0</v>
      </c>
      <c r="BC411" t="s">
        <v>437</v>
      </c>
      <c r="BD411" t="s">
        <v>437</v>
      </c>
      <c r="BE411">
        <v>0</v>
      </c>
      <c r="BF411">
        <v>0</v>
      </c>
      <c r="BG411">
        <f>1-BE411/BF411</f>
        <v>0</v>
      </c>
      <c r="BH411">
        <v>0.5</v>
      </c>
      <c r="BI411">
        <f>DH411</f>
        <v>0</v>
      </c>
      <c r="BJ411">
        <f>K411</f>
        <v>0</v>
      </c>
      <c r="BK411">
        <f>BG411*BH411*BI411</f>
        <v>0</v>
      </c>
      <c r="BL411">
        <f>(BJ411-BB411)/BI411</f>
        <v>0</v>
      </c>
      <c r="BM411">
        <f>(AZ411-BF411)/BF411</f>
        <v>0</v>
      </c>
      <c r="BN411">
        <f>AY411/(BA411+AY411/BF411)</f>
        <v>0</v>
      </c>
      <c r="BO411" t="s">
        <v>437</v>
      </c>
      <c r="BP411">
        <v>0</v>
      </c>
      <c r="BQ411">
        <f>IF(BP411&lt;&gt;0, BP411, BN411)</f>
        <v>0</v>
      </c>
      <c r="BR411">
        <f>1-BQ411/BF411</f>
        <v>0</v>
      </c>
      <c r="BS411">
        <f>(BF411-BE411)/(BF411-BQ411)</f>
        <v>0</v>
      </c>
      <c r="BT411">
        <f>(AZ411-BF411)/(AZ411-BQ411)</f>
        <v>0</v>
      </c>
      <c r="BU411">
        <f>(BF411-BE411)/(BF411-AY411)</f>
        <v>0</v>
      </c>
      <c r="BV411">
        <f>(AZ411-BF411)/(AZ411-AY411)</f>
        <v>0</v>
      </c>
      <c r="BW411">
        <f>(BS411*BQ411/BE411)</f>
        <v>0</v>
      </c>
      <c r="BX411">
        <f>(1-BW411)</f>
        <v>0</v>
      </c>
      <c r="DG411">
        <f>$B$13*EF411+$C$13*EG411+$F$13*ER411*(1-EU411)</f>
        <v>0</v>
      </c>
      <c r="DH411">
        <f>DG411*DI411</f>
        <v>0</v>
      </c>
      <c r="DI411">
        <f>($B$13*$D$11+$C$13*$D$11+$F$13*((FE411+EW411)/MAX(FE411+EW411+FF411, 0.1)*$I$11+FF411/MAX(FE411+EW411+FF411, 0.1)*$J$11))/($B$13+$C$13+$F$13)</f>
        <v>0</v>
      </c>
      <c r="DJ411">
        <f>($B$13*$K$11+$C$13*$K$11+$F$13*((FE411+EW411)/MAX(FE411+EW411+FF411, 0.1)*$P$11+FF411/MAX(FE411+EW411+FF411, 0.1)*$Q$11))/($B$13+$C$13+$F$13)</f>
        <v>0</v>
      </c>
      <c r="DK411">
        <v>2.96</v>
      </c>
      <c r="DL411">
        <v>0.5</v>
      </c>
      <c r="DM411" t="s">
        <v>438</v>
      </c>
      <c r="DN411">
        <v>2</v>
      </c>
      <c r="DO411" t="b">
        <v>1</v>
      </c>
      <c r="DP411">
        <v>1759000115.1</v>
      </c>
      <c r="DQ411">
        <v>342.0065925925926</v>
      </c>
      <c r="DR411">
        <v>333.6889629629629</v>
      </c>
      <c r="DS411">
        <v>22.06070370370371</v>
      </c>
      <c r="DT411">
        <v>19.64877037037037</v>
      </c>
      <c r="DU411">
        <v>343.552962962963</v>
      </c>
      <c r="DV411">
        <v>21.77358888888889</v>
      </c>
      <c r="DW411">
        <v>499.9852962962963</v>
      </c>
      <c r="DX411">
        <v>90.39571111111108</v>
      </c>
      <c r="DY411">
        <v>0.06476938518518519</v>
      </c>
      <c r="DZ411">
        <v>28.89201111111111</v>
      </c>
      <c r="EA411">
        <v>30.00398888888889</v>
      </c>
      <c r="EB411">
        <v>999.9000000000001</v>
      </c>
      <c r="EC411">
        <v>0</v>
      </c>
      <c r="ED411">
        <v>0</v>
      </c>
      <c r="EE411">
        <v>9994.157407407407</v>
      </c>
      <c r="EF411">
        <v>0</v>
      </c>
      <c r="EG411">
        <v>10.8375</v>
      </c>
      <c r="EH411">
        <v>8.317723333333335</v>
      </c>
      <c r="EI411">
        <v>349.7218888888889</v>
      </c>
      <c r="EJ411">
        <v>340.3769259259259</v>
      </c>
      <c r="EK411">
        <v>2.411918518518518</v>
      </c>
      <c r="EL411">
        <v>333.6889629629629</v>
      </c>
      <c r="EM411">
        <v>19.64877037037037</v>
      </c>
      <c r="EN411">
        <v>1.994192962962963</v>
      </c>
      <c r="EO411">
        <v>1.776164444444444</v>
      </c>
      <c r="EP411">
        <v>17.39829259259259</v>
      </c>
      <c r="EQ411">
        <v>15.57858518518518</v>
      </c>
      <c r="ER411">
        <v>1999.997407407407</v>
      </c>
      <c r="ES411">
        <v>0.979997037037037</v>
      </c>
      <c r="ET411">
        <v>0.02000297777777778</v>
      </c>
      <c r="EU411">
        <v>0</v>
      </c>
      <c r="EV411">
        <v>455.7014814814814</v>
      </c>
      <c r="EW411">
        <v>5.00078</v>
      </c>
      <c r="EX411">
        <v>8942.904074074073</v>
      </c>
      <c r="EY411">
        <v>16379.59259259259</v>
      </c>
      <c r="EZ411">
        <v>38.84925925925926</v>
      </c>
      <c r="FA411">
        <v>39.64566666666666</v>
      </c>
      <c r="FB411">
        <v>38.96511111111111</v>
      </c>
      <c r="FC411">
        <v>39.3307037037037</v>
      </c>
      <c r="FD411">
        <v>40.11540740740741</v>
      </c>
      <c r="FE411">
        <v>1955.088518518518</v>
      </c>
      <c r="FF411">
        <v>39.90703703703704</v>
      </c>
      <c r="FG411">
        <v>0</v>
      </c>
      <c r="FH411">
        <v>1759000116.9</v>
      </c>
      <c r="FI411">
        <v>0</v>
      </c>
      <c r="FJ411">
        <v>455.63704</v>
      </c>
      <c r="FK411">
        <v>-6.471230761565665</v>
      </c>
      <c r="FL411">
        <v>-96.03307674628839</v>
      </c>
      <c r="FM411">
        <v>8942.443600000001</v>
      </c>
      <c r="FN411">
        <v>15</v>
      </c>
      <c r="FO411">
        <v>0</v>
      </c>
      <c r="FP411" t="s">
        <v>439</v>
      </c>
      <c r="FQ411">
        <v>1746989605.5</v>
      </c>
      <c r="FR411">
        <v>1746989593.5</v>
      </c>
      <c r="FS411">
        <v>0</v>
      </c>
      <c r="FT411">
        <v>-0.274</v>
      </c>
      <c r="FU411">
        <v>-0.002</v>
      </c>
      <c r="FV411">
        <v>2.549</v>
      </c>
      <c r="FW411">
        <v>0.129</v>
      </c>
      <c r="FX411">
        <v>420</v>
      </c>
      <c r="FY411">
        <v>17</v>
      </c>
      <c r="FZ411">
        <v>0.02</v>
      </c>
      <c r="GA411">
        <v>0.04</v>
      </c>
      <c r="GB411">
        <v>7.575686999999999</v>
      </c>
      <c r="GC411">
        <v>12.03268863039399</v>
      </c>
      <c r="GD411">
        <v>1.169798548928832</v>
      </c>
      <c r="GE411">
        <v>0</v>
      </c>
      <c r="GF411">
        <v>455.9234117647059</v>
      </c>
      <c r="GG411">
        <v>-4.558074869245123</v>
      </c>
      <c r="GH411">
        <v>0.5021652597471139</v>
      </c>
      <c r="GI411">
        <v>0</v>
      </c>
      <c r="GJ411">
        <v>2.412462</v>
      </c>
      <c r="GK411">
        <v>0.003978686679163347</v>
      </c>
      <c r="GL411">
        <v>0.002140296942015268</v>
      </c>
      <c r="GM411">
        <v>1</v>
      </c>
      <c r="GN411">
        <v>1</v>
      </c>
      <c r="GO411">
        <v>3</v>
      </c>
      <c r="GP411" t="s">
        <v>463</v>
      </c>
      <c r="GQ411">
        <v>3.10214</v>
      </c>
      <c r="GR411">
        <v>2.72265</v>
      </c>
      <c r="GS411">
        <v>0.07122970000000001</v>
      </c>
      <c r="GT411">
        <v>0.069268</v>
      </c>
      <c r="GU411">
        <v>0.101573</v>
      </c>
      <c r="GV411">
        <v>0.0949516</v>
      </c>
      <c r="GW411">
        <v>24283.7</v>
      </c>
      <c r="GX411">
        <v>22102.4</v>
      </c>
      <c r="GY411">
        <v>26708.9</v>
      </c>
      <c r="GZ411">
        <v>23967.7</v>
      </c>
      <c r="HA411">
        <v>38392.4</v>
      </c>
      <c r="HB411">
        <v>32061.6</v>
      </c>
      <c r="HC411">
        <v>46639.3</v>
      </c>
      <c r="HD411">
        <v>37914.9</v>
      </c>
      <c r="HE411">
        <v>1.87355</v>
      </c>
      <c r="HF411">
        <v>1.8763</v>
      </c>
      <c r="HG411">
        <v>0.133447</v>
      </c>
      <c r="HH411">
        <v>0</v>
      </c>
      <c r="HI411">
        <v>27.8406</v>
      </c>
      <c r="HJ411">
        <v>999.9</v>
      </c>
      <c r="HK411">
        <v>49.1</v>
      </c>
      <c r="HL411">
        <v>30.5</v>
      </c>
      <c r="HM411">
        <v>23.8149</v>
      </c>
      <c r="HN411">
        <v>61.1658</v>
      </c>
      <c r="HO411">
        <v>22.2396</v>
      </c>
      <c r="HP411">
        <v>1</v>
      </c>
      <c r="HQ411">
        <v>0.08660569999999999</v>
      </c>
      <c r="HR411">
        <v>-0.363194</v>
      </c>
      <c r="HS411">
        <v>20.3167</v>
      </c>
      <c r="HT411">
        <v>5.21205</v>
      </c>
      <c r="HU411">
        <v>11.98</v>
      </c>
      <c r="HV411">
        <v>4.963</v>
      </c>
      <c r="HW411">
        <v>3.2745</v>
      </c>
      <c r="HX411">
        <v>9999</v>
      </c>
      <c r="HY411">
        <v>9999</v>
      </c>
      <c r="HZ411">
        <v>9999</v>
      </c>
      <c r="IA411">
        <v>25.3</v>
      </c>
      <c r="IB411">
        <v>1.86371</v>
      </c>
      <c r="IC411">
        <v>1.8598</v>
      </c>
      <c r="ID411">
        <v>1.85807</v>
      </c>
      <c r="IE411">
        <v>1.85945</v>
      </c>
      <c r="IF411">
        <v>1.85959</v>
      </c>
      <c r="IG411">
        <v>1.85807</v>
      </c>
      <c r="IH411">
        <v>1.85715</v>
      </c>
      <c r="II411">
        <v>1.85211</v>
      </c>
      <c r="IJ411">
        <v>0</v>
      </c>
      <c r="IK411">
        <v>0</v>
      </c>
      <c r="IL411">
        <v>0</v>
      </c>
      <c r="IM411">
        <v>0</v>
      </c>
      <c r="IN411" t="s">
        <v>441</v>
      </c>
      <c r="IO411" t="s">
        <v>442</v>
      </c>
      <c r="IP411" t="s">
        <v>443</v>
      </c>
      <c r="IQ411" t="s">
        <v>443</v>
      </c>
      <c r="IR411" t="s">
        <v>443</v>
      </c>
      <c r="IS411" t="s">
        <v>443</v>
      </c>
      <c r="IT411">
        <v>0</v>
      </c>
      <c r="IU411">
        <v>100</v>
      </c>
      <c r="IV411">
        <v>100</v>
      </c>
      <c r="IW411">
        <v>-1.538</v>
      </c>
      <c r="IX411">
        <v>0.287</v>
      </c>
      <c r="IY411">
        <v>-1.253408397979514</v>
      </c>
      <c r="IZ411">
        <v>-0.001407418860664216</v>
      </c>
      <c r="JA411">
        <v>1.761737584914558E-06</v>
      </c>
      <c r="JB411">
        <v>-4.339940373715102E-10</v>
      </c>
      <c r="JC411">
        <v>0.01386544786166931</v>
      </c>
      <c r="JD411">
        <v>0.003157371658100305</v>
      </c>
      <c r="JE411">
        <v>0.0004353711720169284</v>
      </c>
      <c r="JF411">
        <v>-1.853048844677345E-07</v>
      </c>
      <c r="JG411">
        <v>2</v>
      </c>
      <c r="JH411">
        <v>1968</v>
      </c>
      <c r="JI411">
        <v>1</v>
      </c>
      <c r="JJ411">
        <v>26</v>
      </c>
      <c r="JK411">
        <v>200175.3</v>
      </c>
      <c r="JL411">
        <v>200175.5</v>
      </c>
      <c r="JM411">
        <v>0.860596</v>
      </c>
      <c r="JN411">
        <v>2.62085</v>
      </c>
      <c r="JO411">
        <v>1.49658</v>
      </c>
      <c r="JP411">
        <v>2.34619</v>
      </c>
      <c r="JQ411">
        <v>1.54907</v>
      </c>
      <c r="JR411">
        <v>2.46094</v>
      </c>
      <c r="JS411">
        <v>34.3725</v>
      </c>
      <c r="JT411">
        <v>15.3491</v>
      </c>
      <c r="JU411">
        <v>18</v>
      </c>
      <c r="JV411">
        <v>481.621</v>
      </c>
      <c r="JW411">
        <v>498.363</v>
      </c>
      <c r="JX411">
        <v>27.8152</v>
      </c>
      <c r="JY411">
        <v>28.4171</v>
      </c>
      <c r="JZ411">
        <v>29.9999</v>
      </c>
      <c r="KA411">
        <v>28.6806</v>
      </c>
      <c r="KB411">
        <v>28.6894</v>
      </c>
      <c r="KC411">
        <v>17.2554</v>
      </c>
      <c r="KD411">
        <v>18.3408</v>
      </c>
      <c r="KE411">
        <v>88.47320000000001</v>
      </c>
      <c r="KF411">
        <v>27.8097</v>
      </c>
      <c r="KG411">
        <v>285.943</v>
      </c>
      <c r="KH411">
        <v>19.7407</v>
      </c>
      <c r="KI411">
        <v>101.973</v>
      </c>
      <c r="KJ411">
        <v>91.4409</v>
      </c>
    </row>
    <row r="412" spans="1:296">
      <c r="A412">
        <v>394</v>
      </c>
      <c r="B412">
        <v>1759000127.6</v>
      </c>
      <c r="C412">
        <v>12877</v>
      </c>
      <c r="D412" t="s">
        <v>1235</v>
      </c>
      <c r="E412" t="s">
        <v>1236</v>
      </c>
      <c r="F412">
        <v>5</v>
      </c>
      <c r="G412" t="s">
        <v>1218</v>
      </c>
      <c r="H412">
        <v>1759000119.814285</v>
      </c>
      <c r="I412">
        <f>(J412)/1000</f>
        <v>0</v>
      </c>
      <c r="J412">
        <f>IF(DO412, AM412, AG412)</f>
        <v>0</v>
      </c>
      <c r="K412">
        <f>IF(DO412, AH412, AF412)</f>
        <v>0</v>
      </c>
      <c r="L412">
        <f>DQ412 - IF(AT412&gt;1, K412*DK412*100.0/(AV412), 0)</f>
        <v>0</v>
      </c>
      <c r="M412">
        <f>((S412-I412/2)*L412-K412)/(S412+I412/2)</f>
        <v>0</v>
      </c>
      <c r="N412">
        <f>M412*(DX412+DY412)/1000.0</f>
        <v>0</v>
      </c>
      <c r="O412">
        <f>(DQ412 - IF(AT412&gt;1, K412*DK412*100.0/(AV412), 0))*(DX412+DY412)/1000.0</f>
        <v>0</v>
      </c>
      <c r="P412">
        <f>2.0/((1/R412-1/Q412)+SIGN(R412)*SQRT((1/R412-1/Q412)*(1/R412-1/Q412) + 4*DL412/((DL412+1)*(DL412+1))*(2*1/R412*1/Q412-1/Q412*1/Q412)))</f>
        <v>0</v>
      </c>
      <c r="Q412">
        <f>IF(LEFT(DM412,1)&lt;&gt;"0",IF(LEFT(DM412,1)="1",3.0,DN412),$D$5+$E$5*(EE412*DX412/($K$5*1000))+$F$5*(EE412*DX412/($K$5*1000))*MAX(MIN(DK412,$J$5),$I$5)*MAX(MIN(DK412,$J$5),$I$5)+$G$5*MAX(MIN(DK412,$J$5),$I$5)*(EE412*DX412/($K$5*1000))+$H$5*(EE412*DX412/($K$5*1000))*(EE412*DX412/($K$5*1000)))</f>
        <v>0</v>
      </c>
      <c r="R412">
        <f>I412*(1000-(1000*0.61365*exp(17.502*V412/(240.97+V412))/(DX412+DY412)+DS412)/2)/(1000*0.61365*exp(17.502*V412/(240.97+V412))/(DX412+DY412)-DS412)</f>
        <v>0</v>
      </c>
      <c r="S412">
        <f>1/((DL412+1)/(P412/1.6)+1/(Q412/1.37)) + DL412/((DL412+1)/(P412/1.6) + DL412/(Q412/1.37))</f>
        <v>0</v>
      </c>
      <c r="T412">
        <f>(DG412*DJ412)</f>
        <v>0</v>
      </c>
      <c r="U412">
        <f>(DZ412+(T412+2*0.95*5.67E-8*(((DZ412+$B$9)+273)^4-(DZ412+273)^4)-44100*I412)/(1.84*29.3*Q412+8*0.95*5.67E-8*(DZ412+273)^3))</f>
        <v>0</v>
      </c>
      <c r="V412">
        <f>($C$9*EA412+$D$9*EB412+$E$9*U412)</f>
        <v>0</v>
      </c>
      <c r="W412">
        <f>0.61365*exp(17.502*V412/(240.97+V412))</f>
        <v>0</v>
      </c>
      <c r="X412">
        <f>(Y412/Z412*100)</f>
        <v>0</v>
      </c>
      <c r="Y412">
        <f>DS412*(DX412+DY412)/1000</f>
        <v>0</v>
      </c>
      <c r="Z412">
        <f>0.61365*exp(17.502*DZ412/(240.97+DZ412))</f>
        <v>0</v>
      </c>
      <c r="AA412">
        <f>(W412-DS412*(DX412+DY412)/1000)</f>
        <v>0</v>
      </c>
      <c r="AB412">
        <f>(-I412*44100)</f>
        <v>0</v>
      </c>
      <c r="AC412">
        <f>2*29.3*Q412*0.92*(DZ412-V412)</f>
        <v>0</v>
      </c>
      <c r="AD412">
        <f>2*0.95*5.67E-8*(((DZ412+$B$9)+273)^4-(V412+273)^4)</f>
        <v>0</v>
      </c>
      <c r="AE412">
        <f>T412+AD412+AB412+AC412</f>
        <v>0</v>
      </c>
      <c r="AF412">
        <f>DW412*AT412*(DR412-DQ412*(1000-AT412*DT412)/(1000-AT412*DS412))/(100*DK412)</f>
        <v>0</v>
      </c>
      <c r="AG412">
        <f>1000*DW412*AT412*(DS412-DT412)/(100*DK412*(1000-AT412*DS412))</f>
        <v>0</v>
      </c>
      <c r="AH412">
        <f>(AI412 - AJ412 - DX412*1E3/(8.314*(DZ412+273.15)) * AL412/DW412 * AK412) * DW412/(100*DK412) * (1000 - DT412)/1000</f>
        <v>0</v>
      </c>
      <c r="AI412">
        <v>308.5846687747842</v>
      </c>
      <c r="AJ412">
        <v>310.9310848484848</v>
      </c>
      <c r="AK412">
        <v>-3.267145941946857</v>
      </c>
      <c r="AL412">
        <v>65.16373705987486</v>
      </c>
      <c r="AM412">
        <f>(AO412 - AN412 + DX412*1E3/(8.314*(DZ412+273.15)) * AQ412/DW412 * AP412) * DW412/(100*DK412) * 1000/(1000 - AO412)</f>
        <v>0</v>
      </c>
      <c r="AN412">
        <v>19.66545278744033</v>
      </c>
      <c r="AO412">
        <v>22.0562406060606</v>
      </c>
      <c r="AP412">
        <v>1.971943098658689E-05</v>
      </c>
      <c r="AQ412">
        <v>105.4576078481185</v>
      </c>
      <c r="AR412">
        <v>0</v>
      </c>
      <c r="AS412">
        <v>0</v>
      </c>
      <c r="AT412">
        <f>IF(AR412*$H$15&gt;=AV412,1.0,(AV412/(AV412-AR412*$H$15)))</f>
        <v>0</v>
      </c>
      <c r="AU412">
        <f>(AT412-1)*100</f>
        <v>0</v>
      </c>
      <c r="AV412">
        <f>MAX(0,($B$15+$C$15*EE412)/(1+$D$15*EE412)*DX412/(DZ412+273)*$E$15)</f>
        <v>0</v>
      </c>
      <c r="AW412" t="s">
        <v>437</v>
      </c>
      <c r="AX412" t="s">
        <v>437</v>
      </c>
      <c r="AY412">
        <v>0</v>
      </c>
      <c r="AZ412">
        <v>0</v>
      </c>
      <c r="BA412">
        <f>1-AY412/AZ412</f>
        <v>0</v>
      </c>
      <c r="BB412">
        <v>0</v>
      </c>
      <c r="BC412" t="s">
        <v>437</v>
      </c>
      <c r="BD412" t="s">
        <v>437</v>
      </c>
      <c r="BE412">
        <v>0</v>
      </c>
      <c r="BF412">
        <v>0</v>
      </c>
      <c r="BG412">
        <f>1-BE412/BF412</f>
        <v>0</v>
      </c>
      <c r="BH412">
        <v>0.5</v>
      </c>
      <c r="BI412">
        <f>DH412</f>
        <v>0</v>
      </c>
      <c r="BJ412">
        <f>K412</f>
        <v>0</v>
      </c>
      <c r="BK412">
        <f>BG412*BH412*BI412</f>
        <v>0</v>
      </c>
      <c r="BL412">
        <f>(BJ412-BB412)/BI412</f>
        <v>0</v>
      </c>
      <c r="BM412">
        <f>(AZ412-BF412)/BF412</f>
        <v>0</v>
      </c>
      <c r="BN412">
        <f>AY412/(BA412+AY412/BF412)</f>
        <v>0</v>
      </c>
      <c r="BO412" t="s">
        <v>437</v>
      </c>
      <c r="BP412">
        <v>0</v>
      </c>
      <c r="BQ412">
        <f>IF(BP412&lt;&gt;0, BP412, BN412)</f>
        <v>0</v>
      </c>
      <c r="BR412">
        <f>1-BQ412/BF412</f>
        <v>0</v>
      </c>
      <c r="BS412">
        <f>(BF412-BE412)/(BF412-BQ412)</f>
        <v>0</v>
      </c>
      <c r="BT412">
        <f>(AZ412-BF412)/(AZ412-BQ412)</f>
        <v>0</v>
      </c>
      <c r="BU412">
        <f>(BF412-BE412)/(BF412-AY412)</f>
        <v>0</v>
      </c>
      <c r="BV412">
        <f>(AZ412-BF412)/(AZ412-AY412)</f>
        <v>0</v>
      </c>
      <c r="BW412">
        <f>(BS412*BQ412/BE412)</f>
        <v>0</v>
      </c>
      <c r="BX412">
        <f>(1-BW412)</f>
        <v>0</v>
      </c>
      <c r="DG412">
        <f>$B$13*EF412+$C$13*EG412+$F$13*ER412*(1-EU412)</f>
        <v>0</v>
      </c>
      <c r="DH412">
        <f>DG412*DI412</f>
        <v>0</v>
      </c>
      <c r="DI412">
        <f>($B$13*$D$11+$C$13*$D$11+$F$13*((FE412+EW412)/MAX(FE412+EW412+FF412, 0.1)*$I$11+FF412/MAX(FE412+EW412+FF412, 0.1)*$J$11))/($B$13+$C$13+$F$13)</f>
        <v>0</v>
      </c>
      <c r="DJ412">
        <f>($B$13*$K$11+$C$13*$K$11+$F$13*((FE412+EW412)/MAX(FE412+EW412+FF412, 0.1)*$P$11+FF412/MAX(FE412+EW412+FF412, 0.1)*$Q$11))/($B$13+$C$13+$F$13)</f>
        <v>0</v>
      </c>
      <c r="DK412">
        <v>2.96</v>
      </c>
      <c r="DL412">
        <v>0.5</v>
      </c>
      <c r="DM412" t="s">
        <v>438</v>
      </c>
      <c r="DN412">
        <v>2</v>
      </c>
      <c r="DO412" t="b">
        <v>1</v>
      </c>
      <c r="DP412">
        <v>1759000119.814285</v>
      </c>
      <c r="DQ412">
        <v>327.2281785714285</v>
      </c>
      <c r="DR412">
        <v>318.1456071428571</v>
      </c>
      <c r="DS412">
        <v>22.05718928571428</v>
      </c>
      <c r="DT412">
        <v>19.65247857142857</v>
      </c>
      <c r="DU412">
        <v>328.7691071428571</v>
      </c>
      <c r="DV412">
        <v>21.77015</v>
      </c>
      <c r="DW412">
        <v>500.0087142857143</v>
      </c>
      <c r="DX412">
        <v>90.39560714285713</v>
      </c>
      <c r="DY412">
        <v>0.06461881428571428</v>
      </c>
      <c r="DZ412">
        <v>28.89191071428572</v>
      </c>
      <c r="EA412">
        <v>30.007625</v>
      </c>
      <c r="EB412">
        <v>999.9000000000002</v>
      </c>
      <c r="EC412">
        <v>0</v>
      </c>
      <c r="ED412">
        <v>0</v>
      </c>
      <c r="EE412">
        <v>9998.271785714285</v>
      </c>
      <c r="EF412">
        <v>0</v>
      </c>
      <c r="EG412">
        <v>10.8375</v>
      </c>
      <c r="EH412">
        <v>9.082786071428572</v>
      </c>
      <c r="EI412">
        <v>334.6088214285714</v>
      </c>
      <c r="EJ412">
        <v>324.5230357142858</v>
      </c>
      <c r="EK412">
        <v>2.4046975</v>
      </c>
      <c r="EL412">
        <v>318.1456071428571</v>
      </c>
      <c r="EM412">
        <v>19.65247857142857</v>
      </c>
      <c r="EN412">
        <v>1.9938725</v>
      </c>
      <c r="EO412">
        <v>1.7764975</v>
      </c>
      <c r="EP412">
        <v>17.39575357142857</v>
      </c>
      <c r="EQ412">
        <v>15.58152142857143</v>
      </c>
      <c r="ER412">
        <v>2000.006785714286</v>
      </c>
      <c r="ES412">
        <v>0.9799969285714285</v>
      </c>
      <c r="ET412">
        <v>0.02000307142857143</v>
      </c>
      <c r="EU412">
        <v>0</v>
      </c>
      <c r="EV412">
        <v>455.1988928571428</v>
      </c>
      <c r="EW412">
        <v>5.00078</v>
      </c>
      <c r="EX412">
        <v>8934.529285714285</v>
      </c>
      <c r="EY412">
        <v>16379.675</v>
      </c>
      <c r="EZ412">
        <v>38.84567857142856</v>
      </c>
      <c r="FA412">
        <v>39.64271428571428</v>
      </c>
      <c r="FB412">
        <v>38.95510714285713</v>
      </c>
      <c r="FC412">
        <v>39.32553571428571</v>
      </c>
      <c r="FD412">
        <v>40.08442857142857</v>
      </c>
      <c r="FE412">
        <v>1955.0975</v>
      </c>
      <c r="FF412">
        <v>39.90714285714286</v>
      </c>
      <c r="FG412">
        <v>0</v>
      </c>
      <c r="FH412">
        <v>1759000121.7</v>
      </c>
      <c r="FI412">
        <v>0</v>
      </c>
      <c r="FJ412">
        <v>455.15188</v>
      </c>
      <c r="FK412">
        <v>-6.124307682208114</v>
      </c>
      <c r="FL412">
        <v>-122.0569230785717</v>
      </c>
      <c r="FM412">
        <v>8933.8596</v>
      </c>
      <c r="FN412">
        <v>15</v>
      </c>
      <c r="FO412">
        <v>0</v>
      </c>
      <c r="FP412" t="s">
        <v>439</v>
      </c>
      <c r="FQ412">
        <v>1746989605.5</v>
      </c>
      <c r="FR412">
        <v>1746989593.5</v>
      </c>
      <c r="FS412">
        <v>0</v>
      </c>
      <c r="FT412">
        <v>-0.274</v>
      </c>
      <c r="FU412">
        <v>-0.002</v>
      </c>
      <c r="FV412">
        <v>2.549</v>
      </c>
      <c r="FW412">
        <v>0.129</v>
      </c>
      <c r="FX412">
        <v>420</v>
      </c>
      <c r="FY412">
        <v>17</v>
      </c>
      <c r="FZ412">
        <v>0.02</v>
      </c>
      <c r="GA412">
        <v>0.04</v>
      </c>
      <c r="GB412">
        <v>8.529750487804879</v>
      </c>
      <c r="GC412">
        <v>9.986212891986053</v>
      </c>
      <c r="GD412">
        <v>0.9903426352110846</v>
      </c>
      <c r="GE412">
        <v>0</v>
      </c>
      <c r="GF412">
        <v>455.4780294117647</v>
      </c>
      <c r="GG412">
        <v>-6.091749428430265</v>
      </c>
      <c r="GH412">
        <v>0.626591361597866</v>
      </c>
      <c r="GI412">
        <v>0</v>
      </c>
      <c r="GJ412">
        <v>2.407361219512195</v>
      </c>
      <c r="GK412">
        <v>-0.07629804878048663</v>
      </c>
      <c r="GL412">
        <v>0.009592255309749808</v>
      </c>
      <c r="GM412">
        <v>1</v>
      </c>
      <c r="GN412">
        <v>1</v>
      </c>
      <c r="GO412">
        <v>3</v>
      </c>
      <c r="GP412" t="s">
        <v>463</v>
      </c>
      <c r="GQ412">
        <v>3.1021</v>
      </c>
      <c r="GR412">
        <v>2.72231</v>
      </c>
      <c r="GS412">
        <v>0.06835570000000001</v>
      </c>
      <c r="GT412">
        <v>0.0662493</v>
      </c>
      <c r="GU412">
        <v>0.101584</v>
      </c>
      <c r="GV412">
        <v>0.09496690000000001</v>
      </c>
      <c r="GW412">
        <v>24359.1</v>
      </c>
      <c r="GX412">
        <v>22174.2</v>
      </c>
      <c r="GY412">
        <v>26709.1</v>
      </c>
      <c r="GZ412">
        <v>23967.9</v>
      </c>
      <c r="HA412">
        <v>38391.8</v>
      </c>
      <c r="HB412">
        <v>32060.8</v>
      </c>
      <c r="HC412">
        <v>46639.5</v>
      </c>
      <c r="HD412">
        <v>37915</v>
      </c>
      <c r="HE412">
        <v>1.8737</v>
      </c>
      <c r="HF412">
        <v>1.87652</v>
      </c>
      <c r="HG412">
        <v>0.132695</v>
      </c>
      <c r="HH412">
        <v>0</v>
      </c>
      <c r="HI412">
        <v>27.8386</v>
      </c>
      <c r="HJ412">
        <v>999.9</v>
      </c>
      <c r="HK412">
        <v>49.1</v>
      </c>
      <c r="HL412">
        <v>30.5</v>
      </c>
      <c r="HM412">
        <v>23.8127</v>
      </c>
      <c r="HN412">
        <v>60.9658</v>
      </c>
      <c r="HO412">
        <v>22.1034</v>
      </c>
      <c r="HP412">
        <v>1</v>
      </c>
      <c r="HQ412">
        <v>0.086283</v>
      </c>
      <c r="HR412">
        <v>-0.351435</v>
      </c>
      <c r="HS412">
        <v>20.3166</v>
      </c>
      <c r="HT412">
        <v>5.2119</v>
      </c>
      <c r="HU412">
        <v>11.9798</v>
      </c>
      <c r="HV412">
        <v>4.96285</v>
      </c>
      <c r="HW412">
        <v>3.2745</v>
      </c>
      <c r="HX412">
        <v>9999</v>
      </c>
      <c r="HY412">
        <v>9999</v>
      </c>
      <c r="HZ412">
        <v>9999</v>
      </c>
      <c r="IA412">
        <v>25.3</v>
      </c>
      <c r="IB412">
        <v>1.86371</v>
      </c>
      <c r="IC412">
        <v>1.8598</v>
      </c>
      <c r="ID412">
        <v>1.85808</v>
      </c>
      <c r="IE412">
        <v>1.85945</v>
      </c>
      <c r="IF412">
        <v>1.8596</v>
      </c>
      <c r="IG412">
        <v>1.85807</v>
      </c>
      <c r="IH412">
        <v>1.85715</v>
      </c>
      <c r="II412">
        <v>1.85212</v>
      </c>
      <c r="IJ412">
        <v>0</v>
      </c>
      <c r="IK412">
        <v>0</v>
      </c>
      <c r="IL412">
        <v>0</v>
      </c>
      <c r="IM412">
        <v>0</v>
      </c>
      <c r="IN412" t="s">
        <v>441</v>
      </c>
      <c r="IO412" t="s">
        <v>442</v>
      </c>
      <c r="IP412" t="s">
        <v>443</v>
      </c>
      <c r="IQ412" t="s">
        <v>443</v>
      </c>
      <c r="IR412" t="s">
        <v>443</v>
      </c>
      <c r="IS412" t="s">
        <v>443</v>
      </c>
      <c r="IT412">
        <v>0</v>
      </c>
      <c r="IU412">
        <v>100</v>
      </c>
      <c r="IV412">
        <v>100</v>
      </c>
      <c r="IW412">
        <v>-1.53</v>
      </c>
      <c r="IX412">
        <v>0.287</v>
      </c>
      <c r="IY412">
        <v>-1.253408397979514</v>
      </c>
      <c r="IZ412">
        <v>-0.001407418860664216</v>
      </c>
      <c r="JA412">
        <v>1.761737584914558E-06</v>
      </c>
      <c r="JB412">
        <v>-4.339940373715102E-10</v>
      </c>
      <c r="JC412">
        <v>0.01386544786166931</v>
      </c>
      <c r="JD412">
        <v>0.003157371658100305</v>
      </c>
      <c r="JE412">
        <v>0.0004353711720169284</v>
      </c>
      <c r="JF412">
        <v>-1.853048844677345E-07</v>
      </c>
      <c r="JG412">
        <v>2</v>
      </c>
      <c r="JH412">
        <v>1968</v>
      </c>
      <c r="JI412">
        <v>1</v>
      </c>
      <c r="JJ412">
        <v>26</v>
      </c>
      <c r="JK412">
        <v>200175.4</v>
      </c>
      <c r="JL412">
        <v>200175.6</v>
      </c>
      <c r="JM412">
        <v>0.823975</v>
      </c>
      <c r="JN412">
        <v>2.62939</v>
      </c>
      <c r="JO412">
        <v>1.49658</v>
      </c>
      <c r="JP412">
        <v>2.34619</v>
      </c>
      <c r="JQ412">
        <v>1.54907</v>
      </c>
      <c r="JR412">
        <v>2.43286</v>
      </c>
      <c r="JS412">
        <v>34.3725</v>
      </c>
      <c r="JT412">
        <v>15.3228</v>
      </c>
      <c r="JU412">
        <v>18</v>
      </c>
      <c r="JV412">
        <v>481.69</v>
      </c>
      <c r="JW412">
        <v>498.497</v>
      </c>
      <c r="JX412">
        <v>27.81</v>
      </c>
      <c r="JY412">
        <v>28.4155</v>
      </c>
      <c r="JZ412">
        <v>29.9999</v>
      </c>
      <c r="KA412">
        <v>28.6782</v>
      </c>
      <c r="KB412">
        <v>28.6876</v>
      </c>
      <c r="KC412">
        <v>16.4595</v>
      </c>
      <c r="KD412">
        <v>18.3408</v>
      </c>
      <c r="KE412">
        <v>88.47320000000001</v>
      </c>
      <c r="KF412">
        <v>27.797</v>
      </c>
      <c r="KG412">
        <v>265.908</v>
      </c>
      <c r="KH412">
        <v>19.7403</v>
      </c>
      <c r="KI412">
        <v>101.974</v>
      </c>
      <c r="KJ412">
        <v>91.4413</v>
      </c>
    </row>
    <row r="413" spans="1:296">
      <c r="A413">
        <v>395</v>
      </c>
      <c r="B413">
        <v>1759000132.6</v>
      </c>
      <c r="C413">
        <v>12882</v>
      </c>
      <c r="D413" t="s">
        <v>1237</v>
      </c>
      <c r="E413" t="s">
        <v>1238</v>
      </c>
      <c r="F413">
        <v>5</v>
      </c>
      <c r="G413" t="s">
        <v>1218</v>
      </c>
      <c r="H413">
        <v>1759000125.1</v>
      </c>
      <c r="I413">
        <f>(J413)/1000</f>
        <v>0</v>
      </c>
      <c r="J413">
        <f>IF(DO413, AM413, AG413)</f>
        <v>0</v>
      </c>
      <c r="K413">
        <f>IF(DO413, AH413, AF413)</f>
        <v>0</v>
      </c>
      <c r="L413">
        <f>DQ413 - IF(AT413&gt;1, K413*DK413*100.0/(AV413), 0)</f>
        <v>0</v>
      </c>
      <c r="M413">
        <f>((S413-I413/2)*L413-K413)/(S413+I413/2)</f>
        <v>0</v>
      </c>
      <c r="N413">
        <f>M413*(DX413+DY413)/1000.0</f>
        <v>0</v>
      </c>
      <c r="O413">
        <f>(DQ413 - IF(AT413&gt;1, K413*DK413*100.0/(AV413), 0))*(DX413+DY413)/1000.0</f>
        <v>0</v>
      </c>
      <c r="P413">
        <f>2.0/((1/R413-1/Q413)+SIGN(R413)*SQRT((1/R413-1/Q413)*(1/R413-1/Q413) + 4*DL413/((DL413+1)*(DL413+1))*(2*1/R413*1/Q413-1/Q413*1/Q413)))</f>
        <v>0</v>
      </c>
      <c r="Q413">
        <f>IF(LEFT(DM413,1)&lt;&gt;"0",IF(LEFT(DM413,1)="1",3.0,DN413),$D$5+$E$5*(EE413*DX413/($K$5*1000))+$F$5*(EE413*DX413/($K$5*1000))*MAX(MIN(DK413,$J$5),$I$5)*MAX(MIN(DK413,$J$5),$I$5)+$G$5*MAX(MIN(DK413,$J$5),$I$5)*(EE413*DX413/($K$5*1000))+$H$5*(EE413*DX413/($K$5*1000))*(EE413*DX413/($K$5*1000)))</f>
        <v>0</v>
      </c>
      <c r="R413">
        <f>I413*(1000-(1000*0.61365*exp(17.502*V413/(240.97+V413))/(DX413+DY413)+DS413)/2)/(1000*0.61365*exp(17.502*V413/(240.97+V413))/(DX413+DY413)-DS413)</f>
        <v>0</v>
      </c>
      <c r="S413">
        <f>1/((DL413+1)/(P413/1.6)+1/(Q413/1.37)) + DL413/((DL413+1)/(P413/1.6) + DL413/(Q413/1.37))</f>
        <v>0</v>
      </c>
      <c r="T413">
        <f>(DG413*DJ413)</f>
        <v>0</v>
      </c>
      <c r="U413">
        <f>(DZ413+(T413+2*0.95*5.67E-8*(((DZ413+$B$9)+273)^4-(DZ413+273)^4)-44100*I413)/(1.84*29.3*Q413+8*0.95*5.67E-8*(DZ413+273)^3))</f>
        <v>0</v>
      </c>
      <c r="V413">
        <f>($C$9*EA413+$D$9*EB413+$E$9*U413)</f>
        <v>0</v>
      </c>
      <c r="W413">
        <f>0.61365*exp(17.502*V413/(240.97+V413))</f>
        <v>0</v>
      </c>
      <c r="X413">
        <f>(Y413/Z413*100)</f>
        <v>0</v>
      </c>
      <c r="Y413">
        <f>DS413*(DX413+DY413)/1000</f>
        <v>0</v>
      </c>
      <c r="Z413">
        <f>0.61365*exp(17.502*DZ413/(240.97+DZ413))</f>
        <v>0</v>
      </c>
      <c r="AA413">
        <f>(W413-DS413*(DX413+DY413)/1000)</f>
        <v>0</v>
      </c>
      <c r="AB413">
        <f>(-I413*44100)</f>
        <v>0</v>
      </c>
      <c r="AC413">
        <f>2*29.3*Q413*0.92*(DZ413-V413)</f>
        <v>0</v>
      </c>
      <c r="AD413">
        <f>2*0.95*5.67E-8*(((DZ413+$B$9)+273)^4-(V413+273)^4)</f>
        <v>0</v>
      </c>
      <c r="AE413">
        <f>T413+AD413+AB413+AC413</f>
        <v>0</v>
      </c>
      <c r="AF413">
        <f>DW413*AT413*(DR413-DQ413*(1000-AT413*DT413)/(1000-AT413*DS413))/(100*DK413)</f>
        <v>0</v>
      </c>
      <c r="AG413">
        <f>1000*DW413*AT413*(DS413-DT413)/(100*DK413*(1000-AT413*DS413))</f>
        <v>0</v>
      </c>
      <c r="AH413">
        <f>(AI413 - AJ413 - DX413*1E3/(8.314*(DZ413+273.15)) * AL413/DW413 * AK413) * DW413/(100*DK413) * (1000 - DT413)/1000</f>
        <v>0</v>
      </c>
      <c r="AI413">
        <v>291.7061705956014</v>
      </c>
      <c r="AJ413">
        <v>294.4580727272727</v>
      </c>
      <c r="AK413">
        <v>-3.303383240842606</v>
      </c>
      <c r="AL413">
        <v>65.16373705987486</v>
      </c>
      <c r="AM413">
        <f>(AO413 - AN413 + DX413*1E3/(8.314*(DZ413+273.15)) * AQ413/DW413 * AP413) * DW413/(100*DK413) * 1000/(1000 - AO413)</f>
        <v>0</v>
      </c>
      <c r="AN413">
        <v>19.65959392650437</v>
      </c>
      <c r="AO413">
        <v>22.05962181818181</v>
      </c>
      <c r="AP413">
        <v>1.246652862075662E-05</v>
      </c>
      <c r="AQ413">
        <v>105.4576078481185</v>
      </c>
      <c r="AR413">
        <v>0</v>
      </c>
      <c r="AS413">
        <v>0</v>
      </c>
      <c r="AT413">
        <f>IF(AR413*$H$15&gt;=AV413,1.0,(AV413/(AV413-AR413*$H$15)))</f>
        <v>0</v>
      </c>
      <c r="AU413">
        <f>(AT413-1)*100</f>
        <v>0</v>
      </c>
      <c r="AV413">
        <f>MAX(0,($B$15+$C$15*EE413)/(1+$D$15*EE413)*DX413/(DZ413+273)*$E$15)</f>
        <v>0</v>
      </c>
      <c r="AW413" t="s">
        <v>437</v>
      </c>
      <c r="AX413" t="s">
        <v>437</v>
      </c>
      <c r="AY413">
        <v>0</v>
      </c>
      <c r="AZ413">
        <v>0</v>
      </c>
      <c r="BA413">
        <f>1-AY413/AZ413</f>
        <v>0</v>
      </c>
      <c r="BB413">
        <v>0</v>
      </c>
      <c r="BC413" t="s">
        <v>437</v>
      </c>
      <c r="BD413" t="s">
        <v>437</v>
      </c>
      <c r="BE413">
        <v>0</v>
      </c>
      <c r="BF413">
        <v>0</v>
      </c>
      <c r="BG413">
        <f>1-BE413/BF413</f>
        <v>0</v>
      </c>
      <c r="BH413">
        <v>0.5</v>
      </c>
      <c r="BI413">
        <f>DH413</f>
        <v>0</v>
      </c>
      <c r="BJ413">
        <f>K413</f>
        <v>0</v>
      </c>
      <c r="BK413">
        <f>BG413*BH413*BI413</f>
        <v>0</v>
      </c>
      <c r="BL413">
        <f>(BJ413-BB413)/BI413</f>
        <v>0</v>
      </c>
      <c r="BM413">
        <f>(AZ413-BF413)/BF413</f>
        <v>0</v>
      </c>
      <c r="BN413">
        <f>AY413/(BA413+AY413/BF413)</f>
        <v>0</v>
      </c>
      <c r="BO413" t="s">
        <v>437</v>
      </c>
      <c r="BP413">
        <v>0</v>
      </c>
      <c r="BQ413">
        <f>IF(BP413&lt;&gt;0, BP413, BN413)</f>
        <v>0</v>
      </c>
      <c r="BR413">
        <f>1-BQ413/BF413</f>
        <v>0</v>
      </c>
      <c r="BS413">
        <f>(BF413-BE413)/(BF413-BQ413)</f>
        <v>0</v>
      </c>
      <c r="BT413">
        <f>(AZ413-BF413)/(AZ413-BQ413)</f>
        <v>0</v>
      </c>
      <c r="BU413">
        <f>(BF413-BE413)/(BF413-AY413)</f>
        <v>0</v>
      </c>
      <c r="BV413">
        <f>(AZ413-BF413)/(AZ413-AY413)</f>
        <v>0</v>
      </c>
      <c r="BW413">
        <f>(BS413*BQ413/BE413)</f>
        <v>0</v>
      </c>
      <c r="BX413">
        <f>(1-BW413)</f>
        <v>0</v>
      </c>
      <c r="DG413">
        <f>$B$13*EF413+$C$13*EG413+$F$13*ER413*(1-EU413)</f>
        <v>0</v>
      </c>
      <c r="DH413">
        <f>DG413*DI413</f>
        <v>0</v>
      </c>
      <c r="DI413">
        <f>($B$13*$D$11+$C$13*$D$11+$F$13*((FE413+EW413)/MAX(FE413+EW413+FF413, 0.1)*$I$11+FF413/MAX(FE413+EW413+FF413, 0.1)*$J$11))/($B$13+$C$13+$F$13)</f>
        <v>0</v>
      </c>
      <c r="DJ413">
        <f>($B$13*$K$11+$C$13*$K$11+$F$13*((FE413+EW413)/MAX(FE413+EW413+FF413, 0.1)*$P$11+FF413/MAX(FE413+EW413+FF413, 0.1)*$Q$11))/($B$13+$C$13+$F$13)</f>
        <v>0</v>
      </c>
      <c r="DK413">
        <v>2.96</v>
      </c>
      <c r="DL413">
        <v>0.5</v>
      </c>
      <c r="DM413" t="s">
        <v>438</v>
      </c>
      <c r="DN413">
        <v>2</v>
      </c>
      <c r="DO413" t="b">
        <v>1</v>
      </c>
      <c r="DP413">
        <v>1759000125.1</v>
      </c>
      <c r="DQ413">
        <v>310.4333703703704</v>
      </c>
      <c r="DR413">
        <v>300.6487777777778</v>
      </c>
      <c r="DS413">
        <v>22.05601851851852</v>
      </c>
      <c r="DT413">
        <v>19.6573</v>
      </c>
      <c r="DU413">
        <v>311.9674074074074</v>
      </c>
      <c r="DV413">
        <v>21.76901111111111</v>
      </c>
      <c r="DW413">
        <v>499.990962962963</v>
      </c>
      <c r="DX413">
        <v>90.39583703703703</v>
      </c>
      <c r="DY413">
        <v>0.06456227777777777</v>
      </c>
      <c r="DZ413">
        <v>28.89118518518518</v>
      </c>
      <c r="EA413">
        <v>30.00897777777779</v>
      </c>
      <c r="EB413">
        <v>999.9000000000001</v>
      </c>
      <c r="EC413">
        <v>0</v>
      </c>
      <c r="ED413">
        <v>0</v>
      </c>
      <c r="EE413">
        <v>9992.407407407407</v>
      </c>
      <c r="EF413">
        <v>0</v>
      </c>
      <c r="EG413">
        <v>10.83934814814815</v>
      </c>
      <c r="EH413">
        <v>9.78478111111111</v>
      </c>
      <c r="EI413">
        <v>317.4347407407408</v>
      </c>
      <c r="EJ413">
        <v>306.6769259259259</v>
      </c>
      <c r="EK413">
        <v>2.398717037037037</v>
      </c>
      <c r="EL413">
        <v>300.6487777777778</v>
      </c>
      <c r="EM413">
        <v>19.6573</v>
      </c>
      <c r="EN413">
        <v>1.993772222222222</v>
      </c>
      <c r="EO413">
        <v>1.776938148148148</v>
      </c>
      <c r="EP413">
        <v>17.39495925925926</v>
      </c>
      <c r="EQ413">
        <v>15.58538888888889</v>
      </c>
      <c r="ER413">
        <v>1999.998518518518</v>
      </c>
      <c r="ES413">
        <v>0.979998814814815</v>
      </c>
      <c r="ET413">
        <v>0.02000111111111112</v>
      </c>
      <c r="EU413">
        <v>0</v>
      </c>
      <c r="EV413">
        <v>454.6614444444444</v>
      </c>
      <c r="EW413">
        <v>5.00078</v>
      </c>
      <c r="EX413">
        <v>8922.854814814815</v>
      </c>
      <c r="EY413">
        <v>16379.61851851852</v>
      </c>
      <c r="EZ413">
        <v>38.85388888888888</v>
      </c>
      <c r="FA413">
        <v>39.64566666666666</v>
      </c>
      <c r="FB413">
        <v>38.98118518518518</v>
      </c>
      <c r="FC413">
        <v>39.32840740740741</v>
      </c>
      <c r="FD413">
        <v>40.14544444444444</v>
      </c>
      <c r="FE413">
        <v>1955.092222222222</v>
      </c>
      <c r="FF413">
        <v>39.90222222222223</v>
      </c>
      <c r="FG413">
        <v>0</v>
      </c>
      <c r="FH413">
        <v>1759000127.1</v>
      </c>
      <c r="FI413">
        <v>0</v>
      </c>
      <c r="FJ413">
        <v>454.6241538461539</v>
      </c>
      <c r="FK413">
        <v>-6.555418788432011</v>
      </c>
      <c r="FL413">
        <v>-145.806495687477</v>
      </c>
      <c r="FM413">
        <v>8922.316153846154</v>
      </c>
      <c r="FN413">
        <v>15</v>
      </c>
      <c r="FO413">
        <v>0</v>
      </c>
      <c r="FP413" t="s">
        <v>439</v>
      </c>
      <c r="FQ413">
        <v>1746989605.5</v>
      </c>
      <c r="FR413">
        <v>1746989593.5</v>
      </c>
      <c r="FS413">
        <v>0</v>
      </c>
      <c r="FT413">
        <v>-0.274</v>
      </c>
      <c r="FU413">
        <v>-0.002</v>
      </c>
      <c r="FV413">
        <v>2.549</v>
      </c>
      <c r="FW413">
        <v>0.129</v>
      </c>
      <c r="FX413">
        <v>420</v>
      </c>
      <c r="FY413">
        <v>17</v>
      </c>
      <c r="FZ413">
        <v>0.02</v>
      </c>
      <c r="GA413">
        <v>0.04</v>
      </c>
      <c r="GB413">
        <v>9.406099999999999</v>
      </c>
      <c r="GC413">
        <v>7.960499212007491</v>
      </c>
      <c r="GD413">
        <v>0.769918803865057</v>
      </c>
      <c r="GE413">
        <v>0</v>
      </c>
      <c r="GF413">
        <v>454.9386470588236</v>
      </c>
      <c r="GG413">
        <v>-5.993063402091623</v>
      </c>
      <c r="GH413">
        <v>0.6165020338859143</v>
      </c>
      <c r="GI413">
        <v>0</v>
      </c>
      <c r="GJ413">
        <v>2.4027905</v>
      </c>
      <c r="GK413">
        <v>-0.08166979362101627</v>
      </c>
      <c r="GL413">
        <v>0.01000946026267147</v>
      </c>
      <c r="GM413">
        <v>1</v>
      </c>
      <c r="GN413">
        <v>1</v>
      </c>
      <c r="GO413">
        <v>3</v>
      </c>
      <c r="GP413" t="s">
        <v>463</v>
      </c>
      <c r="GQ413">
        <v>3.10209</v>
      </c>
      <c r="GR413">
        <v>2.7226</v>
      </c>
      <c r="GS413">
        <v>0.06540169999999999</v>
      </c>
      <c r="GT413">
        <v>0.06316479999999999</v>
      </c>
      <c r="GU413">
        <v>0.101592</v>
      </c>
      <c r="GV413">
        <v>0.0949768</v>
      </c>
      <c r="GW413">
        <v>24436.1</v>
      </c>
      <c r="GX413">
        <v>22247.3</v>
      </c>
      <c r="GY413">
        <v>26709</v>
      </c>
      <c r="GZ413">
        <v>23967.7</v>
      </c>
      <c r="HA413">
        <v>38391.2</v>
      </c>
      <c r="HB413">
        <v>32060</v>
      </c>
      <c r="HC413">
        <v>46639.7</v>
      </c>
      <c r="HD413">
        <v>37914.8</v>
      </c>
      <c r="HE413">
        <v>1.87365</v>
      </c>
      <c r="HF413">
        <v>1.87668</v>
      </c>
      <c r="HG413">
        <v>0.133041</v>
      </c>
      <c r="HH413">
        <v>0</v>
      </c>
      <c r="HI413">
        <v>27.8368</v>
      </c>
      <c r="HJ413">
        <v>999.9</v>
      </c>
      <c r="HK413">
        <v>49.1</v>
      </c>
      <c r="HL413">
        <v>30.5</v>
      </c>
      <c r="HM413">
        <v>23.8161</v>
      </c>
      <c r="HN413">
        <v>61.2758</v>
      </c>
      <c r="HO413">
        <v>22.0513</v>
      </c>
      <c r="HP413">
        <v>1</v>
      </c>
      <c r="HQ413">
        <v>0.0862271</v>
      </c>
      <c r="HR413">
        <v>-0.327595</v>
      </c>
      <c r="HS413">
        <v>20.3166</v>
      </c>
      <c r="HT413">
        <v>5.21115</v>
      </c>
      <c r="HU413">
        <v>11.9798</v>
      </c>
      <c r="HV413">
        <v>4.96255</v>
      </c>
      <c r="HW413">
        <v>3.27443</v>
      </c>
      <c r="HX413">
        <v>9999</v>
      </c>
      <c r="HY413">
        <v>9999</v>
      </c>
      <c r="HZ413">
        <v>9999</v>
      </c>
      <c r="IA413">
        <v>25.3</v>
      </c>
      <c r="IB413">
        <v>1.86371</v>
      </c>
      <c r="IC413">
        <v>1.85981</v>
      </c>
      <c r="ID413">
        <v>1.85806</v>
      </c>
      <c r="IE413">
        <v>1.85947</v>
      </c>
      <c r="IF413">
        <v>1.85959</v>
      </c>
      <c r="IG413">
        <v>1.85808</v>
      </c>
      <c r="IH413">
        <v>1.85715</v>
      </c>
      <c r="II413">
        <v>1.85211</v>
      </c>
      <c r="IJ413">
        <v>0</v>
      </c>
      <c r="IK413">
        <v>0</v>
      </c>
      <c r="IL413">
        <v>0</v>
      </c>
      <c r="IM413">
        <v>0</v>
      </c>
      <c r="IN413" t="s">
        <v>441</v>
      </c>
      <c r="IO413" t="s">
        <v>442</v>
      </c>
      <c r="IP413" t="s">
        <v>443</v>
      </c>
      <c r="IQ413" t="s">
        <v>443</v>
      </c>
      <c r="IR413" t="s">
        <v>443</v>
      </c>
      <c r="IS413" t="s">
        <v>443</v>
      </c>
      <c r="IT413">
        <v>0</v>
      </c>
      <c r="IU413">
        <v>100</v>
      </c>
      <c r="IV413">
        <v>100</v>
      </c>
      <c r="IW413">
        <v>-1.523</v>
      </c>
      <c r="IX413">
        <v>0.2871</v>
      </c>
      <c r="IY413">
        <v>-1.253408397979514</v>
      </c>
      <c r="IZ413">
        <v>-0.001407418860664216</v>
      </c>
      <c r="JA413">
        <v>1.761737584914558E-06</v>
      </c>
      <c r="JB413">
        <v>-4.339940373715102E-10</v>
      </c>
      <c r="JC413">
        <v>0.01386544786166931</v>
      </c>
      <c r="JD413">
        <v>0.003157371658100305</v>
      </c>
      <c r="JE413">
        <v>0.0004353711720169284</v>
      </c>
      <c r="JF413">
        <v>-1.853048844677345E-07</v>
      </c>
      <c r="JG413">
        <v>2</v>
      </c>
      <c r="JH413">
        <v>1968</v>
      </c>
      <c r="JI413">
        <v>1</v>
      </c>
      <c r="JJ413">
        <v>26</v>
      </c>
      <c r="JK413">
        <v>200175.5</v>
      </c>
      <c r="JL413">
        <v>200175.7</v>
      </c>
      <c r="JM413">
        <v>0.783691</v>
      </c>
      <c r="JN413">
        <v>2.63672</v>
      </c>
      <c r="JO413">
        <v>1.49658</v>
      </c>
      <c r="JP413">
        <v>2.34619</v>
      </c>
      <c r="JQ413">
        <v>1.54907</v>
      </c>
      <c r="JR413">
        <v>2.39014</v>
      </c>
      <c r="JS413">
        <v>34.3725</v>
      </c>
      <c r="JT413">
        <v>15.3316</v>
      </c>
      <c r="JU413">
        <v>18</v>
      </c>
      <c r="JV413">
        <v>481.645</v>
      </c>
      <c r="JW413">
        <v>498.578</v>
      </c>
      <c r="JX413">
        <v>27.7986</v>
      </c>
      <c r="JY413">
        <v>28.4147</v>
      </c>
      <c r="JZ413">
        <v>30.0001</v>
      </c>
      <c r="KA413">
        <v>28.6761</v>
      </c>
      <c r="KB413">
        <v>28.6854</v>
      </c>
      <c r="KC413">
        <v>15.7174</v>
      </c>
      <c r="KD413">
        <v>18.0517</v>
      </c>
      <c r="KE413">
        <v>88.47320000000001</v>
      </c>
      <c r="KF413">
        <v>27.7892</v>
      </c>
      <c r="KG413">
        <v>252.549</v>
      </c>
      <c r="KH413">
        <v>19.7443</v>
      </c>
      <c r="KI413">
        <v>101.974</v>
      </c>
      <c r="KJ413">
        <v>91.44070000000001</v>
      </c>
    </row>
    <row r="414" spans="1:296">
      <c r="A414">
        <v>396</v>
      </c>
      <c r="B414">
        <v>1759000137.6</v>
      </c>
      <c r="C414">
        <v>12887</v>
      </c>
      <c r="D414" t="s">
        <v>1239</v>
      </c>
      <c r="E414" t="s">
        <v>1240</v>
      </c>
      <c r="F414">
        <v>5</v>
      </c>
      <c r="G414" t="s">
        <v>1218</v>
      </c>
      <c r="H414">
        <v>1759000129.814285</v>
      </c>
      <c r="I414">
        <f>(J414)/1000</f>
        <v>0</v>
      </c>
      <c r="J414">
        <f>IF(DO414, AM414, AG414)</f>
        <v>0</v>
      </c>
      <c r="K414">
        <f>IF(DO414, AH414, AF414)</f>
        <v>0</v>
      </c>
      <c r="L414">
        <f>DQ414 - IF(AT414&gt;1, K414*DK414*100.0/(AV414), 0)</f>
        <v>0</v>
      </c>
      <c r="M414">
        <f>((S414-I414/2)*L414-K414)/(S414+I414/2)</f>
        <v>0</v>
      </c>
      <c r="N414">
        <f>M414*(DX414+DY414)/1000.0</f>
        <v>0</v>
      </c>
      <c r="O414">
        <f>(DQ414 - IF(AT414&gt;1, K414*DK414*100.0/(AV414), 0))*(DX414+DY414)/1000.0</f>
        <v>0</v>
      </c>
      <c r="P414">
        <f>2.0/((1/R414-1/Q414)+SIGN(R414)*SQRT((1/R414-1/Q414)*(1/R414-1/Q414) + 4*DL414/((DL414+1)*(DL414+1))*(2*1/R414*1/Q414-1/Q414*1/Q414)))</f>
        <v>0</v>
      </c>
      <c r="Q414">
        <f>IF(LEFT(DM414,1)&lt;&gt;"0",IF(LEFT(DM414,1)="1",3.0,DN414),$D$5+$E$5*(EE414*DX414/($K$5*1000))+$F$5*(EE414*DX414/($K$5*1000))*MAX(MIN(DK414,$J$5),$I$5)*MAX(MIN(DK414,$J$5),$I$5)+$G$5*MAX(MIN(DK414,$J$5),$I$5)*(EE414*DX414/($K$5*1000))+$H$5*(EE414*DX414/($K$5*1000))*(EE414*DX414/($K$5*1000)))</f>
        <v>0</v>
      </c>
      <c r="R414">
        <f>I414*(1000-(1000*0.61365*exp(17.502*V414/(240.97+V414))/(DX414+DY414)+DS414)/2)/(1000*0.61365*exp(17.502*V414/(240.97+V414))/(DX414+DY414)-DS414)</f>
        <v>0</v>
      </c>
      <c r="S414">
        <f>1/((DL414+1)/(P414/1.6)+1/(Q414/1.37)) + DL414/((DL414+1)/(P414/1.6) + DL414/(Q414/1.37))</f>
        <v>0</v>
      </c>
      <c r="T414">
        <f>(DG414*DJ414)</f>
        <v>0</v>
      </c>
      <c r="U414">
        <f>(DZ414+(T414+2*0.95*5.67E-8*(((DZ414+$B$9)+273)^4-(DZ414+273)^4)-44100*I414)/(1.84*29.3*Q414+8*0.95*5.67E-8*(DZ414+273)^3))</f>
        <v>0</v>
      </c>
      <c r="V414">
        <f>($C$9*EA414+$D$9*EB414+$E$9*U414)</f>
        <v>0</v>
      </c>
      <c r="W414">
        <f>0.61365*exp(17.502*V414/(240.97+V414))</f>
        <v>0</v>
      </c>
      <c r="X414">
        <f>(Y414/Z414*100)</f>
        <v>0</v>
      </c>
      <c r="Y414">
        <f>DS414*(DX414+DY414)/1000</f>
        <v>0</v>
      </c>
      <c r="Z414">
        <f>0.61365*exp(17.502*DZ414/(240.97+DZ414))</f>
        <v>0</v>
      </c>
      <c r="AA414">
        <f>(W414-DS414*(DX414+DY414)/1000)</f>
        <v>0</v>
      </c>
      <c r="AB414">
        <f>(-I414*44100)</f>
        <v>0</v>
      </c>
      <c r="AC414">
        <f>2*29.3*Q414*0.92*(DZ414-V414)</f>
        <v>0</v>
      </c>
      <c r="AD414">
        <f>2*0.95*5.67E-8*(((DZ414+$B$9)+273)^4-(V414+273)^4)</f>
        <v>0</v>
      </c>
      <c r="AE414">
        <f>T414+AD414+AB414+AC414</f>
        <v>0</v>
      </c>
      <c r="AF414">
        <f>DW414*AT414*(DR414-DQ414*(1000-AT414*DT414)/(1000-AT414*DS414))/(100*DK414)</f>
        <v>0</v>
      </c>
      <c r="AG414">
        <f>1000*DW414*AT414*(DS414-DT414)/(100*DK414*(1000-AT414*DS414))</f>
        <v>0</v>
      </c>
      <c r="AH414">
        <f>(AI414 - AJ414 - DX414*1E3/(8.314*(DZ414+273.15)) * AL414/DW414 * AK414) * DW414/(100*DK414) * (1000 - DT414)/1000</f>
        <v>0</v>
      </c>
      <c r="AI414">
        <v>274.949904790157</v>
      </c>
      <c r="AJ414">
        <v>278.0740484848484</v>
      </c>
      <c r="AK414">
        <v>-3.274311296623859</v>
      </c>
      <c r="AL414">
        <v>65.16373705987486</v>
      </c>
      <c r="AM414">
        <f>(AO414 - AN414 + DX414*1E3/(8.314*(DZ414+273.15)) * AQ414/DW414 * AP414) * DW414/(100*DK414) * 1000/(1000 - AO414)</f>
        <v>0</v>
      </c>
      <c r="AN414">
        <v>19.70717746767527</v>
      </c>
      <c r="AO414">
        <v>22.07228727272727</v>
      </c>
      <c r="AP414">
        <v>9.343589453154838E-05</v>
      </c>
      <c r="AQ414">
        <v>105.4576078481185</v>
      </c>
      <c r="AR414">
        <v>0</v>
      </c>
      <c r="AS414">
        <v>0</v>
      </c>
      <c r="AT414">
        <f>IF(AR414*$H$15&gt;=AV414,1.0,(AV414/(AV414-AR414*$H$15)))</f>
        <v>0</v>
      </c>
      <c r="AU414">
        <f>(AT414-1)*100</f>
        <v>0</v>
      </c>
      <c r="AV414">
        <f>MAX(0,($B$15+$C$15*EE414)/(1+$D$15*EE414)*DX414/(DZ414+273)*$E$15)</f>
        <v>0</v>
      </c>
      <c r="AW414" t="s">
        <v>437</v>
      </c>
      <c r="AX414" t="s">
        <v>437</v>
      </c>
      <c r="AY414">
        <v>0</v>
      </c>
      <c r="AZ414">
        <v>0</v>
      </c>
      <c r="BA414">
        <f>1-AY414/AZ414</f>
        <v>0</v>
      </c>
      <c r="BB414">
        <v>0</v>
      </c>
      <c r="BC414" t="s">
        <v>437</v>
      </c>
      <c r="BD414" t="s">
        <v>437</v>
      </c>
      <c r="BE414">
        <v>0</v>
      </c>
      <c r="BF414">
        <v>0</v>
      </c>
      <c r="BG414">
        <f>1-BE414/BF414</f>
        <v>0</v>
      </c>
      <c r="BH414">
        <v>0.5</v>
      </c>
      <c r="BI414">
        <f>DH414</f>
        <v>0</v>
      </c>
      <c r="BJ414">
        <f>K414</f>
        <v>0</v>
      </c>
      <c r="BK414">
        <f>BG414*BH414*BI414</f>
        <v>0</v>
      </c>
      <c r="BL414">
        <f>(BJ414-BB414)/BI414</f>
        <v>0</v>
      </c>
      <c r="BM414">
        <f>(AZ414-BF414)/BF414</f>
        <v>0</v>
      </c>
      <c r="BN414">
        <f>AY414/(BA414+AY414/BF414)</f>
        <v>0</v>
      </c>
      <c r="BO414" t="s">
        <v>437</v>
      </c>
      <c r="BP414">
        <v>0</v>
      </c>
      <c r="BQ414">
        <f>IF(BP414&lt;&gt;0, BP414, BN414)</f>
        <v>0</v>
      </c>
      <c r="BR414">
        <f>1-BQ414/BF414</f>
        <v>0</v>
      </c>
      <c r="BS414">
        <f>(BF414-BE414)/(BF414-BQ414)</f>
        <v>0</v>
      </c>
      <c r="BT414">
        <f>(AZ414-BF414)/(AZ414-BQ414)</f>
        <v>0</v>
      </c>
      <c r="BU414">
        <f>(BF414-BE414)/(BF414-AY414)</f>
        <v>0</v>
      </c>
      <c r="BV414">
        <f>(AZ414-BF414)/(AZ414-AY414)</f>
        <v>0</v>
      </c>
      <c r="BW414">
        <f>(BS414*BQ414/BE414)</f>
        <v>0</v>
      </c>
      <c r="BX414">
        <f>(1-BW414)</f>
        <v>0</v>
      </c>
      <c r="DG414">
        <f>$B$13*EF414+$C$13*EG414+$F$13*ER414*(1-EU414)</f>
        <v>0</v>
      </c>
      <c r="DH414">
        <f>DG414*DI414</f>
        <v>0</v>
      </c>
      <c r="DI414">
        <f>($B$13*$D$11+$C$13*$D$11+$F$13*((FE414+EW414)/MAX(FE414+EW414+FF414, 0.1)*$I$11+FF414/MAX(FE414+EW414+FF414, 0.1)*$J$11))/($B$13+$C$13+$F$13)</f>
        <v>0</v>
      </c>
      <c r="DJ414">
        <f>($B$13*$K$11+$C$13*$K$11+$F$13*((FE414+EW414)/MAX(FE414+EW414+FF414, 0.1)*$P$11+FF414/MAX(FE414+EW414+FF414, 0.1)*$Q$11))/($B$13+$C$13+$F$13)</f>
        <v>0</v>
      </c>
      <c r="DK414">
        <v>2.96</v>
      </c>
      <c r="DL414">
        <v>0.5</v>
      </c>
      <c r="DM414" t="s">
        <v>438</v>
      </c>
      <c r="DN414">
        <v>2</v>
      </c>
      <c r="DO414" t="b">
        <v>1</v>
      </c>
      <c r="DP414">
        <v>1759000129.814285</v>
      </c>
      <c r="DQ414">
        <v>295.32725</v>
      </c>
      <c r="DR414">
        <v>285.0227142857142</v>
      </c>
      <c r="DS414">
        <v>22.05882142857143</v>
      </c>
      <c r="DT414">
        <v>19.67391428571429</v>
      </c>
      <c r="DU414">
        <v>296.8544642857143</v>
      </c>
      <c r="DV414">
        <v>21.77176071428572</v>
      </c>
      <c r="DW414">
        <v>500.0196428571429</v>
      </c>
      <c r="DX414">
        <v>90.39456785714287</v>
      </c>
      <c r="DY414">
        <v>0.06443312500000001</v>
      </c>
      <c r="DZ414">
        <v>28.89028571428571</v>
      </c>
      <c r="EA414">
        <v>30.00863214285715</v>
      </c>
      <c r="EB414">
        <v>999.9000000000002</v>
      </c>
      <c r="EC414">
        <v>0</v>
      </c>
      <c r="ED414">
        <v>0</v>
      </c>
      <c r="EE414">
        <v>9999.198214285714</v>
      </c>
      <c r="EF414">
        <v>0</v>
      </c>
      <c r="EG414">
        <v>10.84127857142857</v>
      </c>
      <c r="EH414">
        <v>10.30478821428572</v>
      </c>
      <c r="EI414">
        <v>301.9888214285714</v>
      </c>
      <c r="EJ414">
        <v>290.7423214285714</v>
      </c>
      <c r="EK414">
        <v>2.384912857142858</v>
      </c>
      <c r="EL414">
        <v>285.0227142857142</v>
      </c>
      <c r="EM414">
        <v>19.67391428571429</v>
      </c>
      <c r="EN414">
        <v>1.9939975</v>
      </c>
      <c r="EO414">
        <v>1.778414285714286</v>
      </c>
      <c r="EP414">
        <v>17.39675714285714</v>
      </c>
      <c r="EQ414">
        <v>15.59835</v>
      </c>
      <c r="ER414">
        <v>1999.9975</v>
      </c>
      <c r="ES414">
        <v>0.9799985357142855</v>
      </c>
      <c r="ET414">
        <v>0.02000137857142857</v>
      </c>
      <c r="EU414">
        <v>0</v>
      </c>
      <c r="EV414">
        <v>454.0912142857143</v>
      </c>
      <c r="EW414">
        <v>5.00078</v>
      </c>
      <c r="EX414">
        <v>8910.667857142857</v>
      </c>
      <c r="EY414">
        <v>16379.60714285714</v>
      </c>
      <c r="EZ414">
        <v>38.86810714285714</v>
      </c>
      <c r="FA414">
        <v>39.64264285714285</v>
      </c>
      <c r="FB414">
        <v>38.96403571428571</v>
      </c>
      <c r="FC414">
        <v>39.33453571428571</v>
      </c>
      <c r="FD414">
        <v>40.18492857142856</v>
      </c>
      <c r="FE414">
        <v>1955.090714285714</v>
      </c>
      <c r="FF414">
        <v>39.90285714285715</v>
      </c>
      <c r="FG414">
        <v>0</v>
      </c>
      <c r="FH414">
        <v>1759000131.9</v>
      </c>
      <c r="FI414">
        <v>0</v>
      </c>
      <c r="FJ414">
        <v>454.0355384615385</v>
      </c>
      <c r="FK414">
        <v>-8.136547002727232</v>
      </c>
      <c r="FL414">
        <v>-166.6745299333749</v>
      </c>
      <c r="FM414">
        <v>8909.881923076922</v>
      </c>
      <c r="FN414">
        <v>15</v>
      </c>
      <c r="FO414">
        <v>0</v>
      </c>
      <c r="FP414" t="s">
        <v>439</v>
      </c>
      <c r="FQ414">
        <v>1746989605.5</v>
      </c>
      <c r="FR414">
        <v>1746989593.5</v>
      </c>
      <c r="FS414">
        <v>0</v>
      </c>
      <c r="FT414">
        <v>-0.274</v>
      </c>
      <c r="FU414">
        <v>-0.002</v>
      </c>
      <c r="FV414">
        <v>2.549</v>
      </c>
      <c r="FW414">
        <v>0.129</v>
      </c>
      <c r="FX414">
        <v>420</v>
      </c>
      <c r="FY414">
        <v>17</v>
      </c>
      <c r="FZ414">
        <v>0.02</v>
      </c>
      <c r="GA414">
        <v>0.04</v>
      </c>
      <c r="GB414">
        <v>10.00901425</v>
      </c>
      <c r="GC414">
        <v>6.679898048780443</v>
      </c>
      <c r="GD414">
        <v>0.647017202189739</v>
      </c>
      <c r="GE414">
        <v>0</v>
      </c>
      <c r="GF414">
        <v>454.3722058823529</v>
      </c>
      <c r="GG414">
        <v>-7.347700531550224</v>
      </c>
      <c r="GH414">
        <v>0.7551845422852452</v>
      </c>
      <c r="GI414">
        <v>0</v>
      </c>
      <c r="GJ414">
        <v>2.39123425</v>
      </c>
      <c r="GK414">
        <v>-0.1409501313320873</v>
      </c>
      <c r="GL414">
        <v>0.01659936051290829</v>
      </c>
      <c r="GM414">
        <v>0</v>
      </c>
      <c r="GN414">
        <v>0</v>
      </c>
      <c r="GO414">
        <v>3</v>
      </c>
      <c r="GP414" t="s">
        <v>484</v>
      </c>
      <c r="GQ414">
        <v>3.10229</v>
      </c>
      <c r="GR414">
        <v>2.72226</v>
      </c>
      <c r="GS414">
        <v>0.0623973</v>
      </c>
      <c r="GT414">
        <v>0.0599871</v>
      </c>
      <c r="GU414">
        <v>0.10164</v>
      </c>
      <c r="GV414">
        <v>0.0951492</v>
      </c>
      <c r="GW414">
        <v>24514.7</v>
      </c>
      <c r="GX414">
        <v>22322.8</v>
      </c>
      <c r="GY414">
        <v>26709</v>
      </c>
      <c r="GZ414">
        <v>23967.8</v>
      </c>
      <c r="HA414">
        <v>38388.8</v>
      </c>
      <c r="HB414">
        <v>32053.7</v>
      </c>
      <c r="HC414">
        <v>46639.8</v>
      </c>
      <c r="HD414">
        <v>37915</v>
      </c>
      <c r="HE414">
        <v>1.87365</v>
      </c>
      <c r="HF414">
        <v>1.87625</v>
      </c>
      <c r="HG414">
        <v>0.133272</v>
      </c>
      <c r="HH414">
        <v>0</v>
      </c>
      <c r="HI414">
        <v>27.8356</v>
      </c>
      <c r="HJ414">
        <v>999.9</v>
      </c>
      <c r="HK414">
        <v>49.1</v>
      </c>
      <c r="HL414">
        <v>30.5</v>
      </c>
      <c r="HM414">
        <v>23.8181</v>
      </c>
      <c r="HN414">
        <v>61.3458</v>
      </c>
      <c r="HO414">
        <v>22.1314</v>
      </c>
      <c r="HP414">
        <v>1</v>
      </c>
      <c r="HQ414">
        <v>0.0861662</v>
      </c>
      <c r="HR414">
        <v>-0.329886</v>
      </c>
      <c r="HS414">
        <v>20.3168</v>
      </c>
      <c r="HT414">
        <v>5.2119</v>
      </c>
      <c r="HU414">
        <v>11.9798</v>
      </c>
      <c r="HV414">
        <v>4.96265</v>
      </c>
      <c r="HW414">
        <v>3.27448</v>
      </c>
      <c r="HX414">
        <v>9999</v>
      </c>
      <c r="HY414">
        <v>9999</v>
      </c>
      <c r="HZ414">
        <v>9999</v>
      </c>
      <c r="IA414">
        <v>25.3</v>
      </c>
      <c r="IB414">
        <v>1.86371</v>
      </c>
      <c r="IC414">
        <v>1.85983</v>
      </c>
      <c r="ID414">
        <v>1.85806</v>
      </c>
      <c r="IE414">
        <v>1.85947</v>
      </c>
      <c r="IF414">
        <v>1.85959</v>
      </c>
      <c r="IG414">
        <v>1.85808</v>
      </c>
      <c r="IH414">
        <v>1.85715</v>
      </c>
      <c r="II414">
        <v>1.85212</v>
      </c>
      <c r="IJ414">
        <v>0</v>
      </c>
      <c r="IK414">
        <v>0</v>
      </c>
      <c r="IL414">
        <v>0</v>
      </c>
      <c r="IM414">
        <v>0</v>
      </c>
      <c r="IN414" t="s">
        <v>441</v>
      </c>
      <c r="IO414" t="s">
        <v>442</v>
      </c>
      <c r="IP414" t="s">
        <v>443</v>
      </c>
      <c r="IQ414" t="s">
        <v>443</v>
      </c>
      <c r="IR414" t="s">
        <v>443</v>
      </c>
      <c r="IS414" t="s">
        <v>443</v>
      </c>
      <c r="IT414">
        <v>0</v>
      </c>
      <c r="IU414">
        <v>100</v>
      </c>
      <c r="IV414">
        <v>100</v>
      </c>
      <c r="IW414">
        <v>-1.514</v>
      </c>
      <c r="IX414">
        <v>0.2874</v>
      </c>
      <c r="IY414">
        <v>-1.253408397979514</v>
      </c>
      <c r="IZ414">
        <v>-0.001407418860664216</v>
      </c>
      <c r="JA414">
        <v>1.761737584914558E-06</v>
      </c>
      <c r="JB414">
        <v>-4.339940373715102E-10</v>
      </c>
      <c r="JC414">
        <v>0.01386544786166931</v>
      </c>
      <c r="JD414">
        <v>0.003157371658100305</v>
      </c>
      <c r="JE414">
        <v>0.0004353711720169284</v>
      </c>
      <c r="JF414">
        <v>-1.853048844677345E-07</v>
      </c>
      <c r="JG414">
        <v>2</v>
      </c>
      <c r="JH414">
        <v>1968</v>
      </c>
      <c r="JI414">
        <v>1</v>
      </c>
      <c r="JJ414">
        <v>26</v>
      </c>
      <c r="JK414">
        <v>200175.5</v>
      </c>
      <c r="JL414">
        <v>200175.7</v>
      </c>
      <c r="JM414">
        <v>0.74707</v>
      </c>
      <c r="JN414">
        <v>2.63428</v>
      </c>
      <c r="JO414">
        <v>1.49658</v>
      </c>
      <c r="JP414">
        <v>2.34619</v>
      </c>
      <c r="JQ414">
        <v>1.54907</v>
      </c>
      <c r="JR414">
        <v>2.35352</v>
      </c>
      <c r="JS414">
        <v>34.3725</v>
      </c>
      <c r="JT414">
        <v>15.3228</v>
      </c>
      <c r="JU414">
        <v>18</v>
      </c>
      <c r="JV414">
        <v>481.633</v>
      </c>
      <c r="JW414">
        <v>498.279</v>
      </c>
      <c r="JX414">
        <v>27.7887</v>
      </c>
      <c r="JY414">
        <v>28.4123</v>
      </c>
      <c r="JZ414">
        <v>30.0001</v>
      </c>
      <c r="KA414">
        <v>28.6745</v>
      </c>
      <c r="KB414">
        <v>28.6833</v>
      </c>
      <c r="KC414">
        <v>14.918</v>
      </c>
      <c r="KD414">
        <v>18.0517</v>
      </c>
      <c r="KE414">
        <v>88.47320000000001</v>
      </c>
      <c r="KF414">
        <v>27.7846</v>
      </c>
      <c r="KG414">
        <v>232.511</v>
      </c>
      <c r="KH414">
        <v>19.736</v>
      </c>
      <c r="KI414">
        <v>101.974</v>
      </c>
      <c r="KJ414">
        <v>91.44110000000001</v>
      </c>
    </row>
    <row r="415" spans="1:296">
      <c r="A415">
        <v>397</v>
      </c>
      <c r="B415">
        <v>1759000142.6</v>
      </c>
      <c r="C415">
        <v>12892</v>
      </c>
      <c r="D415" t="s">
        <v>1241</v>
      </c>
      <c r="E415" t="s">
        <v>1242</v>
      </c>
      <c r="F415">
        <v>5</v>
      </c>
      <c r="G415" t="s">
        <v>1218</v>
      </c>
      <c r="H415">
        <v>1759000135.1</v>
      </c>
      <c r="I415">
        <f>(J415)/1000</f>
        <v>0</v>
      </c>
      <c r="J415">
        <f>IF(DO415, AM415, AG415)</f>
        <v>0</v>
      </c>
      <c r="K415">
        <f>IF(DO415, AH415, AF415)</f>
        <v>0</v>
      </c>
      <c r="L415">
        <f>DQ415 - IF(AT415&gt;1, K415*DK415*100.0/(AV415), 0)</f>
        <v>0</v>
      </c>
      <c r="M415">
        <f>((S415-I415/2)*L415-K415)/(S415+I415/2)</f>
        <v>0</v>
      </c>
      <c r="N415">
        <f>M415*(DX415+DY415)/1000.0</f>
        <v>0</v>
      </c>
      <c r="O415">
        <f>(DQ415 - IF(AT415&gt;1, K415*DK415*100.0/(AV415), 0))*(DX415+DY415)/1000.0</f>
        <v>0</v>
      </c>
      <c r="P415">
        <f>2.0/((1/R415-1/Q415)+SIGN(R415)*SQRT((1/R415-1/Q415)*(1/R415-1/Q415) + 4*DL415/((DL415+1)*(DL415+1))*(2*1/R415*1/Q415-1/Q415*1/Q415)))</f>
        <v>0</v>
      </c>
      <c r="Q415">
        <f>IF(LEFT(DM415,1)&lt;&gt;"0",IF(LEFT(DM415,1)="1",3.0,DN415),$D$5+$E$5*(EE415*DX415/($K$5*1000))+$F$5*(EE415*DX415/($K$5*1000))*MAX(MIN(DK415,$J$5),$I$5)*MAX(MIN(DK415,$J$5),$I$5)+$G$5*MAX(MIN(DK415,$J$5),$I$5)*(EE415*DX415/($K$5*1000))+$H$5*(EE415*DX415/($K$5*1000))*(EE415*DX415/($K$5*1000)))</f>
        <v>0</v>
      </c>
      <c r="R415">
        <f>I415*(1000-(1000*0.61365*exp(17.502*V415/(240.97+V415))/(DX415+DY415)+DS415)/2)/(1000*0.61365*exp(17.502*V415/(240.97+V415))/(DX415+DY415)-DS415)</f>
        <v>0</v>
      </c>
      <c r="S415">
        <f>1/((DL415+1)/(P415/1.6)+1/(Q415/1.37)) + DL415/((DL415+1)/(P415/1.6) + DL415/(Q415/1.37))</f>
        <v>0</v>
      </c>
      <c r="T415">
        <f>(DG415*DJ415)</f>
        <v>0</v>
      </c>
      <c r="U415">
        <f>(DZ415+(T415+2*0.95*5.67E-8*(((DZ415+$B$9)+273)^4-(DZ415+273)^4)-44100*I415)/(1.84*29.3*Q415+8*0.95*5.67E-8*(DZ415+273)^3))</f>
        <v>0</v>
      </c>
      <c r="V415">
        <f>($C$9*EA415+$D$9*EB415+$E$9*U415)</f>
        <v>0</v>
      </c>
      <c r="W415">
        <f>0.61365*exp(17.502*V415/(240.97+V415))</f>
        <v>0</v>
      </c>
      <c r="X415">
        <f>(Y415/Z415*100)</f>
        <v>0</v>
      </c>
      <c r="Y415">
        <f>DS415*(DX415+DY415)/1000</f>
        <v>0</v>
      </c>
      <c r="Z415">
        <f>0.61365*exp(17.502*DZ415/(240.97+DZ415))</f>
        <v>0</v>
      </c>
      <c r="AA415">
        <f>(W415-DS415*(DX415+DY415)/1000)</f>
        <v>0</v>
      </c>
      <c r="AB415">
        <f>(-I415*44100)</f>
        <v>0</v>
      </c>
      <c r="AC415">
        <f>2*29.3*Q415*0.92*(DZ415-V415)</f>
        <v>0</v>
      </c>
      <c r="AD415">
        <f>2*0.95*5.67E-8*(((DZ415+$B$9)+273)^4-(V415+273)^4)</f>
        <v>0</v>
      </c>
      <c r="AE415">
        <f>T415+AD415+AB415+AC415</f>
        <v>0</v>
      </c>
      <c r="AF415">
        <f>DW415*AT415*(DR415-DQ415*(1000-AT415*DT415)/(1000-AT415*DS415))/(100*DK415)</f>
        <v>0</v>
      </c>
      <c r="AG415">
        <f>1000*DW415*AT415*(DS415-DT415)/(100*DK415*(1000-AT415*DS415))</f>
        <v>0</v>
      </c>
      <c r="AH415">
        <f>(AI415 - AJ415 - DX415*1E3/(8.314*(DZ415+273.15)) * AL415/DW415 * AK415) * DW415/(100*DK415) * (1000 - DT415)/1000</f>
        <v>0</v>
      </c>
      <c r="AI415">
        <v>257.9742150868281</v>
      </c>
      <c r="AJ415">
        <v>261.6655878787877</v>
      </c>
      <c r="AK415">
        <v>-3.275413992128248</v>
      </c>
      <c r="AL415">
        <v>65.16373705987486</v>
      </c>
      <c r="AM415">
        <f>(AO415 - AN415 + DX415*1E3/(8.314*(DZ415+273.15)) * AQ415/DW415 * AP415) * DW415/(100*DK415) * 1000/(1000 - AO415)</f>
        <v>0</v>
      </c>
      <c r="AN415">
        <v>19.71853488734854</v>
      </c>
      <c r="AO415">
        <v>22.09183090909089</v>
      </c>
      <c r="AP415">
        <v>0.001338958601653512</v>
      </c>
      <c r="AQ415">
        <v>105.4576078481185</v>
      </c>
      <c r="AR415">
        <v>0</v>
      </c>
      <c r="AS415">
        <v>0</v>
      </c>
      <c r="AT415">
        <f>IF(AR415*$H$15&gt;=AV415,1.0,(AV415/(AV415-AR415*$H$15)))</f>
        <v>0</v>
      </c>
      <c r="AU415">
        <f>(AT415-1)*100</f>
        <v>0</v>
      </c>
      <c r="AV415">
        <f>MAX(0,($B$15+$C$15*EE415)/(1+$D$15*EE415)*DX415/(DZ415+273)*$E$15)</f>
        <v>0</v>
      </c>
      <c r="AW415" t="s">
        <v>437</v>
      </c>
      <c r="AX415" t="s">
        <v>437</v>
      </c>
      <c r="AY415">
        <v>0</v>
      </c>
      <c r="AZ415">
        <v>0</v>
      </c>
      <c r="BA415">
        <f>1-AY415/AZ415</f>
        <v>0</v>
      </c>
      <c r="BB415">
        <v>0</v>
      </c>
      <c r="BC415" t="s">
        <v>437</v>
      </c>
      <c r="BD415" t="s">
        <v>437</v>
      </c>
      <c r="BE415">
        <v>0</v>
      </c>
      <c r="BF415">
        <v>0</v>
      </c>
      <c r="BG415">
        <f>1-BE415/BF415</f>
        <v>0</v>
      </c>
      <c r="BH415">
        <v>0.5</v>
      </c>
      <c r="BI415">
        <f>DH415</f>
        <v>0</v>
      </c>
      <c r="BJ415">
        <f>K415</f>
        <v>0</v>
      </c>
      <c r="BK415">
        <f>BG415*BH415*BI415</f>
        <v>0</v>
      </c>
      <c r="BL415">
        <f>(BJ415-BB415)/BI415</f>
        <v>0</v>
      </c>
      <c r="BM415">
        <f>(AZ415-BF415)/BF415</f>
        <v>0</v>
      </c>
      <c r="BN415">
        <f>AY415/(BA415+AY415/BF415)</f>
        <v>0</v>
      </c>
      <c r="BO415" t="s">
        <v>437</v>
      </c>
      <c r="BP415">
        <v>0</v>
      </c>
      <c r="BQ415">
        <f>IF(BP415&lt;&gt;0, BP415, BN415)</f>
        <v>0</v>
      </c>
      <c r="BR415">
        <f>1-BQ415/BF415</f>
        <v>0</v>
      </c>
      <c r="BS415">
        <f>(BF415-BE415)/(BF415-BQ415)</f>
        <v>0</v>
      </c>
      <c r="BT415">
        <f>(AZ415-BF415)/(AZ415-BQ415)</f>
        <v>0</v>
      </c>
      <c r="BU415">
        <f>(BF415-BE415)/(BF415-AY415)</f>
        <v>0</v>
      </c>
      <c r="BV415">
        <f>(AZ415-BF415)/(AZ415-AY415)</f>
        <v>0</v>
      </c>
      <c r="BW415">
        <f>(BS415*BQ415/BE415)</f>
        <v>0</v>
      </c>
      <c r="BX415">
        <f>(1-BW415)</f>
        <v>0</v>
      </c>
      <c r="DG415">
        <f>$B$13*EF415+$C$13*EG415+$F$13*ER415*(1-EU415)</f>
        <v>0</v>
      </c>
      <c r="DH415">
        <f>DG415*DI415</f>
        <v>0</v>
      </c>
      <c r="DI415">
        <f>($B$13*$D$11+$C$13*$D$11+$F$13*((FE415+EW415)/MAX(FE415+EW415+FF415, 0.1)*$I$11+FF415/MAX(FE415+EW415+FF415, 0.1)*$J$11))/($B$13+$C$13+$F$13)</f>
        <v>0</v>
      </c>
      <c r="DJ415">
        <f>($B$13*$K$11+$C$13*$K$11+$F$13*((FE415+EW415)/MAX(FE415+EW415+FF415, 0.1)*$P$11+FF415/MAX(FE415+EW415+FF415, 0.1)*$Q$11))/($B$13+$C$13+$F$13)</f>
        <v>0</v>
      </c>
      <c r="DK415">
        <v>2.96</v>
      </c>
      <c r="DL415">
        <v>0.5</v>
      </c>
      <c r="DM415" t="s">
        <v>438</v>
      </c>
      <c r="DN415">
        <v>2</v>
      </c>
      <c r="DO415" t="b">
        <v>1</v>
      </c>
      <c r="DP415">
        <v>1759000135.1</v>
      </c>
      <c r="DQ415">
        <v>278.3549629629629</v>
      </c>
      <c r="DR415">
        <v>267.5220740740741</v>
      </c>
      <c r="DS415">
        <v>22.06917407407407</v>
      </c>
      <c r="DT415">
        <v>19.69255185185185</v>
      </c>
      <c r="DU415">
        <v>279.8737037037038</v>
      </c>
      <c r="DV415">
        <v>21.7819</v>
      </c>
      <c r="DW415">
        <v>499.9699629629629</v>
      </c>
      <c r="DX415">
        <v>90.39312592592593</v>
      </c>
      <c r="DY415">
        <v>0.06445905185185184</v>
      </c>
      <c r="DZ415">
        <v>28.88984814814815</v>
      </c>
      <c r="EA415">
        <v>30.00447037037037</v>
      </c>
      <c r="EB415">
        <v>999.9000000000001</v>
      </c>
      <c r="EC415">
        <v>0</v>
      </c>
      <c r="ED415">
        <v>0</v>
      </c>
      <c r="EE415">
        <v>9996.298148148149</v>
      </c>
      <c r="EF415">
        <v>0</v>
      </c>
      <c r="EG415">
        <v>10.84141851851851</v>
      </c>
      <c r="EH415">
        <v>10.83307777777778</v>
      </c>
      <c r="EI415">
        <v>284.6366666666666</v>
      </c>
      <c r="EJ415">
        <v>272.8955555555555</v>
      </c>
      <c r="EK415">
        <v>2.376631481481482</v>
      </c>
      <c r="EL415">
        <v>267.5220740740741</v>
      </c>
      <c r="EM415">
        <v>19.69255185185185</v>
      </c>
      <c r="EN415">
        <v>1.994901851851852</v>
      </c>
      <c r="EO415">
        <v>1.780071111111111</v>
      </c>
      <c r="EP415">
        <v>17.40394074074074</v>
      </c>
      <c r="EQ415">
        <v>15.61287037037037</v>
      </c>
      <c r="ER415">
        <v>2000.008518518519</v>
      </c>
      <c r="ES415">
        <v>0.9799982962962965</v>
      </c>
      <c r="ET415">
        <v>0.02000164074074074</v>
      </c>
      <c r="EU415">
        <v>0</v>
      </c>
      <c r="EV415">
        <v>453.3665555555556</v>
      </c>
      <c r="EW415">
        <v>5.00078</v>
      </c>
      <c r="EX415">
        <v>8895.512592592593</v>
      </c>
      <c r="EY415">
        <v>16379.69259259259</v>
      </c>
      <c r="EZ415">
        <v>38.85862962962963</v>
      </c>
      <c r="FA415">
        <v>39.641</v>
      </c>
      <c r="FB415">
        <v>38.979</v>
      </c>
      <c r="FC415">
        <v>39.32607407407408</v>
      </c>
      <c r="FD415">
        <v>40.19185185185185</v>
      </c>
      <c r="FE415">
        <v>1955.101481481481</v>
      </c>
      <c r="FF415">
        <v>39.90370370370371</v>
      </c>
      <c r="FG415">
        <v>0</v>
      </c>
      <c r="FH415">
        <v>1759000136.7</v>
      </c>
      <c r="FI415">
        <v>0</v>
      </c>
      <c r="FJ415">
        <v>453.3794230769232</v>
      </c>
      <c r="FK415">
        <v>-9.075247867198694</v>
      </c>
      <c r="FL415">
        <v>-182.3394873135536</v>
      </c>
      <c r="FM415">
        <v>8896.057307692306</v>
      </c>
      <c r="FN415">
        <v>15</v>
      </c>
      <c r="FO415">
        <v>0</v>
      </c>
      <c r="FP415" t="s">
        <v>439</v>
      </c>
      <c r="FQ415">
        <v>1746989605.5</v>
      </c>
      <c r="FR415">
        <v>1746989593.5</v>
      </c>
      <c r="FS415">
        <v>0</v>
      </c>
      <c r="FT415">
        <v>-0.274</v>
      </c>
      <c r="FU415">
        <v>-0.002</v>
      </c>
      <c r="FV415">
        <v>2.549</v>
      </c>
      <c r="FW415">
        <v>0.129</v>
      </c>
      <c r="FX415">
        <v>420</v>
      </c>
      <c r="FY415">
        <v>17</v>
      </c>
      <c r="FZ415">
        <v>0.02</v>
      </c>
      <c r="GA415">
        <v>0.04</v>
      </c>
      <c r="GB415">
        <v>10.45257475</v>
      </c>
      <c r="GC415">
        <v>6.103047917448387</v>
      </c>
      <c r="GD415">
        <v>0.5903452827286226</v>
      </c>
      <c r="GE415">
        <v>0</v>
      </c>
      <c r="GF415">
        <v>453.8284705882353</v>
      </c>
      <c r="GG415">
        <v>-8.066921311072756</v>
      </c>
      <c r="GH415">
        <v>0.8271058412708511</v>
      </c>
      <c r="GI415">
        <v>0</v>
      </c>
      <c r="GJ415">
        <v>2.38171975</v>
      </c>
      <c r="GK415">
        <v>-0.1295620637898691</v>
      </c>
      <c r="GL415">
        <v>0.01597142549797921</v>
      </c>
      <c r="GM415">
        <v>0</v>
      </c>
      <c r="GN415">
        <v>0</v>
      </c>
      <c r="GO415">
        <v>3</v>
      </c>
      <c r="GP415" t="s">
        <v>484</v>
      </c>
      <c r="GQ415">
        <v>3.10197</v>
      </c>
      <c r="GR415">
        <v>2.72283</v>
      </c>
      <c r="GS415">
        <v>0.05933</v>
      </c>
      <c r="GT415">
        <v>0.0567819</v>
      </c>
      <c r="GU415">
        <v>0.101702</v>
      </c>
      <c r="GV415">
        <v>0.0951453</v>
      </c>
      <c r="GW415">
        <v>24594.9</v>
      </c>
      <c r="GX415">
        <v>22399.1</v>
      </c>
      <c r="GY415">
        <v>26709</v>
      </c>
      <c r="GZ415">
        <v>23967.9</v>
      </c>
      <c r="HA415">
        <v>38385.7</v>
      </c>
      <c r="HB415">
        <v>32053.4</v>
      </c>
      <c r="HC415">
        <v>46639.7</v>
      </c>
      <c r="HD415">
        <v>37914.9</v>
      </c>
      <c r="HE415">
        <v>1.8734</v>
      </c>
      <c r="HF415">
        <v>1.8767</v>
      </c>
      <c r="HG415">
        <v>0.132661</v>
      </c>
      <c r="HH415">
        <v>0</v>
      </c>
      <c r="HI415">
        <v>27.8335</v>
      </c>
      <c r="HJ415">
        <v>999.9</v>
      </c>
      <c r="HK415">
        <v>49.1</v>
      </c>
      <c r="HL415">
        <v>30.5</v>
      </c>
      <c r="HM415">
        <v>23.8138</v>
      </c>
      <c r="HN415">
        <v>61.3258</v>
      </c>
      <c r="HO415">
        <v>22.3077</v>
      </c>
      <c r="HP415">
        <v>1</v>
      </c>
      <c r="HQ415">
        <v>0.08617379999999999</v>
      </c>
      <c r="HR415">
        <v>-0.339297</v>
      </c>
      <c r="HS415">
        <v>20.3167</v>
      </c>
      <c r="HT415">
        <v>5.21355</v>
      </c>
      <c r="HU415">
        <v>11.98</v>
      </c>
      <c r="HV415">
        <v>4.9629</v>
      </c>
      <c r="HW415">
        <v>3.27463</v>
      </c>
      <c r="HX415">
        <v>9999</v>
      </c>
      <c r="HY415">
        <v>9999</v>
      </c>
      <c r="HZ415">
        <v>9999</v>
      </c>
      <c r="IA415">
        <v>25.3</v>
      </c>
      <c r="IB415">
        <v>1.86371</v>
      </c>
      <c r="IC415">
        <v>1.85982</v>
      </c>
      <c r="ID415">
        <v>1.85807</v>
      </c>
      <c r="IE415">
        <v>1.85946</v>
      </c>
      <c r="IF415">
        <v>1.8596</v>
      </c>
      <c r="IG415">
        <v>1.85808</v>
      </c>
      <c r="IH415">
        <v>1.85715</v>
      </c>
      <c r="II415">
        <v>1.85211</v>
      </c>
      <c r="IJ415">
        <v>0</v>
      </c>
      <c r="IK415">
        <v>0</v>
      </c>
      <c r="IL415">
        <v>0</v>
      </c>
      <c r="IM415">
        <v>0</v>
      </c>
      <c r="IN415" t="s">
        <v>441</v>
      </c>
      <c r="IO415" t="s">
        <v>442</v>
      </c>
      <c r="IP415" t="s">
        <v>443</v>
      </c>
      <c r="IQ415" t="s">
        <v>443</v>
      </c>
      <c r="IR415" t="s">
        <v>443</v>
      </c>
      <c r="IS415" t="s">
        <v>443</v>
      </c>
      <c r="IT415">
        <v>0</v>
      </c>
      <c r="IU415">
        <v>100</v>
      </c>
      <c r="IV415">
        <v>100</v>
      </c>
      <c r="IW415">
        <v>-1.506</v>
      </c>
      <c r="IX415">
        <v>0.2878</v>
      </c>
      <c r="IY415">
        <v>-1.253408397979514</v>
      </c>
      <c r="IZ415">
        <v>-0.001407418860664216</v>
      </c>
      <c r="JA415">
        <v>1.761737584914558E-06</v>
      </c>
      <c r="JB415">
        <v>-4.339940373715102E-10</v>
      </c>
      <c r="JC415">
        <v>0.01386544786166931</v>
      </c>
      <c r="JD415">
        <v>0.003157371658100305</v>
      </c>
      <c r="JE415">
        <v>0.0004353711720169284</v>
      </c>
      <c r="JF415">
        <v>-1.853048844677345E-07</v>
      </c>
      <c r="JG415">
        <v>2</v>
      </c>
      <c r="JH415">
        <v>1968</v>
      </c>
      <c r="JI415">
        <v>1</v>
      </c>
      <c r="JJ415">
        <v>26</v>
      </c>
      <c r="JK415">
        <v>200175.6</v>
      </c>
      <c r="JL415">
        <v>200175.8</v>
      </c>
      <c r="JM415">
        <v>0.705566</v>
      </c>
      <c r="JN415">
        <v>2.62329</v>
      </c>
      <c r="JO415">
        <v>1.49658</v>
      </c>
      <c r="JP415">
        <v>2.34619</v>
      </c>
      <c r="JQ415">
        <v>1.54907</v>
      </c>
      <c r="JR415">
        <v>2.41821</v>
      </c>
      <c r="JS415">
        <v>34.3725</v>
      </c>
      <c r="JT415">
        <v>15.3404</v>
      </c>
      <c r="JU415">
        <v>18</v>
      </c>
      <c r="JV415">
        <v>481.478</v>
      </c>
      <c r="JW415">
        <v>498.567</v>
      </c>
      <c r="JX415">
        <v>27.7828</v>
      </c>
      <c r="JY415">
        <v>28.4123</v>
      </c>
      <c r="JZ415">
        <v>30.0001</v>
      </c>
      <c r="KA415">
        <v>28.6733</v>
      </c>
      <c r="KB415">
        <v>28.6821</v>
      </c>
      <c r="KC415">
        <v>14.1626</v>
      </c>
      <c r="KD415">
        <v>18.0517</v>
      </c>
      <c r="KE415">
        <v>88.47320000000001</v>
      </c>
      <c r="KF415">
        <v>27.7834</v>
      </c>
      <c r="KG415">
        <v>219.135</v>
      </c>
      <c r="KH415">
        <v>19.736</v>
      </c>
      <c r="KI415">
        <v>101.974</v>
      </c>
      <c r="KJ415">
        <v>91.44110000000001</v>
      </c>
    </row>
    <row r="416" spans="1:296">
      <c r="A416">
        <v>398</v>
      </c>
      <c r="B416">
        <v>1759000147.6</v>
      </c>
      <c r="C416">
        <v>12897</v>
      </c>
      <c r="D416" t="s">
        <v>1243</v>
      </c>
      <c r="E416" t="s">
        <v>1244</v>
      </c>
      <c r="F416">
        <v>5</v>
      </c>
      <c r="G416" t="s">
        <v>1218</v>
      </c>
      <c r="H416">
        <v>1759000139.814285</v>
      </c>
      <c r="I416">
        <f>(J416)/1000</f>
        <v>0</v>
      </c>
      <c r="J416">
        <f>IF(DO416, AM416, AG416)</f>
        <v>0</v>
      </c>
      <c r="K416">
        <f>IF(DO416, AH416, AF416)</f>
        <v>0</v>
      </c>
      <c r="L416">
        <f>DQ416 - IF(AT416&gt;1, K416*DK416*100.0/(AV416), 0)</f>
        <v>0</v>
      </c>
      <c r="M416">
        <f>((S416-I416/2)*L416-K416)/(S416+I416/2)</f>
        <v>0</v>
      </c>
      <c r="N416">
        <f>M416*(DX416+DY416)/1000.0</f>
        <v>0</v>
      </c>
      <c r="O416">
        <f>(DQ416 - IF(AT416&gt;1, K416*DK416*100.0/(AV416), 0))*(DX416+DY416)/1000.0</f>
        <v>0</v>
      </c>
      <c r="P416">
        <f>2.0/((1/R416-1/Q416)+SIGN(R416)*SQRT((1/R416-1/Q416)*(1/R416-1/Q416) + 4*DL416/((DL416+1)*(DL416+1))*(2*1/R416*1/Q416-1/Q416*1/Q416)))</f>
        <v>0</v>
      </c>
      <c r="Q416">
        <f>IF(LEFT(DM416,1)&lt;&gt;"0",IF(LEFT(DM416,1)="1",3.0,DN416),$D$5+$E$5*(EE416*DX416/($K$5*1000))+$F$5*(EE416*DX416/($K$5*1000))*MAX(MIN(DK416,$J$5),$I$5)*MAX(MIN(DK416,$J$5),$I$5)+$G$5*MAX(MIN(DK416,$J$5),$I$5)*(EE416*DX416/($K$5*1000))+$H$5*(EE416*DX416/($K$5*1000))*(EE416*DX416/($K$5*1000)))</f>
        <v>0</v>
      </c>
      <c r="R416">
        <f>I416*(1000-(1000*0.61365*exp(17.502*V416/(240.97+V416))/(DX416+DY416)+DS416)/2)/(1000*0.61365*exp(17.502*V416/(240.97+V416))/(DX416+DY416)-DS416)</f>
        <v>0</v>
      </c>
      <c r="S416">
        <f>1/((DL416+1)/(P416/1.6)+1/(Q416/1.37)) + DL416/((DL416+1)/(P416/1.6) + DL416/(Q416/1.37))</f>
        <v>0</v>
      </c>
      <c r="T416">
        <f>(DG416*DJ416)</f>
        <v>0</v>
      </c>
      <c r="U416">
        <f>(DZ416+(T416+2*0.95*5.67E-8*(((DZ416+$B$9)+273)^4-(DZ416+273)^4)-44100*I416)/(1.84*29.3*Q416+8*0.95*5.67E-8*(DZ416+273)^3))</f>
        <v>0</v>
      </c>
      <c r="V416">
        <f>($C$9*EA416+$D$9*EB416+$E$9*U416)</f>
        <v>0</v>
      </c>
      <c r="W416">
        <f>0.61365*exp(17.502*V416/(240.97+V416))</f>
        <v>0</v>
      </c>
      <c r="X416">
        <f>(Y416/Z416*100)</f>
        <v>0</v>
      </c>
      <c r="Y416">
        <f>DS416*(DX416+DY416)/1000</f>
        <v>0</v>
      </c>
      <c r="Z416">
        <f>0.61365*exp(17.502*DZ416/(240.97+DZ416))</f>
        <v>0</v>
      </c>
      <c r="AA416">
        <f>(W416-DS416*(DX416+DY416)/1000)</f>
        <v>0</v>
      </c>
      <c r="AB416">
        <f>(-I416*44100)</f>
        <v>0</v>
      </c>
      <c r="AC416">
        <f>2*29.3*Q416*0.92*(DZ416-V416)</f>
        <v>0</v>
      </c>
      <c r="AD416">
        <f>2*0.95*5.67E-8*(((DZ416+$B$9)+273)^4-(V416+273)^4)</f>
        <v>0</v>
      </c>
      <c r="AE416">
        <f>T416+AD416+AB416+AC416</f>
        <v>0</v>
      </c>
      <c r="AF416">
        <f>DW416*AT416*(DR416-DQ416*(1000-AT416*DT416)/(1000-AT416*DS416))/(100*DK416)</f>
        <v>0</v>
      </c>
      <c r="AG416">
        <f>1000*DW416*AT416*(DS416-DT416)/(100*DK416*(1000-AT416*DS416))</f>
        <v>0</v>
      </c>
      <c r="AH416">
        <f>(AI416 - AJ416 - DX416*1E3/(8.314*(DZ416+273.15)) * AL416/DW416 * AK416) * DW416/(100*DK416) * (1000 - DT416)/1000</f>
        <v>0</v>
      </c>
      <c r="AI416">
        <v>241.0656766299615</v>
      </c>
      <c r="AJ416">
        <v>245.345218181818</v>
      </c>
      <c r="AK416">
        <v>-3.263492962732843</v>
      </c>
      <c r="AL416">
        <v>65.16373705987486</v>
      </c>
      <c r="AM416">
        <f>(AO416 - AN416 + DX416*1E3/(8.314*(DZ416+273.15)) * AQ416/DW416 * AP416) * DW416/(100*DK416) * 1000/(1000 - AO416)</f>
        <v>0</v>
      </c>
      <c r="AN416">
        <v>19.71418536518964</v>
      </c>
      <c r="AO416">
        <v>22.10386545454545</v>
      </c>
      <c r="AP416">
        <v>0.0003747171585371415</v>
      </c>
      <c r="AQ416">
        <v>105.4576078481185</v>
      </c>
      <c r="AR416">
        <v>0</v>
      </c>
      <c r="AS416">
        <v>0</v>
      </c>
      <c r="AT416">
        <f>IF(AR416*$H$15&gt;=AV416,1.0,(AV416/(AV416-AR416*$H$15)))</f>
        <v>0</v>
      </c>
      <c r="AU416">
        <f>(AT416-1)*100</f>
        <v>0</v>
      </c>
      <c r="AV416">
        <f>MAX(0,($B$15+$C$15*EE416)/(1+$D$15*EE416)*DX416/(DZ416+273)*$E$15)</f>
        <v>0</v>
      </c>
      <c r="AW416" t="s">
        <v>437</v>
      </c>
      <c r="AX416" t="s">
        <v>437</v>
      </c>
      <c r="AY416">
        <v>0</v>
      </c>
      <c r="AZ416">
        <v>0</v>
      </c>
      <c r="BA416">
        <f>1-AY416/AZ416</f>
        <v>0</v>
      </c>
      <c r="BB416">
        <v>0</v>
      </c>
      <c r="BC416" t="s">
        <v>437</v>
      </c>
      <c r="BD416" t="s">
        <v>437</v>
      </c>
      <c r="BE416">
        <v>0</v>
      </c>
      <c r="BF416">
        <v>0</v>
      </c>
      <c r="BG416">
        <f>1-BE416/BF416</f>
        <v>0</v>
      </c>
      <c r="BH416">
        <v>0.5</v>
      </c>
      <c r="BI416">
        <f>DH416</f>
        <v>0</v>
      </c>
      <c r="BJ416">
        <f>K416</f>
        <v>0</v>
      </c>
      <c r="BK416">
        <f>BG416*BH416*BI416</f>
        <v>0</v>
      </c>
      <c r="BL416">
        <f>(BJ416-BB416)/BI416</f>
        <v>0</v>
      </c>
      <c r="BM416">
        <f>(AZ416-BF416)/BF416</f>
        <v>0</v>
      </c>
      <c r="BN416">
        <f>AY416/(BA416+AY416/BF416)</f>
        <v>0</v>
      </c>
      <c r="BO416" t="s">
        <v>437</v>
      </c>
      <c r="BP416">
        <v>0</v>
      </c>
      <c r="BQ416">
        <f>IF(BP416&lt;&gt;0, BP416, BN416)</f>
        <v>0</v>
      </c>
      <c r="BR416">
        <f>1-BQ416/BF416</f>
        <v>0</v>
      </c>
      <c r="BS416">
        <f>(BF416-BE416)/(BF416-BQ416)</f>
        <v>0</v>
      </c>
      <c r="BT416">
        <f>(AZ416-BF416)/(AZ416-BQ416)</f>
        <v>0</v>
      </c>
      <c r="BU416">
        <f>(BF416-BE416)/(BF416-AY416)</f>
        <v>0</v>
      </c>
      <c r="BV416">
        <f>(AZ416-BF416)/(AZ416-AY416)</f>
        <v>0</v>
      </c>
      <c r="BW416">
        <f>(BS416*BQ416/BE416)</f>
        <v>0</v>
      </c>
      <c r="BX416">
        <f>(1-BW416)</f>
        <v>0</v>
      </c>
      <c r="DG416">
        <f>$B$13*EF416+$C$13*EG416+$F$13*ER416*(1-EU416)</f>
        <v>0</v>
      </c>
      <c r="DH416">
        <f>DG416*DI416</f>
        <v>0</v>
      </c>
      <c r="DI416">
        <f>($B$13*$D$11+$C$13*$D$11+$F$13*((FE416+EW416)/MAX(FE416+EW416+FF416, 0.1)*$I$11+FF416/MAX(FE416+EW416+FF416, 0.1)*$J$11))/($B$13+$C$13+$F$13)</f>
        <v>0</v>
      </c>
      <c r="DJ416">
        <f>($B$13*$K$11+$C$13*$K$11+$F$13*((FE416+EW416)/MAX(FE416+EW416+FF416, 0.1)*$P$11+FF416/MAX(FE416+EW416+FF416, 0.1)*$Q$11))/($B$13+$C$13+$F$13)</f>
        <v>0</v>
      </c>
      <c r="DK416">
        <v>2.96</v>
      </c>
      <c r="DL416">
        <v>0.5</v>
      </c>
      <c r="DM416" t="s">
        <v>438</v>
      </c>
      <c r="DN416">
        <v>2</v>
      </c>
      <c r="DO416" t="b">
        <v>1</v>
      </c>
      <c r="DP416">
        <v>1759000139.814285</v>
      </c>
      <c r="DQ416">
        <v>263.2285</v>
      </c>
      <c r="DR416">
        <v>251.9183214285714</v>
      </c>
      <c r="DS416">
        <v>22.08218571428572</v>
      </c>
      <c r="DT416">
        <v>19.70871071428571</v>
      </c>
      <c r="DU416">
        <v>264.7389642857143</v>
      </c>
      <c r="DV416">
        <v>21.79462857142857</v>
      </c>
      <c r="DW416">
        <v>499.9760000000001</v>
      </c>
      <c r="DX416">
        <v>90.39252857142856</v>
      </c>
      <c r="DY416">
        <v>0.06452954285714284</v>
      </c>
      <c r="DZ416">
        <v>28.88838928571429</v>
      </c>
      <c r="EA416">
        <v>30.00047142857143</v>
      </c>
      <c r="EB416">
        <v>999.9000000000002</v>
      </c>
      <c r="EC416">
        <v>0</v>
      </c>
      <c r="ED416">
        <v>0</v>
      </c>
      <c r="EE416">
        <v>10004.73035714286</v>
      </c>
      <c r="EF416">
        <v>0</v>
      </c>
      <c r="EG416">
        <v>10.84003571428571</v>
      </c>
      <c r="EH416">
        <v>11.31033928571429</v>
      </c>
      <c r="EI416">
        <v>269.1723214285714</v>
      </c>
      <c r="EJ416">
        <v>256.9827857142857</v>
      </c>
      <c r="EK416">
        <v>2.373479642857142</v>
      </c>
      <c r="EL416">
        <v>251.9183214285714</v>
      </c>
      <c r="EM416">
        <v>19.70871071428571</v>
      </c>
      <c r="EN416">
        <v>1.996063928571429</v>
      </c>
      <c r="EO416">
        <v>1.78152</v>
      </c>
      <c r="EP416">
        <v>17.41316071428571</v>
      </c>
      <c r="EQ416">
        <v>15.62558214285714</v>
      </c>
      <c r="ER416">
        <v>2000.004285714286</v>
      </c>
      <c r="ES416">
        <v>0.9799969285714284</v>
      </c>
      <c r="ET416">
        <v>0.02000308928571428</v>
      </c>
      <c r="EU416">
        <v>0</v>
      </c>
      <c r="EV416">
        <v>452.5976428571429</v>
      </c>
      <c r="EW416">
        <v>5.00078</v>
      </c>
      <c r="EX416">
        <v>8880.479642857141</v>
      </c>
      <c r="EY416">
        <v>16379.64642857143</v>
      </c>
      <c r="EZ416">
        <v>38.84585714285714</v>
      </c>
      <c r="FA416">
        <v>39.64485714285713</v>
      </c>
      <c r="FB416">
        <v>39.00657142857142</v>
      </c>
      <c r="FC416">
        <v>39.33232142857143</v>
      </c>
      <c r="FD416">
        <v>40.11810714285714</v>
      </c>
      <c r="FE416">
        <v>1955.095357142857</v>
      </c>
      <c r="FF416">
        <v>39.90714285714287</v>
      </c>
      <c r="FG416">
        <v>0</v>
      </c>
      <c r="FH416">
        <v>1759000142.1</v>
      </c>
      <c r="FI416">
        <v>0</v>
      </c>
      <c r="FJ416">
        <v>452.4739999999999</v>
      </c>
      <c r="FK416">
        <v>-9.225461558394413</v>
      </c>
      <c r="FL416">
        <v>-198.5961542012003</v>
      </c>
      <c r="FM416">
        <v>8878.0124</v>
      </c>
      <c r="FN416">
        <v>15</v>
      </c>
      <c r="FO416">
        <v>0</v>
      </c>
      <c r="FP416" t="s">
        <v>439</v>
      </c>
      <c r="FQ416">
        <v>1746989605.5</v>
      </c>
      <c r="FR416">
        <v>1746989593.5</v>
      </c>
      <c r="FS416">
        <v>0</v>
      </c>
      <c r="FT416">
        <v>-0.274</v>
      </c>
      <c r="FU416">
        <v>-0.002</v>
      </c>
      <c r="FV416">
        <v>2.549</v>
      </c>
      <c r="FW416">
        <v>0.129</v>
      </c>
      <c r="FX416">
        <v>420</v>
      </c>
      <c r="FY416">
        <v>17</v>
      </c>
      <c r="FZ416">
        <v>0.02</v>
      </c>
      <c r="GA416">
        <v>0.04</v>
      </c>
      <c r="GB416">
        <v>10.99473487804878</v>
      </c>
      <c r="GC416">
        <v>6.115582578397201</v>
      </c>
      <c r="GD416">
        <v>0.6059583384420287</v>
      </c>
      <c r="GE416">
        <v>0</v>
      </c>
      <c r="GF416">
        <v>453.0771764705882</v>
      </c>
      <c r="GG416">
        <v>-9.304323901494874</v>
      </c>
      <c r="GH416">
        <v>0.9423541382088295</v>
      </c>
      <c r="GI416">
        <v>0</v>
      </c>
      <c r="GJ416">
        <v>2.379265609756098</v>
      </c>
      <c r="GK416">
        <v>-0.05654404181184403</v>
      </c>
      <c r="GL416">
        <v>0.0148253453130977</v>
      </c>
      <c r="GM416">
        <v>1</v>
      </c>
      <c r="GN416">
        <v>1</v>
      </c>
      <c r="GO416">
        <v>3</v>
      </c>
      <c r="GP416" t="s">
        <v>463</v>
      </c>
      <c r="GQ416">
        <v>3.10234</v>
      </c>
      <c r="GR416">
        <v>2.72289</v>
      </c>
      <c r="GS416">
        <v>0.0562088</v>
      </c>
      <c r="GT416">
        <v>0.0534842</v>
      </c>
      <c r="GU416">
        <v>0.101736</v>
      </c>
      <c r="GV416">
        <v>0.09513249999999999</v>
      </c>
      <c r="GW416">
        <v>24676.5</v>
      </c>
      <c r="GX416">
        <v>22477.4</v>
      </c>
      <c r="GY416">
        <v>26709</v>
      </c>
      <c r="GZ416">
        <v>23968</v>
      </c>
      <c r="HA416">
        <v>38384.1</v>
      </c>
      <c r="HB416">
        <v>32053.7</v>
      </c>
      <c r="HC416">
        <v>46640</v>
      </c>
      <c r="HD416">
        <v>37915.1</v>
      </c>
      <c r="HE416">
        <v>1.87415</v>
      </c>
      <c r="HF416">
        <v>1.87617</v>
      </c>
      <c r="HG416">
        <v>0.132721</v>
      </c>
      <c r="HH416">
        <v>0</v>
      </c>
      <c r="HI416">
        <v>27.8321</v>
      </c>
      <c r="HJ416">
        <v>999.9</v>
      </c>
      <c r="HK416">
        <v>49.1</v>
      </c>
      <c r="HL416">
        <v>30.5</v>
      </c>
      <c r="HM416">
        <v>23.8139</v>
      </c>
      <c r="HN416">
        <v>60.8858</v>
      </c>
      <c r="HO416">
        <v>22.2356</v>
      </c>
      <c r="HP416">
        <v>1</v>
      </c>
      <c r="HQ416">
        <v>0.0860366</v>
      </c>
      <c r="HR416">
        <v>-0.359646</v>
      </c>
      <c r="HS416">
        <v>20.3166</v>
      </c>
      <c r="HT416">
        <v>5.2128</v>
      </c>
      <c r="HU416">
        <v>11.98</v>
      </c>
      <c r="HV416">
        <v>4.9628</v>
      </c>
      <c r="HW416">
        <v>3.2745</v>
      </c>
      <c r="HX416">
        <v>9999</v>
      </c>
      <c r="HY416">
        <v>9999</v>
      </c>
      <c r="HZ416">
        <v>9999</v>
      </c>
      <c r="IA416">
        <v>25.3</v>
      </c>
      <c r="IB416">
        <v>1.86371</v>
      </c>
      <c r="IC416">
        <v>1.85983</v>
      </c>
      <c r="ID416">
        <v>1.85807</v>
      </c>
      <c r="IE416">
        <v>1.85946</v>
      </c>
      <c r="IF416">
        <v>1.8596</v>
      </c>
      <c r="IG416">
        <v>1.85807</v>
      </c>
      <c r="IH416">
        <v>1.85715</v>
      </c>
      <c r="II416">
        <v>1.85211</v>
      </c>
      <c r="IJ416">
        <v>0</v>
      </c>
      <c r="IK416">
        <v>0</v>
      </c>
      <c r="IL416">
        <v>0</v>
      </c>
      <c r="IM416">
        <v>0</v>
      </c>
      <c r="IN416" t="s">
        <v>441</v>
      </c>
      <c r="IO416" t="s">
        <v>442</v>
      </c>
      <c r="IP416" t="s">
        <v>443</v>
      </c>
      <c r="IQ416" t="s">
        <v>443</v>
      </c>
      <c r="IR416" t="s">
        <v>443</v>
      </c>
      <c r="IS416" t="s">
        <v>443</v>
      </c>
      <c r="IT416">
        <v>0</v>
      </c>
      <c r="IU416">
        <v>100</v>
      </c>
      <c r="IV416">
        <v>100</v>
      </c>
      <c r="IW416">
        <v>-1.495</v>
      </c>
      <c r="IX416">
        <v>0.288</v>
      </c>
      <c r="IY416">
        <v>-1.253408397979514</v>
      </c>
      <c r="IZ416">
        <v>-0.001407418860664216</v>
      </c>
      <c r="JA416">
        <v>1.761737584914558E-06</v>
      </c>
      <c r="JB416">
        <v>-4.339940373715102E-10</v>
      </c>
      <c r="JC416">
        <v>0.01386544786166931</v>
      </c>
      <c r="JD416">
        <v>0.003157371658100305</v>
      </c>
      <c r="JE416">
        <v>0.0004353711720169284</v>
      </c>
      <c r="JF416">
        <v>-1.853048844677345E-07</v>
      </c>
      <c r="JG416">
        <v>2</v>
      </c>
      <c r="JH416">
        <v>1968</v>
      </c>
      <c r="JI416">
        <v>1</v>
      </c>
      <c r="JJ416">
        <v>26</v>
      </c>
      <c r="JK416">
        <v>200175.7</v>
      </c>
      <c r="JL416">
        <v>200175.9</v>
      </c>
      <c r="JM416">
        <v>0.668945</v>
      </c>
      <c r="JN416">
        <v>2.62695</v>
      </c>
      <c r="JO416">
        <v>1.49658</v>
      </c>
      <c r="JP416">
        <v>2.34619</v>
      </c>
      <c r="JQ416">
        <v>1.54907</v>
      </c>
      <c r="JR416">
        <v>2.4646</v>
      </c>
      <c r="JS416">
        <v>34.3725</v>
      </c>
      <c r="JT416">
        <v>15.3491</v>
      </c>
      <c r="JU416">
        <v>18</v>
      </c>
      <c r="JV416">
        <v>481.898</v>
      </c>
      <c r="JW416">
        <v>498.203</v>
      </c>
      <c r="JX416">
        <v>27.7809</v>
      </c>
      <c r="JY416">
        <v>28.4098</v>
      </c>
      <c r="JZ416">
        <v>30</v>
      </c>
      <c r="KA416">
        <v>28.6713</v>
      </c>
      <c r="KB416">
        <v>28.6803</v>
      </c>
      <c r="KC416">
        <v>13.344</v>
      </c>
      <c r="KD416">
        <v>18.0517</v>
      </c>
      <c r="KE416">
        <v>88.47320000000001</v>
      </c>
      <c r="KF416">
        <v>27.8005</v>
      </c>
      <c r="KG416">
        <v>199.084</v>
      </c>
      <c r="KH416">
        <v>19.736</v>
      </c>
      <c r="KI416">
        <v>101.974</v>
      </c>
      <c r="KJ416">
        <v>91.44159999999999</v>
      </c>
    </row>
    <row r="417" spans="1:296">
      <c r="A417">
        <v>399</v>
      </c>
      <c r="B417">
        <v>1759000152.6</v>
      </c>
      <c r="C417">
        <v>12902</v>
      </c>
      <c r="D417" t="s">
        <v>1245</v>
      </c>
      <c r="E417" t="s">
        <v>1246</v>
      </c>
      <c r="F417">
        <v>5</v>
      </c>
      <c r="G417" t="s">
        <v>1218</v>
      </c>
      <c r="H417">
        <v>1759000145.1</v>
      </c>
      <c r="I417">
        <f>(J417)/1000</f>
        <v>0</v>
      </c>
      <c r="J417">
        <f>IF(DO417, AM417, AG417)</f>
        <v>0</v>
      </c>
      <c r="K417">
        <f>IF(DO417, AH417, AF417)</f>
        <v>0</v>
      </c>
      <c r="L417">
        <f>DQ417 - IF(AT417&gt;1, K417*DK417*100.0/(AV417), 0)</f>
        <v>0</v>
      </c>
      <c r="M417">
        <f>((S417-I417/2)*L417-K417)/(S417+I417/2)</f>
        <v>0</v>
      </c>
      <c r="N417">
        <f>M417*(DX417+DY417)/1000.0</f>
        <v>0</v>
      </c>
      <c r="O417">
        <f>(DQ417 - IF(AT417&gt;1, K417*DK417*100.0/(AV417), 0))*(DX417+DY417)/1000.0</f>
        <v>0</v>
      </c>
      <c r="P417">
        <f>2.0/((1/R417-1/Q417)+SIGN(R417)*SQRT((1/R417-1/Q417)*(1/R417-1/Q417) + 4*DL417/((DL417+1)*(DL417+1))*(2*1/R417*1/Q417-1/Q417*1/Q417)))</f>
        <v>0</v>
      </c>
      <c r="Q417">
        <f>IF(LEFT(DM417,1)&lt;&gt;"0",IF(LEFT(DM417,1)="1",3.0,DN417),$D$5+$E$5*(EE417*DX417/($K$5*1000))+$F$5*(EE417*DX417/($K$5*1000))*MAX(MIN(DK417,$J$5),$I$5)*MAX(MIN(DK417,$J$5),$I$5)+$G$5*MAX(MIN(DK417,$J$5),$I$5)*(EE417*DX417/($K$5*1000))+$H$5*(EE417*DX417/($K$5*1000))*(EE417*DX417/($K$5*1000)))</f>
        <v>0</v>
      </c>
      <c r="R417">
        <f>I417*(1000-(1000*0.61365*exp(17.502*V417/(240.97+V417))/(DX417+DY417)+DS417)/2)/(1000*0.61365*exp(17.502*V417/(240.97+V417))/(DX417+DY417)-DS417)</f>
        <v>0</v>
      </c>
      <c r="S417">
        <f>1/((DL417+1)/(P417/1.6)+1/(Q417/1.37)) + DL417/((DL417+1)/(P417/1.6) + DL417/(Q417/1.37))</f>
        <v>0</v>
      </c>
      <c r="T417">
        <f>(DG417*DJ417)</f>
        <v>0</v>
      </c>
      <c r="U417">
        <f>(DZ417+(T417+2*0.95*5.67E-8*(((DZ417+$B$9)+273)^4-(DZ417+273)^4)-44100*I417)/(1.84*29.3*Q417+8*0.95*5.67E-8*(DZ417+273)^3))</f>
        <v>0</v>
      </c>
      <c r="V417">
        <f>($C$9*EA417+$D$9*EB417+$E$9*U417)</f>
        <v>0</v>
      </c>
      <c r="W417">
        <f>0.61365*exp(17.502*V417/(240.97+V417))</f>
        <v>0</v>
      </c>
      <c r="X417">
        <f>(Y417/Z417*100)</f>
        <v>0</v>
      </c>
      <c r="Y417">
        <f>DS417*(DX417+DY417)/1000</f>
        <v>0</v>
      </c>
      <c r="Z417">
        <f>0.61365*exp(17.502*DZ417/(240.97+DZ417))</f>
        <v>0</v>
      </c>
      <c r="AA417">
        <f>(W417-DS417*(DX417+DY417)/1000)</f>
        <v>0</v>
      </c>
      <c r="AB417">
        <f>(-I417*44100)</f>
        <v>0</v>
      </c>
      <c r="AC417">
        <f>2*29.3*Q417*0.92*(DZ417-V417)</f>
        <v>0</v>
      </c>
      <c r="AD417">
        <f>2*0.95*5.67E-8*(((DZ417+$B$9)+273)^4-(V417+273)^4)</f>
        <v>0</v>
      </c>
      <c r="AE417">
        <f>T417+AD417+AB417+AC417</f>
        <v>0</v>
      </c>
      <c r="AF417">
        <f>DW417*AT417*(DR417-DQ417*(1000-AT417*DT417)/(1000-AT417*DS417))/(100*DK417)</f>
        <v>0</v>
      </c>
      <c r="AG417">
        <f>1000*DW417*AT417*(DS417-DT417)/(100*DK417*(1000-AT417*DS417))</f>
        <v>0</v>
      </c>
      <c r="AH417">
        <f>(AI417 - AJ417 - DX417*1E3/(8.314*(DZ417+273.15)) * AL417/DW417 * AK417) * DW417/(100*DK417) * (1000 - DT417)/1000</f>
        <v>0</v>
      </c>
      <c r="AI417">
        <v>224.2287681971587</v>
      </c>
      <c r="AJ417">
        <v>229.0085090909089</v>
      </c>
      <c r="AK417">
        <v>-3.274537244489388</v>
      </c>
      <c r="AL417">
        <v>65.16373705987486</v>
      </c>
      <c r="AM417">
        <f>(AO417 - AN417 + DX417*1E3/(8.314*(DZ417+273.15)) * AQ417/DW417 * AP417) * DW417/(100*DK417) * 1000/(1000 - AO417)</f>
        <v>0</v>
      </c>
      <c r="AN417">
        <v>19.70750621628852</v>
      </c>
      <c r="AO417">
        <v>22.10946242424242</v>
      </c>
      <c r="AP417">
        <v>0.0001396669709889087</v>
      </c>
      <c r="AQ417">
        <v>105.4576078481185</v>
      </c>
      <c r="AR417">
        <v>0</v>
      </c>
      <c r="AS417">
        <v>0</v>
      </c>
      <c r="AT417">
        <f>IF(AR417*$H$15&gt;=AV417,1.0,(AV417/(AV417-AR417*$H$15)))</f>
        <v>0</v>
      </c>
      <c r="AU417">
        <f>(AT417-1)*100</f>
        <v>0</v>
      </c>
      <c r="AV417">
        <f>MAX(0,($B$15+$C$15*EE417)/(1+$D$15*EE417)*DX417/(DZ417+273)*$E$15)</f>
        <v>0</v>
      </c>
      <c r="AW417" t="s">
        <v>437</v>
      </c>
      <c r="AX417" t="s">
        <v>437</v>
      </c>
      <c r="AY417">
        <v>0</v>
      </c>
      <c r="AZ417">
        <v>0</v>
      </c>
      <c r="BA417">
        <f>1-AY417/AZ417</f>
        <v>0</v>
      </c>
      <c r="BB417">
        <v>0</v>
      </c>
      <c r="BC417" t="s">
        <v>437</v>
      </c>
      <c r="BD417" t="s">
        <v>437</v>
      </c>
      <c r="BE417">
        <v>0</v>
      </c>
      <c r="BF417">
        <v>0</v>
      </c>
      <c r="BG417">
        <f>1-BE417/BF417</f>
        <v>0</v>
      </c>
      <c r="BH417">
        <v>0.5</v>
      </c>
      <c r="BI417">
        <f>DH417</f>
        <v>0</v>
      </c>
      <c r="BJ417">
        <f>K417</f>
        <v>0</v>
      </c>
      <c r="BK417">
        <f>BG417*BH417*BI417</f>
        <v>0</v>
      </c>
      <c r="BL417">
        <f>(BJ417-BB417)/BI417</f>
        <v>0</v>
      </c>
      <c r="BM417">
        <f>(AZ417-BF417)/BF417</f>
        <v>0</v>
      </c>
      <c r="BN417">
        <f>AY417/(BA417+AY417/BF417)</f>
        <v>0</v>
      </c>
      <c r="BO417" t="s">
        <v>437</v>
      </c>
      <c r="BP417">
        <v>0</v>
      </c>
      <c r="BQ417">
        <f>IF(BP417&lt;&gt;0, BP417, BN417)</f>
        <v>0</v>
      </c>
      <c r="BR417">
        <f>1-BQ417/BF417</f>
        <v>0</v>
      </c>
      <c r="BS417">
        <f>(BF417-BE417)/(BF417-BQ417)</f>
        <v>0</v>
      </c>
      <c r="BT417">
        <f>(AZ417-BF417)/(AZ417-BQ417)</f>
        <v>0</v>
      </c>
      <c r="BU417">
        <f>(BF417-BE417)/(BF417-AY417)</f>
        <v>0</v>
      </c>
      <c r="BV417">
        <f>(AZ417-BF417)/(AZ417-AY417)</f>
        <v>0</v>
      </c>
      <c r="BW417">
        <f>(BS417*BQ417/BE417)</f>
        <v>0</v>
      </c>
      <c r="BX417">
        <f>(1-BW417)</f>
        <v>0</v>
      </c>
      <c r="DG417">
        <f>$B$13*EF417+$C$13*EG417+$F$13*ER417*(1-EU417)</f>
        <v>0</v>
      </c>
      <c r="DH417">
        <f>DG417*DI417</f>
        <v>0</v>
      </c>
      <c r="DI417">
        <f>($B$13*$D$11+$C$13*$D$11+$F$13*((FE417+EW417)/MAX(FE417+EW417+FF417, 0.1)*$I$11+FF417/MAX(FE417+EW417+FF417, 0.1)*$J$11))/($B$13+$C$13+$F$13)</f>
        <v>0</v>
      </c>
      <c r="DJ417">
        <f>($B$13*$K$11+$C$13*$K$11+$F$13*((FE417+EW417)/MAX(FE417+EW417+FF417, 0.1)*$P$11+FF417/MAX(FE417+EW417+FF417, 0.1)*$Q$11))/($B$13+$C$13+$F$13)</f>
        <v>0</v>
      </c>
      <c r="DK417">
        <v>2.96</v>
      </c>
      <c r="DL417">
        <v>0.5</v>
      </c>
      <c r="DM417" t="s">
        <v>438</v>
      </c>
      <c r="DN417">
        <v>2</v>
      </c>
      <c r="DO417" t="b">
        <v>1</v>
      </c>
      <c r="DP417">
        <v>1759000145.1</v>
      </c>
      <c r="DQ417">
        <v>246.3162222222222</v>
      </c>
      <c r="DR417">
        <v>234.4107037037037</v>
      </c>
      <c r="DS417">
        <v>22.09757037037037</v>
      </c>
      <c r="DT417">
        <v>19.71390000000001</v>
      </c>
      <c r="DU417">
        <v>247.8165925925926</v>
      </c>
      <c r="DV417">
        <v>21.80968518518518</v>
      </c>
      <c r="DW417">
        <v>499.9948888888889</v>
      </c>
      <c r="DX417">
        <v>90.39288518518518</v>
      </c>
      <c r="DY417">
        <v>0.06455458518518518</v>
      </c>
      <c r="DZ417">
        <v>28.88717037037037</v>
      </c>
      <c r="EA417">
        <v>29.99626666666667</v>
      </c>
      <c r="EB417">
        <v>999.9000000000001</v>
      </c>
      <c r="EC417">
        <v>0</v>
      </c>
      <c r="ED417">
        <v>0</v>
      </c>
      <c r="EE417">
        <v>10001.68148148148</v>
      </c>
      <c r="EF417">
        <v>0</v>
      </c>
      <c r="EG417">
        <v>10.8375</v>
      </c>
      <c r="EH417">
        <v>11.90557407407407</v>
      </c>
      <c r="EI417">
        <v>251.8821111111112</v>
      </c>
      <c r="EJ417">
        <v>239.1247407407407</v>
      </c>
      <c r="EK417">
        <v>2.383671111111111</v>
      </c>
      <c r="EL417">
        <v>234.4107037037037</v>
      </c>
      <c r="EM417">
        <v>19.71390000000001</v>
      </c>
      <c r="EN417">
        <v>1.997462962962963</v>
      </c>
      <c r="EO417">
        <v>1.781997037037037</v>
      </c>
      <c r="EP417">
        <v>17.42424444444444</v>
      </c>
      <c r="EQ417">
        <v>15.62975555555555</v>
      </c>
      <c r="ER417">
        <v>2000.024444444444</v>
      </c>
      <c r="ES417">
        <v>0.9799967777777778</v>
      </c>
      <c r="ET417">
        <v>0.0200032962962963</v>
      </c>
      <c r="EU417">
        <v>0</v>
      </c>
      <c r="EV417">
        <v>451.6678888888889</v>
      </c>
      <c r="EW417">
        <v>5.00078</v>
      </c>
      <c r="EX417">
        <v>8863.005185185188</v>
      </c>
      <c r="EY417">
        <v>16379.81111111111</v>
      </c>
      <c r="EZ417">
        <v>38.81455555555555</v>
      </c>
      <c r="FA417">
        <v>39.64329629629629</v>
      </c>
      <c r="FB417">
        <v>39.01366666666667</v>
      </c>
      <c r="FC417">
        <v>39.31677777777777</v>
      </c>
      <c r="FD417">
        <v>40.00907407407407</v>
      </c>
      <c r="FE417">
        <v>1955.115555555556</v>
      </c>
      <c r="FF417">
        <v>39.90814814814816</v>
      </c>
      <c r="FG417">
        <v>0</v>
      </c>
      <c r="FH417">
        <v>1759000146.9</v>
      </c>
      <c r="FI417">
        <v>0</v>
      </c>
      <c r="FJ417">
        <v>451.63292</v>
      </c>
      <c r="FK417">
        <v>-11.02061537077358</v>
      </c>
      <c r="FL417">
        <v>-206.6961535907766</v>
      </c>
      <c r="FM417">
        <v>8861.9308</v>
      </c>
      <c r="FN417">
        <v>15</v>
      </c>
      <c r="FO417">
        <v>0</v>
      </c>
      <c r="FP417" t="s">
        <v>439</v>
      </c>
      <c r="FQ417">
        <v>1746989605.5</v>
      </c>
      <c r="FR417">
        <v>1746989593.5</v>
      </c>
      <c r="FS417">
        <v>0</v>
      </c>
      <c r="FT417">
        <v>-0.274</v>
      </c>
      <c r="FU417">
        <v>-0.002</v>
      </c>
      <c r="FV417">
        <v>2.549</v>
      </c>
      <c r="FW417">
        <v>0.129</v>
      </c>
      <c r="FX417">
        <v>420</v>
      </c>
      <c r="FY417">
        <v>17</v>
      </c>
      <c r="FZ417">
        <v>0.02</v>
      </c>
      <c r="GA417">
        <v>0.04</v>
      </c>
      <c r="GB417">
        <v>11.6036425</v>
      </c>
      <c r="GC417">
        <v>6.767735459662292</v>
      </c>
      <c r="GD417">
        <v>0.6532353534092824</v>
      </c>
      <c r="GE417">
        <v>0</v>
      </c>
      <c r="GF417">
        <v>452.1761764705882</v>
      </c>
      <c r="GG417">
        <v>-10.16097784842093</v>
      </c>
      <c r="GH417">
        <v>1.023132745989962</v>
      </c>
      <c r="GI417">
        <v>0</v>
      </c>
      <c r="GJ417">
        <v>2.379205</v>
      </c>
      <c r="GK417">
        <v>0.1223148968104969</v>
      </c>
      <c r="GL417">
        <v>0.01525705934969119</v>
      </c>
      <c r="GM417">
        <v>0</v>
      </c>
      <c r="GN417">
        <v>0</v>
      </c>
      <c r="GO417">
        <v>3</v>
      </c>
      <c r="GP417" t="s">
        <v>484</v>
      </c>
      <c r="GQ417">
        <v>3.10215</v>
      </c>
      <c r="GR417">
        <v>2.72239</v>
      </c>
      <c r="GS417">
        <v>0.0530081</v>
      </c>
      <c r="GT417">
        <v>0.05009</v>
      </c>
      <c r="GU417">
        <v>0.101756</v>
      </c>
      <c r="GV417">
        <v>0.09510830000000001</v>
      </c>
      <c r="GW417">
        <v>24760.3</v>
      </c>
      <c r="GX417">
        <v>22557.9</v>
      </c>
      <c r="GY417">
        <v>26709.1</v>
      </c>
      <c r="GZ417">
        <v>23967.8</v>
      </c>
      <c r="HA417">
        <v>38382.7</v>
      </c>
      <c r="HB417">
        <v>32053.8</v>
      </c>
      <c r="HC417">
        <v>46639.8</v>
      </c>
      <c r="HD417">
        <v>37914.6</v>
      </c>
      <c r="HE417">
        <v>1.87365</v>
      </c>
      <c r="HF417">
        <v>1.87617</v>
      </c>
      <c r="HG417">
        <v>0.13227</v>
      </c>
      <c r="HH417">
        <v>0</v>
      </c>
      <c r="HI417">
        <v>27.8312</v>
      </c>
      <c r="HJ417">
        <v>999.9</v>
      </c>
      <c r="HK417">
        <v>49.1</v>
      </c>
      <c r="HL417">
        <v>30.5</v>
      </c>
      <c r="HM417">
        <v>23.8161</v>
      </c>
      <c r="HN417">
        <v>61.2558</v>
      </c>
      <c r="HO417">
        <v>22.1194</v>
      </c>
      <c r="HP417">
        <v>1</v>
      </c>
      <c r="HQ417">
        <v>0.0859909</v>
      </c>
      <c r="HR417">
        <v>-0.413194</v>
      </c>
      <c r="HS417">
        <v>20.3165</v>
      </c>
      <c r="HT417">
        <v>5.21295</v>
      </c>
      <c r="HU417">
        <v>11.9798</v>
      </c>
      <c r="HV417">
        <v>4.96295</v>
      </c>
      <c r="HW417">
        <v>3.27465</v>
      </c>
      <c r="HX417">
        <v>9999</v>
      </c>
      <c r="HY417">
        <v>9999</v>
      </c>
      <c r="HZ417">
        <v>9999</v>
      </c>
      <c r="IA417">
        <v>25.3</v>
      </c>
      <c r="IB417">
        <v>1.86371</v>
      </c>
      <c r="IC417">
        <v>1.85984</v>
      </c>
      <c r="ID417">
        <v>1.85806</v>
      </c>
      <c r="IE417">
        <v>1.85945</v>
      </c>
      <c r="IF417">
        <v>1.85959</v>
      </c>
      <c r="IG417">
        <v>1.85807</v>
      </c>
      <c r="IH417">
        <v>1.85715</v>
      </c>
      <c r="II417">
        <v>1.85212</v>
      </c>
      <c r="IJ417">
        <v>0</v>
      </c>
      <c r="IK417">
        <v>0</v>
      </c>
      <c r="IL417">
        <v>0</v>
      </c>
      <c r="IM417">
        <v>0</v>
      </c>
      <c r="IN417" t="s">
        <v>441</v>
      </c>
      <c r="IO417" t="s">
        <v>442</v>
      </c>
      <c r="IP417" t="s">
        <v>443</v>
      </c>
      <c r="IQ417" t="s">
        <v>443</v>
      </c>
      <c r="IR417" t="s">
        <v>443</v>
      </c>
      <c r="IS417" t="s">
        <v>443</v>
      </c>
      <c r="IT417">
        <v>0</v>
      </c>
      <c r="IU417">
        <v>100</v>
      </c>
      <c r="IV417">
        <v>100</v>
      </c>
      <c r="IW417">
        <v>-1.485</v>
      </c>
      <c r="IX417">
        <v>0.2882</v>
      </c>
      <c r="IY417">
        <v>-1.253408397979514</v>
      </c>
      <c r="IZ417">
        <v>-0.001407418860664216</v>
      </c>
      <c r="JA417">
        <v>1.761737584914558E-06</v>
      </c>
      <c r="JB417">
        <v>-4.339940373715102E-10</v>
      </c>
      <c r="JC417">
        <v>0.01386544786166931</v>
      </c>
      <c r="JD417">
        <v>0.003157371658100305</v>
      </c>
      <c r="JE417">
        <v>0.0004353711720169284</v>
      </c>
      <c r="JF417">
        <v>-1.853048844677345E-07</v>
      </c>
      <c r="JG417">
        <v>2</v>
      </c>
      <c r="JH417">
        <v>1968</v>
      </c>
      <c r="JI417">
        <v>1</v>
      </c>
      <c r="JJ417">
        <v>26</v>
      </c>
      <c r="JK417">
        <v>200175.8</v>
      </c>
      <c r="JL417">
        <v>200176</v>
      </c>
      <c r="JM417">
        <v>0.627441</v>
      </c>
      <c r="JN417">
        <v>2.63916</v>
      </c>
      <c r="JO417">
        <v>1.49658</v>
      </c>
      <c r="JP417">
        <v>2.34619</v>
      </c>
      <c r="JQ417">
        <v>1.54907</v>
      </c>
      <c r="JR417">
        <v>2.46338</v>
      </c>
      <c r="JS417">
        <v>34.3725</v>
      </c>
      <c r="JT417">
        <v>15.3404</v>
      </c>
      <c r="JU417">
        <v>18</v>
      </c>
      <c r="JV417">
        <v>481.591</v>
      </c>
      <c r="JW417">
        <v>498.184</v>
      </c>
      <c r="JX417">
        <v>27.7944</v>
      </c>
      <c r="JY417">
        <v>28.4098</v>
      </c>
      <c r="JZ417">
        <v>29.9999</v>
      </c>
      <c r="KA417">
        <v>28.669</v>
      </c>
      <c r="KB417">
        <v>28.6782</v>
      </c>
      <c r="KC417">
        <v>12.5834</v>
      </c>
      <c r="KD417">
        <v>18.0517</v>
      </c>
      <c r="KE417">
        <v>88.47320000000001</v>
      </c>
      <c r="KF417">
        <v>27.8053</v>
      </c>
      <c r="KG417">
        <v>185.728</v>
      </c>
      <c r="KH417">
        <v>19.736</v>
      </c>
      <c r="KI417">
        <v>101.974</v>
      </c>
      <c r="KJ417">
        <v>91.4406</v>
      </c>
    </row>
    <row r="418" spans="1:296">
      <c r="A418">
        <v>400</v>
      </c>
      <c r="B418">
        <v>1759000157.6</v>
      </c>
      <c r="C418">
        <v>12907</v>
      </c>
      <c r="D418" t="s">
        <v>1247</v>
      </c>
      <c r="E418" t="s">
        <v>1248</v>
      </c>
      <c r="F418">
        <v>5</v>
      </c>
      <c r="G418" t="s">
        <v>1218</v>
      </c>
      <c r="H418">
        <v>1759000149.814285</v>
      </c>
      <c r="I418">
        <f>(J418)/1000</f>
        <v>0</v>
      </c>
      <c r="J418">
        <f>IF(DO418, AM418, AG418)</f>
        <v>0</v>
      </c>
      <c r="K418">
        <f>IF(DO418, AH418, AF418)</f>
        <v>0</v>
      </c>
      <c r="L418">
        <f>DQ418 - IF(AT418&gt;1, K418*DK418*100.0/(AV418), 0)</f>
        <v>0</v>
      </c>
      <c r="M418">
        <f>((S418-I418/2)*L418-K418)/(S418+I418/2)</f>
        <v>0</v>
      </c>
      <c r="N418">
        <f>M418*(DX418+DY418)/1000.0</f>
        <v>0</v>
      </c>
      <c r="O418">
        <f>(DQ418 - IF(AT418&gt;1, K418*DK418*100.0/(AV418), 0))*(DX418+DY418)/1000.0</f>
        <v>0</v>
      </c>
      <c r="P418">
        <f>2.0/((1/R418-1/Q418)+SIGN(R418)*SQRT((1/R418-1/Q418)*(1/R418-1/Q418) + 4*DL418/((DL418+1)*(DL418+1))*(2*1/R418*1/Q418-1/Q418*1/Q418)))</f>
        <v>0</v>
      </c>
      <c r="Q418">
        <f>IF(LEFT(DM418,1)&lt;&gt;"0",IF(LEFT(DM418,1)="1",3.0,DN418),$D$5+$E$5*(EE418*DX418/($K$5*1000))+$F$5*(EE418*DX418/($K$5*1000))*MAX(MIN(DK418,$J$5),$I$5)*MAX(MIN(DK418,$J$5),$I$5)+$G$5*MAX(MIN(DK418,$J$5),$I$5)*(EE418*DX418/($K$5*1000))+$H$5*(EE418*DX418/($K$5*1000))*(EE418*DX418/($K$5*1000)))</f>
        <v>0</v>
      </c>
      <c r="R418">
        <f>I418*(1000-(1000*0.61365*exp(17.502*V418/(240.97+V418))/(DX418+DY418)+DS418)/2)/(1000*0.61365*exp(17.502*V418/(240.97+V418))/(DX418+DY418)-DS418)</f>
        <v>0</v>
      </c>
      <c r="S418">
        <f>1/((DL418+1)/(P418/1.6)+1/(Q418/1.37)) + DL418/((DL418+1)/(P418/1.6) + DL418/(Q418/1.37))</f>
        <v>0</v>
      </c>
      <c r="T418">
        <f>(DG418*DJ418)</f>
        <v>0</v>
      </c>
      <c r="U418">
        <f>(DZ418+(T418+2*0.95*5.67E-8*(((DZ418+$B$9)+273)^4-(DZ418+273)^4)-44100*I418)/(1.84*29.3*Q418+8*0.95*5.67E-8*(DZ418+273)^3))</f>
        <v>0</v>
      </c>
      <c r="V418">
        <f>($C$9*EA418+$D$9*EB418+$E$9*U418)</f>
        <v>0</v>
      </c>
      <c r="W418">
        <f>0.61365*exp(17.502*V418/(240.97+V418))</f>
        <v>0</v>
      </c>
      <c r="X418">
        <f>(Y418/Z418*100)</f>
        <v>0</v>
      </c>
      <c r="Y418">
        <f>DS418*(DX418+DY418)/1000</f>
        <v>0</v>
      </c>
      <c r="Z418">
        <f>0.61365*exp(17.502*DZ418/(240.97+DZ418))</f>
        <v>0</v>
      </c>
      <c r="AA418">
        <f>(W418-DS418*(DX418+DY418)/1000)</f>
        <v>0</v>
      </c>
      <c r="AB418">
        <f>(-I418*44100)</f>
        <v>0</v>
      </c>
      <c r="AC418">
        <f>2*29.3*Q418*0.92*(DZ418-V418)</f>
        <v>0</v>
      </c>
      <c r="AD418">
        <f>2*0.95*5.67E-8*(((DZ418+$B$9)+273)^4-(V418+273)^4)</f>
        <v>0</v>
      </c>
      <c r="AE418">
        <f>T418+AD418+AB418+AC418</f>
        <v>0</v>
      </c>
      <c r="AF418">
        <f>DW418*AT418*(DR418-DQ418*(1000-AT418*DT418)/(1000-AT418*DS418))/(100*DK418)</f>
        <v>0</v>
      </c>
      <c r="AG418">
        <f>1000*DW418*AT418*(DS418-DT418)/(100*DK418*(1000-AT418*DS418))</f>
        <v>0</v>
      </c>
      <c r="AH418">
        <f>(AI418 - AJ418 - DX418*1E3/(8.314*(DZ418+273.15)) * AL418/DW418 * AK418) * DW418/(100*DK418) * (1000 - DT418)/1000</f>
        <v>0</v>
      </c>
      <c r="AI418">
        <v>207.2626445666864</v>
      </c>
      <c r="AJ418">
        <v>212.6329393939394</v>
      </c>
      <c r="AK418">
        <v>-3.266542178484711</v>
      </c>
      <c r="AL418">
        <v>65.16373705987486</v>
      </c>
      <c r="AM418">
        <f>(AO418 - AN418 + DX418*1E3/(8.314*(DZ418+273.15)) * AQ418/DW418 * AP418) * DW418/(100*DK418) * 1000/(1000 - AO418)</f>
        <v>0</v>
      </c>
      <c r="AN418">
        <v>19.70353127718698</v>
      </c>
      <c r="AO418">
        <v>22.11286848484849</v>
      </c>
      <c r="AP418">
        <v>5.334524738153303E-05</v>
      </c>
      <c r="AQ418">
        <v>105.4576078481185</v>
      </c>
      <c r="AR418">
        <v>0</v>
      </c>
      <c r="AS418">
        <v>0</v>
      </c>
      <c r="AT418">
        <f>IF(AR418*$H$15&gt;=AV418,1.0,(AV418/(AV418-AR418*$H$15)))</f>
        <v>0</v>
      </c>
      <c r="AU418">
        <f>(AT418-1)*100</f>
        <v>0</v>
      </c>
      <c r="AV418">
        <f>MAX(0,($B$15+$C$15*EE418)/(1+$D$15*EE418)*DX418/(DZ418+273)*$E$15)</f>
        <v>0</v>
      </c>
      <c r="AW418" t="s">
        <v>437</v>
      </c>
      <c r="AX418" t="s">
        <v>437</v>
      </c>
      <c r="AY418">
        <v>0</v>
      </c>
      <c r="AZ418">
        <v>0</v>
      </c>
      <c r="BA418">
        <f>1-AY418/AZ418</f>
        <v>0</v>
      </c>
      <c r="BB418">
        <v>0</v>
      </c>
      <c r="BC418" t="s">
        <v>437</v>
      </c>
      <c r="BD418" t="s">
        <v>437</v>
      </c>
      <c r="BE418">
        <v>0</v>
      </c>
      <c r="BF418">
        <v>0</v>
      </c>
      <c r="BG418">
        <f>1-BE418/BF418</f>
        <v>0</v>
      </c>
      <c r="BH418">
        <v>0.5</v>
      </c>
      <c r="BI418">
        <f>DH418</f>
        <v>0</v>
      </c>
      <c r="BJ418">
        <f>K418</f>
        <v>0</v>
      </c>
      <c r="BK418">
        <f>BG418*BH418*BI418</f>
        <v>0</v>
      </c>
      <c r="BL418">
        <f>(BJ418-BB418)/BI418</f>
        <v>0</v>
      </c>
      <c r="BM418">
        <f>(AZ418-BF418)/BF418</f>
        <v>0</v>
      </c>
      <c r="BN418">
        <f>AY418/(BA418+AY418/BF418)</f>
        <v>0</v>
      </c>
      <c r="BO418" t="s">
        <v>437</v>
      </c>
      <c r="BP418">
        <v>0</v>
      </c>
      <c r="BQ418">
        <f>IF(BP418&lt;&gt;0, BP418, BN418)</f>
        <v>0</v>
      </c>
      <c r="BR418">
        <f>1-BQ418/BF418</f>
        <v>0</v>
      </c>
      <c r="BS418">
        <f>(BF418-BE418)/(BF418-BQ418)</f>
        <v>0</v>
      </c>
      <c r="BT418">
        <f>(AZ418-BF418)/(AZ418-BQ418)</f>
        <v>0</v>
      </c>
      <c r="BU418">
        <f>(BF418-BE418)/(BF418-AY418)</f>
        <v>0</v>
      </c>
      <c r="BV418">
        <f>(AZ418-BF418)/(AZ418-AY418)</f>
        <v>0</v>
      </c>
      <c r="BW418">
        <f>(BS418*BQ418/BE418)</f>
        <v>0</v>
      </c>
      <c r="BX418">
        <f>(1-BW418)</f>
        <v>0</v>
      </c>
      <c r="DG418">
        <f>$B$13*EF418+$C$13*EG418+$F$13*ER418*(1-EU418)</f>
        <v>0</v>
      </c>
      <c r="DH418">
        <f>DG418*DI418</f>
        <v>0</v>
      </c>
      <c r="DI418">
        <f>($B$13*$D$11+$C$13*$D$11+$F$13*((FE418+EW418)/MAX(FE418+EW418+FF418, 0.1)*$I$11+FF418/MAX(FE418+EW418+FF418, 0.1)*$J$11))/($B$13+$C$13+$F$13)</f>
        <v>0</v>
      </c>
      <c r="DJ418">
        <f>($B$13*$K$11+$C$13*$K$11+$F$13*((FE418+EW418)/MAX(FE418+EW418+FF418, 0.1)*$P$11+FF418/MAX(FE418+EW418+FF418, 0.1)*$Q$11))/($B$13+$C$13+$F$13)</f>
        <v>0</v>
      </c>
      <c r="DK418">
        <v>2.96</v>
      </c>
      <c r="DL418">
        <v>0.5</v>
      </c>
      <c r="DM418" t="s">
        <v>438</v>
      </c>
      <c r="DN418">
        <v>2</v>
      </c>
      <c r="DO418" t="b">
        <v>1</v>
      </c>
      <c r="DP418">
        <v>1759000149.814285</v>
      </c>
      <c r="DQ418">
        <v>231.2386785714286</v>
      </c>
      <c r="DR418">
        <v>218.7917857142857</v>
      </c>
      <c r="DS418">
        <v>22.10592857142857</v>
      </c>
      <c r="DT418">
        <v>19.70926785714286</v>
      </c>
      <c r="DU418">
        <v>232.7294642857143</v>
      </c>
      <c r="DV418">
        <v>21.81785714285714</v>
      </c>
      <c r="DW418">
        <v>499.9971428571429</v>
      </c>
      <c r="DX418">
        <v>90.39353571428572</v>
      </c>
      <c r="DY418">
        <v>0.06460917142857142</v>
      </c>
      <c r="DZ418">
        <v>28.88578214285714</v>
      </c>
      <c r="EA418">
        <v>29.99594642857143</v>
      </c>
      <c r="EB418">
        <v>999.9000000000002</v>
      </c>
      <c r="EC418">
        <v>0</v>
      </c>
      <c r="ED418">
        <v>0</v>
      </c>
      <c r="EE418">
        <v>10000.195</v>
      </c>
      <c r="EF418">
        <v>0</v>
      </c>
      <c r="EG418">
        <v>10.8375</v>
      </c>
      <c r="EH418">
        <v>12.44696071428571</v>
      </c>
      <c r="EI418">
        <v>236.4659642857143</v>
      </c>
      <c r="EJ418">
        <v>223.19075</v>
      </c>
      <c r="EK418">
        <v>2.396665</v>
      </c>
      <c r="EL418">
        <v>218.7917857142857</v>
      </c>
      <c r="EM418">
        <v>19.70926785714286</v>
      </c>
      <c r="EN418">
        <v>1.998232857142858</v>
      </c>
      <c r="EO418">
        <v>1.78159</v>
      </c>
      <c r="EP418">
        <v>17.43035</v>
      </c>
      <c r="EQ418">
        <v>15.62619642857143</v>
      </c>
      <c r="ER418">
        <v>2000.008928571429</v>
      </c>
      <c r="ES418">
        <v>0.9799958928571427</v>
      </c>
      <c r="ET418">
        <v>0.02000416428571428</v>
      </c>
      <c r="EU418">
        <v>0</v>
      </c>
      <c r="EV418">
        <v>450.8522142857142</v>
      </c>
      <c r="EW418">
        <v>5.00078</v>
      </c>
      <c r="EX418">
        <v>8846.581785714287</v>
      </c>
      <c r="EY418">
        <v>16379.675</v>
      </c>
      <c r="EZ418">
        <v>38.81675</v>
      </c>
      <c r="FA418">
        <v>39.6447857142857</v>
      </c>
      <c r="FB418">
        <v>38.99746428571428</v>
      </c>
      <c r="FC418">
        <v>39.31660714285714</v>
      </c>
      <c r="FD418">
        <v>39.97517857142856</v>
      </c>
      <c r="FE418">
        <v>1955.098571428571</v>
      </c>
      <c r="FF418">
        <v>39.91000000000001</v>
      </c>
      <c r="FG418">
        <v>0</v>
      </c>
      <c r="FH418">
        <v>1759000151.7</v>
      </c>
      <c r="FI418">
        <v>0</v>
      </c>
      <c r="FJ418">
        <v>450.78688</v>
      </c>
      <c r="FK418">
        <v>-10.78530770194831</v>
      </c>
      <c r="FL418">
        <v>-209.563846205442</v>
      </c>
      <c r="FM418">
        <v>8845.184000000001</v>
      </c>
      <c r="FN418">
        <v>15</v>
      </c>
      <c r="FO418">
        <v>0</v>
      </c>
      <c r="FP418" t="s">
        <v>439</v>
      </c>
      <c r="FQ418">
        <v>1746989605.5</v>
      </c>
      <c r="FR418">
        <v>1746989593.5</v>
      </c>
      <c r="FS418">
        <v>0</v>
      </c>
      <c r="FT418">
        <v>-0.274</v>
      </c>
      <c r="FU418">
        <v>-0.002</v>
      </c>
      <c r="FV418">
        <v>2.549</v>
      </c>
      <c r="FW418">
        <v>0.129</v>
      </c>
      <c r="FX418">
        <v>420</v>
      </c>
      <c r="FY418">
        <v>17</v>
      </c>
      <c r="FZ418">
        <v>0.02</v>
      </c>
      <c r="GA418">
        <v>0.04</v>
      </c>
      <c r="GB418">
        <v>12.16562</v>
      </c>
      <c r="GC418">
        <v>6.868745966228888</v>
      </c>
      <c r="GD418">
        <v>0.6622160320469447</v>
      </c>
      <c r="GE418">
        <v>0</v>
      </c>
      <c r="GF418">
        <v>451.2726764705882</v>
      </c>
      <c r="GG418">
        <v>-10.68319328431117</v>
      </c>
      <c r="GH418">
        <v>1.070269282239379</v>
      </c>
      <c r="GI418">
        <v>0</v>
      </c>
      <c r="GJ418">
        <v>2.38909975</v>
      </c>
      <c r="GK418">
        <v>0.167114409005625</v>
      </c>
      <c r="GL418">
        <v>0.01630024884587654</v>
      </c>
      <c r="GM418">
        <v>0</v>
      </c>
      <c r="GN418">
        <v>0</v>
      </c>
      <c r="GO418">
        <v>3</v>
      </c>
      <c r="GP418" t="s">
        <v>484</v>
      </c>
      <c r="GQ418">
        <v>3.10221</v>
      </c>
      <c r="GR418">
        <v>2.72259</v>
      </c>
      <c r="GS418">
        <v>0.0497354</v>
      </c>
      <c r="GT418">
        <v>0.0466391</v>
      </c>
      <c r="GU418">
        <v>0.10177</v>
      </c>
      <c r="GV418">
        <v>0.0950945</v>
      </c>
      <c r="GW418">
        <v>24846</v>
      </c>
      <c r="GX418">
        <v>22640.1</v>
      </c>
      <c r="GY418">
        <v>26709.2</v>
      </c>
      <c r="GZ418">
        <v>23968.1</v>
      </c>
      <c r="HA418">
        <v>38382</v>
      </c>
      <c r="HB418">
        <v>32054.4</v>
      </c>
      <c r="HC418">
        <v>46640.2</v>
      </c>
      <c r="HD418">
        <v>37915.1</v>
      </c>
      <c r="HE418">
        <v>1.87383</v>
      </c>
      <c r="HF418">
        <v>1.87625</v>
      </c>
      <c r="HG418">
        <v>0.133358</v>
      </c>
      <c r="HH418">
        <v>0</v>
      </c>
      <c r="HI418">
        <v>27.8303</v>
      </c>
      <c r="HJ418">
        <v>999.9</v>
      </c>
      <c r="HK418">
        <v>49.1</v>
      </c>
      <c r="HL418">
        <v>30.5</v>
      </c>
      <c r="HM418">
        <v>23.8155</v>
      </c>
      <c r="HN418">
        <v>61.2358</v>
      </c>
      <c r="HO418">
        <v>22.0272</v>
      </c>
      <c r="HP418">
        <v>1</v>
      </c>
      <c r="HQ418">
        <v>0.085841</v>
      </c>
      <c r="HR418">
        <v>-0.402805</v>
      </c>
      <c r="HS418">
        <v>20.3166</v>
      </c>
      <c r="HT418">
        <v>5.21265</v>
      </c>
      <c r="HU418">
        <v>11.98</v>
      </c>
      <c r="HV418">
        <v>4.9628</v>
      </c>
      <c r="HW418">
        <v>3.27448</v>
      </c>
      <c r="HX418">
        <v>9999</v>
      </c>
      <c r="HY418">
        <v>9999</v>
      </c>
      <c r="HZ418">
        <v>9999</v>
      </c>
      <c r="IA418">
        <v>25.3</v>
      </c>
      <c r="IB418">
        <v>1.86371</v>
      </c>
      <c r="IC418">
        <v>1.85983</v>
      </c>
      <c r="ID418">
        <v>1.85806</v>
      </c>
      <c r="IE418">
        <v>1.85944</v>
      </c>
      <c r="IF418">
        <v>1.85961</v>
      </c>
      <c r="IG418">
        <v>1.85806</v>
      </c>
      <c r="IH418">
        <v>1.85715</v>
      </c>
      <c r="II418">
        <v>1.85212</v>
      </c>
      <c r="IJ418">
        <v>0</v>
      </c>
      <c r="IK418">
        <v>0</v>
      </c>
      <c r="IL418">
        <v>0</v>
      </c>
      <c r="IM418">
        <v>0</v>
      </c>
      <c r="IN418" t="s">
        <v>441</v>
      </c>
      <c r="IO418" t="s">
        <v>442</v>
      </c>
      <c r="IP418" t="s">
        <v>443</v>
      </c>
      <c r="IQ418" t="s">
        <v>443</v>
      </c>
      <c r="IR418" t="s">
        <v>443</v>
      </c>
      <c r="IS418" t="s">
        <v>443</v>
      </c>
      <c r="IT418">
        <v>0</v>
      </c>
      <c r="IU418">
        <v>100</v>
      </c>
      <c r="IV418">
        <v>100</v>
      </c>
      <c r="IW418">
        <v>-1.474</v>
      </c>
      <c r="IX418">
        <v>0.2882</v>
      </c>
      <c r="IY418">
        <v>-1.253408397979514</v>
      </c>
      <c r="IZ418">
        <v>-0.001407418860664216</v>
      </c>
      <c r="JA418">
        <v>1.761737584914558E-06</v>
      </c>
      <c r="JB418">
        <v>-4.339940373715102E-10</v>
      </c>
      <c r="JC418">
        <v>0.01386544786166931</v>
      </c>
      <c r="JD418">
        <v>0.003157371658100305</v>
      </c>
      <c r="JE418">
        <v>0.0004353711720169284</v>
      </c>
      <c r="JF418">
        <v>-1.853048844677345E-07</v>
      </c>
      <c r="JG418">
        <v>2</v>
      </c>
      <c r="JH418">
        <v>1968</v>
      </c>
      <c r="JI418">
        <v>1</v>
      </c>
      <c r="JJ418">
        <v>26</v>
      </c>
      <c r="JK418">
        <v>200175.9</v>
      </c>
      <c r="JL418">
        <v>200176.1</v>
      </c>
      <c r="JM418">
        <v>0.5896</v>
      </c>
      <c r="JN418">
        <v>2.64648</v>
      </c>
      <c r="JO418">
        <v>1.49658</v>
      </c>
      <c r="JP418">
        <v>2.34619</v>
      </c>
      <c r="JQ418">
        <v>1.54907</v>
      </c>
      <c r="JR418">
        <v>2.4231</v>
      </c>
      <c r="JS418">
        <v>34.3725</v>
      </c>
      <c r="JT418">
        <v>15.3316</v>
      </c>
      <c r="JU418">
        <v>18</v>
      </c>
      <c r="JV418">
        <v>481.684</v>
      </c>
      <c r="JW418">
        <v>498.217</v>
      </c>
      <c r="JX418">
        <v>27.8046</v>
      </c>
      <c r="JY418">
        <v>28.4074</v>
      </c>
      <c r="JZ418">
        <v>29.9999</v>
      </c>
      <c r="KA418">
        <v>28.6678</v>
      </c>
      <c r="KB418">
        <v>28.676</v>
      </c>
      <c r="KC418">
        <v>11.7538</v>
      </c>
      <c r="KD418">
        <v>18.0517</v>
      </c>
      <c r="KE418">
        <v>88.47320000000001</v>
      </c>
      <c r="KF418">
        <v>27.8064</v>
      </c>
      <c r="KG418">
        <v>165.689</v>
      </c>
      <c r="KH418">
        <v>19.736</v>
      </c>
      <c r="KI418">
        <v>101.975</v>
      </c>
      <c r="KJ418">
        <v>91.4418</v>
      </c>
    </row>
    <row r="419" spans="1:296">
      <c r="A419">
        <v>401</v>
      </c>
      <c r="B419">
        <v>1759000162.6</v>
      </c>
      <c r="C419">
        <v>12912</v>
      </c>
      <c r="D419" t="s">
        <v>1249</v>
      </c>
      <c r="E419" t="s">
        <v>1250</v>
      </c>
      <c r="F419">
        <v>5</v>
      </c>
      <c r="G419" t="s">
        <v>1218</v>
      </c>
      <c r="H419">
        <v>1759000155.1</v>
      </c>
      <c r="I419">
        <f>(J419)/1000</f>
        <v>0</v>
      </c>
      <c r="J419">
        <f>IF(DO419, AM419, AG419)</f>
        <v>0</v>
      </c>
      <c r="K419">
        <f>IF(DO419, AH419, AF419)</f>
        <v>0</v>
      </c>
      <c r="L419">
        <f>DQ419 - IF(AT419&gt;1, K419*DK419*100.0/(AV419), 0)</f>
        <v>0</v>
      </c>
      <c r="M419">
        <f>((S419-I419/2)*L419-K419)/(S419+I419/2)</f>
        <v>0</v>
      </c>
      <c r="N419">
        <f>M419*(DX419+DY419)/1000.0</f>
        <v>0</v>
      </c>
      <c r="O419">
        <f>(DQ419 - IF(AT419&gt;1, K419*DK419*100.0/(AV419), 0))*(DX419+DY419)/1000.0</f>
        <v>0</v>
      </c>
      <c r="P419">
        <f>2.0/((1/R419-1/Q419)+SIGN(R419)*SQRT((1/R419-1/Q419)*(1/R419-1/Q419) + 4*DL419/((DL419+1)*(DL419+1))*(2*1/R419*1/Q419-1/Q419*1/Q419)))</f>
        <v>0</v>
      </c>
      <c r="Q419">
        <f>IF(LEFT(DM419,1)&lt;&gt;"0",IF(LEFT(DM419,1)="1",3.0,DN419),$D$5+$E$5*(EE419*DX419/($K$5*1000))+$F$5*(EE419*DX419/($K$5*1000))*MAX(MIN(DK419,$J$5),$I$5)*MAX(MIN(DK419,$J$5),$I$5)+$G$5*MAX(MIN(DK419,$J$5),$I$5)*(EE419*DX419/($K$5*1000))+$H$5*(EE419*DX419/($K$5*1000))*(EE419*DX419/($K$5*1000)))</f>
        <v>0</v>
      </c>
      <c r="R419">
        <f>I419*(1000-(1000*0.61365*exp(17.502*V419/(240.97+V419))/(DX419+DY419)+DS419)/2)/(1000*0.61365*exp(17.502*V419/(240.97+V419))/(DX419+DY419)-DS419)</f>
        <v>0</v>
      </c>
      <c r="S419">
        <f>1/((DL419+1)/(P419/1.6)+1/(Q419/1.37)) + DL419/((DL419+1)/(P419/1.6) + DL419/(Q419/1.37))</f>
        <v>0</v>
      </c>
      <c r="T419">
        <f>(DG419*DJ419)</f>
        <v>0</v>
      </c>
      <c r="U419">
        <f>(DZ419+(T419+2*0.95*5.67E-8*(((DZ419+$B$9)+273)^4-(DZ419+273)^4)-44100*I419)/(1.84*29.3*Q419+8*0.95*5.67E-8*(DZ419+273)^3))</f>
        <v>0</v>
      </c>
      <c r="V419">
        <f>($C$9*EA419+$D$9*EB419+$E$9*U419)</f>
        <v>0</v>
      </c>
      <c r="W419">
        <f>0.61365*exp(17.502*V419/(240.97+V419))</f>
        <v>0</v>
      </c>
      <c r="X419">
        <f>(Y419/Z419*100)</f>
        <v>0</v>
      </c>
      <c r="Y419">
        <f>DS419*(DX419+DY419)/1000</f>
        <v>0</v>
      </c>
      <c r="Z419">
        <f>0.61365*exp(17.502*DZ419/(240.97+DZ419))</f>
        <v>0</v>
      </c>
      <c r="AA419">
        <f>(W419-DS419*(DX419+DY419)/1000)</f>
        <v>0</v>
      </c>
      <c r="AB419">
        <f>(-I419*44100)</f>
        <v>0</v>
      </c>
      <c r="AC419">
        <f>2*29.3*Q419*0.92*(DZ419-V419)</f>
        <v>0</v>
      </c>
      <c r="AD419">
        <f>2*0.95*5.67E-8*(((DZ419+$B$9)+273)^4-(V419+273)^4)</f>
        <v>0</v>
      </c>
      <c r="AE419">
        <f>T419+AD419+AB419+AC419</f>
        <v>0</v>
      </c>
      <c r="AF419">
        <f>DW419*AT419*(DR419-DQ419*(1000-AT419*DT419)/(1000-AT419*DS419))/(100*DK419)</f>
        <v>0</v>
      </c>
      <c r="AG419">
        <f>1000*DW419*AT419*(DS419-DT419)/(100*DK419*(1000-AT419*DS419))</f>
        <v>0</v>
      </c>
      <c r="AH419">
        <f>(AI419 - AJ419 - DX419*1E3/(8.314*(DZ419+273.15)) * AL419/DW419 * AK419) * DW419/(100*DK419) * (1000 - DT419)/1000</f>
        <v>0</v>
      </c>
      <c r="AI419">
        <v>190.3792242687528</v>
      </c>
      <c r="AJ419">
        <v>196.3433151515152</v>
      </c>
      <c r="AK419">
        <v>-3.253456116206538</v>
      </c>
      <c r="AL419">
        <v>65.16373705987486</v>
      </c>
      <c r="AM419">
        <f>(AO419 - AN419 + DX419*1E3/(8.314*(DZ419+273.15)) * AQ419/DW419 * AP419) * DW419/(100*DK419) * 1000/(1000 - AO419)</f>
        <v>0</v>
      </c>
      <c r="AN419">
        <v>19.69426241317037</v>
      </c>
      <c r="AO419">
        <v>22.11448363636364</v>
      </c>
      <c r="AP419">
        <v>6.848294685841755E-07</v>
      </c>
      <c r="AQ419">
        <v>105.4576078481185</v>
      </c>
      <c r="AR419">
        <v>0</v>
      </c>
      <c r="AS419">
        <v>0</v>
      </c>
      <c r="AT419">
        <f>IF(AR419*$H$15&gt;=AV419,1.0,(AV419/(AV419-AR419*$H$15)))</f>
        <v>0</v>
      </c>
      <c r="AU419">
        <f>(AT419-1)*100</f>
        <v>0</v>
      </c>
      <c r="AV419">
        <f>MAX(0,($B$15+$C$15*EE419)/(1+$D$15*EE419)*DX419/(DZ419+273)*$E$15)</f>
        <v>0</v>
      </c>
      <c r="AW419" t="s">
        <v>437</v>
      </c>
      <c r="AX419" t="s">
        <v>437</v>
      </c>
      <c r="AY419">
        <v>0</v>
      </c>
      <c r="AZ419">
        <v>0</v>
      </c>
      <c r="BA419">
        <f>1-AY419/AZ419</f>
        <v>0</v>
      </c>
      <c r="BB419">
        <v>0</v>
      </c>
      <c r="BC419" t="s">
        <v>437</v>
      </c>
      <c r="BD419" t="s">
        <v>437</v>
      </c>
      <c r="BE419">
        <v>0</v>
      </c>
      <c r="BF419">
        <v>0</v>
      </c>
      <c r="BG419">
        <f>1-BE419/BF419</f>
        <v>0</v>
      </c>
      <c r="BH419">
        <v>0.5</v>
      </c>
      <c r="BI419">
        <f>DH419</f>
        <v>0</v>
      </c>
      <c r="BJ419">
        <f>K419</f>
        <v>0</v>
      </c>
      <c r="BK419">
        <f>BG419*BH419*BI419</f>
        <v>0</v>
      </c>
      <c r="BL419">
        <f>(BJ419-BB419)/BI419</f>
        <v>0</v>
      </c>
      <c r="BM419">
        <f>(AZ419-BF419)/BF419</f>
        <v>0</v>
      </c>
      <c r="BN419">
        <f>AY419/(BA419+AY419/BF419)</f>
        <v>0</v>
      </c>
      <c r="BO419" t="s">
        <v>437</v>
      </c>
      <c r="BP419">
        <v>0</v>
      </c>
      <c r="BQ419">
        <f>IF(BP419&lt;&gt;0, BP419, BN419)</f>
        <v>0</v>
      </c>
      <c r="BR419">
        <f>1-BQ419/BF419</f>
        <v>0</v>
      </c>
      <c r="BS419">
        <f>(BF419-BE419)/(BF419-BQ419)</f>
        <v>0</v>
      </c>
      <c r="BT419">
        <f>(AZ419-BF419)/(AZ419-BQ419)</f>
        <v>0</v>
      </c>
      <c r="BU419">
        <f>(BF419-BE419)/(BF419-AY419)</f>
        <v>0</v>
      </c>
      <c r="BV419">
        <f>(AZ419-BF419)/(AZ419-AY419)</f>
        <v>0</v>
      </c>
      <c r="BW419">
        <f>(BS419*BQ419/BE419)</f>
        <v>0</v>
      </c>
      <c r="BX419">
        <f>(1-BW419)</f>
        <v>0</v>
      </c>
      <c r="DG419">
        <f>$B$13*EF419+$C$13*EG419+$F$13*ER419*(1-EU419)</f>
        <v>0</v>
      </c>
      <c r="DH419">
        <f>DG419*DI419</f>
        <v>0</v>
      </c>
      <c r="DI419">
        <f>($B$13*$D$11+$C$13*$D$11+$F$13*((FE419+EW419)/MAX(FE419+EW419+FF419, 0.1)*$I$11+FF419/MAX(FE419+EW419+FF419, 0.1)*$J$11))/($B$13+$C$13+$F$13)</f>
        <v>0</v>
      </c>
      <c r="DJ419">
        <f>($B$13*$K$11+$C$13*$K$11+$F$13*((FE419+EW419)/MAX(FE419+EW419+FF419, 0.1)*$P$11+FF419/MAX(FE419+EW419+FF419, 0.1)*$Q$11))/($B$13+$C$13+$F$13)</f>
        <v>0</v>
      </c>
      <c r="DK419">
        <v>2.96</v>
      </c>
      <c r="DL419">
        <v>0.5</v>
      </c>
      <c r="DM419" t="s">
        <v>438</v>
      </c>
      <c r="DN419">
        <v>2</v>
      </c>
      <c r="DO419" t="b">
        <v>1</v>
      </c>
      <c r="DP419">
        <v>1759000155.1</v>
      </c>
      <c r="DQ419">
        <v>214.3443333333333</v>
      </c>
      <c r="DR419">
        <v>201.2768888888889</v>
      </c>
      <c r="DS419">
        <v>22.11121481481482</v>
      </c>
      <c r="DT419">
        <v>19.70254814814815</v>
      </c>
      <c r="DU419">
        <v>215.8235185185185</v>
      </c>
      <c r="DV419">
        <v>21.82303333333333</v>
      </c>
      <c r="DW419">
        <v>500.0538148148148</v>
      </c>
      <c r="DX419">
        <v>90.3940037037037</v>
      </c>
      <c r="DY419">
        <v>0.06447181851851852</v>
      </c>
      <c r="DZ419">
        <v>28.88509999999999</v>
      </c>
      <c r="EA419">
        <v>29.99764814814814</v>
      </c>
      <c r="EB419">
        <v>999.9000000000001</v>
      </c>
      <c r="EC419">
        <v>0</v>
      </c>
      <c r="ED419">
        <v>0</v>
      </c>
      <c r="EE419">
        <v>9997.009629629631</v>
      </c>
      <c r="EF419">
        <v>0</v>
      </c>
      <c r="EG419">
        <v>10.83934814814815</v>
      </c>
      <c r="EH419">
        <v>13.06746296296296</v>
      </c>
      <c r="EI419">
        <v>219.1908888888889</v>
      </c>
      <c r="EJ419">
        <v>205.3223333333334</v>
      </c>
      <c r="EK419">
        <v>2.408670740740741</v>
      </c>
      <c r="EL419">
        <v>201.2768888888889</v>
      </c>
      <c r="EM419">
        <v>19.70254814814815</v>
      </c>
      <c r="EN419">
        <v>1.998721481481482</v>
      </c>
      <c r="EO419">
        <v>1.780991851851852</v>
      </c>
      <c r="EP419">
        <v>17.43421111111111</v>
      </c>
      <c r="EQ419">
        <v>15.62095185185185</v>
      </c>
      <c r="ER419">
        <v>2000.008888888889</v>
      </c>
      <c r="ES419">
        <v>0.979996074074074</v>
      </c>
      <c r="ET419">
        <v>0.0200039962962963</v>
      </c>
      <c r="EU419">
        <v>0</v>
      </c>
      <c r="EV419">
        <v>449.8832962962963</v>
      </c>
      <c r="EW419">
        <v>5.00078</v>
      </c>
      <c r="EX419">
        <v>8828.580370370371</v>
      </c>
      <c r="EY419">
        <v>16379.68518518518</v>
      </c>
      <c r="EZ419">
        <v>38.82851851851851</v>
      </c>
      <c r="FA419">
        <v>39.64551851851852</v>
      </c>
      <c r="FB419">
        <v>38.94644444444444</v>
      </c>
      <c r="FC419">
        <v>39.30977777777778</v>
      </c>
      <c r="FD419">
        <v>40.01122222222222</v>
      </c>
      <c r="FE419">
        <v>1955.099259259259</v>
      </c>
      <c r="FF419">
        <v>39.90925925925927</v>
      </c>
      <c r="FG419">
        <v>0</v>
      </c>
      <c r="FH419">
        <v>1759000157.1</v>
      </c>
      <c r="FI419">
        <v>0</v>
      </c>
      <c r="FJ419">
        <v>449.8528461538461</v>
      </c>
      <c r="FK419">
        <v>-10.54680342251687</v>
      </c>
      <c r="FL419">
        <v>-201.7094017813396</v>
      </c>
      <c r="FM419">
        <v>8827.897692307693</v>
      </c>
      <c r="FN419">
        <v>15</v>
      </c>
      <c r="FO419">
        <v>0</v>
      </c>
      <c r="FP419" t="s">
        <v>439</v>
      </c>
      <c r="FQ419">
        <v>1746989605.5</v>
      </c>
      <c r="FR419">
        <v>1746989593.5</v>
      </c>
      <c r="FS419">
        <v>0</v>
      </c>
      <c r="FT419">
        <v>-0.274</v>
      </c>
      <c r="FU419">
        <v>-0.002</v>
      </c>
      <c r="FV419">
        <v>2.549</v>
      </c>
      <c r="FW419">
        <v>0.129</v>
      </c>
      <c r="FX419">
        <v>420</v>
      </c>
      <c r="FY419">
        <v>17</v>
      </c>
      <c r="FZ419">
        <v>0.02</v>
      </c>
      <c r="GA419">
        <v>0.04</v>
      </c>
      <c r="GB419">
        <v>12.622565</v>
      </c>
      <c r="GC419">
        <v>6.994448780487802</v>
      </c>
      <c r="GD419">
        <v>0.6734047143248998</v>
      </c>
      <c r="GE419">
        <v>0</v>
      </c>
      <c r="GF419">
        <v>450.6479705882352</v>
      </c>
      <c r="GG419">
        <v>-11.34889228555186</v>
      </c>
      <c r="GH419">
        <v>1.135694332460107</v>
      </c>
      <c r="GI419">
        <v>0</v>
      </c>
      <c r="GJ419">
        <v>2.39983925</v>
      </c>
      <c r="GK419">
        <v>0.1390767354596577</v>
      </c>
      <c r="GL419">
        <v>0.01348870608833553</v>
      </c>
      <c r="GM419">
        <v>0</v>
      </c>
      <c r="GN419">
        <v>0</v>
      </c>
      <c r="GO419">
        <v>3</v>
      </c>
      <c r="GP419" t="s">
        <v>484</v>
      </c>
      <c r="GQ419">
        <v>3.10209</v>
      </c>
      <c r="GR419">
        <v>2.72249</v>
      </c>
      <c r="GS419">
        <v>0.0463991</v>
      </c>
      <c r="GT419">
        <v>0.043089</v>
      </c>
      <c r="GU419">
        <v>0.101774</v>
      </c>
      <c r="GV419">
        <v>0.09506249999999999</v>
      </c>
      <c r="GW419">
        <v>24933.3</v>
      </c>
      <c r="GX419">
        <v>22724.3</v>
      </c>
      <c r="GY419">
        <v>26709.3</v>
      </c>
      <c r="GZ419">
        <v>23968</v>
      </c>
      <c r="HA419">
        <v>38381.4</v>
      </c>
      <c r="HB419">
        <v>32054.8</v>
      </c>
      <c r="HC419">
        <v>46640.3</v>
      </c>
      <c r="HD419">
        <v>37914.8</v>
      </c>
      <c r="HE419">
        <v>1.87367</v>
      </c>
      <c r="HF419">
        <v>1.87617</v>
      </c>
      <c r="HG419">
        <v>0.133246</v>
      </c>
      <c r="HH419">
        <v>0</v>
      </c>
      <c r="HI419">
        <v>27.8285</v>
      </c>
      <c r="HJ419">
        <v>999.9</v>
      </c>
      <c r="HK419">
        <v>49.1</v>
      </c>
      <c r="HL419">
        <v>30.5</v>
      </c>
      <c r="HM419">
        <v>23.8138</v>
      </c>
      <c r="HN419">
        <v>61.2158</v>
      </c>
      <c r="HO419">
        <v>22.0713</v>
      </c>
      <c r="HP419">
        <v>1</v>
      </c>
      <c r="HQ419">
        <v>0.08554879999999999</v>
      </c>
      <c r="HR419">
        <v>-0.386819</v>
      </c>
      <c r="HS419">
        <v>20.3165</v>
      </c>
      <c r="HT419">
        <v>5.2128</v>
      </c>
      <c r="HU419">
        <v>11.9798</v>
      </c>
      <c r="HV419">
        <v>4.9631</v>
      </c>
      <c r="HW419">
        <v>3.2745</v>
      </c>
      <c r="HX419">
        <v>9999</v>
      </c>
      <c r="HY419">
        <v>9999</v>
      </c>
      <c r="HZ419">
        <v>9999</v>
      </c>
      <c r="IA419">
        <v>25.3</v>
      </c>
      <c r="IB419">
        <v>1.86371</v>
      </c>
      <c r="IC419">
        <v>1.8598</v>
      </c>
      <c r="ID419">
        <v>1.85807</v>
      </c>
      <c r="IE419">
        <v>1.85946</v>
      </c>
      <c r="IF419">
        <v>1.85959</v>
      </c>
      <c r="IG419">
        <v>1.85808</v>
      </c>
      <c r="IH419">
        <v>1.85715</v>
      </c>
      <c r="II419">
        <v>1.85212</v>
      </c>
      <c r="IJ419">
        <v>0</v>
      </c>
      <c r="IK419">
        <v>0</v>
      </c>
      <c r="IL419">
        <v>0</v>
      </c>
      <c r="IM419">
        <v>0</v>
      </c>
      <c r="IN419" t="s">
        <v>441</v>
      </c>
      <c r="IO419" t="s">
        <v>442</v>
      </c>
      <c r="IP419" t="s">
        <v>443</v>
      </c>
      <c r="IQ419" t="s">
        <v>443</v>
      </c>
      <c r="IR419" t="s">
        <v>443</v>
      </c>
      <c r="IS419" t="s">
        <v>443</v>
      </c>
      <c r="IT419">
        <v>0</v>
      </c>
      <c r="IU419">
        <v>100</v>
      </c>
      <c r="IV419">
        <v>100</v>
      </c>
      <c r="IW419">
        <v>-1.462</v>
      </c>
      <c r="IX419">
        <v>0.2882</v>
      </c>
      <c r="IY419">
        <v>-1.253408397979514</v>
      </c>
      <c r="IZ419">
        <v>-0.001407418860664216</v>
      </c>
      <c r="JA419">
        <v>1.761737584914558E-06</v>
      </c>
      <c r="JB419">
        <v>-4.339940373715102E-10</v>
      </c>
      <c r="JC419">
        <v>0.01386544786166931</v>
      </c>
      <c r="JD419">
        <v>0.003157371658100305</v>
      </c>
      <c r="JE419">
        <v>0.0004353711720169284</v>
      </c>
      <c r="JF419">
        <v>-1.853048844677345E-07</v>
      </c>
      <c r="JG419">
        <v>2</v>
      </c>
      <c r="JH419">
        <v>1968</v>
      </c>
      <c r="JI419">
        <v>1</v>
      </c>
      <c r="JJ419">
        <v>26</v>
      </c>
      <c r="JK419">
        <v>200176</v>
      </c>
      <c r="JL419">
        <v>200176.2</v>
      </c>
      <c r="JM419">
        <v>0.546875</v>
      </c>
      <c r="JN419">
        <v>2.65137</v>
      </c>
      <c r="JO419">
        <v>1.49658</v>
      </c>
      <c r="JP419">
        <v>2.34619</v>
      </c>
      <c r="JQ419">
        <v>1.54907</v>
      </c>
      <c r="JR419">
        <v>2.34131</v>
      </c>
      <c r="JS419">
        <v>34.3497</v>
      </c>
      <c r="JT419">
        <v>15.3228</v>
      </c>
      <c r="JU419">
        <v>18</v>
      </c>
      <c r="JV419">
        <v>481.585</v>
      </c>
      <c r="JW419">
        <v>498.151</v>
      </c>
      <c r="JX419">
        <v>27.8081</v>
      </c>
      <c r="JY419">
        <v>28.407</v>
      </c>
      <c r="JZ419">
        <v>30.0001</v>
      </c>
      <c r="KA419">
        <v>28.6663</v>
      </c>
      <c r="KB419">
        <v>28.6742</v>
      </c>
      <c r="KC419">
        <v>10.9802</v>
      </c>
      <c r="KD419">
        <v>18.0517</v>
      </c>
      <c r="KE419">
        <v>88.47320000000001</v>
      </c>
      <c r="KF419">
        <v>27.8042</v>
      </c>
      <c r="KG419">
        <v>152.331</v>
      </c>
      <c r="KH419">
        <v>19.736</v>
      </c>
      <c r="KI419">
        <v>101.975</v>
      </c>
      <c r="KJ419">
        <v>91.441</v>
      </c>
    </row>
    <row r="420" spans="1:296">
      <c r="A420">
        <v>402</v>
      </c>
      <c r="B420">
        <v>1759000167.6</v>
      </c>
      <c r="C420">
        <v>12917</v>
      </c>
      <c r="D420" t="s">
        <v>1251</v>
      </c>
      <c r="E420" t="s">
        <v>1252</v>
      </c>
      <c r="F420">
        <v>5</v>
      </c>
      <c r="G420" t="s">
        <v>1218</v>
      </c>
      <c r="H420">
        <v>1759000159.814285</v>
      </c>
      <c r="I420">
        <f>(J420)/1000</f>
        <v>0</v>
      </c>
      <c r="J420">
        <f>IF(DO420, AM420, AG420)</f>
        <v>0</v>
      </c>
      <c r="K420">
        <f>IF(DO420, AH420, AF420)</f>
        <v>0</v>
      </c>
      <c r="L420">
        <f>DQ420 - IF(AT420&gt;1, K420*DK420*100.0/(AV420), 0)</f>
        <v>0</v>
      </c>
      <c r="M420">
        <f>((S420-I420/2)*L420-K420)/(S420+I420/2)</f>
        <v>0</v>
      </c>
      <c r="N420">
        <f>M420*(DX420+DY420)/1000.0</f>
        <v>0</v>
      </c>
      <c r="O420">
        <f>(DQ420 - IF(AT420&gt;1, K420*DK420*100.0/(AV420), 0))*(DX420+DY420)/1000.0</f>
        <v>0</v>
      </c>
      <c r="P420">
        <f>2.0/((1/R420-1/Q420)+SIGN(R420)*SQRT((1/R420-1/Q420)*(1/R420-1/Q420) + 4*DL420/((DL420+1)*(DL420+1))*(2*1/R420*1/Q420-1/Q420*1/Q420)))</f>
        <v>0</v>
      </c>
      <c r="Q420">
        <f>IF(LEFT(DM420,1)&lt;&gt;"0",IF(LEFT(DM420,1)="1",3.0,DN420),$D$5+$E$5*(EE420*DX420/($K$5*1000))+$F$5*(EE420*DX420/($K$5*1000))*MAX(MIN(DK420,$J$5),$I$5)*MAX(MIN(DK420,$J$5),$I$5)+$G$5*MAX(MIN(DK420,$J$5),$I$5)*(EE420*DX420/($K$5*1000))+$H$5*(EE420*DX420/($K$5*1000))*(EE420*DX420/($K$5*1000)))</f>
        <v>0</v>
      </c>
      <c r="R420">
        <f>I420*(1000-(1000*0.61365*exp(17.502*V420/(240.97+V420))/(DX420+DY420)+DS420)/2)/(1000*0.61365*exp(17.502*V420/(240.97+V420))/(DX420+DY420)-DS420)</f>
        <v>0</v>
      </c>
      <c r="S420">
        <f>1/((DL420+1)/(P420/1.6)+1/(Q420/1.37)) + DL420/((DL420+1)/(P420/1.6) + DL420/(Q420/1.37))</f>
        <v>0</v>
      </c>
      <c r="T420">
        <f>(DG420*DJ420)</f>
        <v>0</v>
      </c>
      <c r="U420">
        <f>(DZ420+(T420+2*0.95*5.67E-8*(((DZ420+$B$9)+273)^4-(DZ420+273)^4)-44100*I420)/(1.84*29.3*Q420+8*0.95*5.67E-8*(DZ420+273)^3))</f>
        <v>0</v>
      </c>
      <c r="V420">
        <f>($C$9*EA420+$D$9*EB420+$E$9*U420)</f>
        <v>0</v>
      </c>
      <c r="W420">
        <f>0.61365*exp(17.502*V420/(240.97+V420))</f>
        <v>0</v>
      </c>
      <c r="X420">
        <f>(Y420/Z420*100)</f>
        <v>0</v>
      </c>
      <c r="Y420">
        <f>DS420*(DX420+DY420)/1000</f>
        <v>0</v>
      </c>
      <c r="Z420">
        <f>0.61365*exp(17.502*DZ420/(240.97+DZ420))</f>
        <v>0</v>
      </c>
      <c r="AA420">
        <f>(W420-DS420*(DX420+DY420)/1000)</f>
        <v>0</v>
      </c>
      <c r="AB420">
        <f>(-I420*44100)</f>
        <v>0</v>
      </c>
      <c r="AC420">
        <f>2*29.3*Q420*0.92*(DZ420-V420)</f>
        <v>0</v>
      </c>
      <c r="AD420">
        <f>2*0.95*5.67E-8*(((DZ420+$B$9)+273)^4-(V420+273)^4)</f>
        <v>0</v>
      </c>
      <c r="AE420">
        <f>T420+AD420+AB420+AC420</f>
        <v>0</v>
      </c>
      <c r="AF420">
        <f>DW420*AT420*(DR420-DQ420*(1000-AT420*DT420)/(1000-AT420*DS420))/(100*DK420)</f>
        <v>0</v>
      </c>
      <c r="AG420">
        <f>1000*DW420*AT420*(DS420-DT420)/(100*DK420*(1000-AT420*DS420))</f>
        <v>0</v>
      </c>
      <c r="AH420">
        <f>(AI420 - AJ420 - DX420*1E3/(8.314*(DZ420+273.15)) * AL420/DW420 * AK420) * DW420/(100*DK420) * (1000 - DT420)/1000</f>
        <v>0</v>
      </c>
      <c r="AI420">
        <v>173.5136200349928</v>
      </c>
      <c r="AJ420">
        <v>180.055193939394</v>
      </c>
      <c r="AK420">
        <v>-3.259310800729357</v>
      </c>
      <c r="AL420">
        <v>65.16373705987486</v>
      </c>
      <c r="AM420">
        <f>(AO420 - AN420 + DX420*1E3/(8.314*(DZ420+273.15)) * AQ420/DW420 * AP420) * DW420/(100*DK420) * 1000/(1000 - AO420)</f>
        <v>0</v>
      </c>
      <c r="AN420">
        <v>19.68681911031143</v>
      </c>
      <c r="AO420">
        <v>22.11658484848485</v>
      </c>
      <c r="AP420">
        <v>2.978812085224928E-06</v>
      </c>
      <c r="AQ420">
        <v>105.4576078481185</v>
      </c>
      <c r="AR420">
        <v>0</v>
      </c>
      <c r="AS420">
        <v>0</v>
      </c>
      <c r="AT420">
        <f>IF(AR420*$H$15&gt;=AV420,1.0,(AV420/(AV420-AR420*$H$15)))</f>
        <v>0</v>
      </c>
      <c r="AU420">
        <f>(AT420-1)*100</f>
        <v>0</v>
      </c>
      <c r="AV420">
        <f>MAX(0,($B$15+$C$15*EE420)/(1+$D$15*EE420)*DX420/(DZ420+273)*$E$15)</f>
        <v>0</v>
      </c>
      <c r="AW420" t="s">
        <v>437</v>
      </c>
      <c r="AX420" t="s">
        <v>437</v>
      </c>
      <c r="AY420">
        <v>0</v>
      </c>
      <c r="AZ420">
        <v>0</v>
      </c>
      <c r="BA420">
        <f>1-AY420/AZ420</f>
        <v>0</v>
      </c>
      <c r="BB420">
        <v>0</v>
      </c>
      <c r="BC420" t="s">
        <v>437</v>
      </c>
      <c r="BD420" t="s">
        <v>437</v>
      </c>
      <c r="BE420">
        <v>0</v>
      </c>
      <c r="BF420">
        <v>0</v>
      </c>
      <c r="BG420">
        <f>1-BE420/BF420</f>
        <v>0</v>
      </c>
      <c r="BH420">
        <v>0.5</v>
      </c>
      <c r="BI420">
        <f>DH420</f>
        <v>0</v>
      </c>
      <c r="BJ420">
        <f>K420</f>
        <v>0</v>
      </c>
      <c r="BK420">
        <f>BG420*BH420*BI420</f>
        <v>0</v>
      </c>
      <c r="BL420">
        <f>(BJ420-BB420)/BI420</f>
        <v>0</v>
      </c>
      <c r="BM420">
        <f>(AZ420-BF420)/BF420</f>
        <v>0</v>
      </c>
      <c r="BN420">
        <f>AY420/(BA420+AY420/BF420)</f>
        <v>0</v>
      </c>
      <c r="BO420" t="s">
        <v>437</v>
      </c>
      <c r="BP420">
        <v>0</v>
      </c>
      <c r="BQ420">
        <f>IF(BP420&lt;&gt;0, BP420, BN420)</f>
        <v>0</v>
      </c>
      <c r="BR420">
        <f>1-BQ420/BF420</f>
        <v>0</v>
      </c>
      <c r="BS420">
        <f>(BF420-BE420)/(BF420-BQ420)</f>
        <v>0</v>
      </c>
      <c r="BT420">
        <f>(AZ420-BF420)/(AZ420-BQ420)</f>
        <v>0</v>
      </c>
      <c r="BU420">
        <f>(BF420-BE420)/(BF420-AY420)</f>
        <v>0</v>
      </c>
      <c r="BV420">
        <f>(AZ420-BF420)/(AZ420-AY420)</f>
        <v>0</v>
      </c>
      <c r="BW420">
        <f>(BS420*BQ420/BE420)</f>
        <v>0</v>
      </c>
      <c r="BX420">
        <f>(1-BW420)</f>
        <v>0</v>
      </c>
      <c r="DG420">
        <f>$B$13*EF420+$C$13*EG420+$F$13*ER420*(1-EU420)</f>
        <v>0</v>
      </c>
      <c r="DH420">
        <f>DG420*DI420</f>
        <v>0</v>
      </c>
      <c r="DI420">
        <f>($B$13*$D$11+$C$13*$D$11+$F$13*((FE420+EW420)/MAX(FE420+EW420+FF420, 0.1)*$I$11+FF420/MAX(FE420+EW420+FF420, 0.1)*$J$11))/($B$13+$C$13+$F$13)</f>
        <v>0</v>
      </c>
      <c r="DJ420">
        <f>($B$13*$K$11+$C$13*$K$11+$F$13*((FE420+EW420)/MAX(FE420+EW420+FF420, 0.1)*$P$11+FF420/MAX(FE420+EW420+FF420, 0.1)*$Q$11))/($B$13+$C$13+$F$13)</f>
        <v>0</v>
      </c>
      <c r="DK420">
        <v>2.96</v>
      </c>
      <c r="DL420">
        <v>0.5</v>
      </c>
      <c r="DM420" t="s">
        <v>438</v>
      </c>
      <c r="DN420">
        <v>2</v>
      </c>
      <c r="DO420" t="b">
        <v>1</v>
      </c>
      <c r="DP420">
        <v>1759000159.814285</v>
      </c>
      <c r="DQ420">
        <v>199.2856785714286</v>
      </c>
      <c r="DR420">
        <v>185.6568214285714</v>
      </c>
      <c r="DS420">
        <v>22.1141</v>
      </c>
      <c r="DT420">
        <v>19.69592142857143</v>
      </c>
      <c r="DU420">
        <v>200.7537857142857</v>
      </c>
      <c r="DV420">
        <v>21.82585357142857</v>
      </c>
      <c r="DW420">
        <v>499.9850000000001</v>
      </c>
      <c r="DX420">
        <v>90.39429642857144</v>
      </c>
      <c r="DY420">
        <v>0.064491225</v>
      </c>
      <c r="DZ420">
        <v>28.884</v>
      </c>
      <c r="EA420">
        <v>29.99644642857143</v>
      </c>
      <c r="EB420">
        <v>999.9000000000002</v>
      </c>
      <c r="EC420">
        <v>0</v>
      </c>
      <c r="ED420">
        <v>0</v>
      </c>
      <c r="EE420">
        <v>9996.67392857143</v>
      </c>
      <c r="EF420">
        <v>0</v>
      </c>
      <c r="EG420">
        <v>10.84117142857142</v>
      </c>
      <c r="EH420">
        <v>13.62886785714286</v>
      </c>
      <c r="EI420">
        <v>203.7923214285715</v>
      </c>
      <c r="EJ420">
        <v>189.3870357142857</v>
      </c>
      <c r="EK420">
        <v>2.418192857142857</v>
      </c>
      <c r="EL420">
        <v>185.6568214285714</v>
      </c>
      <c r="EM420">
        <v>19.69592142857143</v>
      </c>
      <c r="EN420">
        <v>1.998989285714286</v>
      </c>
      <c r="EO420">
        <v>1.7803975</v>
      </c>
      <c r="EP420">
        <v>17.43633571428571</v>
      </c>
      <c r="EQ420">
        <v>15.61574642857143</v>
      </c>
      <c r="ER420">
        <v>2000.014285714286</v>
      </c>
      <c r="ES420">
        <v>0.979996</v>
      </c>
      <c r="ET420">
        <v>0.02000405714285714</v>
      </c>
      <c r="EU420">
        <v>0</v>
      </c>
      <c r="EV420">
        <v>449.1374642857143</v>
      </c>
      <c r="EW420">
        <v>5.00078</v>
      </c>
      <c r="EX420">
        <v>8813.834642857142</v>
      </c>
      <c r="EY420">
        <v>16379.73214285714</v>
      </c>
      <c r="EZ420">
        <v>38.83914285714285</v>
      </c>
      <c r="FA420">
        <v>39.64039285714286</v>
      </c>
      <c r="FB420">
        <v>38.935</v>
      </c>
      <c r="FC420">
        <v>39.29653571428571</v>
      </c>
      <c r="FD420">
        <v>39.99967857142857</v>
      </c>
      <c r="FE420">
        <v>1955.104642857143</v>
      </c>
      <c r="FF420">
        <v>39.90964285714286</v>
      </c>
      <c r="FG420">
        <v>0</v>
      </c>
      <c r="FH420">
        <v>1759000161.9</v>
      </c>
      <c r="FI420">
        <v>0</v>
      </c>
      <c r="FJ420">
        <v>449.1158076923077</v>
      </c>
      <c r="FK420">
        <v>-9.160581193851296</v>
      </c>
      <c r="FL420">
        <v>-174.4960683980939</v>
      </c>
      <c r="FM420">
        <v>8812.902692307691</v>
      </c>
      <c r="FN420">
        <v>15</v>
      </c>
      <c r="FO420">
        <v>0</v>
      </c>
      <c r="FP420" t="s">
        <v>439</v>
      </c>
      <c r="FQ420">
        <v>1746989605.5</v>
      </c>
      <c r="FR420">
        <v>1746989593.5</v>
      </c>
      <c r="FS420">
        <v>0</v>
      </c>
      <c r="FT420">
        <v>-0.274</v>
      </c>
      <c r="FU420">
        <v>-0.002</v>
      </c>
      <c r="FV420">
        <v>2.549</v>
      </c>
      <c r="FW420">
        <v>0.129</v>
      </c>
      <c r="FX420">
        <v>420</v>
      </c>
      <c r="FY420">
        <v>17</v>
      </c>
      <c r="FZ420">
        <v>0.02</v>
      </c>
      <c r="GA420">
        <v>0.04</v>
      </c>
      <c r="GB420">
        <v>13.25011463414634</v>
      </c>
      <c r="GC420">
        <v>7.137995121951235</v>
      </c>
      <c r="GD420">
        <v>0.7044593822565332</v>
      </c>
      <c r="GE420">
        <v>0</v>
      </c>
      <c r="GF420">
        <v>449.677</v>
      </c>
      <c r="GG420">
        <v>-10.11520245164575</v>
      </c>
      <c r="GH420">
        <v>1.012849126445382</v>
      </c>
      <c r="GI420">
        <v>0</v>
      </c>
      <c r="GJ420">
        <v>2.411592195121951</v>
      </c>
      <c r="GK420">
        <v>0.1243879442508713</v>
      </c>
      <c r="GL420">
        <v>0.0123163105245661</v>
      </c>
      <c r="GM420">
        <v>0</v>
      </c>
      <c r="GN420">
        <v>0</v>
      </c>
      <c r="GO420">
        <v>3</v>
      </c>
      <c r="GP420" t="s">
        <v>484</v>
      </c>
      <c r="GQ420">
        <v>3.10206</v>
      </c>
      <c r="GR420">
        <v>2.72289</v>
      </c>
      <c r="GS420">
        <v>0.0429916</v>
      </c>
      <c r="GT420">
        <v>0.0394553</v>
      </c>
      <c r="GU420">
        <v>0.101782</v>
      </c>
      <c r="GV420">
        <v>0.0950429</v>
      </c>
      <c r="GW420">
        <v>25022.4</v>
      </c>
      <c r="GX420">
        <v>22810.6</v>
      </c>
      <c r="GY420">
        <v>26709.4</v>
      </c>
      <c r="GZ420">
        <v>23968</v>
      </c>
      <c r="HA420">
        <v>38380.6</v>
      </c>
      <c r="HB420">
        <v>32055.2</v>
      </c>
      <c r="HC420">
        <v>46640.2</v>
      </c>
      <c r="HD420">
        <v>37914.8</v>
      </c>
      <c r="HE420">
        <v>1.8734</v>
      </c>
      <c r="HF420">
        <v>1.87652</v>
      </c>
      <c r="HG420">
        <v>0.132289</v>
      </c>
      <c r="HH420">
        <v>0</v>
      </c>
      <c r="HI420">
        <v>27.8261</v>
      </c>
      <c r="HJ420">
        <v>999.9</v>
      </c>
      <c r="HK420">
        <v>49.1</v>
      </c>
      <c r="HL420">
        <v>30.5</v>
      </c>
      <c r="HM420">
        <v>23.8138</v>
      </c>
      <c r="HN420">
        <v>61.1358</v>
      </c>
      <c r="HO420">
        <v>22.2396</v>
      </c>
      <c r="HP420">
        <v>1</v>
      </c>
      <c r="HQ420">
        <v>0.0855335</v>
      </c>
      <c r="HR420">
        <v>-0.374148</v>
      </c>
      <c r="HS420">
        <v>20.3165</v>
      </c>
      <c r="HT420">
        <v>5.2125</v>
      </c>
      <c r="HU420">
        <v>11.98</v>
      </c>
      <c r="HV420">
        <v>4.963</v>
      </c>
      <c r="HW420">
        <v>3.27448</v>
      </c>
      <c r="HX420">
        <v>9999</v>
      </c>
      <c r="HY420">
        <v>9999</v>
      </c>
      <c r="HZ420">
        <v>9999</v>
      </c>
      <c r="IA420">
        <v>25.3</v>
      </c>
      <c r="IB420">
        <v>1.86371</v>
      </c>
      <c r="IC420">
        <v>1.85982</v>
      </c>
      <c r="ID420">
        <v>1.85808</v>
      </c>
      <c r="IE420">
        <v>1.85945</v>
      </c>
      <c r="IF420">
        <v>1.85959</v>
      </c>
      <c r="IG420">
        <v>1.85808</v>
      </c>
      <c r="IH420">
        <v>1.85715</v>
      </c>
      <c r="II420">
        <v>1.85211</v>
      </c>
      <c r="IJ420">
        <v>0</v>
      </c>
      <c r="IK420">
        <v>0</v>
      </c>
      <c r="IL420">
        <v>0</v>
      </c>
      <c r="IM420">
        <v>0</v>
      </c>
      <c r="IN420" t="s">
        <v>441</v>
      </c>
      <c r="IO420" t="s">
        <v>442</v>
      </c>
      <c r="IP420" t="s">
        <v>443</v>
      </c>
      <c r="IQ420" t="s">
        <v>443</v>
      </c>
      <c r="IR420" t="s">
        <v>443</v>
      </c>
      <c r="IS420" t="s">
        <v>443</v>
      </c>
      <c r="IT420">
        <v>0</v>
      </c>
      <c r="IU420">
        <v>100</v>
      </c>
      <c r="IV420">
        <v>100</v>
      </c>
      <c r="IW420">
        <v>-1.449</v>
      </c>
      <c r="IX420">
        <v>0.2883</v>
      </c>
      <c r="IY420">
        <v>-1.253408397979514</v>
      </c>
      <c r="IZ420">
        <v>-0.001407418860664216</v>
      </c>
      <c r="JA420">
        <v>1.761737584914558E-06</v>
      </c>
      <c r="JB420">
        <v>-4.339940373715102E-10</v>
      </c>
      <c r="JC420">
        <v>0.01386544786166931</v>
      </c>
      <c r="JD420">
        <v>0.003157371658100305</v>
      </c>
      <c r="JE420">
        <v>0.0004353711720169284</v>
      </c>
      <c r="JF420">
        <v>-1.853048844677345E-07</v>
      </c>
      <c r="JG420">
        <v>2</v>
      </c>
      <c r="JH420">
        <v>1968</v>
      </c>
      <c r="JI420">
        <v>1</v>
      </c>
      <c r="JJ420">
        <v>26</v>
      </c>
      <c r="JK420">
        <v>200176</v>
      </c>
      <c r="JL420">
        <v>200176.2</v>
      </c>
      <c r="JM420">
        <v>0.509033</v>
      </c>
      <c r="JN420">
        <v>2.64526</v>
      </c>
      <c r="JO420">
        <v>1.49658</v>
      </c>
      <c r="JP420">
        <v>2.34619</v>
      </c>
      <c r="JQ420">
        <v>1.54907</v>
      </c>
      <c r="JR420">
        <v>2.40356</v>
      </c>
      <c r="JS420">
        <v>34.3725</v>
      </c>
      <c r="JT420">
        <v>15.3404</v>
      </c>
      <c r="JU420">
        <v>18</v>
      </c>
      <c r="JV420">
        <v>481.408</v>
      </c>
      <c r="JW420">
        <v>498.368</v>
      </c>
      <c r="JX420">
        <v>27.8063</v>
      </c>
      <c r="JY420">
        <v>28.405</v>
      </c>
      <c r="JZ420">
        <v>30</v>
      </c>
      <c r="KA420">
        <v>28.664</v>
      </c>
      <c r="KB420">
        <v>28.6724</v>
      </c>
      <c r="KC420">
        <v>10.1409</v>
      </c>
      <c r="KD420">
        <v>18.0517</v>
      </c>
      <c r="KE420">
        <v>88.47320000000001</v>
      </c>
      <c r="KF420">
        <v>27.8054</v>
      </c>
      <c r="KG420">
        <v>132.295</v>
      </c>
      <c r="KH420">
        <v>19.736</v>
      </c>
      <c r="KI420">
        <v>101.975</v>
      </c>
      <c r="KJ420">
        <v>91.441</v>
      </c>
    </row>
    <row r="421" spans="1:296">
      <c r="A421">
        <v>403</v>
      </c>
      <c r="B421">
        <v>1759000172.6</v>
      </c>
      <c r="C421">
        <v>12922</v>
      </c>
      <c r="D421" t="s">
        <v>1253</v>
      </c>
      <c r="E421" t="s">
        <v>1254</v>
      </c>
      <c r="F421">
        <v>5</v>
      </c>
      <c r="G421" t="s">
        <v>1218</v>
      </c>
      <c r="H421">
        <v>1759000165.1</v>
      </c>
      <c r="I421">
        <f>(J421)/1000</f>
        <v>0</v>
      </c>
      <c r="J421">
        <f>IF(DO421, AM421, AG421)</f>
        <v>0</v>
      </c>
      <c r="K421">
        <f>IF(DO421, AH421, AF421)</f>
        <v>0</v>
      </c>
      <c r="L421">
        <f>DQ421 - IF(AT421&gt;1, K421*DK421*100.0/(AV421), 0)</f>
        <v>0</v>
      </c>
      <c r="M421">
        <f>((S421-I421/2)*L421-K421)/(S421+I421/2)</f>
        <v>0</v>
      </c>
      <c r="N421">
        <f>M421*(DX421+DY421)/1000.0</f>
        <v>0</v>
      </c>
      <c r="O421">
        <f>(DQ421 - IF(AT421&gt;1, K421*DK421*100.0/(AV421), 0))*(DX421+DY421)/1000.0</f>
        <v>0</v>
      </c>
      <c r="P421">
        <f>2.0/((1/R421-1/Q421)+SIGN(R421)*SQRT((1/R421-1/Q421)*(1/R421-1/Q421) + 4*DL421/((DL421+1)*(DL421+1))*(2*1/R421*1/Q421-1/Q421*1/Q421)))</f>
        <v>0</v>
      </c>
      <c r="Q421">
        <f>IF(LEFT(DM421,1)&lt;&gt;"0",IF(LEFT(DM421,1)="1",3.0,DN421),$D$5+$E$5*(EE421*DX421/($K$5*1000))+$F$5*(EE421*DX421/($K$5*1000))*MAX(MIN(DK421,$J$5),$I$5)*MAX(MIN(DK421,$J$5),$I$5)+$G$5*MAX(MIN(DK421,$J$5),$I$5)*(EE421*DX421/($K$5*1000))+$H$5*(EE421*DX421/($K$5*1000))*(EE421*DX421/($K$5*1000)))</f>
        <v>0</v>
      </c>
      <c r="R421">
        <f>I421*(1000-(1000*0.61365*exp(17.502*V421/(240.97+V421))/(DX421+DY421)+DS421)/2)/(1000*0.61365*exp(17.502*V421/(240.97+V421))/(DX421+DY421)-DS421)</f>
        <v>0</v>
      </c>
      <c r="S421">
        <f>1/((DL421+1)/(P421/1.6)+1/(Q421/1.37)) + DL421/((DL421+1)/(P421/1.6) + DL421/(Q421/1.37))</f>
        <v>0</v>
      </c>
      <c r="T421">
        <f>(DG421*DJ421)</f>
        <v>0</v>
      </c>
      <c r="U421">
        <f>(DZ421+(T421+2*0.95*5.67E-8*(((DZ421+$B$9)+273)^4-(DZ421+273)^4)-44100*I421)/(1.84*29.3*Q421+8*0.95*5.67E-8*(DZ421+273)^3))</f>
        <v>0</v>
      </c>
      <c r="V421">
        <f>($C$9*EA421+$D$9*EB421+$E$9*U421)</f>
        <v>0</v>
      </c>
      <c r="W421">
        <f>0.61365*exp(17.502*V421/(240.97+V421))</f>
        <v>0</v>
      </c>
      <c r="X421">
        <f>(Y421/Z421*100)</f>
        <v>0</v>
      </c>
      <c r="Y421">
        <f>DS421*(DX421+DY421)/1000</f>
        <v>0</v>
      </c>
      <c r="Z421">
        <f>0.61365*exp(17.502*DZ421/(240.97+DZ421))</f>
        <v>0</v>
      </c>
      <c r="AA421">
        <f>(W421-DS421*(DX421+DY421)/1000)</f>
        <v>0</v>
      </c>
      <c r="AB421">
        <f>(-I421*44100)</f>
        <v>0</v>
      </c>
      <c r="AC421">
        <f>2*29.3*Q421*0.92*(DZ421-V421)</f>
        <v>0</v>
      </c>
      <c r="AD421">
        <f>2*0.95*5.67E-8*(((DZ421+$B$9)+273)^4-(V421+273)^4)</f>
        <v>0</v>
      </c>
      <c r="AE421">
        <f>T421+AD421+AB421+AC421</f>
        <v>0</v>
      </c>
      <c r="AF421">
        <f>DW421*AT421*(DR421-DQ421*(1000-AT421*DT421)/(1000-AT421*DS421))/(100*DK421)</f>
        <v>0</v>
      </c>
      <c r="AG421">
        <f>1000*DW421*AT421*(DS421-DT421)/(100*DK421*(1000-AT421*DS421))</f>
        <v>0</v>
      </c>
      <c r="AH421">
        <f>(AI421 - AJ421 - DX421*1E3/(8.314*(DZ421+273.15)) * AL421/DW421 * AK421) * DW421/(100*DK421) * (1000 - DT421)/1000</f>
        <v>0</v>
      </c>
      <c r="AI421">
        <v>156.5908855559671</v>
      </c>
      <c r="AJ421">
        <v>163.8762121212121</v>
      </c>
      <c r="AK421">
        <v>-3.238232478356966</v>
      </c>
      <c r="AL421">
        <v>65.16373705987486</v>
      </c>
      <c r="AM421">
        <f>(AO421 - AN421 + DX421*1E3/(8.314*(DZ421+273.15)) * AQ421/DW421 * AP421) * DW421/(100*DK421) * 1000/(1000 - AO421)</f>
        <v>0</v>
      </c>
      <c r="AN421">
        <v>19.67915007236476</v>
      </c>
      <c r="AO421">
        <v>22.12147757575757</v>
      </c>
      <c r="AP421">
        <v>5.776413062967792E-05</v>
      </c>
      <c r="AQ421">
        <v>105.4576078481185</v>
      </c>
      <c r="AR421">
        <v>0</v>
      </c>
      <c r="AS421">
        <v>0</v>
      </c>
      <c r="AT421">
        <f>IF(AR421*$H$15&gt;=AV421,1.0,(AV421/(AV421-AR421*$H$15)))</f>
        <v>0</v>
      </c>
      <c r="AU421">
        <f>(AT421-1)*100</f>
        <v>0</v>
      </c>
      <c r="AV421">
        <f>MAX(0,($B$15+$C$15*EE421)/(1+$D$15*EE421)*DX421/(DZ421+273)*$E$15)</f>
        <v>0</v>
      </c>
      <c r="AW421" t="s">
        <v>437</v>
      </c>
      <c r="AX421" t="s">
        <v>437</v>
      </c>
      <c r="AY421">
        <v>0</v>
      </c>
      <c r="AZ421">
        <v>0</v>
      </c>
      <c r="BA421">
        <f>1-AY421/AZ421</f>
        <v>0</v>
      </c>
      <c r="BB421">
        <v>0</v>
      </c>
      <c r="BC421" t="s">
        <v>437</v>
      </c>
      <c r="BD421" t="s">
        <v>437</v>
      </c>
      <c r="BE421">
        <v>0</v>
      </c>
      <c r="BF421">
        <v>0</v>
      </c>
      <c r="BG421">
        <f>1-BE421/BF421</f>
        <v>0</v>
      </c>
      <c r="BH421">
        <v>0.5</v>
      </c>
      <c r="BI421">
        <f>DH421</f>
        <v>0</v>
      </c>
      <c r="BJ421">
        <f>K421</f>
        <v>0</v>
      </c>
      <c r="BK421">
        <f>BG421*BH421*BI421</f>
        <v>0</v>
      </c>
      <c r="BL421">
        <f>(BJ421-BB421)/BI421</f>
        <v>0</v>
      </c>
      <c r="BM421">
        <f>(AZ421-BF421)/BF421</f>
        <v>0</v>
      </c>
      <c r="BN421">
        <f>AY421/(BA421+AY421/BF421)</f>
        <v>0</v>
      </c>
      <c r="BO421" t="s">
        <v>437</v>
      </c>
      <c r="BP421">
        <v>0</v>
      </c>
      <c r="BQ421">
        <f>IF(BP421&lt;&gt;0, BP421, BN421)</f>
        <v>0</v>
      </c>
      <c r="BR421">
        <f>1-BQ421/BF421</f>
        <v>0</v>
      </c>
      <c r="BS421">
        <f>(BF421-BE421)/(BF421-BQ421)</f>
        <v>0</v>
      </c>
      <c r="BT421">
        <f>(AZ421-BF421)/(AZ421-BQ421)</f>
        <v>0</v>
      </c>
      <c r="BU421">
        <f>(BF421-BE421)/(BF421-AY421)</f>
        <v>0</v>
      </c>
      <c r="BV421">
        <f>(AZ421-BF421)/(AZ421-AY421)</f>
        <v>0</v>
      </c>
      <c r="BW421">
        <f>(BS421*BQ421/BE421)</f>
        <v>0</v>
      </c>
      <c r="BX421">
        <f>(1-BW421)</f>
        <v>0</v>
      </c>
      <c r="DG421">
        <f>$B$13*EF421+$C$13*EG421+$F$13*ER421*(1-EU421)</f>
        <v>0</v>
      </c>
      <c r="DH421">
        <f>DG421*DI421</f>
        <v>0</v>
      </c>
      <c r="DI421">
        <f>($B$13*$D$11+$C$13*$D$11+$F$13*((FE421+EW421)/MAX(FE421+EW421+FF421, 0.1)*$I$11+FF421/MAX(FE421+EW421+FF421, 0.1)*$J$11))/($B$13+$C$13+$F$13)</f>
        <v>0</v>
      </c>
      <c r="DJ421">
        <f>($B$13*$K$11+$C$13*$K$11+$F$13*((FE421+EW421)/MAX(FE421+EW421+FF421, 0.1)*$P$11+FF421/MAX(FE421+EW421+FF421, 0.1)*$Q$11))/($B$13+$C$13+$F$13)</f>
        <v>0</v>
      </c>
      <c r="DK421">
        <v>2.96</v>
      </c>
      <c r="DL421">
        <v>0.5</v>
      </c>
      <c r="DM421" t="s">
        <v>438</v>
      </c>
      <c r="DN421">
        <v>2</v>
      </c>
      <c r="DO421" t="b">
        <v>1</v>
      </c>
      <c r="DP421">
        <v>1759000165.1</v>
      </c>
      <c r="DQ421">
        <v>182.4641111111111</v>
      </c>
      <c r="DR421">
        <v>168.15</v>
      </c>
      <c r="DS421">
        <v>22.11683333333334</v>
      </c>
      <c r="DT421">
        <v>19.68783333333333</v>
      </c>
      <c r="DU421">
        <v>183.9190740740741</v>
      </c>
      <c r="DV421">
        <v>21.82852962962963</v>
      </c>
      <c r="DW421">
        <v>500.0231481481482</v>
      </c>
      <c r="DX421">
        <v>90.39399629629628</v>
      </c>
      <c r="DY421">
        <v>0.06449401851851852</v>
      </c>
      <c r="DZ421">
        <v>28.88250740740741</v>
      </c>
      <c r="EA421">
        <v>29.99291851851851</v>
      </c>
      <c r="EB421">
        <v>999.9000000000001</v>
      </c>
      <c r="EC421">
        <v>0</v>
      </c>
      <c r="ED421">
        <v>0</v>
      </c>
      <c r="EE421">
        <v>10006.29481481481</v>
      </c>
      <c r="EF421">
        <v>0</v>
      </c>
      <c r="EG421">
        <v>10.84130740740741</v>
      </c>
      <c r="EH421">
        <v>14.31406666666667</v>
      </c>
      <c r="EI421">
        <v>186.5907777777777</v>
      </c>
      <c r="EJ421">
        <v>171.527074074074</v>
      </c>
      <c r="EK421">
        <v>2.429007777777778</v>
      </c>
      <c r="EL421">
        <v>168.15</v>
      </c>
      <c r="EM421">
        <v>19.68783333333333</v>
      </c>
      <c r="EN421">
        <v>1.999229259259259</v>
      </c>
      <c r="EO421">
        <v>1.779661111111111</v>
      </c>
      <c r="EP421">
        <v>17.43822962962963</v>
      </c>
      <c r="EQ421">
        <v>15.60928518518518</v>
      </c>
      <c r="ER421">
        <v>2000.033333333333</v>
      </c>
      <c r="ES421">
        <v>0.9799957407407409</v>
      </c>
      <c r="ET421">
        <v>0.02000436296296296</v>
      </c>
      <c r="EU421">
        <v>0</v>
      </c>
      <c r="EV421">
        <v>448.4523333333333</v>
      </c>
      <c r="EW421">
        <v>5.00078</v>
      </c>
      <c r="EX421">
        <v>8800.132222222222</v>
      </c>
      <c r="EY421">
        <v>16379.9</v>
      </c>
      <c r="EZ421">
        <v>38.83314814814815</v>
      </c>
      <c r="FA421">
        <v>39.64099999999999</v>
      </c>
      <c r="FB421">
        <v>38.93492592592592</v>
      </c>
      <c r="FC421">
        <v>39.29837037037036</v>
      </c>
      <c r="FD421">
        <v>40.00437037037037</v>
      </c>
      <c r="FE421">
        <v>1955.122592592593</v>
      </c>
      <c r="FF421">
        <v>39.91074074074075</v>
      </c>
      <c r="FG421">
        <v>0</v>
      </c>
      <c r="FH421">
        <v>1759000166.7</v>
      </c>
      <c r="FI421">
        <v>0</v>
      </c>
      <c r="FJ421">
        <v>448.5066923076923</v>
      </c>
      <c r="FK421">
        <v>-6.118290590749805</v>
      </c>
      <c r="FL421">
        <v>-135.5582907495409</v>
      </c>
      <c r="FM421">
        <v>8800.513076923076</v>
      </c>
      <c r="FN421">
        <v>15</v>
      </c>
      <c r="FO421">
        <v>0</v>
      </c>
      <c r="FP421" t="s">
        <v>439</v>
      </c>
      <c r="FQ421">
        <v>1746989605.5</v>
      </c>
      <c r="FR421">
        <v>1746989593.5</v>
      </c>
      <c r="FS421">
        <v>0</v>
      </c>
      <c r="FT421">
        <v>-0.274</v>
      </c>
      <c r="FU421">
        <v>-0.002</v>
      </c>
      <c r="FV421">
        <v>2.549</v>
      </c>
      <c r="FW421">
        <v>0.129</v>
      </c>
      <c r="FX421">
        <v>420</v>
      </c>
      <c r="FY421">
        <v>17</v>
      </c>
      <c r="FZ421">
        <v>0.02</v>
      </c>
      <c r="GA421">
        <v>0.04</v>
      </c>
      <c r="GB421">
        <v>13.966465</v>
      </c>
      <c r="GC421">
        <v>7.758436772983101</v>
      </c>
      <c r="GD421">
        <v>0.7474647725980135</v>
      </c>
      <c r="GE421">
        <v>0</v>
      </c>
      <c r="GF421">
        <v>448.9219705882353</v>
      </c>
      <c r="GG421">
        <v>-7.934194043123411</v>
      </c>
      <c r="GH421">
        <v>0.8248268797074253</v>
      </c>
      <c r="GI421">
        <v>0</v>
      </c>
      <c r="GJ421">
        <v>2.42327225</v>
      </c>
      <c r="GK421">
        <v>0.1213946341463377</v>
      </c>
      <c r="GL421">
        <v>0.01172360002036492</v>
      </c>
      <c r="GM421">
        <v>0</v>
      </c>
      <c r="GN421">
        <v>0</v>
      </c>
      <c r="GO421">
        <v>3</v>
      </c>
      <c r="GP421" t="s">
        <v>484</v>
      </c>
      <c r="GQ421">
        <v>3.10213</v>
      </c>
      <c r="GR421">
        <v>2.7228</v>
      </c>
      <c r="GS421">
        <v>0.0395144</v>
      </c>
      <c r="GT421">
        <v>0.035733</v>
      </c>
      <c r="GU421">
        <v>0.101792</v>
      </c>
      <c r="GV421">
        <v>0.0950116</v>
      </c>
      <c r="GW421">
        <v>25113.4</v>
      </c>
      <c r="GX421">
        <v>22898.9</v>
      </c>
      <c r="GY421">
        <v>26709.4</v>
      </c>
      <c r="GZ421">
        <v>23967.9</v>
      </c>
      <c r="HA421">
        <v>38379.7</v>
      </c>
      <c r="HB421">
        <v>32055.8</v>
      </c>
      <c r="HC421">
        <v>46640.2</v>
      </c>
      <c r="HD421">
        <v>37914.6</v>
      </c>
      <c r="HE421">
        <v>1.87377</v>
      </c>
      <c r="HF421">
        <v>1.87633</v>
      </c>
      <c r="HG421">
        <v>0.133052</v>
      </c>
      <c r="HH421">
        <v>0</v>
      </c>
      <c r="HI421">
        <v>27.8232</v>
      </c>
      <c r="HJ421">
        <v>999.9</v>
      </c>
      <c r="HK421">
        <v>49</v>
      </c>
      <c r="HL421">
        <v>30.5</v>
      </c>
      <c r="HM421">
        <v>23.7679</v>
      </c>
      <c r="HN421">
        <v>60.9958</v>
      </c>
      <c r="HO421">
        <v>22.2917</v>
      </c>
      <c r="HP421">
        <v>1</v>
      </c>
      <c r="HQ421">
        <v>0.0854878</v>
      </c>
      <c r="HR421">
        <v>-0.382511</v>
      </c>
      <c r="HS421">
        <v>20.3165</v>
      </c>
      <c r="HT421">
        <v>5.2131</v>
      </c>
      <c r="HU421">
        <v>11.9798</v>
      </c>
      <c r="HV421">
        <v>4.9635</v>
      </c>
      <c r="HW421">
        <v>3.2745</v>
      </c>
      <c r="HX421">
        <v>9999</v>
      </c>
      <c r="HY421">
        <v>9999</v>
      </c>
      <c r="HZ421">
        <v>9999</v>
      </c>
      <c r="IA421">
        <v>25.3</v>
      </c>
      <c r="IB421">
        <v>1.86371</v>
      </c>
      <c r="IC421">
        <v>1.85981</v>
      </c>
      <c r="ID421">
        <v>1.85806</v>
      </c>
      <c r="IE421">
        <v>1.85947</v>
      </c>
      <c r="IF421">
        <v>1.85959</v>
      </c>
      <c r="IG421">
        <v>1.85807</v>
      </c>
      <c r="IH421">
        <v>1.85715</v>
      </c>
      <c r="II421">
        <v>1.85211</v>
      </c>
      <c r="IJ421">
        <v>0</v>
      </c>
      <c r="IK421">
        <v>0</v>
      </c>
      <c r="IL421">
        <v>0</v>
      </c>
      <c r="IM421">
        <v>0</v>
      </c>
      <c r="IN421" t="s">
        <v>441</v>
      </c>
      <c r="IO421" t="s">
        <v>442</v>
      </c>
      <c r="IP421" t="s">
        <v>443</v>
      </c>
      <c r="IQ421" t="s">
        <v>443</v>
      </c>
      <c r="IR421" t="s">
        <v>443</v>
      </c>
      <c r="IS421" t="s">
        <v>443</v>
      </c>
      <c r="IT421">
        <v>0</v>
      </c>
      <c r="IU421">
        <v>100</v>
      </c>
      <c r="IV421">
        <v>100</v>
      </c>
      <c r="IW421">
        <v>-1.435</v>
      </c>
      <c r="IX421">
        <v>0.2884</v>
      </c>
      <c r="IY421">
        <v>-1.253408397979514</v>
      </c>
      <c r="IZ421">
        <v>-0.001407418860664216</v>
      </c>
      <c r="JA421">
        <v>1.761737584914558E-06</v>
      </c>
      <c r="JB421">
        <v>-4.339940373715102E-10</v>
      </c>
      <c r="JC421">
        <v>0.01386544786166931</v>
      </c>
      <c r="JD421">
        <v>0.003157371658100305</v>
      </c>
      <c r="JE421">
        <v>0.0004353711720169284</v>
      </c>
      <c r="JF421">
        <v>-1.853048844677345E-07</v>
      </c>
      <c r="JG421">
        <v>2</v>
      </c>
      <c r="JH421">
        <v>1968</v>
      </c>
      <c r="JI421">
        <v>1</v>
      </c>
      <c r="JJ421">
        <v>26</v>
      </c>
      <c r="JK421">
        <v>200176.1</v>
      </c>
      <c r="JL421">
        <v>200176.3</v>
      </c>
      <c r="JM421">
        <v>0.466309</v>
      </c>
      <c r="JN421">
        <v>2.64404</v>
      </c>
      <c r="JO421">
        <v>1.49658</v>
      </c>
      <c r="JP421">
        <v>2.34619</v>
      </c>
      <c r="JQ421">
        <v>1.54907</v>
      </c>
      <c r="JR421">
        <v>2.4646</v>
      </c>
      <c r="JS421">
        <v>34.3497</v>
      </c>
      <c r="JT421">
        <v>15.3316</v>
      </c>
      <c r="JU421">
        <v>18</v>
      </c>
      <c r="JV421">
        <v>481.613</v>
      </c>
      <c r="JW421">
        <v>498.223</v>
      </c>
      <c r="JX421">
        <v>27.8058</v>
      </c>
      <c r="JY421">
        <v>28.405</v>
      </c>
      <c r="JZ421">
        <v>30</v>
      </c>
      <c r="KA421">
        <v>28.6623</v>
      </c>
      <c r="KB421">
        <v>28.6709</v>
      </c>
      <c r="KC421">
        <v>9.35463</v>
      </c>
      <c r="KD421">
        <v>18.0517</v>
      </c>
      <c r="KE421">
        <v>88.47320000000001</v>
      </c>
      <c r="KF421">
        <v>27.8141</v>
      </c>
      <c r="KG421">
        <v>118.939</v>
      </c>
      <c r="KH421">
        <v>19.736</v>
      </c>
      <c r="KI421">
        <v>101.975</v>
      </c>
      <c r="KJ421">
        <v>91.4408</v>
      </c>
    </row>
    <row r="422" spans="1:296">
      <c r="A422">
        <v>404</v>
      </c>
      <c r="B422">
        <v>1759000177.6</v>
      </c>
      <c r="C422">
        <v>12927</v>
      </c>
      <c r="D422" t="s">
        <v>1255</v>
      </c>
      <c r="E422" t="s">
        <v>1256</v>
      </c>
      <c r="F422">
        <v>5</v>
      </c>
      <c r="G422" t="s">
        <v>1218</v>
      </c>
      <c r="H422">
        <v>1759000169.814285</v>
      </c>
      <c r="I422">
        <f>(J422)/1000</f>
        <v>0</v>
      </c>
      <c r="J422">
        <f>IF(DO422, AM422, AG422)</f>
        <v>0</v>
      </c>
      <c r="K422">
        <f>IF(DO422, AH422, AF422)</f>
        <v>0</v>
      </c>
      <c r="L422">
        <f>DQ422 - IF(AT422&gt;1, K422*DK422*100.0/(AV422), 0)</f>
        <v>0</v>
      </c>
      <c r="M422">
        <f>((S422-I422/2)*L422-K422)/(S422+I422/2)</f>
        <v>0</v>
      </c>
      <c r="N422">
        <f>M422*(DX422+DY422)/1000.0</f>
        <v>0</v>
      </c>
      <c r="O422">
        <f>(DQ422 - IF(AT422&gt;1, K422*DK422*100.0/(AV422), 0))*(DX422+DY422)/1000.0</f>
        <v>0</v>
      </c>
      <c r="P422">
        <f>2.0/((1/R422-1/Q422)+SIGN(R422)*SQRT((1/R422-1/Q422)*(1/R422-1/Q422) + 4*DL422/((DL422+1)*(DL422+1))*(2*1/R422*1/Q422-1/Q422*1/Q422)))</f>
        <v>0</v>
      </c>
      <c r="Q422">
        <f>IF(LEFT(DM422,1)&lt;&gt;"0",IF(LEFT(DM422,1)="1",3.0,DN422),$D$5+$E$5*(EE422*DX422/($K$5*1000))+$F$5*(EE422*DX422/($K$5*1000))*MAX(MIN(DK422,$J$5),$I$5)*MAX(MIN(DK422,$J$5),$I$5)+$G$5*MAX(MIN(DK422,$J$5),$I$5)*(EE422*DX422/($K$5*1000))+$H$5*(EE422*DX422/($K$5*1000))*(EE422*DX422/($K$5*1000)))</f>
        <v>0</v>
      </c>
      <c r="R422">
        <f>I422*(1000-(1000*0.61365*exp(17.502*V422/(240.97+V422))/(DX422+DY422)+DS422)/2)/(1000*0.61365*exp(17.502*V422/(240.97+V422))/(DX422+DY422)-DS422)</f>
        <v>0</v>
      </c>
      <c r="S422">
        <f>1/((DL422+1)/(P422/1.6)+1/(Q422/1.37)) + DL422/((DL422+1)/(P422/1.6) + DL422/(Q422/1.37))</f>
        <v>0</v>
      </c>
      <c r="T422">
        <f>(DG422*DJ422)</f>
        <v>0</v>
      </c>
      <c r="U422">
        <f>(DZ422+(T422+2*0.95*5.67E-8*(((DZ422+$B$9)+273)^4-(DZ422+273)^4)-44100*I422)/(1.84*29.3*Q422+8*0.95*5.67E-8*(DZ422+273)^3))</f>
        <v>0</v>
      </c>
      <c r="V422">
        <f>($C$9*EA422+$D$9*EB422+$E$9*U422)</f>
        <v>0</v>
      </c>
      <c r="W422">
        <f>0.61365*exp(17.502*V422/(240.97+V422))</f>
        <v>0</v>
      </c>
      <c r="X422">
        <f>(Y422/Z422*100)</f>
        <v>0</v>
      </c>
      <c r="Y422">
        <f>DS422*(DX422+DY422)/1000</f>
        <v>0</v>
      </c>
      <c r="Z422">
        <f>0.61365*exp(17.502*DZ422/(240.97+DZ422))</f>
        <v>0</v>
      </c>
      <c r="AA422">
        <f>(W422-DS422*(DX422+DY422)/1000)</f>
        <v>0</v>
      </c>
      <c r="AB422">
        <f>(-I422*44100)</f>
        <v>0</v>
      </c>
      <c r="AC422">
        <f>2*29.3*Q422*0.92*(DZ422-V422)</f>
        <v>0</v>
      </c>
      <c r="AD422">
        <f>2*0.95*5.67E-8*(((DZ422+$B$9)+273)^4-(V422+273)^4)</f>
        <v>0</v>
      </c>
      <c r="AE422">
        <f>T422+AD422+AB422+AC422</f>
        <v>0</v>
      </c>
      <c r="AF422">
        <f>DW422*AT422*(DR422-DQ422*(1000-AT422*DT422)/(1000-AT422*DS422))/(100*DK422)</f>
        <v>0</v>
      </c>
      <c r="AG422">
        <f>1000*DW422*AT422*(DS422-DT422)/(100*DK422*(1000-AT422*DS422))</f>
        <v>0</v>
      </c>
      <c r="AH422">
        <f>(AI422 - AJ422 - DX422*1E3/(8.314*(DZ422+273.15)) * AL422/DW422 * AK422) * DW422/(100*DK422) * (1000 - DT422)/1000</f>
        <v>0</v>
      </c>
      <c r="AI422">
        <v>139.7334301181822</v>
      </c>
      <c r="AJ422">
        <v>147.6861454545455</v>
      </c>
      <c r="AK422">
        <v>-3.235399264717604</v>
      </c>
      <c r="AL422">
        <v>65.16373705987486</v>
      </c>
      <c r="AM422">
        <f>(AO422 - AN422 + DX422*1E3/(8.314*(DZ422+273.15)) * AQ422/DW422 * AP422) * DW422/(100*DK422) * 1000/(1000 - AO422)</f>
        <v>0</v>
      </c>
      <c r="AN422">
        <v>19.67456575957195</v>
      </c>
      <c r="AO422">
        <v>22.12381212121212</v>
      </c>
      <c r="AP422">
        <v>5.33729465521219E-05</v>
      </c>
      <c r="AQ422">
        <v>105.4576078481185</v>
      </c>
      <c r="AR422">
        <v>0</v>
      </c>
      <c r="AS422">
        <v>0</v>
      </c>
      <c r="AT422">
        <f>IF(AR422*$H$15&gt;=AV422,1.0,(AV422/(AV422-AR422*$H$15)))</f>
        <v>0</v>
      </c>
      <c r="AU422">
        <f>(AT422-1)*100</f>
        <v>0</v>
      </c>
      <c r="AV422">
        <f>MAX(0,($B$15+$C$15*EE422)/(1+$D$15*EE422)*DX422/(DZ422+273)*$E$15)</f>
        <v>0</v>
      </c>
      <c r="AW422" t="s">
        <v>437</v>
      </c>
      <c r="AX422" t="s">
        <v>437</v>
      </c>
      <c r="AY422">
        <v>0</v>
      </c>
      <c r="AZ422">
        <v>0</v>
      </c>
      <c r="BA422">
        <f>1-AY422/AZ422</f>
        <v>0</v>
      </c>
      <c r="BB422">
        <v>0</v>
      </c>
      <c r="BC422" t="s">
        <v>437</v>
      </c>
      <c r="BD422" t="s">
        <v>437</v>
      </c>
      <c r="BE422">
        <v>0</v>
      </c>
      <c r="BF422">
        <v>0</v>
      </c>
      <c r="BG422">
        <f>1-BE422/BF422</f>
        <v>0</v>
      </c>
      <c r="BH422">
        <v>0.5</v>
      </c>
      <c r="BI422">
        <f>DH422</f>
        <v>0</v>
      </c>
      <c r="BJ422">
        <f>K422</f>
        <v>0</v>
      </c>
      <c r="BK422">
        <f>BG422*BH422*BI422</f>
        <v>0</v>
      </c>
      <c r="BL422">
        <f>(BJ422-BB422)/BI422</f>
        <v>0</v>
      </c>
      <c r="BM422">
        <f>(AZ422-BF422)/BF422</f>
        <v>0</v>
      </c>
      <c r="BN422">
        <f>AY422/(BA422+AY422/BF422)</f>
        <v>0</v>
      </c>
      <c r="BO422" t="s">
        <v>437</v>
      </c>
      <c r="BP422">
        <v>0</v>
      </c>
      <c r="BQ422">
        <f>IF(BP422&lt;&gt;0, BP422, BN422)</f>
        <v>0</v>
      </c>
      <c r="BR422">
        <f>1-BQ422/BF422</f>
        <v>0</v>
      </c>
      <c r="BS422">
        <f>(BF422-BE422)/(BF422-BQ422)</f>
        <v>0</v>
      </c>
      <c r="BT422">
        <f>(AZ422-BF422)/(AZ422-BQ422)</f>
        <v>0</v>
      </c>
      <c r="BU422">
        <f>(BF422-BE422)/(BF422-AY422)</f>
        <v>0</v>
      </c>
      <c r="BV422">
        <f>(AZ422-BF422)/(AZ422-AY422)</f>
        <v>0</v>
      </c>
      <c r="BW422">
        <f>(BS422*BQ422/BE422)</f>
        <v>0</v>
      </c>
      <c r="BX422">
        <f>(1-BW422)</f>
        <v>0</v>
      </c>
      <c r="DG422">
        <f>$B$13*EF422+$C$13*EG422+$F$13*ER422*(1-EU422)</f>
        <v>0</v>
      </c>
      <c r="DH422">
        <f>DG422*DI422</f>
        <v>0</v>
      </c>
      <c r="DI422">
        <f>($B$13*$D$11+$C$13*$D$11+$F$13*((FE422+EW422)/MAX(FE422+EW422+FF422, 0.1)*$I$11+FF422/MAX(FE422+EW422+FF422, 0.1)*$J$11))/($B$13+$C$13+$F$13)</f>
        <v>0</v>
      </c>
      <c r="DJ422">
        <f>($B$13*$K$11+$C$13*$K$11+$F$13*((FE422+EW422)/MAX(FE422+EW422+FF422, 0.1)*$P$11+FF422/MAX(FE422+EW422+FF422, 0.1)*$Q$11))/($B$13+$C$13+$F$13)</f>
        <v>0</v>
      </c>
      <c r="DK422">
        <v>2.96</v>
      </c>
      <c r="DL422">
        <v>0.5</v>
      </c>
      <c r="DM422" t="s">
        <v>438</v>
      </c>
      <c r="DN422">
        <v>2</v>
      </c>
      <c r="DO422" t="b">
        <v>1</v>
      </c>
      <c r="DP422">
        <v>1759000169.814285</v>
      </c>
      <c r="DQ422">
        <v>167.5027857142857</v>
      </c>
      <c r="DR422">
        <v>152.5372857142857</v>
      </c>
      <c r="DS422">
        <v>22.11904285714286</v>
      </c>
      <c r="DT422">
        <v>19.68133571428571</v>
      </c>
      <c r="DU422">
        <v>168.9453214285714</v>
      </c>
      <c r="DV422">
        <v>21.83068571428571</v>
      </c>
      <c r="DW422">
        <v>499.9791785714286</v>
      </c>
      <c r="DX422">
        <v>90.39352500000003</v>
      </c>
      <c r="DY422">
        <v>0.06463499642857143</v>
      </c>
      <c r="DZ422">
        <v>28.88173214285714</v>
      </c>
      <c r="EA422">
        <v>29.98927142857143</v>
      </c>
      <c r="EB422">
        <v>999.9000000000002</v>
      </c>
      <c r="EC422">
        <v>0</v>
      </c>
      <c r="ED422">
        <v>0</v>
      </c>
      <c r="EE422">
        <v>10000.95928571429</v>
      </c>
      <c r="EF422">
        <v>0</v>
      </c>
      <c r="EG422">
        <v>10.83992857142857</v>
      </c>
      <c r="EH422">
        <v>14.96535</v>
      </c>
      <c r="EI422">
        <v>171.2913571428572</v>
      </c>
      <c r="EJ422">
        <v>155.5998928571429</v>
      </c>
      <c r="EK422">
        <v>2.4377075</v>
      </c>
      <c r="EL422">
        <v>152.5372857142857</v>
      </c>
      <c r="EM422">
        <v>19.68133571428571</v>
      </c>
      <c r="EN422">
        <v>1.999418571428572</v>
      </c>
      <c r="EO422">
        <v>1.779063928571429</v>
      </c>
      <c r="EP422">
        <v>17.43972142857143</v>
      </c>
      <c r="EQ422">
        <v>15.60405357142857</v>
      </c>
      <c r="ER422">
        <v>2000.043571428571</v>
      </c>
      <c r="ES422">
        <v>0.9799967857142857</v>
      </c>
      <c r="ET422">
        <v>0.02000323571428572</v>
      </c>
      <c r="EU422">
        <v>0</v>
      </c>
      <c r="EV422">
        <v>448.0429285714286</v>
      </c>
      <c r="EW422">
        <v>5.00078</v>
      </c>
      <c r="EX422">
        <v>8791.986785714285</v>
      </c>
      <c r="EY422">
        <v>16379.98571428572</v>
      </c>
      <c r="EZ422">
        <v>38.81675</v>
      </c>
      <c r="FA422">
        <v>39.62707142857143</v>
      </c>
      <c r="FB422">
        <v>38.93492857142856</v>
      </c>
      <c r="FC422">
        <v>39.28325</v>
      </c>
      <c r="FD422">
        <v>39.96407142857142</v>
      </c>
      <c r="FE422">
        <v>1955.133571428571</v>
      </c>
      <c r="FF422">
        <v>39.90857142857144</v>
      </c>
      <c r="FG422">
        <v>0</v>
      </c>
      <c r="FH422">
        <v>1759000172.1</v>
      </c>
      <c r="FI422">
        <v>0</v>
      </c>
      <c r="FJ422">
        <v>448.0027600000001</v>
      </c>
      <c r="FK422">
        <v>-3.770538454589038</v>
      </c>
      <c r="FL422">
        <v>-71.65846171728285</v>
      </c>
      <c r="FM422">
        <v>8790.725200000001</v>
      </c>
      <c r="FN422">
        <v>15</v>
      </c>
      <c r="FO422">
        <v>0</v>
      </c>
      <c r="FP422" t="s">
        <v>439</v>
      </c>
      <c r="FQ422">
        <v>1746989605.5</v>
      </c>
      <c r="FR422">
        <v>1746989593.5</v>
      </c>
      <c r="FS422">
        <v>0</v>
      </c>
      <c r="FT422">
        <v>-0.274</v>
      </c>
      <c r="FU422">
        <v>-0.002</v>
      </c>
      <c r="FV422">
        <v>2.549</v>
      </c>
      <c r="FW422">
        <v>0.129</v>
      </c>
      <c r="FX422">
        <v>420</v>
      </c>
      <c r="FY422">
        <v>17</v>
      </c>
      <c r="FZ422">
        <v>0.02</v>
      </c>
      <c r="GA422">
        <v>0.04</v>
      </c>
      <c r="GB422">
        <v>14.63074</v>
      </c>
      <c r="GC422">
        <v>8.301804878048761</v>
      </c>
      <c r="GD422">
        <v>0.7991438418082191</v>
      </c>
      <c r="GE422">
        <v>0</v>
      </c>
      <c r="GF422">
        <v>448.3126764705882</v>
      </c>
      <c r="GG422">
        <v>-5.296088608420016</v>
      </c>
      <c r="GH422">
        <v>0.5949793234463884</v>
      </c>
      <c r="GI422">
        <v>0</v>
      </c>
      <c r="GJ422">
        <v>2.4329485</v>
      </c>
      <c r="GK422">
        <v>0.1133056660412747</v>
      </c>
      <c r="GL422">
        <v>0.01096780391646386</v>
      </c>
      <c r="GM422">
        <v>0</v>
      </c>
      <c r="GN422">
        <v>0</v>
      </c>
      <c r="GO422">
        <v>3</v>
      </c>
      <c r="GP422" t="s">
        <v>484</v>
      </c>
      <c r="GQ422">
        <v>3.10208</v>
      </c>
      <c r="GR422">
        <v>2.72289</v>
      </c>
      <c r="GS422">
        <v>0.0359639</v>
      </c>
      <c r="GT422">
        <v>0.0319027</v>
      </c>
      <c r="GU422">
        <v>0.101807</v>
      </c>
      <c r="GV422">
        <v>0.09499249999999999</v>
      </c>
      <c r="GW422">
        <v>25206.3</v>
      </c>
      <c r="GX422">
        <v>22989.6</v>
      </c>
      <c r="GY422">
        <v>26709.5</v>
      </c>
      <c r="GZ422">
        <v>23967.6</v>
      </c>
      <c r="HA422">
        <v>38378.9</v>
      </c>
      <c r="HB422">
        <v>32056</v>
      </c>
      <c r="HC422">
        <v>46640.5</v>
      </c>
      <c r="HD422">
        <v>37914.5</v>
      </c>
      <c r="HE422">
        <v>1.8739</v>
      </c>
      <c r="HF422">
        <v>1.87633</v>
      </c>
      <c r="HG422">
        <v>0.133272</v>
      </c>
      <c r="HH422">
        <v>0</v>
      </c>
      <c r="HI422">
        <v>27.8214</v>
      </c>
      <c r="HJ422">
        <v>999.9</v>
      </c>
      <c r="HK422">
        <v>49</v>
      </c>
      <c r="HL422">
        <v>30.5</v>
      </c>
      <c r="HM422">
        <v>23.7653</v>
      </c>
      <c r="HN422">
        <v>61.3058</v>
      </c>
      <c r="HO422">
        <v>22.1875</v>
      </c>
      <c r="HP422">
        <v>1</v>
      </c>
      <c r="HQ422">
        <v>0.0854268</v>
      </c>
      <c r="HR422">
        <v>-0.407034</v>
      </c>
      <c r="HS422">
        <v>20.3163</v>
      </c>
      <c r="HT422">
        <v>5.2128</v>
      </c>
      <c r="HU422">
        <v>11.98</v>
      </c>
      <c r="HV422">
        <v>4.96355</v>
      </c>
      <c r="HW422">
        <v>3.2745</v>
      </c>
      <c r="HX422">
        <v>9999</v>
      </c>
      <c r="HY422">
        <v>9999</v>
      </c>
      <c r="HZ422">
        <v>9999</v>
      </c>
      <c r="IA422">
        <v>25.3</v>
      </c>
      <c r="IB422">
        <v>1.86371</v>
      </c>
      <c r="IC422">
        <v>1.85979</v>
      </c>
      <c r="ID422">
        <v>1.85809</v>
      </c>
      <c r="IE422">
        <v>1.85945</v>
      </c>
      <c r="IF422">
        <v>1.85959</v>
      </c>
      <c r="IG422">
        <v>1.85808</v>
      </c>
      <c r="IH422">
        <v>1.85715</v>
      </c>
      <c r="II422">
        <v>1.85211</v>
      </c>
      <c r="IJ422">
        <v>0</v>
      </c>
      <c r="IK422">
        <v>0</v>
      </c>
      <c r="IL422">
        <v>0</v>
      </c>
      <c r="IM422">
        <v>0</v>
      </c>
      <c r="IN422" t="s">
        <v>441</v>
      </c>
      <c r="IO422" t="s">
        <v>442</v>
      </c>
      <c r="IP422" t="s">
        <v>443</v>
      </c>
      <c r="IQ422" t="s">
        <v>443</v>
      </c>
      <c r="IR422" t="s">
        <v>443</v>
      </c>
      <c r="IS422" t="s">
        <v>443</v>
      </c>
      <c r="IT422">
        <v>0</v>
      </c>
      <c r="IU422">
        <v>100</v>
      </c>
      <c r="IV422">
        <v>100</v>
      </c>
      <c r="IW422">
        <v>-1.421</v>
      </c>
      <c r="IX422">
        <v>0.2885</v>
      </c>
      <c r="IY422">
        <v>-1.253408397979514</v>
      </c>
      <c r="IZ422">
        <v>-0.001407418860664216</v>
      </c>
      <c r="JA422">
        <v>1.761737584914558E-06</v>
      </c>
      <c r="JB422">
        <v>-4.339940373715102E-10</v>
      </c>
      <c r="JC422">
        <v>0.01386544786166931</v>
      </c>
      <c r="JD422">
        <v>0.003157371658100305</v>
      </c>
      <c r="JE422">
        <v>0.0004353711720169284</v>
      </c>
      <c r="JF422">
        <v>-1.853048844677345E-07</v>
      </c>
      <c r="JG422">
        <v>2</v>
      </c>
      <c r="JH422">
        <v>1968</v>
      </c>
      <c r="JI422">
        <v>1</v>
      </c>
      <c r="JJ422">
        <v>26</v>
      </c>
      <c r="JK422">
        <v>200176.2</v>
      </c>
      <c r="JL422">
        <v>200176.4</v>
      </c>
      <c r="JM422">
        <v>0.427246</v>
      </c>
      <c r="JN422">
        <v>2.65015</v>
      </c>
      <c r="JO422">
        <v>1.49658</v>
      </c>
      <c r="JP422">
        <v>2.34619</v>
      </c>
      <c r="JQ422">
        <v>1.54907</v>
      </c>
      <c r="JR422">
        <v>2.47192</v>
      </c>
      <c r="JS422">
        <v>34.3497</v>
      </c>
      <c r="JT422">
        <v>15.3404</v>
      </c>
      <c r="JU422">
        <v>18</v>
      </c>
      <c r="JV422">
        <v>481.679</v>
      </c>
      <c r="JW422">
        <v>498.204</v>
      </c>
      <c r="JX422">
        <v>27.812</v>
      </c>
      <c r="JY422">
        <v>28.4027</v>
      </c>
      <c r="JZ422">
        <v>30</v>
      </c>
      <c r="KA422">
        <v>28.6615</v>
      </c>
      <c r="KB422">
        <v>28.6687</v>
      </c>
      <c r="KC422">
        <v>8.509499999999999</v>
      </c>
      <c r="KD422">
        <v>18.0517</v>
      </c>
      <c r="KE422">
        <v>88.47320000000001</v>
      </c>
      <c r="KF422">
        <v>27.8219</v>
      </c>
      <c r="KG422">
        <v>98.9034</v>
      </c>
      <c r="KH422">
        <v>19.736</v>
      </c>
      <c r="KI422">
        <v>101.976</v>
      </c>
      <c r="KJ422">
        <v>91.4402</v>
      </c>
    </row>
    <row r="423" spans="1:296">
      <c r="A423">
        <v>405</v>
      </c>
      <c r="B423">
        <v>1759000182.6</v>
      </c>
      <c r="C423">
        <v>12932</v>
      </c>
      <c r="D423" t="s">
        <v>1257</v>
      </c>
      <c r="E423" t="s">
        <v>1258</v>
      </c>
      <c r="F423">
        <v>5</v>
      </c>
      <c r="G423" t="s">
        <v>1218</v>
      </c>
      <c r="H423">
        <v>1759000175.1</v>
      </c>
      <c r="I423">
        <f>(J423)/1000</f>
        <v>0</v>
      </c>
      <c r="J423">
        <f>IF(DO423, AM423, AG423)</f>
        <v>0</v>
      </c>
      <c r="K423">
        <f>IF(DO423, AH423, AF423)</f>
        <v>0</v>
      </c>
      <c r="L423">
        <f>DQ423 - IF(AT423&gt;1, K423*DK423*100.0/(AV423), 0)</f>
        <v>0</v>
      </c>
      <c r="M423">
        <f>((S423-I423/2)*L423-K423)/(S423+I423/2)</f>
        <v>0</v>
      </c>
      <c r="N423">
        <f>M423*(DX423+DY423)/1000.0</f>
        <v>0</v>
      </c>
      <c r="O423">
        <f>(DQ423 - IF(AT423&gt;1, K423*DK423*100.0/(AV423), 0))*(DX423+DY423)/1000.0</f>
        <v>0</v>
      </c>
      <c r="P423">
        <f>2.0/((1/R423-1/Q423)+SIGN(R423)*SQRT((1/R423-1/Q423)*(1/R423-1/Q423) + 4*DL423/((DL423+1)*(DL423+1))*(2*1/R423*1/Q423-1/Q423*1/Q423)))</f>
        <v>0</v>
      </c>
      <c r="Q423">
        <f>IF(LEFT(DM423,1)&lt;&gt;"0",IF(LEFT(DM423,1)="1",3.0,DN423),$D$5+$E$5*(EE423*DX423/($K$5*1000))+$F$5*(EE423*DX423/($K$5*1000))*MAX(MIN(DK423,$J$5),$I$5)*MAX(MIN(DK423,$J$5),$I$5)+$G$5*MAX(MIN(DK423,$J$5),$I$5)*(EE423*DX423/($K$5*1000))+$H$5*(EE423*DX423/($K$5*1000))*(EE423*DX423/($K$5*1000)))</f>
        <v>0</v>
      </c>
      <c r="R423">
        <f>I423*(1000-(1000*0.61365*exp(17.502*V423/(240.97+V423))/(DX423+DY423)+DS423)/2)/(1000*0.61365*exp(17.502*V423/(240.97+V423))/(DX423+DY423)-DS423)</f>
        <v>0</v>
      </c>
      <c r="S423">
        <f>1/((DL423+1)/(P423/1.6)+1/(Q423/1.37)) + DL423/((DL423+1)/(P423/1.6) + DL423/(Q423/1.37))</f>
        <v>0</v>
      </c>
      <c r="T423">
        <f>(DG423*DJ423)</f>
        <v>0</v>
      </c>
      <c r="U423">
        <f>(DZ423+(T423+2*0.95*5.67E-8*(((DZ423+$B$9)+273)^4-(DZ423+273)^4)-44100*I423)/(1.84*29.3*Q423+8*0.95*5.67E-8*(DZ423+273)^3))</f>
        <v>0</v>
      </c>
      <c r="V423">
        <f>($C$9*EA423+$D$9*EB423+$E$9*U423)</f>
        <v>0</v>
      </c>
      <c r="W423">
        <f>0.61365*exp(17.502*V423/(240.97+V423))</f>
        <v>0</v>
      </c>
      <c r="X423">
        <f>(Y423/Z423*100)</f>
        <v>0</v>
      </c>
      <c r="Y423">
        <f>DS423*(DX423+DY423)/1000</f>
        <v>0</v>
      </c>
      <c r="Z423">
        <f>0.61365*exp(17.502*DZ423/(240.97+DZ423))</f>
        <v>0</v>
      </c>
      <c r="AA423">
        <f>(W423-DS423*(DX423+DY423)/1000)</f>
        <v>0</v>
      </c>
      <c r="AB423">
        <f>(-I423*44100)</f>
        <v>0</v>
      </c>
      <c r="AC423">
        <f>2*29.3*Q423*0.92*(DZ423-V423)</f>
        <v>0</v>
      </c>
      <c r="AD423">
        <f>2*0.95*5.67E-8*(((DZ423+$B$9)+273)^4-(V423+273)^4)</f>
        <v>0</v>
      </c>
      <c r="AE423">
        <f>T423+AD423+AB423+AC423</f>
        <v>0</v>
      </c>
      <c r="AF423">
        <f>DW423*AT423*(DR423-DQ423*(1000-AT423*DT423)/(1000-AT423*DS423))/(100*DK423)</f>
        <v>0</v>
      </c>
      <c r="AG423">
        <f>1000*DW423*AT423*(DS423-DT423)/(100*DK423*(1000-AT423*DS423))</f>
        <v>0</v>
      </c>
      <c r="AH423">
        <f>(AI423 - AJ423 - DX423*1E3/(8.314*(DZ423+273.15)) * AL423/DW423 * AK423) * DW423/(100*DK423) * (1000 - DT423)/1000</f>
        <v>0</v>
      </c>
      <c r="AI423">
        <v>122.6833216452832</v>
      </c>
      <c r="AJ423">
        <v>131.4254484848484</v>
      </c>
      <c r="AK423">
        <v>-3.253518284128611</v>
      </c>
      <c r="AL423">
        <v>65.16373705987486</v>
      </c>
      <c r="AM423">
        <f>(AO423 - AN423 + DX423*1E3/(8.314*(DZ423+273.15)) * AQ423/DW423 * AP423) * DW423/(100*DK423) * 1000/(1000 - AO423)</f>
        <v>0</v>
      </c>
      <c r="AN423">
        <v>19.66545844365027</v>
      </c>
      <c r="AO423">
        <v>22.12878181818182</v>
      </c>
      <c r="AP423">
        <v>1.910607664134182E-05</v>
      </c>
      <c r="AQ423">
        <v>105.4576078481185</v>
      </c>
      <c r="AR423">
        <v>0</v>
      </c>
      <c r="AS423">
        <v>0</v>
      </c>
      <c r="AT423">
        <f>IF(AR423*$H$15&gt;=AV423,1.0,(AV423/(AV423-AR423*$H$15)))</f>
        <v>0</v>
      </c>
      <c r="AU423">
        <f>(AT423-1)*100</f>
        <v>0</v>
      </c>
      <c r="AV423">
        <f>MAX(0,($B$15+$C$15*EE423)/(1+$D$15*EE423)*DX423/(DZ423+273)*$E$15)</f>
        <v>0</v>
      </c>
      <c r="AW423" t="s">
        <v>437</v>
      </c>
      <c r="AX423" t="s">
        <v>437</v>
      </c>
      <c r="AY423">
        <v>0</v>
      </c>
      <c r="AZ423">
        <v>0</v>
      </c>
      <c r="BA423">
        <f>1-AY423/AZ423</f>
        <v>0</v>
      </c>
      <c r="BB423">
        <v>0</v>
      </c>
      <c r="BC423" t="s">
        <v>437</v>
      </c>
      <c r="BD423" t="s">
        <v>437</v>
      </c>
      <c r="BE423">
        <v>0</v>
      </c>
      <c r="BF423">
        <v>0</v>
      </c>
      <c r="BG423">
        <f>1-BE423/BF423</f>
        <v>0</v>
      </c>
      <c r="BH423">
        <v>0.5</v>
      </c>
      <c r="BI423">
        <f>DH423</f>
        <v>0</v>
      </c>
      <c r="BJ423">
        <f>K423</f>
        <v>0</v>
      </c>
      <c r="BK423">
        <f>BG423*BH423*BI423</f>
        <v>0</v>
      </c>
      <c r="BL423">
        <f>(BJ423-BB423)/BI423</f>
        <v>0</v>
      </c>
      <c r="BM423">
        <f>(AZ423-BF423)/BF423</f>
        <v>0</v>
      </c>
      <c r="BN423">
        <f>AY423/(BA423+AY423/BF423)</f>
        <v>0</v>
      </c>
      <c r="BO423" t="s">
        <v>437</v>
      </c>
      <c r="BP423">
        <v>0</v>
      </c>
      <c r="BQ423">
        <f>IF(BP423&lt;&gt;0, BP423, BN423)</f>
        <v>0</v>
      </c>
      <c r="BR423">
        <f>1-BQ423/BF423</f>
        <v>0</v>
      </c>
      <c r="BS423">
        <f>(BF423-BE423)/(BF423-BQ423)</f>
        <v>0</v>
      </c>
      <c r="BT423">
        <f>(AZ423-BF423)/(AZ423-BQ423)</f>
        <v>0</v>
      </c>
      <c r="BU423">
        <f>(BF423-BE423)/(BF423-AY423)</f>
        <v>0</v>
      </c>
      <c r="BV423">
        <f>(AZ423-BF423)/(AZ423-AY423)</f>
        <v>0</v>
      </c>
      <c r="BW423">
        <f>(BS423*BQ423/BE423)</f>
        <v>0</v>
      </c>
      <c r="BX423">
        <f>(1-BW423)</f>
        <v>0</v>
      </c>
      <c r="DG423">
        <f>$B$13*EF423+$C$13*EG423+$F$13*ER423*(1-EU423)</f>
        <v>0</v>
      </c>
      <c r="DH423">
        <f>DG423*DI423</f>
        <v>0</v>
      </c>
      <c r="DI423">
        <f>($B$13*$D$11+$C$13*$D$11+$F$13*((FE423+EW423)/MAX(FE423+EW423+FF423, 0.1)*$I$11+FF423/MAX(FE423+EW423+FF423, 0.1)*$J$11))/($B$13+$C$13+$F$13)</f>
        <v>0</v>
      </c>
      <c r="DJ423">
        <f>($B$13*$K$11+$C$13*$K$11+$F$13*((FE423+EW423)/MAX(FE423+EW423+FF423, 0.1)*$P$11+FF423/MAX(FE423+EW423+FF423, 0.1)*$Q$11))/($B$13+$C$13+$F$13)</f>
        <v>0</v>
      </c>
      <c r="DK423">
        <v>2.96</v>
      </c>
      <c r="DL423">
        <v>0.5</v>
      </c>
      <c r="DM423" t="s">
        <v>438</v>
      </c>
      <c r="DN423">
        <v>2</v>
      </c>
      <c r="DO423" t="b">
        <v>1</v>
      </c>
      <c r="DP423">
        <v>1759000175.1</v>
      </c>
      <c r="DQ423">
        <v>150.7370740740741</v>
      </c>
      <c r="DR423">
        <v>134.9924444444445</v>
      </c>
      <c r="DS423">
        <v>22.12301481481482</v>
      </c>
      <c r="DT423">
        <v>19.67391851851852</v>
      </c>
      <c r="DU423">
        <v>152.165</v>
      </c>
      <c r="DV423">
        <v>21.83457407407407</v>
      </c>
      <c r="DW423">
        <v>500.0123703703703</v>
      </c>
      <c r="DX423">
        <v>90.39309259259259</v>
      </c>
      <c r="DY423">
        <v>0.06472949259259259</v>
      </c>
      <c r="DZ423">
        <v>28.88101481481481</v>
      </c>
      <c r="EA423">
        <v>29.98768888888889</v>
      </c>
      <c r="EB423">
        <v>999.9000000000001</v>
      </c>
      <c r="EC423">
        <v>0</v>
      </c>
      <c r="ED423">
        <v>0</v>
      </c>
      <c r="EE423">
        <v>10003.51407407407</v>
      </c>
      <c r="EF423">
        <v>0</v>
      </c>
      <c r="EG423">
        <v>10.8375</v>
      </c>
      <c r="EH423">
        <v>15.74449259259259</v>
      </c>
      <c r="EI423">
        <v>154.147037037037</v>
      </c>
      <c r="EJ423">
        <v>137.7018518518518</v>
      </c>
      <c r="EK423">
        <v>2.449094814814814</v>
      </c>
      <c r="EL423">
        <v>134.9924444444445</v>
      </c>
      <c r="EM423">
        <v>19.67391851851852</v>
      </c>
      <c r="EN423">
        <v>1.999767037037037</v>
      </c>
      <c r="EO423">
        <v>1.778384814814815</v>
      </c>
      <c r="EP423">
        <v>17.44248518518518</v>
      </c>
      <c r="EQ423">
        <v>15.5981</v>
      </c>
      <c r="ER423">
        <v>2000.02074074074</v>
      </c>
      <c r="ES423">
        <v>0.9799972592592593</v>
      </c>
      <c r="ET423">
        <v>0.02000273333333333</v>
      </c>
      <c r="EU423">
        <v>0</v>
      </c>
      <c r="EV423">
        <v>447.8688888888889</v>
      </c>
      <c r="EW423">
        <v>5.00078</v>
      </c>
      <c r="EX423">
        <v>8787.896666666667</v>
      </c>
      <c r="EY423">
        <v>16379.80740740741</v>
      </c>
      <c r="EZ423">
        <v>38.78918518518518</v>
      </c>
      <c r="FA423">
        <v>39.61785185185185</v>
      </c>
      <c r="FB423">
        <v>38.95796296296297</v>
      </c>
      <c r="FC423">
        <v>39.28685185185185</v>
      </c>
      <c r="FD423">
        <v>39.96044444444445</v>
      </c>
      <c r="FE423">
        <v>1955.111481481482</v>
      </c>
      <c r="FF423">
        <v>39.90666666666667</v>
      </c>
      <c r="FG423">
        <v>0</v>
      </c>
      <c r="FH423">
        <v>1759000176.9</v>
      </c>
      <c r="FI423">
        <v>0</v>
      </c>
      <c r="FJ423">
        <v>447.8482399999999</v>
      </c>
      <c r="FK423">
        <v>-0.4899230578259015</v>
      </c>
      <c r="FL423">
        <v>-1.271538497971548</v>
      </c>
      <c r="FM423">
        <v>8787.901600000001</v>
      </c>
      <c r="FN423">
        <v>15</v>
      </c>
      <c r="FO423">
        <v>0</v>
      </c>
      <c r="FP423" t="s">
        <v>439</v>
      </c>
      <c r="FQ423">
        <v>1746989605.5</v>
      </c>
      <c r="FR423">
        <v>1746989593.5</v>
      </c>
      <c r="FS423">
        <v>0</v>
      </c>
      <c r="FT423">
        <v>-0.274</v>
      </c>
      <c r="FU423">
        <v>-0.002</v>
      </c>
      <c r="FV423">
        <v>2.549</v>
      </c>
      <c r="FW423">
        <v>0.129</v>
      </c>
      <c r="FX423">
        <v>420</v>
      </c>
      <c r="FY423">
        <v>17</v>
      </c>
      <c r="FZ423">
        <v>0.02</v>
      </c>
      <c r="GA423">
        <v>0.04</v>
      </c>
      <c r="GB423">
        <v>15.2046825</v>
      </c>
      <c r="GC423">
        <v>8.775339962476547</v>
      </c>
      <c r="GD423">
        <v>0.845069921630009</v>
      </c>
      <c r="GE423">
        <v>0</v>
      </c>
      <c r="GF423">
        <v>448.0382941176471</v>
      </c>
      <c r="GG423">
        <v>-2.6543621009062</v>
      </c>
      <c r="GH423">
        <v>0.388225641591238</v>
      </c>
      <c r="GI423">
        <v>0</v>
      </c>
      <c r="GJ423">
        <v>2.4413945</v>
      </c>
      <c r="GK423">
        <v>0.1242941088180065</v>
      </c>
      <c r="GL423">
        <v>0.01209181747091813</v>
      </c>
      <c r="GM423">
        <v>0</v>
      </c>
      <c r="GN423">
        <v>0</v>
      </c>
      <c r="GO423">
        <v>3</v>
      </c>
      <c r="GP423" t="s">
        <v>484</v>
      </c>
      <c r="GQ423">
        <v>3.10224</v>
      </c>
      <c r="GR423">
        <v>2.7227</v>
      </c>
      <c r="GS423">
        <v>0.0323156</v>
      </c>
      <c r="GT423">
        <v>0.0280111</v>
      </c>
      <c r="GU423">
        <v>0.101819</v>
      </c>
      <c r="GV423">
        <v>0.0949687</v>
      </c>
      <c r="GW423">
        <v>25301.4</v>
      </c>
      <c r="GX423">
        <v>23082</v>
      </c>
      <c r="GY423">
        <v>26709.2</v>
      </c>
      <c r="GZ423">
        <v>23967.6</v>
      </c>
      <c r="HA423">
        <v>38377.5</v>
      </c>
      <c r="HB423">
        <v>32056.4</v>
      </c>
      <c r="HC423">
        <v>46640</v>
      </c>
      <c r="HD423">
        <v>37914.5</v>
      </c>
      <c r="HE423">
        <v>1.87372</v>
      </c>
      <c r="HF423">
        <v>1.87623</v>
      </c>
      <c r="HG423">
        <v>0.13246</v>
      </c>
      <c r="HH423">
        <v>0</v>
      </c>
      <c r="HI423">
        <v>27.8193</v>
      </c>
      <c r="HJ423">
        <v>999.9</v>
      </c>
      <c r="HK423">
        <v>49</v>
      </c>
      <c r="HL423">
        <v>30.5</v>
      </c>
      <c r="HM423">
        <v>23.7666</v>
      </c>
      <c r="HN423">
        <v>61.0758</v>
      </c>
      <c r="HO423">
        <v>22.0393</v>
      </c>
      <c r="HP423">
        <v>1</v>
      </c>
      <c r="HQ423">
        <v>0.0853862</v>
      </c>
      <c r="HR423">
        <v>-0.421345</v>
      </c>
      <c r="HS423">
        <v>20.3164</v>
      </c>
      <c r="HT423">
        <v>5.21265</v>
      </c>
      <c r="HU423">
        <v>11.98</v>
      </c>
      <c r="HV423">
        <v>4.96355</v>
      </c>
      <c r="HW423">
        <v>3.27448</v>
      </c>
      <c r="HX423">
        <v>9999</v>
      </c>
      <c r="HY423">
        <v>9999</v>
      </c>
      <c r="HZ423">
        <v>9999</v>
      </c>
      <c r="IA423">
        <v>25.4</v>
      </c>
      <c r="IB423">
        <v>1.86371</v>
      </c>
      <c r="IC423">
        <v>1.85981</v>
      </c>
      <c r="ID423">
        <v>1.85806</v>
      </c>
      <c r="IE423">
        <v>1.85945</v>
      </c>
      <c r="IF423">
        <v>1.85959</v>
      </c>
      <c r="IG423">
        <v>1.85808</v>
      </c>
      <c r="IH423">
        <v>1.85715</v>
      </c>
      <c r="II423">
        <v>1.85211</v>
      </c>
      <c r="IJ423">
        <v>0</v>
      </c>
      <c r="IK423">
        <v>0</v>
      </c>
      <c r="IL423">
        <v>0</v>
      </c>
      <c r="IM423">
        <v>0</v>
      </c>
      <c r="IN423" t="s">
        <v>441</v>
      </c>
      <c r="IO423" t="s">
        <v>442</v>
      </c>
      <c r="IP423" t="s">
        <v>443</v>
      </c>
      <c r="IQ423" t="s">
        <v>443</v>
      </c>
      <c r="IR423" t="s">
        <v>443</v>
      </c>
      <c r="IS423" t="s">
        <v>443</v>
      </c>
      <c r="IT423">
        <v>0</v>
      </c>
      <c r="IU423">
        <v>100</v>
      </c>
      <c r="IV423">
        <v>100</v>
      </c>
      <c r="IW423">
        <v>-1.406</v>
      </c>
      <c r="IX423">
        <v>0.2886</v>
      </c>
      <c r="IY423">
        <v>-1.253408397979514</v>
      </c>
      <c r="IZ423">
        <v>-0.001407418860664216</v>
      </c>
      <c r="JA423">
        <v>1.761737584914558E-06</v>
      </c>
      <c r="JB423">
        <v>-4.339940373715102E-10</v>
      </c>
      <c r="JC423">
        <v>0.01386544786166931</v>
      </c>
      <c r="JD423">
        <v>0.003157371658100305</v>
      </c>
      <c r="JE423">
        <v>0.0004353711720169284</v>
      </c>
      <c r="JF423">
        <v>-1.853048844677345E-07</v>
      </c>
      <c r="JG423">
        <v>2</v>
      </c>
      <c r="JH423">
        <v>1968</v>
      </c>
      <c r="JI423">
        <v>1</v>
      </c>
      <c r="JJ423">
        <v>26</v>
      </c>
      <c r="JK423">
        <v>200176.3</v>
      </c>
      <c r="JL423">
        <v>200176.5</v>
      </c>
      <c r="JM423">
        <v>0.384521</v>
      </c>
      <c r="JN423">
        <v>2.66113</v>
      </c>
      <c r="JO423">
        <v>1.49658</v>
      </c>
      <c r="JP423">
        <v>2.34619</v>
      </c>
      <c r="JQ423">
        <v>1.54907</v>
      </c>
      <c r="JR423">
        <v>2.44019</v>
      </c>
      <c r="JS423">
        <v>34.3497</v>
      </c>
      <c r="JT423">
        <v>15.3316</v>
      </c>
      <c r="JU423">
        <v>18</v>
      </c>
      <c r="JV423">
        <v>481.559</v>
      </c>
      <c r="JW423">
        <v>498.122</v>
      </c>
      <c r="JX423">
        <v>27.8205</v>
      </c>
      <c r="JY423">
        <v>28.4026</v>
      </c>
      <c r="JZ423">
        <v>29.9999</v>
      </c>
      <c r="KA423">
        <v>28.659</v>
      </c>
      <c r="KB423">
        <v>28.6669</v>
      </c>
      <c r="KC423">
        <v>7.71288</v>
      </c>
      <c r="KD423">
        <v>18.0517</v>
      </c>
      <c r="KE423">
        <v>88.47320000000001</v>
      </c>
      <c r="KF423">
        <v>27.8308</v>
      </c>
      <c r="KG423">
        <v>85.54600000000001</v>
      </c>
      <c r="KH423">
        <v>19.7359</v>
      </c>
      <c r="KI423">
        <v>101.975</v>
      </c>
      <c r="KJ423">
        <v>91.4402</v>
      </c>
    </row>
    <row r="424" spans="1:296">
      <c r="A424">
        <v>406</v>
      </c>
      <c r="B424">
        <v>1759000187.6</v>
      </c>
      <c r="C424">
        <v>12937</v>
      </c>
      <c r="D424" t="s">
        <v>1259</v>
      </c>
      <c r="E424" t="s">
        <v>1260</v>
      </c>
      <c r="F424">
        <v>5</v>
      </c>
      <c r="G424" t="s">
        <v>1218</v>
      </c>
      <c r="H424">
        <v>1759000179.814285</v>
      </c>
      <c r="I424">
        <f>(J424)/1000</f>
        <v>0</v>
      </c>
      <c r="J424">
        <f>IF(DO424, AM424, AG424)</f>
        <v>0</v>
      </c>
      <c r="K424">
        <f>IF(DO424, AH424, AF424)</f>
        <v>0</v>
      </c>
      <c r="L424">
        <f>DQ424 - IF(AT424&gt;1, K424*DK424*100.0/(AV424), 0)</f>
        <v>0</v>
      </c>
      <c r="M424">
        <f>((S424-I424/2)*L424-K424)/(S424+I424/2)</f>
        <v>0</v>
      </c>
      <c r="N424">
        <f>M424*(DX424+DY424)/1000.0</f>
        <v>0</v>
      </c>
      <c r="O424">
        <f>(DQ424 - IF(AT424&gt;1, K424*DK424*100.0/(AV424), 0))*(DX424+DY424)/1000.0</f>
        <v>0</v>
      </c>
      <c r="P424">
        <f>2.0/((1/R424-1/Q424)+SIGN(R424)*SQRT((1/R424-1/Q424)*(1/R424-1/Q424) + 4*DL424/((DL424+1)*(DL424+1))*(2*1/R424*1/Q424-1/Q424*1/Q424)))</f>
        <v>0</v>
      </c>
      <c r="Q424">
        <f>IF(LEFT(DM424,1)&lt;&gt;"0",IF(LEFT(DM424,1)="1",3.0,DN424),$D$5+$E$5*(EE424*DX424/($K$5*1000))+$F$5*(EE424*DX424/($K$5*1000))*MAX(MIN(DK424,$J$5),$I$5)*MAX(MIN(DK424,$J$5),$I$5)+$G$5*MAX(MIN(DK424,$J$5),$I$5)*(EE424*DX424/($K$5*1000))+$H$5*(EE424*DX424/($K$5*1000))*(EE424*DX424/($K$5*1000)))</f>
        <v>0</v>
      </c>
      <c r="R424">
        <f>I424*(1000-(1000*0.61365*exp(17.502*V424/(240.97+V424))/(DX424+DY424)+DS424)/2)/(1000*0.61365*exp(17.502*V424/(240.97+V424))/(DX424+DY424)-DS424)</f>
        <v>0</v>
      </c>
      <c r="S424">
        <f>1/((DL424+1)/(P424/1.6)+1/(Q424/1.37)) + DL424/((DL424+1)/(P424/1.6) + DL424/(Q424/1.37))</f>
        <v>0</v>
      </c>
      <c r="T424">
        <f>(DG424*DJ424)</f>
        <v>0</v>
      </c>
      <c r="U424">
        <f>(DZ424+(T424+2*0.95*5.67E-8*(((DZ424+$B$9)+273)^4-(DZ424+273)^4)-44100*I424)/(1.84*29.3*Q424+8*0.95*5.67E-8*(DZ424+273)^3))</f>
        <v>0</v>
      </c>
      <c r="V424">
        <f>($C$9*EA424+$D$9*EB424+$E$9*U424)</f>
        <v>0</v>
      </c>
      <c r="W424">
        <f>0.61365*exp(17.502*V424/(240.97+V424))</f>
        <v>0</v>
      </c>
      <c r="X424">
        <f>(Y424/Z424*100)</f>
        <v>0</v>
      </c>
      <c r="Y424">
        <f>DS424*(DX424+DY424)/1000</f>
        <v>0</v>
      </c>
      <c r="Z424">
        <f>0.61365*exp(17.502*DZ424/(240.97+DZ424))</f>
        <v>0</v>
      </c>
      <c r="AA424">
        <f>(W424-DS424*(DX424+DY424)/1000)</f>
        <v>0</v>
      </c>
      <c r="AB424">
        <f>(-I424*44100)</f>
        <v>0</v>
      </c>
      <c r="AC424">
        <f>2*29.3*Q424*0.92*(DZ424-V424)</f>
        <v>0</v>
      </c>
      <c r="AD424">
        <f>2*0.95*5.67E-8*(((DZ424+$B$9)+273)^4-(V424+273)^4)</f>
        <v>0</v>
      </c>
      <c r="AE424">
        <f>T424+AD424+AB424+AC424</f>
        <v>0</v>
      </c>
      <c r="AF424">
        <f>DW424*AT424*(DR424-DQ424*(1000-AT424*DT424)/(1000-AT424*DS424))/(100*DK424)</f>
        <v>0</v>
      </c>
      <c r="AG424">
        <f>1000*DW424*AT424*(DS424-DT424)/(100*DK424*(1000-AT424*DS424))</f>
        <v>0</v>
      </c>
      <c r="AH424">
        <f>(AI424 - AJ424 - DX424*1E3/(8.314*(DZ424+273.15)) * AL424/DW424 * AK424) * DW424/(100*DK424) * (1000 - DT424)/1000</f>
        <v>0</v>
      </c>
      <c r="AI424">
        <v>106.0352061691959</v>
      </c>
      <c r="AJ424">
        <v>115.3973393939394</v>
      </c>
      <c r="AK424">
        <v>-3.206092549244562</v>
      </c>
      <c r="AL424">
        <v>65.16373705987486</v>
      </c>
      <c r="AM424">
        <f>(AO424 - AN424 + DX424*1E3/(8.314*(DZ424+273.15)) * AQ424/DW424 * AP424) * DW424/(100*DK424) * 1000/(1000 - AO424)</f>
        <v>0</v>
      </c>
      <c r="AN424">
        <v>19.66102994785923</v>
      </c>
      <c r="AO424">
        <v>22.13457333333332</v>
      </c>
      <c r="AP424">
        <v>5.166831607065121E-05</v>
      </c>
      <c r="AQ424">
        <v>105.4576078481185</v>
      </c>
      <c r="AR424">
        <v>0</v>
      </c>
      <c r="AS424">
        <v>0</v>
      </c>
      <c r="AT424">
        <f>IF(AR424*$H$15&gt;=AV424,1.0,(AV424/(AV424-AR424*$H$15)))</f>
        <v>0</v>
      </c>
      <c r="AU424">
        <f>(AT424-1)*100</f>
        <v>0</v>
      </c>
      <c r="AV424">
        <f>MAX(0,($B$15+$C$15*EE424)/(1+$D$15*EE424)*DX424/(DZ424+273)*$E$15)</f>
        <v>0</v>
      </c>
      <c r="AW424" t="s">
        <v>437</v>
      </c>
      <c r="AX424" t="s">
        <v>437</v>
      </c>
      <c r="AY424">
        <v>0</v>
      </c>
      <c r="AZ424">
        <v>0</v>
      </c>
      <c r="BA424">
        <f>1-AY424/AZ424</f>
        <v>0</v>
      </c>
      <c r="BB424">
        <v>0</v>
      </c>
      <c r="BC424" t="s">
        <v>437</v>
      </c>
      <c r="BD424" t="s">
        <v>437</v>
      </c>
      <c r="BE424">
        <v>0</v>
      </c>
      <c r="BF424">
        <v>0</v>
      </c>
      <c r="BG424">
        <f>1-BE424/BF424</f>
        <v>0</v>
      </c>
      <c r="BH424">
        <v>0.5</v>
      </c>
      <c r="BI424">
        <f>DH424</f>
        <v>0</v>
      </c>
      <c r="BJ424">
        <f>K424</f>
        <v>0</v>
      </c>
      <c r="BK424">
        <f>BG424*BH424*BI424</f>
        <v>0</v>
      </c>
      <c r="BL424">
        <f>(BJ424-BB424)/BI424</f>
        <v>0</v>
      </c>
      <c r="BM424">
        <f>(AZ424-BF424)/BF424</f>
        <v>0</v>
      </c>
      <c r="BN424">
        <f>AY424/(BA424+AY424/BF424)</f>
        <v>0</v>
      </c>
      <c r="BO424" t="s">
        <v>437</v>
      </c>
      <c r="BP424">
        <v>0</v>
      </c>
      <c r="BQ424">
        <f>IF(BP424&lt;&gt;0, BP424, BN424)</f>
        <v>0</v>
      </c>
      <c r="BR424">
        <f>1-BQ424/BF424</f>
        <v>0</v>
      </c>
      <c r="BS424">
        <f>(BF424-BE424)/(BF424-BQ424)</f>
        <v>0</v>
      </c>
      <c r="BT424">
        <f>(AZ424-BF424)/(AZ424-BQ424)</f>
        <v>0</v>
      </c>
      <c r="BU424">
        <f>(BF424-BE424)/(BF424-AY424)</f>
        <v>0</v>
      </c>
      <c r="BV424">
        <f>(AZ424-BF424)/(AZ424-AY424)</f>
        <v>0</v>
      </c>
      <c r="BW424">
        <f>(BS424*BQ424/BE424)</f>
        <v>0</v>
      </c>
      <c r="BX424">
        <f>(1-BW424)</f>
        <v>0</v>
      </c>
      <c r="DG424">
        <f>$B$13*EF424+$C$13*EG424+$F$13*ER424*(1-EU424)</f>
        <v>0</v>
      </c>
      <c r="DH424">
        <f>DG424*DI424</f>
        <v>0</v>
      </c>
      <c r="DI424">
        <f>($B$13*$D$11+$C$13*$D$11+$F$13*((FE424+EW424)/MAX(FE424+EW424+FF424, 0.1)*$I$11+FF424/MAX(FE424+EW424+FF424, 0.1)*$J$11))/($B$13+$C$13+$F$13)</f>
        <v>0</v>
      </c>
      <c r="DJ424">
        <f>($B$13*$K$11+$C$13*$K$11+$F$13*((FE424+EW424)/MAX(FE424+EW424+FF424, 0.1)*$P$11+FF424/MAX(FE424+EW424+FF424, 0.1)*$Q$11))/($B$13+$C$13+$F$13)</f>
        <v>0</v>
      </c>
      <c r="DK424">
        <v>2.96</v>
      </c>
      <c r="DL424">
        <v>0.5</v>
      </c>
      <c r="DM424" t="s">
        <v>438</v>
      </c>
      <c r="DN424">
        <v>2</v>
      </c>
      <c r="DO424" t="b">
        <v>1</v>
      </c>
      <c r="DP424">
        <v>1759000179.814285</v>
      </c>
      <c r="DQ424">
        <v>135.8188928571429</v>
      </c>
      <c r="DR424">
        <v>119.4190678571429</v>
      </c>
      <c r="DS424">
        <v>22.12698214285714</v>
      </c>
      <c r="DT424">
        <v>19.6681</v>
      </c>
      <c r="DU424">
        <v>137.2329642857143</v>
      </c>
      <c r="DV424">
        <v>21.83845357142857</v>
      </c>
      <c r="DW424">
        <v>500.0086071428572</v>
      </c>
      <c r="DX424">
        <v>90.39297142857143</v>
      </c>
      <c r="DY424">
        <v>0.06471385357142857</v>
      </c>
      <c r="DZ424">
        <v>28.88157499999999</v>
      </c>
      <c r="EA424">
        <v>29.98501785714286</v>
      </c>
      <c r="EB424">
        <v>999.9000000000002</v>
      </c>
      <c r="EC424">
        <v>0</v>
      </c>
      <c r="ED424">
        <v>0</v>
      </c>
      <c r="EE424">
        <v>9995.843571428572</v>
      </c>
      <c r="EF424">
        <v>0</v>
      </c>
      <c r="EG424">
        <v>10.84041428571429</v>
      </c>
      <c r="EH424">
        <v>16.39977142857143</v>
      </c>
      <c r="EI424">
        <v>138.8919285714286</v>
      </c>
      <c r="EJ424">
        <v>121.8150857142857</v>
      </c>
      <c r="EK424">
        <v>2.458878571428571</v>
      </c>
      <c r="EL424">
        <v>119.4190678571429</v>
      </c>
      <c r="EM424">
        <v>19.6681</v>
      </c>
      <c r="EN424">
        <v>2.000123571428571</v>
      </c>
      <c r="EO424">
        <v>1.7778575</v>
      </c>
      <c r="EP424">
        <v>17.44530714285714</v>
      </c>
      <c r="EQ424">
        <v>15.59346428571429</v>
      </c>
      <c r="ER424">
        <v>2000.024285714286</v>
      </c>
      <c r="ES424">
        <v>0.9799975714285714</v>
      </c>
      <c r="ET424">
        <v>0.02000238214285715</v>
      </c>
      <c r="EU424">
        <v>0</v>
      </c>
      <c r="EV424">
        <v>447.9363214285714</v>
      </c>
      <c r="EW424">
        <v>5.00078</v>
      </c>
      <c r="EX424">
        <v>8790.395357142857</v>
      </c>
      <c r="EY424">
        <v>16379.83571428571</v>
      </c>
      <c r="EZ424">
        <v>38.79</v>
      </c>
      <c r="FA424">
        <v>39.61371428571429</v>
      </c>
      <c r="FB424">
        <v>38.96614285714286</v>
      </c>
      <c r="FC424">
        <v>39.28099999999999</v>
      </c>
      <c r="FD424">
        <v>39.95064285714285</v>
      </c>
      <c r="FE424">
        <v>1955.115</v>
      </c>
      <c r="FF424">
        <v>39.90571428571429</v>
      </c>
      <c r="FG424">
        <v>0</v>
      </c>
      <c r="FH424">
        <v>1759000181.7</v>
      </c>
      <c r="FI424">
        <v>0</v>
      </c>
      <c r="FJ424">
        <v>447.91932</v>
      </c>
      <c r="FK424">
        <v>3.588076938299257</v>
      </c>
      <c r="FL424">
        <v>69.62769228221633</v>
      </c>
      <c r="FM424">
        <v>8790.628000000001</v>
      </c>
      <c r="FN424">
        <v>15</v>
      </c>
      <c r="FO424">
        <v>0</v>
      </c>
      <c r="FP424" t="s">
        <v>439</v>
      </c>
      <c r="FQ424">
        <v>1746989605.5</v>
      </c>
      <c r="FR424">
        <v>1746989593.5</v>
      </c>
      <c r="FS424">
        <v>0</v>
      </c>
      <c r="FT424">
        <v>-0.274</v>
      </c>
      <c r="FU424">
        <v>-0.002</v>
      </c>
      <c r="FV424">
        <v>2.549</v>
      </c>
      <c r="FW424">
        <v>0.129</v>
      </c>
      <c r="FX424">
        <v>420</v>
      </c>
      <c r="FY424">
        <v>17</v>
      </c>
      <c r="FZ424">
        <v>0.02</v>
      </c>
      <c r="GA424">
        <v>0.04</v>
      </c>
      <c r="GB424">
        <v>15.94107804878049</v>
      </c>
      <c r="GC424">
        <v>8.542925435540111</v>
      </c>
      <c r="GD424">
        <v>0.8440117310802442</v>
      </c>
      <c r="GE424">
        <v>0</v>
      </c>
      <c r="GF424">
        <v>447.9491176470588</v>
      </c>
      <c r="GG424">
        <v>0.2423223904284564</v>
      </c>
      <c r="GH424">
        <v>0.3073557782024986</v>
      </c>
      <c r="GI424">
        <v>1</v>
      </c>
      <c r="GJ424">
        <v>2.452324390243902</v>
      </c>
      <c r="GK424">
        <v>0.1308978397212613</v>
      </c>
      <c r="GL424">
        <v>0.01301565175017586</v>
      </c>
      <c r="GM424">
        <v>0</v>
      </c>
      <c r="GN424">
        <v>1</v>
      </c>
      <c r="GO424">
        <v>3</v>
      </c>
      <c r="GP424" t="s">
        <v>463</v>
      </c>
      <c r="GQ424">
        <v>3.10199</v>
      </c>
      <c r="GR424">
        <v>2.72291</v>
      </c>
      <c r="GS424">
        <v>0.0286281</v>
      </c>
      <c r="GT424">
        <v>0.0240521</v>
      </c>
      <c r="GU424">
        <v>0.101842</v>
      </c>
      <c r="GV424">
        <v>0.0949834</v>
      </c>
      <c r="GW424">
        <v>25397.9</v>
      </c>
      <c r="GX424">
        <v>23175.8</v>
      </c>
      <c r="GY424">
        <v>26709.3</v>
      </c>
      <c r="GZ424">
        <v>23967.4</v>
      </c>
      <c r="HA424">
        <v>38376.2</v>
      </c>
      <c r="HB424">
        <v>32055.5</v>
      </c>
      <c r="HC424">
        <v>46640.2</v>
      </c>
      <c r="HD424">
        <v>37914.5</v>
      </c>
      <c r="HE424">
        <v>1.87322</v>
      </c>
      <c r="HF424">
        <v>1.87672</v>
      </c>
      <c r="HG424">
        <v>0.133157</v>
      </c>
      <c r="HH424">
        <v>0</v>
      </c>
      <c r="HI424">
        <v>27.817</v>
      </c>
      <c r="HJ424">
        <v>999.9</v>
      </c>
      <c r="HK424">
        <v>49</v>
      </c>
      <c r="HL424">
        <v>30.5</v>
      </c>
      <c r="HM424">
        <v>23.7659</v>
      </c>
      <c r="HN424">
        <v>61.0858</v>
      </c>
      <c r="HO424">
        <v>22.0433</v>
      </c>
      <c r="HP424">
        <v>1</v>
      </c>
      <c r="HQ424">
        <v>0.0851956</v>
      </c>
      <c r="HR424">
        <v>-0.43875</v>
      </c>
      <c r="HS424">
        <v>20.3163</v>
      </c>
      <c r="HT424">
        <v>5.21325</v>
      </c>
      <c r="HU424">
        <v>11.9798</v>
      </c>
      <c r="HV424">
        <v>4.9635</v>
      </c>
      <c r="HW424">
        <v>3.27448</v>
      </c>
      <c r="HX424">
        <v>9999</v>
      </c>
      <c r="HY424">
        <v>9999</v>
      </c>
      <c r="HZ424">
        <v>9999</v>
      </c>
      <c r="IA424">
        <v>25.4</v>
      </c>
      <c r="IB424">
        <v>1.86371</v>
      </c>
      <c r="IC424">
        <v>1.85981</v>
      </c>
      <c r="ID424">
        <v>1.85806</v>
      </c>
      <c r="IE424">
        <v>1.85946</v>
      </c>
      <c r="IF424">
        <v>1.85959</v>
      </c>
      <c r="IG424">
        <v>1.85808</v>
      </c>
      <c r="IH424">
        <v>1.85715</v>
      </c>
      <c r="II424">
        <v>1.85212</v>
      </c>
      <c r="IJ424">
        <v>0</v>
      </c>
      <c r="IK424">
        <v>0</v>
      </c>
      <c r="IL424">
        <v>0</v>
      </c>
      <c r="IM424">
        <v>0</v>
      </c>
      <c r="IN424" t="s">
        <v>441</v>
      </c>
      <c r="IO424" t="s">
        <v>442</v>
      </c>
      <c r="IP424" t="s">
        <v>443</v>
      </c>
      <c r="IQ424" t="s">
        <v>443</v>
      </c>
      <c r="IR424" t="s">
        <v>443</v>
      </c>
      <c r="IS424" t="s">
        <v>443</v>
      </c>
      <c r="IT424">
        <v>0</v>
      </c>
      <c r="IU424">
        <v>100</v>
      </c>
      <c r="IV424">
        <v>100</v>
      </c>
      <c r="IW424">
        <v>-1.391</v>
      </c>
      <c r="IX424">
        <v>0.2887</v>
      </c>
      <c r="IY424">
        <v>-1.253408397979514</v>
      </c>
      <c r="IZ424">
        <v>-0.001407418860664216</v>
      </c>
      <c r="JA424">
        <v>1.761737584914558E-06</v>
      </c>
      <c r="JB424">
        <v>-4.339940373715102E-10</v>
      </c>
      <c r="JC424">
        <v>0.01386544786166931</v>
      </c>
      <c r="JD424">
        <v>0.003157371658100305</v>
      </c>
      <c r="JE424">
        <v>0.0004353711720169284</v>
      </c>
      <c r="JF424">
        <v>-1.853048844677345E-07</v>
      </c>
      <c r="JG424">
        <v>2</v>
      </c>
      <c r="JH424">
        <v>1968</v>
      </c>
      <c r="JI424">
        <v>1</v>
      </c>
      <c r="JJ424">
        <v>26</v>
      </c>
      <c r="JK424">
        <v>200176.4</v>
      </c>
      <c r="JL424">
        <v>200176.6</v>
      </c>
      <c r="JM424">
        <v>0.344238</v>
      </c>
      <c r="JN424">
        <v>2.67578</v>
      </c>
      <c r="JO424">
        <v>1.49658</v>
      </c>
      <c r="JP424">
        <v>2.34619</v>
      </c>
      <c r="JQ424">
        <v>1.54907</v>
      </c>
      <c r="JR424">
        <v>2.38037</v>
      </c>
      <c r="JS424">
        <v>34.3497</v>
      </c>
      <c r="JT424">
        <v>15.3228</v>
      </c>
      <c r="JU424">
        <v>18</v>
      </c>
      <c r="JV424">
        <v>481.262</v>
      </c>
      <c r="JW424">
        <v>498.444</v>
      </c>
      <c r="JX424">
        <v>27.8292</v>
      </c>
      <c r="JY424">
        <v>28.4003</v>
      </c>
      <c r="JZ424">
        <v>29.9999</v>
      </c>
      <c r="KA424">
        <v>28.658</v>
      </c>
      <c r="KB424">
        <v>28.6657</v>
      </c>
      <c r="KC424">
        <v>6.85005</v>
      </c>
      <c r="KD424">
        <v>17.771</v>
      </c>
      <c r="KE424">
        <v>88.47320000000001</v>
      </c>
      <c r="KF424">
        <v>27.8454</v>
      </c>
      <c r="KG424">
        <v>65.5091</v>
      </c>
      <c r="KH424">
        <v>19.7291</v>
      </c>
      <c r="KI424">
        <v>101.975</v>
      </c>
      <c r="KJ424">
        <v>91.43980000000001</v>
      </c>
    </row>
    <row r="425" spans="1:296">
      <c r="A425">
        <v>407</v>
      </c>
      <c r="B425">
        <v>1759000192.6</v>
      </c>
      <c r="C425">
        <v>12942</v>
      </c>
      <c r="D425" t="s">
        <v>1261</v>
      </c>
      <c r="E425" t="s">
        <v>1262</v>
      </c>
      <c r="F425">
        <v>5</v>
      </c>
      <c r="G425" t="s">
        <v>1218</v>
      </c>
      <c r="H425">
        <v>1759000185.1</v>
      </c>
      <c r="I425">
        <f>(J425)/1000</f>
        <v>0</v>
      </c>
      <c r="J425">
        <f>IF(DO425, AM425, AG425)</f>
        <v>0</v>
      </c>
      <c r="K425">
        <f>IF(DO425, AH425, AF425)</f>
        <v>0</v>
      </c>
      <c r="L425">
        <f>DQ425 - IF(AT425&gt;1, K425*DK425*100.0/(AV425), 0)</f>
        <v>0</v>
      </c>
      <c r="M425">
        <f>((S425-I425/2)*L425-K425)/(S425+I425/2)</f>
        <v>0</v>
      </c>
      <c r="N425">
        <f>M425*(DX425+DY425)/1000.0</f>
        <v>0</v>
      </c>
      <c r="O425">
        <f>(DQ425 - IF(AT425&gt;1, K425*DK425*100.0/(AV425), 0))*(DX425+DY425)/1000.0</f>
        <v>0</v>
      </c>
      <c r="P425">
        <f>2.0/((1/R425-1/Q425)+SIGN(R425)*SQRT((1/R425-1/Q425)*(1/R425-1/Q425) + 4*DL425/((DL425+1)*(DL425+1))*(2*1/R425*1/Q425-1/Q425*1/Q425)))</f>
        <v>0</v>
      </c>
      <c r="Q425">
        <f>IF(LEFT(DM425,1)&lt;&gt;"0",IF(LEFT(DM425,1)="1",3.0,DN425),$D$5+$E$5*(EE425*DX425/($K$5*1000))+$F$5*(EE425*DX425/($K$5*1000))*MAX(MIN(DK425,$J$5),$I$5)*MAX(MIN(DK425,$J$5),$I$5)+$G$5*MAX(MIN(DK425,$J$5),$I$5)*(EE425*DX425/($K$5*1000))+$H$5*(EE425*DX425/($K$5*1000))*(EE425*DX425/($K$5*1000)))</f>
        <v>0</v>
      </c>
      <c r="R425">
        <f>I425*(1000-(1000*0.61365*exp(17.502*V425/(240.97+V425))/(DX425+DY425)+DS425)/2)/(1000*0.61365*exp(17.502*V425/(240.97+V425))/(DX425+DY425)-DS425)</f>
        <v>0</v>
      </c>
      <c r="S425">
        <f>1/((DL425+1)/(P425/1.6)+1/(Q425/1.37)) + DL425/((DL425+1)/(P425/1.6) + DL425/(Q425/1.37))</f>
        <v>0</v>
      </c>
      <c r="T425">
        <f>(DG425*DJ425)</f>
        <v>0</v>
      </c>
      <c r="U425">
        <f>(DZ425+(T425+2*0.95*5.67E-8*(((DZ425+$B$9)+273)^4-(DZ425+273)^4)-44100*I425)/(1.84*29.3*Q425+8*0.95*5.67E-8*(DZ425+273)^3))</f>
        <v>0</v>
      </c>
      <c r="V425">
        <f>($C$9*EA425+$D$9*EB425+$E$9*U425)</f>
        <v>0</v>
      </c>
      <c r="W425">
        <f>0.61365*exp(17.502*V425/(240.97+V425))</f>
        <v>0</v>
      </c>
      <c r="X425">
        <f>(Y425/Z425*100)</f>
        <v>0</v>
      </c>
      <c r="Y425">
        <f>DS425*(DX425+DY425)/1000</f>
        <v>0</v>
      </c>
      <c r="Z425">
        <f>0.61365*exp(17.502*DZ425/(240.97+DZ425))</f>
        <v>0</v>
      </c>
      <c r="AA425">
        <f>(W425-DS425*(DX425+DY425)/1000)</f>
        <v>0</v>
      </c>
      <c r="AB425">
        <f>(-I425*44100)</f>
        <v>0</v>
      </c>
      <c r="AC425">
        <f>2*29.3*Q425*0.92*(DZ425-V425)</f>
        <v>0</v>
      </c>
      <c r="AD425">
        <f>2*0.95*5.67E-8*(((DZ425+$B$9)+273)^4-(V425+273)^4)</f>
        <v>0</v>
      </c>
      <c r="AE425">
        <f>T425+AD425+AB425+AC425</f>
        <v>0</v>
      </c>
      <c r="AF425">
        <f>DW425*AT425*(DR425-DQ425*(1000-AT425*DT425)/(1000-AT425*DS425))/(100*DK425)</f>
        <v>0</v>
      </c>
      <c r="AG425">
        <f>1000*DW425*AT425*(DS425-DT425)/(100*DK425*(1000-AT425*DS425))</f>
        <v>0</v>
      </c>
      <c r="AH425">
        <f>(AI425 - AJ425 - DX425*1E3/(8.314*(DZ425+273.15)) * AL425/DW425 * AK425) * DW425/(100*DK425) * (1000 - DT425)/1000</f>
        <v>0</v>
      </c>
      <c r="AI425">
        <v>88.83376319068974</v>
      </c>
      <c r="AJ425">
        <v>99.18738424242424</v>
      </c>
      <c r="AK425">
        <v>-3.249129192131767</v>
      </c>
      <c r="AL425">
        <v>65.16373705987486</v>
      </c>
      <c r="AM425">
        <f>(AO425 - AN425 + DX425*1E3/(8.314*(DZ425+273.15)) * AQ425/DW425 * AP425) * DW425/(100*DK425) * 1000/(1000 - AO425)</f>
        <v>0</v>
      </c>
      <c r="AN425">
        <v>19.68689131308174</v>
      </c>
      <c r="AO425">
        <v>22.15303454545454</v>
      </c>
      <c r="AP425">
        <v>0.0001600521072922666</v>
      </c>
      <c r="AQ425">
        <v>105.4576078481185</v>
      </c>
      <c r="AR425">
        <v>0</v>
      </c>
      <c r="AS425">
        <v>0</v>
      </c>
      <c r="AT425">
        <f>IF(AR425*$H$15&gt;=AV425,1.0,(AV425/(AV425-AR425*$H$15)))</f>
        <v>0</v>
      </c>
      <c r="AU425">
        <f>(AT425-1)*100</f>
        <v>0</v>
      </c>
      <c r="AV425">
        <f>MAX(0,($B$15+$C$15*EE425)/(1+$D$15*EE425)*DX425/(DZ425+273)*$E$15)</f>
        <v>0</v>
      </c>
      <c r="AW425" t="s">
        <v>437</v>
      </c>
      <c r="AX425" t="s">
        <v>437</v>
      </c>
      <c r="AY425">
        <v>0</v>
      </c>
      <c r="AZ425">
        <v>0</v>
      </c>
      <c r="BA425">
        <f>1-AY425/AZ425</f>
        <v>0</v>
      </c>
      <c r="BB425">
        <v>0</v>
      </c>
      <c r="BC425" t="s">
        <v>437</v>
      </c>
      <c r="BD425" t="s">
        <v>437</v>
      </c>
      <c r="BE425">
        <v>0</v>
      </c>
      <c r="BF425">
        <v>0</v>
      </c>
      <c r="BG425">
        <f>1-BE425/BF425</f>
        <v>0</v>
      </c>
      <c r="BH425">
        <v>0.5</v>
      </c>
      <c r="BI425">
        <f>DH425</f>
        <v>0</v>
      </c>
      <c r="BJ425">
        <f>K425</f>
        <v>0</v>
      </c>
      <c r="BK425">
        <f>BG425*BH425*BI425</f>
        <v>0</v>
      </c>
      <c r="BL425">
        <f>(BJ425-BB425)/BI425</f>
        <v>0</v>
      </c>
      <c r="BM425">
        <f>(AZ425-BF425)/BF425</f>
        <v>0</v>
      </c>
      <c r="BN425">
        <f>AY425/(BA425+AY425/BF425)</f>
        <v>0</v>
      </c>
      <c r="BO425" t="s">
        <v>437</v>
      </c>
      <c r="BP425">
        <v>0</v>
      </c>
      <c r="BQ425">
        <f>IF(BP425&lt;&gt;0, BP425, BN425)</f>
        <v>0</v>
      </c>
      <c r="BR425">
        <f>1-BQ425/BF425</f>
        <v>0</v>
      </c>
      <c r="BS425">
        <f>(BF425-BE425)/(BF425-BQ425)</f>
        <v>0</v>
      </c>
      <c r="BT425">
        <f>(AZ425-BF425)/(AZ425-BQ425)</f>
        <v>0</v>
      </c>
      <c r="BU425">
        <f>(BF425-BE425)/(BF425-AY425)</f>
        <v>0</v>
      </c>
      <c r="BV425">
        <f>(AZ425-BF425)/(AZ425-AY425)</f>
        <v>0</v>
      </c>
      <c r="BW425">
        <f>(BS425*BQ425/BE425)</f>
        <v>0</v>
      </c>
      <c r="BX425">
        <f>(1-BW425)</f>
        <v>0</v>
      </c>
      <c r="DG425">
        <f>$B$13*EF425+$C$13*EG425+$F$13*ER425*(1-EU425)</f>
        <v>0</v>
      </c>
      <c r="DH425">
        <f>DG425*DI425</f>
        <v>0</v>
      </c>
      <c r="DI425">
        <f>($B$13*$D$11+$C$13*$D$11+$F$13*((FE425+EW425)/MAX(FE425+EW425+FF425, 0.1)*$I$11+FF425/MAX(FE425+EW425+FF425, 0.1)*$J$11))/($B$13+$C$13+$F$13)</f>
        <v>0</v>
      </c>
      <c r="DJ425">
        <f>($B$13*$K$11+$C$13*$K$11+$F$13*((FE425+EW425)/MAX(FE425+EW425+FF425, 0.1)*$P$11+FF425/MAX(FE425+EW425+FF425, 0.1)*$Q$11))/($B$13+$C$13+$F$13)</f>
        <v>0</v>
      </c>
      <c r="DK425">
        <v>2.96</v>
      </c>
      <c r="DL425">
        <v>0.5</v>
      </c>
      <c r="DM425" t="s">
        <v>438</v>
      </c>
      <c r="DN425">
        <v>2</v>
      </c>
      <c r="DO425" t="b">
        <v>1</v>
      </c>
      <c r="DP425">
        <v>1759000185.1</v>
      </c>
      <c r="DQ425">
        <v>119.1180333333333</v>
      </c>
      <c r="DR425">
        <v>101.8433481481481</v>
      </c>
      <c r="DS425">
        <v>22.13471481481481</v>
      </c>
      <c r="DT425">
        <v>19.6704</v>
      </c>
      <c r="DU425">
        <v>120.5158555555556</v>
      </c>
      <c r="DV425">
        <v>21.84602592592593</v>
      </c>
      <c r="DW425">
        <v>500.0206296296296</v>
      </c>
      <c r="DX425">
        <v>90.39332222222222</v>
      </c>
      <c r="DY425">
        <v>0.06469370370370371</v>
      </c>
      <c r="DZ425">
        <v>28.88267407407407</v>
      </c>
      <c r="EA425">
        <v>29.98746666666667</v>
      </c>
      <c r="EB425">
        <v>999.9000000000001</v>
      </c>
      <c r="EC425">
        <v>0</v>
      </c>
      <c r="ED425">
        <v>0</v>
      </c>
      <c r="EE425">
        <v>10003.0237037037</v>
      </c>
      <c r="EF425">
        <v>0</v>
      </c>
      <c r="EG425">
        <v>10.84141851851851</v>
      </c>
      <c r="EH425">
        <v>17.27471851851852</v>
      </c>
      <c r="EI425">
        <v>121.8142074074074</v>
      </c>
      <c r="EJ425">
        <v>103.8867592592593</v>
      </c>
      <c r="EK425">
        <v>2.464323703703704</v>
      </c>
      <c r="EL425">
        <v>101.8433481481481</v>
      </c>
      <c r="EM425">
        <v>19.6704</v>
      </c>
      <c r="EN425">
        <v>2.000831111111111</v>
      </c>
      <c r="EO425">
        <v>1.778072592592593</v>
      </c>
      <c r="EP425">
        <v>17.45091851851852</v>
      </c>
      <c r="EQ425">
        <v>15.59534814814815</v>
      </c>
      <c r="ER425">
        <v>1999.995185185186</v>
      </c>
      <c r="ES425">
        <v>0.9799961851851849</v>
      </c>
      <c r="ET425">
        <v>0.0200038</v>
      </c>
      <c r="EU425">
        <v>0</v>
      </c>
      <c r="EV425">
        <v>448.4294444444444</v>
      </c>
      <c r="EW425">
        <v>5.00078</v>
      </c>
      <c r="EX425">
        <v>8798.810740740739</v>
      </c>
      <c r="EY425">
        <v>16379.58518518519</v>
      </c>
      <c r="EZ425">
        <v>38.78451851851852</v>
      </c>
      <c r="FA425">
        <v>39.62481481481481</v>
      </c>
      <c r="FB425">
        <v>38.98340740740741</v>
      </c>
      <c r="FC425">
        <v>39.27522222222222</v>
      </c>
      <c r="FD425">
        <v>39.91874074074074</v>
      </c>
      <c r="FE425">
        <v>1955.084074074074</v>
      </c>
      <c r="FF425">
        <v>39.90814814814815</v>
      </c>
      <c r="FG425">
        <v>0</v>
      </c>
      <c r="FH425">
        <v>1759000187.1</v>
      </c>
      <c r="FI425">
        <v>0</v>
      </c>
      <c r="FJ425">
        <v>448.4328846153846</v>
      </c>
      <c r="FK425">
        <v>7.766666676721745</v>
      </c>
      <c r="FL425">
        <v>140.2198289937182</v>
      </c>
      <c r="FM425">
        <v>8799.579615384615</v>
      </c>
      <c r="FN425">
        <v>15</v>
      </c>
      <c r="FO425">
        <v>0</v>
      </c>
      <c r="FP425" t="s">
        <v>439</v>
      </c>
      <c r="FQ425">
        <v>1746989605.5</v>
      </c>
      <c r="FR425">
        <v>1746989593.5</v>
      </c>
      <c r="FS425">
        <v>0</v>
      </c>
      <c r="FT425">
        <v>-0.274</v>
      </c>
      <c r="FU425">
        <v>-0.002</v>
      </c>
      <c r="FV425">
        <v>2.549</v>
      </c>
      <c r="FW425">
        <v>0.129</v>
      </c>
      <c r="FX425">
        <v>420</v>
      </c>
      <c r="FY425">
        <v>17</v>
      </c>
      <c r="FZ425">
        <v>0.02</v>
      </c>
      <c r="GA425">
        <v>0.04</v>
      </c>
      <c r="GB425">
        <v>16.8443225</v>
      </c>
      <c r="GC425">
        <v>9.606372607879878</v>
      </c>
      <c r="GD425">
        <v>0.9333863218109371</v>
      </c>
      <c r="GE425">
        <v>0</v>
      </c>
      <c r="GF425">
        <v>448.2227647058823</v>
      </c>
      <c r="GG425">
        <v>5.44751719846176</v>
      </c>
      <c r="GH425">
        <v>0.6172955750607829</v>
      </c>
      <c r="GI425">
        <v>0</v>
      </c>
      <c r="GJ425">
        <v>2.45975025</v>
      </c>
      <c r="GK425">
        <v>0.06640739212006887</v>
      </c>
      <c r="GL425">
        <v>0.008775949375281263</v>
      </c>
      <c r="GM425">
        <v>1</v>
      </c>
      <c r="GN425">
        <v>1</v>
      </c>
      <c r="GO425">
        <v>3</v>
      </c>
      <c r="GP425" t="s">
        <v>463</v>
      </c>
      <c r="GQ425">
        <v>3.10235</v>
      </c>
      <c r="GR425">
        <v>2.72265</v>
      </c>
      <c r="GS425">
        <v>0.024813</v>
      </c>
      <c r="GT425">
        <v>0.0198645</v>
      </c>
      <c r="GU425">
        <v>0.101903</v>
      </c>
      <c r="GV425">
        <v>0.0950537</v>
      </c>
      <c r="GW425">
        <v>25497.9</v>
      </c>
      <c r="GX425">
        <v>23274.9</v>
      </c>
      <c r="GY425">
        <v>26709.6</v>
      </c>
      <c r="GZ425">
        <v>23967</v>
      </c>
      <c r="HA425">
        <v>38373.4</v>
      </c>
      <c r="HB425">
        <v>32052.2</v>
      </c>
      <c r="HC425">
        <v>46640.5</v>
      </c>
      <c r="HD425">
        <v>37914.1</v>
      </c>
      <c r="HE425">
        <v>1.87375</v>
      </c>
      <c r="HF425">
        <v>1.87633</v>
      </c>
      <c r="HG425">
        <v>0.133894</v>
      </c>
      <c r="HH425">
        <v>0</v>
      </c>
      <c r="HI425">
        <v>27.817</v>
      </c>
      <c r="HJ425">
        <v>999.9</v>
      </c>
      <c r="HK425">
        <v>49</v>
      </c>
      <c r="HL425">
        <v>30.5</v>
      </c>
      <c r="HM425">
        <v>23.7676</v>
      </c>
      <c r="HN425">
        <v>60.8258</v>
      </c>
      <c r="HO425">
        <v>22.0473</v>
      </c>
      <c r="HP425">
        <v>1</v>
      </c>
      <c r="HQ425">
        <v>0.0849466</v>
      </c>
      <c r="HR425">
        <v>-0.457435</v>
      </c>
      <c r="HS425">
        <v>20.3162</v>
      </c>
      <c r="HT425">
        <v>5.21295</v>
      </c>
      <c r="HU425">
        <v>11.9791</v>
      </c>
      <c r="HV425">
        <v>4.96355</v>
      </c>
      <c r="HW425">
        <v>3.27445</v>
      </c>
      <c r="HX425">
        <v>9999</v>
      </c>
      <c r="HY425">
        <v>9999</v>
      </c>
      <c r="HZ425">
        <v>9999</v>
      </c>
      <c r="IA425">
        <v>25.4</v>
      </c>
      <c r="IB425">
        <v>1.86371</v>
      </c>
      <c r="IC425">
        <v>1.85982</v>
      </c>
      <c r="ID425">
        <v>1.85806</v>
      </c>
      <c r="IE425">
        <v>1.85946</v>
      </c>
      <c r="IF425">
        <v>1.85959</v>
      </c>
      <c r="IG425">
        <v>1.85807</v>
      </c>
      <c r="IH425">
        <v>1.85715</v>
      </c>
      <c r="II425">
        <v>1.85211</v>
      </c>
      <c r="IJ425">
        <v>0</v>
      </c>
      <c r="IK425">
        <v>0</v>
      </c>
      <c r="IL425">
        <v>0</v>
      </c>
      <c r="IM425">
        <v>0</v>
      </c>
      <c r="IN425" t="s">
        <v>441</v>
      </c>
      <c r="IO425" t="s">
        <v>442</v>
      </c>
      <c r="IP425" t="s">
        <v>443</v>
      </c>
      <c r="IQ425" t="s">
        <v>443</v>
      </c>
      <c r="IR425" t="s">
        <v>443</v>
      </c>
      <c r="IS425" t="s">
        <v>443</v>
      </c>
      <c r="IT425">
        <v>0</v>
      </c>
      <c r="IU425">
        <v>100</v>
      </c>
      <c r="IV425">
        <v>100</v>
      </c>
      <c r="IW425">
        <v>-1.373</v>
      </c>
      <c r="IX425">
        <v>0.2891</v>
      </c>
      <c r="IY425">
        <v>-1.253408397979514</v>
      </c>
      <c r="IZ425">
        <v>-0.001407418860664216</v>
      </c>
      <c r="JA425">
        <v>1.761737584914558E-06</v>
      </c>
      <c r="JB425">
        <v>-4.339940373715102E-10</v>
      </c>
      <c r="JC425">
        <v>0.01386544786166931</v>
      </c>
      <c r="JD425">
        <v>0.003157371658100305</v>
      </c>
      <c r="JE425">
        <v>0.0004353711720169284</v>
      </c>
      <c r="JF425">
        <v>-1.853048844677345E-07</v>
      </c>
      <c r="JG425">
        <v>2</v>
      </c>
      <c r="JH425">
        <v>1968</v>
      </c>
      <c r="JI425">
        <v>1</v>
      </c>
      <c r="JJ425">
        <v>26</v>
      </c>
      <c r="JK425">
        <v>200176.5</v>
      </c>
      <c r="JL425">
        <v>200176.7</v>
      </c>
      <c r="JM425">
        <v>0.301514</v>
      </c>
      <c r="JN425">
        <v>2.68311</v>
      </c>
      <c r="JO425">
        <v>1.49658</v>
      </c>
      <c r="JP425">
        <v>2.34619</v>
      </c>
      <c r="JQ425">
        <v>1.54907</v>
      </c>
      <c r="JR425">
        <v>2.34131</v>
      </c>
      <c r="JS425">
        <v>34.3497</v>
      </c>
      <c r="JT425">
        <v>15.3228</v>
      </c>
      <c r="JU425">
        <v>18</v>
      </c>
      <c r="JV425">
        <v>481.555</v>
      </c>
      <c r="JW425">
        <v>498.16</v>
      </c>
      <c r="JX425">
        <v>27.8438</v>
      </c>
      <c r="JY425">
        <v>28.4001</v>
      </c>
      <c r="JZ425">
        <v>30.0001</v>
      </c>
      <c r="KA425">
        <v>28.6566</v>
      </c>
      <c r="KB425">
        <v>28.6636</v>
      </c>
      <c r="KC425">
        <v>6.05633</v>
      </c>
      <c r="KD425">
        <v>17.771</v>
      </c>
      <c r="KE425">
        <v>88.47320000000001</v>
      </c>
      <c r="KF425">
        <v>27.8484</v>
      </c>
      <c r="KG425">
        <v>52.1518</v>
      </c>
      <c r="KH425">
        <v>19.7097</v>
      </c>
      <c r="KI425">
        <v>101.976</v>
      </c>
      <c r="KJ425">
        <v>91.4387</v>
      </c>
    </row>
    <row r="426" spans="1:296">
      <c r="A426">
        <v>408</v>
      </c>
      <c r="B426">
        <v>1759000197.6</v>
      </c>
      <c r="C426">
        <v>12947</v>
      </c>
      <c r="D426" t="s">
        <v>1263</v>
      </c>
      <c r="E426" t="s">
        <v>1264</v>
      </c>
      <c r="F426">
        <v>5</v>
      </c>
      <c r="G426" t="s">
        <v>1218</v>
      </c>
      <c r="H426">
        <v>1759000189.814285</v>
      </c>
      <c r="I426">
        <f>(J426)/1000</f>
        <v>0</v>
      </c>
      <c r="J426">
        <f>IF(DO426, AM426, AG426)</f>
        <v>0</v>
      </c>
      <c r="K426">
        <f>IF(DO426, AH426, AF426)</f>
        <v>0</v>
      </c>
      <c r="L426">
        <f>DQ426 - IF(AT426&gt;1, K426*DK426*100.0/(AV426), 0)</f>
        <v>0</v>
      </c>
      <c r="M426">
        <f>((S426-I426/2)*L426-K426)/(S426+I426/2)</f>
        <v>0</v>
      </c>
      <c r="N426">
        <f>M426*(DX426+DY426)/1000.0</f>
        <v>0</v>
      </c>
      <c r="O426">
        <f>(DQ426 - IF(AT426&gt;1, K426*DK426*100.0/(AV426), 0))*(DX426+DY426)/1000.0</f>
        <v>0</v>
      </c>
      <c r="P426">
        <f>2.0/((1/R426-1/Q426)+SIGN(R426)*SQRT((1/R426-1/Q426)*(1/R426-1/Q426) + 4*DL426/((DL426+1)*(DL426+1))*(2*1/R426*1/Q426-1/Q426*1/Q426)))</f>
        <v>0</v>
      </c>
      <c r="Q426">
        <f>IF(LEFT(DM426,1)&lt;&gt;"0",IF(LEFT(DM426,1)="1",3.0,DN426),$D$5+$E$5*(EE426*DX426/($K$5*1000))+$F$5*(EE426*DX426/($K$5*1000))*MAX(MIN(DK426,$J$5),$I$5)*MAX(MIN(DK426,$J$5),$I$5)+$G$5*MAX(MIN(DK426,$J$5),$I$5)*(EE426*DX426/($K$5*1000))+$H$5*(EE426*DX426/($K$5*1000))*(EE426*DX426/($K$5*1000)))</f>
        <v>0</v>
      </c>
      <c r="R426">
        <f>I426*(1000-(1000*0.61365*exp(17.502*V426/(240.97+V426))/(DX426+DY426)+DS426)/2)/(1000*0.61365*exp(17.502*V426/(240.97+V426))/(DX426+DY426)-DS426)</f>
        <v>0</v>
      </c>
      <c r="S426">
        <f>1/((DL426+1)/(P426/1.6)+1/(Q426/1.37)) + DL426/((DL426+1)/(P426/1.6) + DL426/(Q426/1.37))</f>
        <v>0</v>
      </c>
      <c r="T426">
        <f>(DG426*DJ426)</f>
        <v>0</v>
      </c>
      <c r="U426">
        <f>(DZ426+(T426+2*0.95*5.67E-8*(((DZ426+$B$9)+273)^4-(DZ426+273)^4)-44100*I426)/(1.84*29.3*Q426+8*0.95*5.67E-8*(DZ426+273)^3))</f>
        <v>0</v>
      </c>
      <c r="V426">
        <f>($C$9*EA426+$D$9*EB426+$E$9*U426)</f>
        <v>0</v>
      </c>
      <c r="W426">
        <f>0.61365*exp(17.502*V426/(240.97+V426))</f>
        <v>0</v>
      </c>
      <c r="X426">
        <f>(Y426/Z426*100)</f>
        <v>0</v>
      </c>
      <c r="Y426">
        <f>DS426*(DX426+DY426)/1000</f>
        <v>0</v>
      </c>
      <c r="Z426">
        <f>0.61365*exp(17.502*DZ426/(240.97+DZ426))</f>
        <v>0</v>
      </c>
      <c r="AA426">
        <f>(W426-DS426*(DX426+DY426)/1000)</f>
        <v>0</v>
      </c>
      <c r="AB426">
        <f>(-I426*44100)</f>
        <v>0</v>
      </c>
      <c r="AC426">
        <f>2*29.3*Q426*0.92*(DZ426-V426)</f>
        <v>0</v>
      </c>
      <c r="AD426">
        <f>2*0.95*5.67E-8*(((DZ426+$B$9)+273)^4-(V426+273)^4)</f>
        <v>0</v>
      </c>
      <c r="AE426">
        <f>T426+AD426+AB426+AC426</f>
        <v>0</v>
      </c>
      <c r="AF426">
        <f>DW426*AT426*(DR426-DQ426*(1000-AT426*DT426)/(1000-AT426*DS426))/(100*DK426)</f>
        <v>0</v>
      </c>
      <c r="AG426">
        <f>1000*DW426*AT426*(DS426-DT426)/(100*DK426*(1000-AT426*DS426))</f>
        <v>0</v>
      </c>
      <c r="AH426">
        <f>(AI426 - AJ426 - DX426*1E3/(8.314*(DZ426+273.15)) * AL426/DW426 * AK426) * DW426/(100*DK426) * (1000 - DT426)/1000</f>
        <v>0</v>
      </c>
      <c r="AI426">
        <v>71.77149197334401</v>
      </c>
      <c r="AJ426">
        <v>82.93531575757574</v>
      </c>
      <c r="AK426">
        <v>-3.247103729425191</v>
      </c>
      <c r="AL426">
        <v>65.16373705987486</v>
      </c>
      <c r="AM426">
        <f>(AO426 - AN426 + DX426*1E3/(8.314*(DZ426+273.15)) * AQ426/DW426 * AP426) * DW426/(100*DK426) * 1000/(1000 - AO426)</f>
        <v>0</v>
      </c>
      <c r="AN426">
        <v>19.68537859104912</v>
      </c>
      <c r="AO426">
        <v>22.17158424242425</v>
      </c>
      <c r="AP426">
        <v>0.0001278662831348363</v>
      </c>
      <c r="AQ426">
        <v>105.4576078481185</v>
      </c>
      <c r="AR426">
        <v>0</v>
      </c>
      <c r="AS426">
        <v>0</v>
      </c>
      <c r="AT426">
        <f>IF(AR426*$H$15&gt;=AV426,1.0,(AV426/(AV426-AR426*$H$15)))</f>
        <v>0</v>
      </c>
      <c r="AU426">
        <f>(AT426-1)*100</f>
        <v>0</v>
      </c>
      <c r="AV426">
        <f>MAX(0,($B$15+$C$15*EE426)/(1+$D$15*EE426)*DX426/(DZ426+273)*$E$15)</f>
        <v>0</v>
      </c>
      <c r="AW426" t="s">
        <v>437</v>
      </c>
      <c r="AX426" t="s">
        <v>437</v>
      </c>
      <c r="AY426">
        <v>0</v>
      </c>
      <c r="AZ426">
        <v>0</v>
      </c>
      <c r="BA426">
        <f>1-AY426/AZ426</f>
        <v>0</v>
      </c>
      <c r="BB426">
        <v>0</v>
      </c>
      <c r="BC426" t="s">
        <v>437</v>
      </c>
      <c r="BD426" t="s">
        <v>437</v>
      </c>
      <c r="BE426">
        <v>0</v>
      </c>
      <c r="BF426">
        <v>0</v>
      </c>
      <c r="BG426">
        <f>1-BE426/BF426</f>
        <v>0</v>
      </c>
      <c r="BH426">
        <v>0.5</v>
      </c>
      <c r="BI426">
        <f>DH426</f>
        <v>0</v>
      </c>
      <c r="BJ426">
        <f>K426</f>
        <v>0</v>
      </c>
      <c r="BK426">
        <f>BG426*BH426*BI426</f>
        <v>0</v>
      </c>
      <c r="BL426">
        <f>(BJ426-BB426)/BI426</f>
        <v>0</v>
      </c>
      <c r="BM426">
        <f>(AZ426-BF426)/BF426</f>
        <v>0</v>
      </c>
      <c r="BN426">
        <f>AY426/(BA426+AY426/BF426)</f>
        <v>0</v>
      </c>
      <c r="BO426" t="s">
        <v>437</v>
      </c>
      <c r="BP426">
        <v>0</v>
      </c>
      <c r="BQ426">
        <f>IF(BP426&lt;&gt;0, BP426, BN426)</f>
        <v>0</v>
      </c>
      <c r="BR426">
        <f>1-BQ426/BF426</f>
        <v>0</v>
      </c>
      <c r="BS426">
        <f>(BF426-BE426)/(BF426-BQ426)</f>
        <v>0</v>
      </c>
      <c r="BT426">
        <f>(AZ426-BF426)/(AZ426-BQ426)</f>
        <v>0</v>
      </c>
      <c r="BU426">
        <f>(BF426-BE426)/(BF426-AY426)</f>
        <v>0</v>
      </c>
      <c r="BV426">
        <f>(AZ426-BF426)/(AZ426-AY426)</f>
        <v>0</v>
      </c>
      <c r="BW426">
        <f>(BS426*BQ426/BE426)</f>
        <v>0</v>
      </c>
      <c r="BX426">
        <f>(1-BW426)</f>
        <v>0</v>
      </c>
      <c r="DG426">
        <f>$B$13*EF426+$C$13*EG426+$F$13*ER426*(1-EU426)</f>
        <v>0</v>
      </c>
      <c r="DH426">
        <f>DG426*DI426</f>
        <v>0</v>
      </c>
      <c r="DI426">
        <f>($B$13*$D$11+$C$13*$D$11+$F$13*((FE426+EW426)/MAX(FE426+EW426+FF426, 0.1)*$I$11+FF426/MAX(FE426+EW426+FF426, 0.1)*$J$11))/($B$13+$C$13+$F$13)</f>
        <v>0</v>
      </c>
      <c r="DJ426">
        <f>($B$13*$K$11+$C$13*$K$11+$F$13*((FE426+EW426)/MAX(FE426+EW426+FF426, 0.1)*$P$11+FF426/MAX(FE426+EW426+FF426, 0.1)*$Q$11))/($B$13+$C$13+$F$13)</f>
        <v>0</v>
      </c>
      <c r="DK426">
        <v>2.96</v>
      </c>
      <c r="DL426">
        <v>0.5</v>
      </c>
      <c r="DM426" t="s">
        <v>438</v>
      </c>
      <c r="DN426">
        <v>2</v>
      </c>
      <c r="DO426" t="b">
        <v>1</v>
      </c>
      <c r="DP426">
        <v>1759000189.814285</v>
      </c>
      <c r="DQ426">
        <v>104.2108071428571</v>
      </c>
      <c r="DR426">
        <v>86.13738214285713</v>
      </c>
      <c r="DS426">
        <v>22.14606071428571</v>
      </c>
      <c r="DT426">
        <v>19.67642142857143</v>
      </c>
      <c r="DU426">
        <v>105.593325</v>
      </c>
      <c r="DV426">
        <v>21.85713214285714</v>
      </c>
      <c r="DW426">
        <v>500.0455714285714</v>
      </c>
      <c r="DX426">
        <v>90.39347857142859</v>
      </c>
      <c r="DY426">
        <v>0.06449606785714286</v>
      </c>
      <c r="DZ426">
        <v>28.88606428571429</v>
      </c>
      <c r="EA426">
        <v>29.98903928571429</v>
      </c>
      <c r="EB426">
        <v>999.9000000000002</v>
      </c>
      <c r="EC426">
        <v>0</v>
      </c>
      <c r="ED426">
        <v>0</v>
      </c>
      <c r="EE426">
        <v>10001.31571428571</v>
      </c>
      <c r="EF426">
        <v>0</v>
      </c>
      <c r="EG426">
        <v>10.83606785714286</v>
      </c>
      <c r="EH426">
        <v>18.07344285714285</v>
      </c>
      <c r="EI426">
        <v>106.5707107142857</v>
      </c>
      <c r="EJ426">
        <v>87.86609642857141</v>
      </c>
      <c r="EK426">
        <v>2.469646428571429</v>
      </c>
      <c r="EL426">
        <v>86.13738214285713</v>
      </c>
      <c r="EM426">
        <v>19.67642142857143</v>
      </c>
      <c r="EN426">
        <v>2.001860357142857</v>
      </c>
      <c r="EO426">
        <v>1.778620714285714</v>
      </c>
      <c r="EP426">
        <v>17.45906428571429</v>
      </c>
      <c r="EQ426">
        <v>15.60015357142857</v>
      </c>
      <c r="ER426">
        <v>2000.011071428571</v>
      </c>
      <c r="ES426">
        <v>0.97999725</v>
      </c>
      <c r="ET426">
        <v>0.02000270357142857</v>
      </c>
      <c r="EU426">
        <v>0</v>
      </c>
      <c r="EV426">
        <v>449.1474285714286</v>
      </c>
      <c r="EW426">
        <v>5.00078</v>
      </c>
      <c r="EX426">
        <v>8812.373214285713</v>
      </c>
      <c r="EY426">
        <v>16379.72142857143</v>
      </c>
      <c r="EZ426">
        <v>38.77882142857143</v>
      </c>
      <c r="FA426">
        <v>39.62703571428572</v>
      </c>
      <c r="FB426">
        <v>38.95724999999999</v>
      </c>
      <c r="FC426">
        <v>39.26985714285713</v>
      </c>
      <c r="FD426">
        <v>39.92385714285714</v>
      </c>
      <c r="FE426">
        <v>1955.101785714285</v>
      </c>
      <c r="FF426">
        <v>39.9057142857143</v>
      </c>
      <c r="FG426">
        <v>0</v>
      </c>
      <c r="FH426">
        <v>1759000191.9</v>
      </c>
      <c r="FI426">
        <v>0</v>
      </c>
      <c r="FJ426">
        <v>449.2163846153846</v>
      </c>
      <c r="FK426">
        <v>12.04273505821723</v>
      </c>
      <c r="FL426">
        <v>206.0670086028944</v>
      </c>
      <c r="FM426">
        <v>8813.493846153846</v>
      </c>
      <c r="FN426">
        <v>15</v>
      </c>
      <c r="FO426">
        <v>0</v>
      </c>
      <c r="FP426" t="s">
        <v>439</v>
      </c>
      <c r="FQ426">
        <v>1746989605.5</v>
      </c>
      <c r="FR426">
        <v>1746989593.5</v>
      </c>
      <c r="FS426">
        <v>0</v>
      </c>
      <c r="FT426">
        <v>-0.274</v>
      </c>
      <c r="FU426">
        <v>-0.002</v>
      </c>
      <c r="FV426">
        <v>2.549</v>
      </c>
      <c r="FW426">
        <v>0.129</v>
      </c>
      <c r="FX426">
        <v>420</v>
      </c>
      <c r="FY426">
        <v>17</v>
      </c>
      <c r="FZ426">
        <v>0.02</v>
      </c>
      <c r="GA426">
        <v>0.04</v>
      </c>
      <c r="GB426">
        <v>17.677265</v>
      </c>
      <c r="GC426">
        <v>10.40069268292678</v>
      </c>
      <c r="GD426">
        <v>1.008976861119719</v>
      </c>
      <c r="GE426">
        <v>0</v>
      </c>
      <c r="GF426">
        <v>448.7896764705882</v>
      </c>
      <c r="GG426">
        <v>9.538441564527746</v>
      </c>
      <c r="GH426">
        <v>0.9789519522124082</v>
      </c>
      <c r="GI426">
        <v>0</v>
      </c>
      <c r="GJ426">
        <v>2.467295</v>
      </c>
      <c r="GK426">
        <v>0.05239947467166135</v>
      </c>
      <c r="GL426">
        <v>0.007613682092128602</v>
      </c>
      <c r="GM426">
        <v>1</v>
      </c>
      <c r="GN426">
        <v>1</v>
      </c>
      <c r="GO426">
        <v>3</v>
      </c>
      <c r="GP426" t="s">
        <v>463</v>
      </c>
      <c r="GQ426">
        <v>3.10187</v>
      </c>
      <c r="GR426">
        <v>2.72229</v>
      </c>
      <c r="GS426">
        <v>0.0209117</v>
      </c>
      <c r="GT426">
        <v>0.0156672</v>
      </c>
      <c r="GU426">
        <v>0.101963</v>
      </c>
      <c r="GV426">
        <v>0.09504120000000001</v>
      </c>
      <c r="GW426">
        <v>25600.1</v>
      </c>
      <c r="GX426">
        <v>23374.9</v>
      </c>
      <c r="GY426">
        <v>26709.8</v>
      </c>
      <c r="GZ426">
        <v>23967.4</v>
      </c>
      <c r="HA426">
        <v>38370.2</v>
      </c>
      <c r="HB426">
        <v>32052.7</v>
      </c>
      <c r="HC426">
        <v>46640.5</v>
      </c>
      <c r="HD426">
        <v>37914.6</v>
      </c>
      <c r="HE426">
        <v>1.87355</v>
      </c>
      <c r="HF426">
        <v>1.87655</v>
      </c>
      <c r="HG426">
        <v>0.132628</v>
      </c>
      <c r="HH426">
        <v>0</v>
      </c>
      <c r="HI426">
        <v>27.8193</v>
      </c>
      <c r="HJ426">
        <v>999.9</v>
      </c>
      <c r="HK426">
        <v>49</v>
      </c>
      <c r="HL426">
        <v>30.4</v>
      </c>
      <c r="HM426">
        <v>23.6293</v>
      </c>
      <c r="HN426">
        <v>61.1658</v>
      </c>
      <c r="HO426">
        <v>22.2756</v>
      </c>
      <c r="HP426">
        <v>1</v>
      </c>
      <c r="HQ426">
        <v>0.0849543</v>
      </c>
      <c r="HR426">
        <v>-0.436081</v>
      </c>
      <c r="HS426">
        <v>20.3163</v>
      </c>
      <c r="HT426">
        <v>5.21385</v>
      </c>
      <c r="HU426">
        <v>11.98</v>
      </c>
      <c r="HV426">
        <v>4.9637</v>
      </c>
      <c r="HW426">
        <v>3.27463</v>
      </c>
      <c r="HX426">
        <v>9999</v>
      </c>
      <c r="HY426">
        <v>9999</v>
      </c>
      <c r="HZ426">
        <v>9999</v>
      </c>
      <c r="IA426">
        <v>25.4</v>
      </c>
      <c r="IB426">
        <v>1.86371</v>
      </c>
      <c r="IC426">
        <v>1.85982</v>
      </c>
      <c r="ID426">
        <v>1.85806</v>
      </c>
      <c r="IE426">
        <v>1.85946</v>
      </c>
      <c r="IF426">
        <v>1.85959</v>
      </c>
      <c r="IG426">
        <v>1.85808</v>
      </c>
      <c r="IH426">
        <v>1.85715</v>
      </c>
      <c r="II426">
        <v>1.85213</v>
      </c>
      <c r="IJ426">
        <v>0</v>
      </c>
      <c r="IK426">
        <v>0</v>
      </c>
      <c r="IL426">
        <v>0</v>
      </c>
      <c r="IM426">
        <v>0</v>
      </c>
      <c r="IN426" t="s">
        <v>441</v>
      </c>
      <c r="IO426" t="s">
        <v>442</v>
      </c>
      <c r="IP426" t="s">
        <v>443</v>
      </c>
      <c r="IQ426" t="s">
        <v>443</v>
      </c>
      <c r="IR426" t="s">
        <v>443</v>
      </c>
      <c r="IS426" t="s">
        <v>443</v>
      </c>
      <c r="IT426">
        <v>0</v>
      </c>
      <c r="IU426">
        <v>100</v>
      </c>
      <c r="IV426">
        <v>100</v>
      </c>
      <c r="IW426">
        <v>-1.356</v>
      </c>
      <c r="IX426">
        <v>0.2895</v>
      </c>
      <c r="IY426">
        <v>-1.253408397979514</v>
      </c>
      <c r="IZ426">
        <v>-0.001407418860664216</v>
      </c>
      <c r="JA426">
        <v>1.761737584914558E-06</v>
      </c>
      <c r="JB426">
        <v>-4.339940373715102E-10</v>
      </c>
      <c r="JC426">
        <v>0.01386544786166931</v>
      </c>
      <c r="JD426">
        <v>0.003157371658100305</v>
      </c>
      <c r="JE426">
        <v>0.0004353711720169284</v>
      </c>
      <c r="JF426">
        <v>-1.853048844677345E-07</v>
      </c>
      <c r="JG426">
        <v>2</v>
      </c>
      <c r="JH426">
        <v>1968</v>
      </c>
      <c r="JI426">
        <v>1</v>
      </c>
      <c r="JJ426">
        <v>26</v>
      </c>
      <c r="JK426">
        <v>200176.5</v>
      </c>
      <c r="JL426">
        <v>200176.7</v>
      </c>
      <c r="JM426">
        <v>0.26123</v>
      </c>
      <c r="JN426">
        <v>2.67822</v>
      </c>
      <c r="JO426">
        <v>1.49658</v>
      </c>
      <c r="JP426">
        <v>2.34619</v>
      </c>
      <c r="JQ426">
        <v>1.54907</v>
      </c>
      <c r="JR426">
        <v>2.41333</v>
      </c>
      <c r="JS426">
        <v>34.3497</v>
      </c>
      <c r="JT426">
        <v>15.3316</v>
      </c>
      <c r="JU426">
        <v>18</v>
      </c>
      <c r="JV426">
        <v>481.421</v>
      </c>
      <c r="JW426">
        <v>498.292</v>
      </c>
      <c r="JX426">
        <v>27.8508</v>
      </c>
      <c r="JY426">
        <v>28.3979</v>
      </c>
      <c r="JZ426">
        <v>30.0001</v>
      </c>
      <c r="KA426">
        <v>28.6542</v>
      </c>
      <c r="KB426">
        <v>28.6615</v>
      </c>
      <c r="KC426">
        <v>5.20321</v>
      </c>
      <c r="KD426">
        <v>17.771</v>
      </c>
      <c r="KE426">
        <v>88.47320000000001</v>
      </c>
      <c r="KF426">
        <v>27.8531</v>
      </c>
      <c r="KG426">
        <v>32.1154</v>
      </c>
      <c r="KH426">
        <v>19.6842</v>
      </c>
      <c r="KI426">
        <v>101.976</v>
      </c>
      <c r="KJ426">
        <v>91.43989999999999</v>
      </c>
    </row>
    <row r="427" spans="1:296">
      <c r="A427">
        <v>409</v>
      </c>
      <c r="B427">
        <v>1759000294.6</v>
      </c>
      <c r="C427">
        <v>13044</v>
      </c>
      <c r="D427" t="s">
        <v>1265</v>
      </c>
      <c r="E427" t="s">
        <v>1266</v>
      </c>
      <c r="F427">
        <v>5</v>
      </c>
      <c r="G427" t="s">
        <v>1218</v>
      </c>
      <c r="H427">
        <v>1759000286.599999</v>
      </c>
      <c r="I427">
        <f>(J427)/1000</f>
        <v>0</v>
      </c>
      <c r="J427">
        <f>IF(DO427, AM427, AG427)</f>
        <v>0</v>
      </c>
      <c r="K427">
        <f>IF(DO427, AH427, AF427)</f>
        <v>0</v>
      </c>
      <c r="L427">
        <f>DQ427 - IF(AT427&gt;1, K427*DK427*100.0/(AV427), 0)</f>
        <v>0</v>
      </c>
      <c r="M427">
        <f>((S427-I427/2)*L427-K427)/(S427+I427/2)</f>
        <v>0</v>
      </c>
      <c r="N427">
        <f>M427*(DX427+DY427)/1000.0</f>
        <v>0</v>
      </c>
      <c r="O427">
        <f>(DQ427 - IF(AT427&gt;1, K427*DK427*100.0/(AV427), 0))*(DX427+DY427)/1000.0</f>
        <v>0</v>
      </c>
      <c r="P427">
        <f>2.0/((1/R427-1/Q427)+SIGN(R427)*SQRT((1/R427-1/Q427)*(1/R427-1/Q427) + 4*DL427/((DL427+1)*(DL427+1))*(2*1/R427*1/Q427-1/Q427*1/Q427)))</f>
        <v>0</v>
      </c>
      <c r="Q427">
        <f>IF(LEFT(DM427,1)&lt;&gt;"0",IF(LEFT(DM427,1)="1",3.0,DN427),$D$5+$E$5*(EE427*DX427/($K$5*1000))+$F$5*(EE427*DX427/($K$5*1000))*MAX(MIN(DK427,$J$5),$I$5)*MAX(MIN(DK427,$J$5),$I$5)+$G$5*MAX(MIN(DK427,$J$5),$I$5)*(EE427*DX427/($K$5*1000))+$H$5*(EE427*DX427/($K$5*1000))*(EE427*DX427/($K$5*1000)))</f>
        <v>0</v>
      </c>
      <c r="R427">
        <f>I427*(1000-(1000*0.61365*exp(17.502*V427/(240.97+V427))/(DX427+DY427)+DS427)/2)/(1000*0.61365*exp(17.502*V427/(240.97+V427))/(DX427+DY427)-DS427)</f>
        <v>0</v>
      </c>
      <c r="S427">
        <f>1/((DL427+1)/(P427/1.6)+1/(Q427/1.37)) + DL427/((DL427+1)/(P427/1.6) + DL427/(Q427/1.37))</f>
        <v>0</v>
      </c>
      <c r="T427">
        <f>(DG427*DJ427)</f>
        <v>0</v>
      </c>
      <c r="U427">
        <f>(DZ427+(T427+2*0.95*5.67E-8*(((DZ427+$B$9)+273)^4-(DZ427+273)^4)-44100*I427)/(1.84*29.3*Q427+8*0.95*5.67E-8*(DZ427+273)^3))</f>
        <v>0</v>
      </c>
      <c r="V427">
        <f>($C$9*EA427+$D$9*EB427+$E$9*U427)</f>
        <v>0</v>
      </c>
      <c r="W427">
        <f>0.61365*exp(17.502*V427/(240.97+V427))</f>
        <v>0</v>
      </c>
      <c r="X427">
        <f>(Y427/Z427*100)</f>
        <v>0</v>
      </c>
      <c r="Y427">
        <f>DS427*(DX427+DY427)/1000</f>
        <v>0</v>
      </c>
      <c r="Z427">
        <f>0.61365*exp(17.502*DZ427/(240.97+DZ427))</f>
        <v>0</v>
      </c>
      <c r="AA427">
        <f>(W427-DS427*(DX427+DY427)/1000)</f>
        <v>0</v>
      </c>
      <c r="AB427">
        <f>(-I427*44100)</f>
        <v>0</v>
      </c>
      <c r="AC427">
        <f>2*29.3*Q427*0.92*(DZ427-V427)</f>
        <v>0</v>
      </c>
      <c r="AD427">
        <f>2*0.95*5.67E-8*(((DZ427+$B$9)+273)^4-(V427+273)^4)</f>
        <v>0</v>
      </c>
      <c r="AE427">
        <f>T427+AD427+AB427+AC427</f>
        <v>0</v>
      </c>
      <c r="AF427">
        <f>DW427*AT427*(DR427-DQ427*(1000-AT427*DT427)/(1000-AT427*DS427))/(100*DK427)</f>
        <v>0</v>
      </c>
      <c r="AG427">
        <f>1000*DW427*AT427*(DS427-DT427)/(100*DK427*(1000-AT427*DS427))</f>
        <v>0</v>
      </c>
      <c r="AH427">
        <f>(AI427 - AJ427 - DX427*1E3/(8.314*(DZ427+273.15)) * AL427/DW427 * AK427) * DW427/(100*DK427) * (1000 - DT427)/1000</f>
        <v>0</v>
      </c>
      <c r="AI427">
        <v>428.4165706010493</v>
      </c>
      <c r="AJ427">
        <v>415.020296969697</v>
      </c>
      <c r="AK427">
        <v>-0.02348997807814598</v>
      </c>
      <c r="AL427">
        <v>65.16373705987486</v>
      </c>
      <c r="AM427">
        <f>(AO427 - AN427 + DX427*1E3/(8.314*(DZ427+273.15)) * AQ427/DW427 * AP427) * DW427/(100*DK427) * 1000/(1000 - AO427)</f>
        <v>0</v>
      </c>
      <c r="AN427">
        <v>19.41038802291306</v>
      </c>
      <c r="AO427">
        <v>22.07432181818182</v>
      </c>
      <c r="AP427">
        <v>-3.240079994374047E-05</v>
      </c>
      <c r="AQ427">
        <v>105.4576078481185</v>
      </c>
      <c r="AR427">
        <v>0</v>
      </c>
      <c r="AS427">
        <v>0</v>
      </c>
      <c r="AT427">
        <f>IF(AR427*$H$15&gt;=AV427,1.0,(AV427/(AV427-AR427*$H$15)))</f>
        <v>0</v>
      </c>
      <c r="AU427">
        <f>(AT427-1)*100</f>
        <v>0</v>
      </c>
      <c r="AV427">
        <f>MAX(0,($B$15+$C$15*EE427)/(1+$D$15*EE427)*DX427/(DZ427+273)*$E$15)</f>
        <v>0</v>
      </c>
      <c r="AW427" t="s">
        <v>437</v>
      </c>
      <c r="AX427" t="s">
        <v>437</v>
      </c>
      <c r="AY427">
        <v>0</v>
      </c>
      <c r="AZ427">
        <v>0</v>
      </c>
      <c r="BA427">
        <f>1-AY427/AZ427</f>
        <v>0</v>
      </c>
      <c r="BB427">
        <v>0</v>
      </c>
      <c r="BC427" t="s">
        <v>437</v>
      </c>
      <c r="BD427" t="s">
        <v>437</v>
      </c>
      <c r="BE427">
        <v>0</v>
      </c>
      <c r="BF427">
        <v>0</v>
      </c>
      <c r="BG427">
        <f>1-BE427/BF427</f>
        <v>0</v>
      </c>
      <c r="BH427">
        <v>0.5</v>
      </c>
      <c r="BI427">
        <f>DH427</f>
        <v>0</v>
      </c>
      <c r="BJ427">
        <f>K427</f>
        <v>0</v>
      </c>
      <c r="BK427">
        <f>BG427*BH427*BI427</f>
        <v>0</v>
      </c>
      <c r="BL427">
        <f>(BJ427-BB427)/BI427</f>
        <v>0</v>
      </c>
      <c r="BM427">
        <f>(AZ427-BF427)/BF427</f>
        <v>0</v>
      </c>
      <c r="BN427">
        <f>AY427/(BA427+AY427/BF427)</f>
        <v>0</v>
      </c>
      <c r="BO427" t="s">
        <v>437</v>
      </c>
      <c r="BP427">
        <v>0</v>
      </c>
      <c r="BQ427">
        <f>IF(BP427&lt;&gt;0, BP427, BN427)</f>
        <v>0</v>
      </c>
      <c r="BR427">
        <f>1-BQ427/BF427</f>
        <v>0</v>
      </c>
      <c r="BS427">
        <f>(BF427-BE427)/(BF427-BQ427)</f>
        <v>0</v>
      </c>
      <c r="BT427">
        <f>(AZ427-BF427)/(AZ427-BQ427)</f>
        <v>0</v>
      </c>
      <c r="BU427">
        <f>(BF427-BE427)/(BF427-AY427)</f>
        <v>0</v>
      </c>
      <c r="BV427">
        <f>(AZ427-BF427)/(AZ427-AY427)</f>
        <v>0</v>
      </c>
      <c r="BW427">
        <f>(BS427*BQ427/BE427)</f>
        <v>0</v>
      </c>
      <c r="BX427">
        <f>(1-BW427)</f>
        <v>0</v>
      </c>
      <c r="DG427">
        <f>$B$13*EF427+$C$13*EG427+$F$13*ER427*(1-EU427)</f>
        <v>0</v>
      </c>
      <c r="DH427">
        <f>DG427*DI427</f>
        <v>0</v>
      </c>
      <c r="DI427">
        <f>($B$13*$D$11+$C$13*$D$11+$F$13*((FE427+EW427)/MAX(FE427+EW427+FF427, 0.1)*$I$11+FF427/MAX(FE427+EW427+FF427, 0.1)*$J$11))/($B$13+$C$13+$F$13)</f>
        <v>0</v>
      </c>
      <c r="DJ427">
        <f>($B$13*$K$11+$C$13*$K$11+$F$13*((FE427+EW427)/MAX(FE427+EW427+FF427, 0.1)*$P$11+FF427/MAX(FE427+EW427+FF427, 0.1)*$Q$11))/($B$13+$C$13+$F$13)</f>
        <v>0</v>
      </c>
      <c r="DK427">
        <v>2.96</v>
      </c>
      <c r="DL427">
        <v>0.5</v>
      </c>
      <c r="DM427" t="s">
        <v>438</v>
      </c>
      <c r="DN427">
        <v>2</v>
      </c>
      <c r="DO427" t="b">
        <v>1</v>
      </c>
      <c r="DP427">
        <v>1759000286.599999</v>
      </c>
      <c r="DQ427">
        <v>406.1338387096774</v>
      </c>
      <c r="DR427">
        <v>420.0905806451612</v>
      </c>
      <c r="DS427">
        <v>22.08490967741935</v>
      </c>
      <c r="DT427">
        <v>19.4154</v>
      </c>
      <c r="DU427">
        <v>407.6975806451613</v>
      </c>
      <c r="DV427">
        <v>21.7972935483871</v>
      </c>
      <c r="DW427">
        <v>499.9926774193548</v>
      </c>
      <c r="DX427">
        <v>90.38853870967742</v>
      </c>
      <c r="DY427">
        <v>0.06520414193548386</v>
      </c>
      <c r="DZ427">
        <v>28.96282903225806</v>
      </c>
      <c r="EA427">
        <v>30.00653870967742</v>
      </c>
      <c r="EB427">
        <v>999.9000000000003</v>
      </c>
      <c r="EC427">
        <v>0</v>
      </c>
      <c r="ED427">
        <v>0</v>
      </c>
      <c r="EE427">
        <v>10001.65161290323</v>
      </c>
      <c r="EF427">
        <v>0</v>
      </c>
      <c r="EG427">
        <v>10.8071</v>
      </c>
      <c r="EH427">
        <v>-13.95676451612903</v>
      </c>
      <c r="EI427">
        <v>415.3057419354839</v>
      </c>
      <c r="EJ427">
        <v>428.4083548387097</v>
      </c>
      <c r="EK427">
        <v>2.669511612903226</v>
      </c>
      <c r="EL427">
        <v>420.0905806451612</v>
      </c>
      <c r="EM427">
        <v>19.4154</v>
      </c>
      <c r="EN427">
        <v>1.996222580645161</v>
      </c>
      <c r="EO427">
        <v>1.754929354838709</v>
      </c>
      <c r="EP427">
        <v>17.41440322580646</v>
      </c>
      <c r="EQ427">
        <v>15.39101612903226</v>
      </c>
      <c r="ER427">
        <v>1999.991935483871</v>
      </c>
      <c r="ES427">
        <v>0.979997064516129</v>
      </c>
      <c r="ET427">
        <v>0.02000297096774193</v>
      </c>
      <c r="EU427">
        <v>0</v>
      </c>
      <c r="EV427">
        <v>436.1813870967741</v>
      </c>
      <c r="EW427">
        <v>5.000779999999999</v>
      </c>
      <c r="EX427">
        <v>8571.745483870967</v>
      </c>
      <c r="EY427">
        <v>16379.54838709677</v>
      </c>
      <c r="EZ427">
        <v>38.77803225806451</v>
      </c>
      <c r="FA427">
        <v>39.59045161290322</v>
      </c>
      <c r="FB427">
        <v>39.00990322580645</v>
      </c>
      <c r="FC427">
        <v>39.24777419354837</v>
      </c>
      <c r="FD427">
        <v>39.87277419354837</v>
      </c>
      <c r="FE427">
        <v>1955.082580645161</v>
      </c>
      <c r="FF427">
        <v>39.90677419354841</v>
      </c>
      <c r="FG427">
        <v>0</v>
      </c>
      <c r="FH427">
        <v>1759000289.1</v>
      </c>
      <c r="FI427">
        <v>0</v>
      </c>
      <c r="FJ427">
        <v>436.2428461538462</v>
      </c>
      <c r="FK427">
        <v>6.516512819668774</v>
      </c>
      <c r="FL427">
        <v>126.9494016900872</v>
      </c>
      <c r="FM427">
        <v>8573.28653846154</v>
      </c>
      <c r="FN427">
        <v>15</v>
      </c>
      <c r="FO427">
        <v>0</v>
      </c>
      <c r="FP427" t="s">
        <v>439</v>
      </c>
      <c r="FQ427">
        <v>1746989605.5</v>
      </c>
      <c r="FR427">
        <v>1746989593.5</v>
      </c>
      <c r="FS427">
        <v>0</v>
      </c>
      <c r="FT427">
        <v>-0.274</v>
      </c>
      <c r="FU427">
        <v>-0.002</v>
      </c>
      <c r="FV427">
        <v>2.549</v>
      </c>
      <c r="FW427">
        <v>0.129</v>
      </c>
      <c r="FX427">
        <v>420</v>
      </c>
      <c r="FY427">
        <v>17</v>
      </c>
      <c r="FZ427">
        <v>0.02</v>
      </c>
      <c r="GA427">
        <v>0.04</v>
      </c>
      <c r="GB427">
        <v>-13.8349</v>
      </c>
      <c r="GC427">
        <v>-2.863942964352692</v>
      </c>
      <c r="GD427">
        <v>0.2804355532025138</v>
      </c>
      <c r="GE427">
        <v>0</v>
      </c>
      <c r="GF427">
        <v>435.9067058823529</v>
      </c>
      <c r="GG427">
        <v>7.058151260297556</v>
      </c>
      <c r="GH427">
        <v>0.7284009694655378</v>
      </c>
      <c r="GI427">
        <v>0</v>
      </c>
      <c r="GJ427">
        <v>2.670821</v>
      </c>
      <c r="GK427">
        <v>-0.0379069418386527</v>
      </c>
      <c r="GL427">
        <v>0.003826057239509096</v>
      </c>
      <c r="GM427">
        <v>1</v>
      </c>
      <c r="GN427">
        <v>1</v>
      </c>
      <c r="GO427">
        <v>3</v>
      </c>
      <c r="GP427" t="s">
        <v>463</v>
      </c>
      <c r="GQ427">
        <v>3.10203</v>
      </c>
      <c r="GR427">
        <v>2.72315</v>
      </c>
      <c r="GS427">
        <v>0.0859809</v>
      </c>
      <c r="GT427">
        <v>0.0880233</v>
      </c>
      <c r="GU427">
        <v>0.101642</v>
      </c>
      <c r="GV427">
        <v>0.0940955</v>
      </c>
      <c r="GW427">
        <v>23900.1</v>
      </c>
      <c r="GX427">
        <v>21658.2</v>
      </c>
      <c r="GY427">
        <v>26710.9</v>
      </c>
      <c r="GZ427">
        <v>23968.9</v>
      </c>
      <c r="HA427">
        <v>38394.2</v>
      </c>
      <c r="HB427">
        <v>32094.7</v>
      </c>
      <c r="HC427">
        <v>46643</v>
      </c>
      <c r="HD427">
        <v>37915.7</v>
      </c>
      <c r="HE427">
        <v>1.874</v>
      </c>
      <c r="HF427">
        <v>1.8776</v>
      </c>
      <c r="HG427">
        <v>0.130925</v>
      </c>
      <c r="HH427">
        <v>0</v>
      </c>
      <c r="HI427">
        <v>27.8705</v>
      </c>
      <c r="HJ427">
        <v>999.9</v>
      </c>
      <c r="HK427">
        <v>48.9</v>
      </c>
      <c r="HL427">
        <v>30.4</v>
      </c>
      <c r="HM427">
        <v>23.5844</v>
      </c>
      <c r="HN427">
        <v>61.0358</v>
      </c>
      <c r="HO427">
        <v>22.0192</v>
      </c>
      <c r="HP427">
        <v>1</v>
      </c>
      <c r="HQ427">
        <v>0.0829421</v>
      </c>
      <c r="HR427">
        <v>-0.411748</v>
      </c>
      <c r="HS427">
        <v>20.317</v>
      </c>
      <c r="HT427">
        <v>5.21459</v>
      </c>
      <c r="HU427">
        <v>11.9794</v>
      </c>
      <c r="HV427">
        <v>4.9643</v>
      </c>
      <c r="HW427">
        <v>3.27528</v>
      </c>
      <c r="HX427">
        <v>9999</v>
      </c>
      <c r="HY427">
        <v>9999</v>
      </c>
      <c r="HZ427">
        <v>9999</v>
      </c>
      <c r="IA427">
        <v>25.4</v>
      </c>
      <c r="IB427">
        <v>1.86371</v>
      </c>
      <c r="IC427">
        <v>1.8598</v>
      </c>
      <c r="ID427">
        <v>1.85806</v>
      </c>
      <c r="IE427">
        <v>1.85945</v>
      </c>
      <c r="IF427">
        <v>1.85959</v>
      </c>
      <c r="IG427">
        <v>1.85806</v>
      </c>
      <c r="IH427">
        <v>1.85715</v>
      </c>
      <c r="II427">
        <v>1.85212</v>
      </c>
      <c r="IJ427">
        <v>0</v>
      </c>
      <c r="IK427">
        <v>0</v>
      </c>
      <c r="IL427">
        <v>0</v>
      </c>
      <c r="IM427">
        <v>0</v>
      </c>
      <c r="IN427" t="s">
        <v>441</v>
      </c>
      <c r="IO427" t="s">
        <v>442</v>
      </c>
      <c r="IP427" t="s">
        <v>443</v>
      </c>
      <c r="IQ427" t="s">
        <v>443</v>
      </c>
      <c r="IR427" t="s">
        <v>443</v>
      </c>
      <c r="IS427" t="s">
        <v>443</v>
      </c>
      <c r="IT427">
        <v>0</v>
      </c>
      <c r="IU427">
        <v>100</v>
      </c>
      <c r="IV427">
        <v>100</v>
      </c>
      <c r="IW427">
        <v>-1.564</v>
      </c>
      <c r="IX427">
        <v>0.2874</v>
      </c>
      <c r="IY427">
        <v>-1.253408397979514</v>
      </c>
      <c r="IZ427">
        <v>-0.001407418860664216</v>
      </c>
      <c r="JA427">
        <v>1.761737584914558E-06</v>
      </c>
      <c r="JB427">
        <v>-4.339940373715102E-10</v>
      </c>
      <c r="JC427">
        <v>0.01386544786166931</v>
      </c>
      <c r="JD427">
        <v>0.003157371658100305</v>
      </c>
      <c r="JE427">
        <v>0.0004353711720169284</v>
      </c>
      <c r="JF427">
        <v>-1.853048844677345E-07</v>
      </c>
      <c r="JG427">
        <v>2</v>
      </c>
      <c r="JH427">
        <v>1968</v>
      </c>
      <c r="JI427">
        <v>1</v>
      </c>
      <c r="JJ427">
        <v>26</v>
      </c>
      <c r="JK427">
        <v>200178.2</v>
      </c>
      <c r="JL427">
        <v>200178.4</v>
      </c>
      <c r="JM427">
        <v>1.13647</v>
      </c>
      <c r="JN427">
        <v>2.64526</v>
      </c>
      <c r="JO427">
        <v>1.49658</v>
      </c>
      <c r="JP427">
        <v>2.34619</v>
      </c>
      <c r="JQ427">
        <v>1.54907</v>
      </c>
      <c r="JR427">
        <v>2.3291</v>
      </c>
      <c r="JS427">
        <v>34.3042</v>
      </c>
      <c r="JT427">
        <v>15.3053</v>
      </c>
      <c r="JU427">
        <v>18</v>
      </c>
      <c r="JV427">
        <v>481.442</v>
      </c>
      <c r="JW427">
        <v>498.712</v>
      </c>
      <c r="JX427">
        <v>27.9092</v>
      </c>
      <c r="JY427">
        <v>28.3711</v>
      </c>
      <c r="JZ427">
        <v>29.9999</v>
      </c>
      <c r="KA427">
        <v>28.6225</v>
      </c>
      <c r="KB427">
        <v>28.6288</v>
      </c>
      <c r="KC427">
        <v>22.8453</v>
      </c>
      <c r="KD427">
        <v>18.9142</v>
      </c>
      <c r="KE427">
        <v>88.47320000000001</v>
      </c>
      <c r="KF427">
        <v>27.9239</v>
      </c>
      <c r="KG427">
        <v>426.775</v>
      </c>
      <c r="KH427">
        <v>19.4717</v>
      </c>
      <c r="KI427">
        <v>101.981</v>
      </c>
      <c r="KJ427">
        <v>91.4438</v>
      </c>
    </row>
    <row r="428" spans="1:296">
      <c r="A428">
        <v>410</v>
      </c>
      <c r="B428">
        <v>1759000299.6</v>
      </c>
      <c r="C428">
        <v>13049</v>
      </c>
      <c r="D428" t="s">
        <v>1267</v>
      </c>
      <c r="E428" t="s">
        <v>1268</v>
      </c>
      <c r="F428">
        <v>5</v>
      </c>
      <c r="G428" t="s">
        <v>1218</v>
      </c>
      <c r="H428">
        <v>1759000291.755172</v>
      </c>
      <c r="I428">
        <f>(J428)/1000</f>
        <v>0</v>
      </c>
      <c r="J428">
        <f>IF(DO428, AM428, AG428)</f>
        <v>0</v>
      </c>
      <c r="K428">
        <f>IF(DO428, AH428, AF428)</f>
        <v>0</v>
      </c>
      <c r="L428">
        <f>DQ428 - IF(AT428&gt;1, K428*DK428*100.0/(AV428), 0)</f>
        <v>0</v>
      </c>
      <c r="M428">
        <f>((S428-I428/2)*L428-K428)/(S428+I428/2)</f>
        <v>0</v>
      </c>
      <c r="N428">
        <f>M428*(DX428+DY428)/1000.0</f>
        <v>0</v>
      </c>
      <c r="O428">
        <f>(DQ428 - IF(AT428&gt;1, K428*DK428*100.0/(AV428), 0))*(DX428+DY428)/1000.0</f>
        <v>0</v>
      </c>
      <c r="P428">
        <f>2.0/((1/R428-1/Q428)+SIGN(R428)*SQRT((1/R428-1/Q428)*(1/R428-1/Q428) + 4*DL428/((DL428+1)*(DL428+1))*(2*1/R428*1/Q428-1/Q428*1/Q428)))</f>
        <v>0</v>
      </c>
      <c r="Q428">
        <f>IF(LEFT(DM428,1)&lt;&gt;"0",IF(LEFT(DM428,1)="1",3.0,DN428),$D$5+$E$5*(EE428*DX428/($K$5*1000))+$F$5*(EE428*DX428/($K$5*1000))*MAX(MIN(DK428,$J$5),$I$5)*MAX(MIN(DK428,$J$5),$I$5)+$G$5*MAX(MIN(DK428,$J$5),$I$5)*(EE428*DX428/($K$5*1000))+$H$5*(EE428*DX428/($K$5*1000))*(EE428*DX428/($K$5*1000)))</f>
        <v>0</v>
      </c>
      <c r="R428">
        <f>I428*(1000-(1000*0.61365*exp(17.502*V428/(240.97+V428))/(DX428+DY428)+DS428)/2)/(1000*0.61365*exp(17.502*V428/(240.97+V428))/(DX428+DY428)-DS428)</f>
        <v>0</v>
      </c>
      <c r="S428">
        <f>1/((DL428+1)/(P428/1.6)+1/(Q428/1.37)) + DL428/((DL428+1)/(P428/1.6) + DL428/(Q428/1.37))</f>
        <v>0</v>
      </c>
      <c r="T428">
        <f>(DG428*DJ428)</f>
        <v>0</v>
      </c>
      <c r="U428">
        <f>(DZ428+(T428+2*0.95*5.67E-8*(((DZ428+$B$9)+273)^4-(DZ428+273)^4)-44100*I428)/(1.84*29.3*Q428+8*0.95*5.67E-8*(DZ428+273)^3))</f>
        <v>0</v>
      </c>
      <c r="V428">
        <f>($C$9*EA428+$D$9*EB428+$E$9*U428)</f>
        <v>0</v>
      </c>
      <c r="W428">
        <f>0.61365*exp(17.502*V428/(240.97+V428))</f>
        <v>0</v>
      </c>
      <c r="X428">
        <f>(Y428/Z428*100)</f>
        <v>0</v>
      </c>
      <c r="Y428">
        <f>DS428*(DX428+DY428)/1000</f>
        <v>0</v>
      </c>
      <c r="Z428">
        <f>0.61365*exp(17.502*DZ428/(240.97+DZ428))</f>
        <v>0</v>
      </c>
      <c r="AA428">
        <f>(W428-DS428*(DX428+DY428)/1000)</f>
        <v>0</v>
      </c>
      <c r="AB428">
        <f>(-I428*44100)</f>
        <v>0</v>
      </c>
      <c r="AC428">
        <f>2*29.3*Q428*0.92*(DZ428-V428)</f>
        <v>0</v>
      </c>
      <c r="AD428">
        <f>2*0.95*5.67E-8*(((DZ428+$B$9)+273)^4-(V428+273)^4)</f>
        <v>0</v>
      </c>
      <c r="AE428">
        <f>T428+AD428+AB428+AC428</f>
        <v>0</v>
      </c>
      <c r="AF428">
        <f>DW428*AT428*(DR428-DQ428*(1000-AT428*DT428)/(1000-AT428*DS428))/(100*DK428)</f>
        <v>0</v>
      </c>
      <c r="AG428">
        <f>1000*DW428*AT428*(DS428-DT428)/(100*DK428*(1000-AT428*DS428))</f>
        <v>0</v>
      </c>
      <c r="AH428">
        <f>(AI428 - AJ428 - DX428*1E3/(8.314*(DZ428+273.15)) * AL428/DW428 * AK428) * DW428/(100*DK428) * (1000 - DT428)/1000</f>
        <v>0</v>
      </c>
      <c r="AI428">
        <v>428.4192638729988</v>
      </c>
      <c r="AJ428">
        <v>414.9386424242422</v>
      </c>
      <c r="AK428">
        <v>-0.01290121965830647</v>
      </c>
      <c r="AL428">
        <v>65.16373705987486</v>
      </c>
      <c r="AM428">
        <f>(AO428 - AN428 + DX428*1E3/(8.314*(DZ428+273.15)) * AQ428/DW428 * AP428) * DW428/(100*DK428) * 1000/(1000 - AO428)</f>
        <v>0</v>
      </c>
      <c r="AN428">
        <v>19.40393712697869</v>
      </c>
      <c r="AO428">
        <v>22.06962424242425</v>
      </c>
      <c r="AP428">
        <v>-3.902069260235609E-05</v>
      </c>
      <c r="AQ428">
        <v>105.4576078481185</v>
      </c>
      <c r="AR428">
        <v>0</v>
      </c>
      <c r="AS428">
        <v>0</v>
      </c>
      <c r="AT428">
        <f>IF(AR428*$H$15&gt;=AV428,1.0,(AV428/(AV428-AR428*$H$15)))</f>
        <v>0</v>
      </c>
      <c r="AU428">
        <f>(AT428-1)*100</f>
        <v>0</v>
      </c>
      <c r="AV428">
        <f>MAX(0,($B$15+$C$15*EE428)/(1+$D$15*EE428)*DX428/(DZ428+273)*$E$15)</f>
        <v>0</v>
      </c>
      <c r="AW428" t="s">
        <v>437</v>
      </c>
      <c r="AX428" t="s">
        <v>437</v>
      </c>
      <c r="AY428">
        <v>0</v>
      </c>
      <c r="AZ428">
        <v>0</v>
      </c>
      <c r="BA428">
        <f>1-AY428/AZ428</f>
        <v>0</v>
      </c>
      <c r="BB428">
        <v>0</v>
      </c>
      <c r="BC428" t="s">
        <v>437</v>
      </c>
      <c r="BD428" t="s">
        <v>437</v>
      </c>
      <c r="BE428">
        <v>0</v>
      </c>
      <c r="BF428">
        <v>0</v>
      </c>
      <c r="BG428">
        <f>1-BE428/BF428</f>
        <v>0</v>
      </c>
      <c r="BH428">
        <v>0.5</v>
      </c>
      <c r="BI428">
        <f>DH428</f>
        <v>0</v>
      </c>
      <c r="BJ428">
        <f>K428</f>
        <v>0</v>
      </c>
      <c r="BK428">
        <f>BG428*BH428*BI428</f>
        <v>0</v>
      </c>
      <c r="BL428">
        <f>(BJ428-BB428)/BI428</f>
        <v>0</v>
      </c>
      <c r="BM428">
        <f>(AZ428-BF428)/BF428</f>
        <v>0</v>
      </c>
      <c r="BN428">
        <f>AY428/(BA428+AY428/BF428)</f>
        <v>0</v>
      </c>
      <c r="BO428" t="s">
        <v>437</v>
      </c>
      <c r="BP428">
        <v>0</v>
      </c>
      <c r="BQ428">
        <f>IF(BP428&lt;&gt;0, BP428, BN428)</f>
        <v>0</v>
      </c>
      <c r="BR428">
        <f>1-BQ428/BF428</f>
        <v>0</v>
      </c>
      <c r="BS428">
        <f>(BF428-BE428)/(BF428-BQ428)</f>
        <v>0</v>
      </c>
      <c r="BT428">
        <f>(AZ428-BF428)/(AZ428-BQ428)</f>
        <v>0</v>
      </c>
      <c r="BU428">
        <f>(BF428-BE428)/(BF428-AY428)</f>
        <v>0</v>
      </c>
      <c r="BV428">
        <f>(AZ428-BF428)/(AZ428-AY428)</f>
        <v>0</v>
      </c>
      <c r="BW428">
        <f>(BS428*BQ428/BE428)</f>
        <v>0</v>
      </c>
      <c r="BX428">
        <f>(1-BW428)</f>
        <v>0</v>
      </c>
      <c r="DG428">
        <f>$B$13*EF428+$C$13*EG428+$F$13*ER428*(1-EU428)</f>
        <v>0</v>
      </c>
      <c r="DH428">
        <f>DG428*DI428</f>
        <v>0</v>
      </c>
      <c r="DI428">
        <f>($B$13*$D$11+$C$13*$D$11+$F$13*((FE428+EW428)/MAX(FE428+EW428+FF428, 0.1)*$I$11+FF428/MAX(FE428+EW428+FF428, 0.1)*$J$11))/($B$13+$C$13+$F$13)</f>
        <v>0</v>
      </c>
      <c r="DJ428">
        <f>($B$13*$K$11+$C$13*$K$11+$F$13*((FE428+EW428)/MAX(FE428+EW428+FF428, 0.1)*$P$11+FF428/MAX(FE428+EW428+FF428, 0.1)*$Q$11))/($B$13+$C$13+$F$13)</f>
        <v>0</v>
      </c>
      <c r="DK428">
        <v>2.96</v>
      </c>
      <c r="DL428">
        <v>0.5</v>
      </c>
      <c r="DM428" t="s">
        <v>438</v>
      </c>
      <c r="DN428">
        <v>2</v>
      </c>
      <c r="DO428" t="b">
        <v>1</v>
      </c>
      <c r="DP428">
        <v>1759000291.755172</v>
      </c>
      <c r="DQ428">
        <v>405.9430689655174</v>
      </c>
      <c r="DR428">
        <v>420.2252413793104</v>
      </c>
      <c r="DS428">
        <v>22.07795517241379</v>
      </c>
      <c r="DT428">
        <v>19.41054482758621</v>
      </c>
      <c r="DU428">
        <v>407.5066551724138</v>
      </c>
      <c r="DV428">
        <v>21.79049310344828</v>
      </c>
      <c r="DW428">
        <v>499.9993103448275</v>
      </c>
      <c r="DX428">
        <v>90.38732758620691</v>
      </c>
      <c r="DY428">
        <v>0.06505744137931033</v>
      </c>
      <c r="DZ428">
        <v>28.95934827586207</v>
      </c>
      <c r="EA428">
        <v>29.99933793103449</v>
      </c>
      <c r="EB428">
        <v>999.9000000000002</v>
      </c>
      <c r="EC428">
        <v>0</v>
      </c>
      <c r="ED428">
        <v>0</v>
      </c>
      <c r="EE428">
        <v>10002.26413793103</v>
      </c>
      <c r="EF428">
        <v>0</v>
      </c>
      <c r="EG428">
        <v>10.81103103448276</v>
      </c>
      <c r="EH428">
        <v>-14.28230689655173</v>
      </c>
      <c r="EI428">
        <v>415.1076551724138</v>
      </c>
      <c r="EJ428">
        <v>428.5435862068966</v>
      </c>
      <c r="EK428">
        <v>2.66741551724138</v>
      </c>
      <c r="EL428">
        <v>420.2252413793104</v>
      </c>
      <c r="EM428">
        <v>19.41054482758621</v>
      </c>
      <c r="EN428">
        <v>1.995568275862069</v>
      </c>
      <c r="EO428">
        <v>1.754466896551724</v>
      </c>
      <c r="EP428">
        <v>17.40921034482759</v>
      </c>
      <c r="EQ428">
        <v>15.38690689655172</v>
      </c>
      <c r="ER428">
        <v>1999.987586206896</v>
      </c>
      <c r="ES428">
        <v>0.9799958275862065</v>
      </c>
      <c r="ET428">
        <v>0.02000420344827586</v>
      </c>
      <c r="EU428">
        <v>0</v>
      </c>
      <c r="EV428">
        <v>436.7726896551725</v>
      </c>
      <c r="EW428">
        <v>5.00078</v>
      </c>
      <c r="EX428">
        <v>8582.453793103447</v>
      </c>
      <c r="EY428">
        <v>16379.51379310345</v>
      </c>
      <c r="EZ428">
        <v>38.767</v>
      </c>
      <c r="FA428">
        <v>39.59024137931033</v>
      </c>
      <c r="FB428">
        <v>39.02568965517241</v>
      </c>
      <c r="FC428">
        <v>39.24982758620689</v>
      </c>
      <c r="FD428">
        <v>39.87682758620689</v>
      </c>
      <c r="FE428">
        <v>1955.075862068965</v>
      </c>
      <c r="FF428">
        <v>39.9093103448276</v>
      </c>
      <c r="FG428">
        <v>0</v>
      </c>
      <c r="FH428">
        <v>1759000293.9</v>
      </c>
      <c r="FI428">
        <v>0</v>
      </c>
      <c r="FJ428">
        <v>436.8037307692308</v>
      </c>
      <c r="FK428">
        <v>5.824444448719165</v>
      </c>
      <c r="FL428">
        <v>119.6724785985045</v>
      </c>
      <c r="FM428">
        <v>8583.185384615384</v>
      </c>
      <c r="FN428">
        <v>15</v>
      </c>
      <c r="FO428">
        <v>0</v>
      </c>
      <c r="FP428" t="s">
        <v>439</v>
      </c>
      <c r="FQ428">
        <v>1746989605.5</v>
      </c>
      <c r="FR428">
        <v>1746989593.5</v>
      </c>
      <c r="FS428">
        <v>0</v>
      </c>
      <c r="FT428">
        <v>-0.274</v>
      </c>
      <c r="FU428">
        <v>-0.002</v>
      </c>
      <c r="FV428">
        <v>2.549</v>
      </c>
      <c r="FW428">
        <v>0.129</v>
      </c>
      <c r="FX428">
        <v>420</v>
      </c>
      <c r="FY428">
        <v>17</v>
      </c>
      <c r="FZ428">
        <v>0.02</v>
      </c>
      <c r="GA428">
        <v>0.04</v>
      </c>
      <c r="GB428">
        <v>-14.0479325</v>
      </c>
      <c r="GC428">
        <v>-2.865693433395858</v>
      </c>
      <c r="GD428">
        <v>0.2948140128856664</v>
      </c>
      <c r="GE428">
        <v>0</v>
      </c>
      <c r="GF428">
        <v>436.3230588235294</v>
      </c>
      <c r="GG428">
        <v>6.978548514948646</v>
      </c>
      <c r="GH428">
        <v>0.7260327306337898</v>
      </c>
      <c r="GI428">
        <v>0</v>
      </c>
      <c r="GJ428">
        <v>2.66895125</v>
      </c>
      <c r="GK428">
        <v>-0.02861594746717821</v>
      </c>
      <c r="GL428">
        <v>0.003155822545312086</v>
      </c>
      <c r="GM428">
        <v>1</v>
      </c>
      <c r="GN428">
        <v>1</v>
      </c>
      <c r="GO428">
        <v>3</v>
      </c>
      <c r="GP428" t="s">
        <v>463</v>
      </c>
      <c r="GQ428">
        <v>3.10199</v>
      </c>
      <c r="GR428">
        <v>2.72329</v>
      </c>
      <c r="GS428">
        <v>0.08598069999999999</v>
      </c>
      <c r="GT428">
        <v>0.0884129</v>
      </c>
      <c r="GU428">
        <v>0.101629</v>
      </c>
      <c r="GV428">
        <v>0.09407740000000001</v>
      </c>
      <c r="GW428">
        <v>23900</v>
      </c>
      <c r="GX428">
        <v>21648.9</v>
      </c>
      <c r="GY428">
        <v>26710.8</v>
      </c>
      <c r="GZ428">
        <v>23968.7</v>
      </c>
      <c r="HA428">
        <v>38394.8</v>
      </c>
      <c r="HB428">
        <v>32095.4</v>
      </c>
      <c r="HC428">
        <v>46643.1</v>
      </c>
      <c r="HD428">
        <v>37915.7</v>
      </c>
      <c r="HE428">
        <v>1.87412</v>
      </c>
      <c r="HF428">
        <v>1.87755</v>
      </c>
      <c r="HG428">
        <v>0.129856</v>
      </c>
      <c r="HH428">
        <v>0</v>
      </c>
      <c r="HI428">
        <v>27.8729</v>
      </c>
      <c r="HJ428">
        <v>999.9</v>
      </c>
      <c r="HK428">
        <v>48.9</v>
      </c>
      <c r="HL428">
        <v>30.4</v>
      </c>
      <c r="HM428">
        <v>23.5876</v>
      </c>
      <c r="HN428">
        <v>61.1058</v>
      </c>
      <c r="HO428">
        <v>22.0673</v>
      </c>
      <c r="HP428">
        <v>1</v>
      </c>
      <c r="HQ428">
        <v>0.0829497</v>
      </c>
      <c r="HR428">
        <v>-0.439594</v>
      </c>
      <c r="HS428">
        <v>20.3162</v>
      </c>
      <c r="HT428">
        <v>5.2116</v>
      </c>
      <c r="HU428">
        <v>11.98</v>
      </c>
      <c r="HV428">
        <v>4.9636</v>
      </c>
      <c r="HW428">
        <v>3.2746</v>
      </c>
      <c r="HX428">
        <v>9999</v>
      </c>
      <c r="HY428">
        <v>9999</v>
      </c>
      <c r="HZ428">
        <v>9999</v>
      </c>
      <c r="IA428">
        <v>25.4</v>
      </c>
      <c r="IB428">
        <v>1.86371</v>
      </c>
      <c r="IC428">
        <v>1.85983</v>
      </c>
      <c r="ID428">
        <v>1.85806</v>
      </c>
      <c r="IE428">
        <v>1.85945</v>
      </c>
      <c r="IF428">
        <v>1.85959</v>
      </c>
      <c r="IG428">
        <v>1.85806</v>
      </c>
      <c r="IH428">
        <v>1.85715</v>
      </c>
      <c r="II428">
        <v>1.85211</v>
      </c>
      <c r="IJ428">
        <v>0</v>
      </c>
      <c r="IK428">
        <v>0</v>
      </c>
      <c r="IL428">
        <v>0</v>
      </c>
      <c r="IM428">
        <v>0</v>
      </c>
      <c r="IN428" t="s">
        <v>441</v>
      </c>
      <c r="IO428" t="s">
        <v>442</v>
      </c>
      <c r="IP428" t="s">
        <v>443</v>
      </c>
      <c r="IQ428" t="s">
        <v>443</v>
      </c>
      <c r="IR428" t="s">
        <v>443</v>
      </c>
      <c r="IS428" t="s">
        <v>443</v>
      </c>
      <c r="IT428">
        <v>0</v>
      </c>
      <c r="IU428">
        <v>100</v>
      </c>
      <c r="IV428">
        <v>100</v>
      </c>
      <c r="IW428">
        <v>-1.564</v>
      </c>
      <c r="IX428">
        <v>0.2873</v>
      </c>
      <c r="IY428">
        <v>-1.253408397979514</v>
      </c>
      <c r="IZ428">
        <v>-0.001407418860664216</v>
      </c>
      <c r="JA428">
        <v>1.761737584914558E-06</v>
      </c>
      <c r="JB428">
        <v>-4.339940373715102E-10</v>
      </c>
      <c r="JC428">
        <v>0.01386544786166931</v>
      </c>
      <c r="JD428">
        <v>0.003157371658100305</v>
      </c>
      <c r="JE428">
        <v>0.0004353711720169284</v>
      </c>
      <c r="JF428">
        <v>-1.853048844677345E-07</v>
      </c>
      <c r="JG428">
        <v>2</v>
      </c>
      <c r="JH428">
        <v>1968</v>
      </c>
      <c r="JI428">
        <v>1</v>
      </c>
      <c r="JJ428">
        <v>26</v>
      </c>
      <c r="JK428">
        <v>200178.2</v>
      </c>
      <c r="JL428">
        <v>200178.4</v>
      </c>
      <c r="JM428">
        <v>1.16089</v>
      </c>
      <c r="JN428">
        <v>2.6416</v>
      </c>
      <c r="JO428">
        <v>1.49658</v>
      </c>
      <c r="JP428">
        <v>2.34619</v>
      </c>
      <c r="JQ428">
        <v>1.54907</v>
      </c>
      <c r="JR428">
        <v>2.4292</v>
      </c>
      <c r="JS428">
        <v>34.2814</v>
      </c>
      <c r="JT428">
        <v>15.2966</v>
      </c>
      <c r="JU428">
        <v>18</v>
      </c>
      <c r="JV428">
        <v>481.503</v>
      </c>
      <c r="JW428">
        <v>498.664</v>
      </c>
      <c r="JX428">
        <v>27.914</v>
      </c>
      <c r="JY428">
        <v>28.3686</v>
      </c>
      <c r="JZ428">
        <v>29.9999</v>
      </c>
      <c r="KA428">
        <v>28.6209</v>
      </c>
      <c r="KB428">
        <v>28.6272</v>
      </c>
      <c r="KC428">
        <v>23.3795</v>
      </c>
      <c r="KD428">
        <v>18.9142</v>
      </c>
      <c r="KE428">
        <v>88.47320000000001</v>
      </c>
      <c r="KF428">
        <v>27.9216</v>
      </c>
      <c r="KG428">
        <v>440.161</v>
      </c>
      <c r="KH428">
        <v>19.474</v>
      </c>
      <c r="KI428">
        <v>101.981</v>
      </c>
      <c r="KJ428">
        <v>91.4436</v>
      </c>
    </row>
    <row r="429" spans="1:296">
      <c r="A429">
        <v>411</v>
      </c>
      <c r="B429">
        <v>1759000304.6</v>
      </c>
      <c r="C429">
        <v>13054</v>
      </c>
      <c r="D429" t="s">
        <v>1269</v>
      </c>
      <c r="E429" t="s">
        <v>1270</v>
      </c>
      <c r="F429">
        <v>5</v>
      </c>
      <c r="G429" t="s">
        <v>1218</v>
      </c>
      <c r="H429">
        <v>1759000296.832142</v>
      </c>
      <c r="I429">
        <f>(J429)/1000</f>
        <v>0</v>
      </c>
      <c r="J429">
        <f>IF(DO429, AM429, AG429)</f>
        <v>0</v>
      </c>
      <c r="K429">
        <f>IF(DO429, AH429, AF429)</f>
        <v>0</v>
      </c>
      <c r="L429">
        <f>DQ429 - IF(AT429&gt;1, K429*DK429*100.0/(AV429), 0)</f>
        <v>0</v>
      </c>
      <c r="M429">
        <f>((S429-I429/2)*L429-K429)/(S429+I429/2)</f>
        <v>0</v>
      </c>
      <c r="N429">
        <f>M429*(DX429+DY429)/1000.0</f>
        <v>0</v>
      </c>
      <c r="O429">
        <f>(DQ429 - IF(AT429&gt;1, K429*DK429*100.0/(AV429), 0))*(DX429+DY429)/1000.0</f>
        <v>0</v>
      </c>
      <c r="P429">
        <f>2.0/((1/R429-1/Q429)+SIGN(R429)*SQRT((1/R429-1/Q429)*(1/R429-1/Q429) + 4*DL429/((DL429+1)*(DL429+1))*(2*1/R429*1/Q429-1/Q429*1/Q429)))</f>
        <v>0</v>
      </c>
      <c r="Q429">
        <f>IF(LEFT(DM429,1)&lt;&gt;"0",IF(LEFT(DM429,1)="1",3.0,DN429),$D$5+$E$5*(EE429*DX429/($K$5*1000))+$F$5*(EE429*DX429/($K$5*1000))*MAX(MIN(DK429,$J$5),$I$5)*MAX(MIN(DK429,$J$5),$I$5)+$G$5*MAX(MIN(DK429,$J$5),$I$5)*(EE429*DX429/($K$5*1000))+$H$5*(EE429*DX429/($K$5*1000))*(EE429*DX429/($K$5*1000)))</f>
        <v>0</v>
      </c>
      <c r="R429">
        <f>I429*(1000-(1000*0.61365*exp(17.502*V429/(240.97+V429))/(DX429+DY429)+DS429)/2)/(1000*0.61365*exp(17.502*V429/(240.97+V429))/(DX429+DY429)-DS429)</f>
        <v>0</v>
      </c>
      <c r="S429">
        <f>1/((DL429+1)/(P429/1.6)+1/(Q429/1.37)) + DL429/((DL429+1)/(P429/1.6) + DL429/(Q429/1.37))</f>
        <v>0</v>
      </c>
      <c r="T429">
        <f>(DG429*DJ429)</f>
        <v>0</v>
      </c>
      <c r="U429">
        <f>(DZ429+(T429+2*0.95*5.67E-8*(((DZ429+$B$9)+273)^4-(DZ429+273)^4)-44100*I429)/(1.84*29.3*Q429+8*0.95*5.67E-8*(DZ429+273)^3))</f>
        <v>0</v>
      </c>
      <c r="V429">
        <f>($C$9*EA429+$D$9*EB429+$E$9*U429)</f>
        <v>0</v>
      </c>
      <c r="W429">
        <f>0.61365*exp(17.502*V429/(240.97+V429))</f>
        <v>0</v>
      </c>
      <c r="X429">
        <f>(Y429/Z429*100)</f>
        <v>0</v>
      </c>
      <c r="Y429">
        <f>DS429*(DX429+DY429)/1000</f>
        <v>0</v>
      </c>
      <c r="Z429">
        <f>0.61365*exp(17.502*DZ429/(240.97+DZ429))</f>
        <v>0</v>
      </c>
      <c r="AA429">
        <f>(W429-DS429*(DX429+DY429)/1000)</f>
        <v>0</v>
      </c>
      <c r="AB429">
        <f>(-I429*44100)</f>
        <v>0</v>
      </c>
      <c r="AC429">
        <f>2*29.3*Q429*0.92*(DZ429-V429)</f>
        <v>0</v>
      </c>
      <c r="AD429">
        <f>2*0.95*5.67E-8*(((DZ429+$B$9)+273)^4-(V429+273)^4)</f>
        <v>0</v>
      </c>
      <c r="AE429">
        <f>T429+AD429+AB429+AC429</f>
        <v>0</v>
      </c>
      <c r="AF429">
        <f>DW429*AT429*(DR429-DQ429*(1000-AT429*DT429)/(1000-AT429*DS429))/(100*DK429)</f>
        <v>0</v>
      </c>
      <c r="AG429">
        <f>1000*DW429*AT429*(DS429-DT429)/(100*DK429*(1000-AT429*DS429))</f>
        <v>0</v>
      </c>
      <c r="AH429">
        <f>(AI429 - AJ429 - DX429*1E3/(8.314*(DZ429+273.15)) * AL429/DW429 * AK429) * DW429/(100*DK429) * (1000 - DT429)/1000</f>
        <v>0</v>
      </c>
      <c r="AI429">
        <v>434.9624696328561</v>
      </c>
      <c r="AJ429">
        <v>417.8585939393936</v>
      </c>
      <c r="AK429">
        <v>0.7081177200321206</v>
      </c>
      <c r="AL429">
        <v>65.16373705987486</v>
      </c>
      <c r="AM429">
        <f>(AO429 - AN429 + DX429*1E3/(8.314*(DZ429+273.15)) * AQ429/DW429 * AP429) * DW429/(100*DK429) * 1000/(1000 - AO429)</f>
        <v>0</v>
      </c>
      <c r="AN429">
        <v>19.4041783537811</v>
      </c>
      <c r="AO429">
        <v>22.06606545454545</v>
      </c>
      <c r="AP429">
        <v>-2.56719281303147E-05</v>
      </c>
      <c r="AQ429">
        <v>105.4576078481185</v>
      </c>
      <c r="AR429">
        <v>0</v>
      </c>
      <c r="AS429">
        <v>0</v>
      </c>
      <c r="AT429">
        <f>IF(AR429*$H$15&gt;=AV429,1.0,(AV429/(AV429-AR429*$H$15)))</f>
        <v>0</v>
      </c>
      <c r="AU429">
        <f>(AT429-1)*100</f>
        <v>0</v>
      </c>
      <c r="AV429">
        <f>MAX(0,($B$15+$C$15*EE429)/(1+$D$15*EE429)*DX429/(DZ429+273)*$E$15)</f>
        <v>0</v>
      </c>
      <c r="AW429" t="s">
        <v>437</v>
      </c>
      <c r="AX429" t="s">
        <v>437</v>
      </c>
      <c r="AY429">
        <v>0</v>
      </c>
      <c r="AZ429">
        <v>0</v>
      </c>
      <c r="BA429">
        <f>1-AY429/AZ429</f>
        <v>0</v>
      </c>
      <c r="BB429">
        <v>0</v>
      </c>
      <c r="BC429" t="s">
        <v>437</v>
      </c>
      <c r="BD429" t="s">
        <v>437</v>
      </c>
      <c r="BE429">
        <v>0</v>
      </c>
      <c r="BF429">
        <v>0</v>
      </c>
      <c r="BG429">
        <f>1-BE429/BF429</f>
        <v>0</v>
      </c>
      <c r="BH429">
        <v>0.5</v>
      </c>
      <c r="BI429">
        <f>DH429</f>
        <v>0</v>
      </c>
      <c r="BJ429">
        <f>K429</f>
        <v>0</v>
      </c>
      <c r="BK429">
        <f>BG429*BH429*BI429</f>
        <v>0</v>
      </c>
      <c r="BL429">
        <f>(BJ429-BB429)/BI429</f>
        <v>0</v>
      </c>
      <c r="BM429">
        <f>(AZ429-BF429)/BF429</f>
        <v>0</v>
      </c>
      <c r="BN429">
        <f>AY429/(BA429+AY429/BF429)</f>
        <v>0</v>
      </c>
      <c r="BO429" t="s">
        <v>437</v>
      </c>
      <c r="BP429">
        <v>0</v>
      </c>
      <c r="BQ429">
        <f>IF(BP429&lt;&gt;0, BP429, BN429)</f>
        <v>0</v>
      </c>
      <c r="BR429">
        <f>1-BQ429/BF429</f>
        <v>0</v>
      </c>
      <c r="BS429">
        <f>(BF429-BE429)/(BF429-BQ429)</f>
        <v>0</v>
      </c>
      <c r="BT429">
        <f>(AZ429-BF429)/(AZ429-BQ429)</f>
        <v>0</v>
      </c>
      <c r="BU429">
        <f>(BF429-BE429)/(BF429-AY429)</f>
        <v>0</v>
      </c>
      <c r="BV429">
        <f>(AZ429-BF429)/(AZ429-AY429)</f>
        <v>0</v>
      </c>
      <c r="BW429">
        <f>(BS429*BQ429/BE429)</f>
        <v>0</v>
      </c>
      <c r="BX429">
        <f>(1-BW429)</f>
        <v>0</v>
      </c>
      <c r="DG429">
        <f>$B$13*EF429+$C$13*EG429+$F$13*ER429*(1-EU429)</f>
        <v>0</v>
      </c>
      <c r="DH429">
        <f>DG429*DI429</f>
        <v>0</v>
      </c>
      <c r="DI429">
        <f>($B$13*$D$11+$C$13*$D$11+$F$13*((FE429+EW429)/MAX(FE429+EW429+FF429, 0.1)*$I$11+FF429/MAX(FE429+EW429+FF429, 0.1)*$J$11))/($B$13+$C$13+$F$13)</f>
        <v>0</v>
      </c>
      <c r="DJ429">
        <f>($B$13*$K$11+$C$13*$K$11+$F$13*((FE429+EW429)/MAX(FE429+EW429+FF429, 0.1)*$P$11+FF429/MAX(FE429+EW429+FF429, 0.1)*$Q$11))/($B$13+$C$13+$F$13)</f>
        <v>0</v>
      </c>
      <c r="DK429">
        <v>2.96</v>
      </c>
      <c r="DL429">
        <v>0.5</v>
      </c>
      <c r="DM429" t="s">
        <v>438</v>
      </c>
      <c r="DN429">
        <v>2</v>
      </c>
      <c r="DO429" t="b">
        <v>1</v>
      </c>
      <c r="DP429">
        <v>1759000296.832142</v>
      </c>
      <c r="DQ429">
        <v>406.2246428571428</v>
      </c>
      <c r="DR429">
        <v>422.8265</v>
      </c>
      <c r="DS429">
        <v>22.072225</v>
      </c>
      <c r="DT429">
        <v>19.40698928571429</v>
      </c>
      <c r="DU429">
        <v>407.7882857142857</v>
      </c>
      <c r="DV429">
        <v>21.784875</v>
      </c>
      <c r="DW429">
        <v>499.9324642857143</v>
      </c>
      <c r="DX429">
        <v>90.38689642857143</v>
      </c>
      <c r="DY429">
        <v>0.06511533571428571</v>
      </c>
      <c r="DZ429">
        <v>28.95641428571429</v>
      </c>
      <c r="EA429">
        <v>29.99631785714286</v>
      </c>
      <c r="EB429">
        <v>999.9000000000002</v>
      </c>
      <c r="EC429">
        <v>0</v>
      </c>
      <c r="ED429">
        <v>0</v>
      </c>
      <c r="EE429">
        <v>9997.649642857143</v>
      </c>
      <c r="EF429">
        <v>0</v>
      </c>
      <c r="EG429">
        <v>10.81822857142857</v>
      </c>
      <c r="EH429">
        <v>-16.60198928571429</v>
      </c>
      <c r="EI429">
        <v>415.3931428571428</v>
      </c>
      <c r="EJ429">
        <v>431.1947500000001</v>
      </c>
      <c r="EK429">
        <v>2.665235714285714</v>
      </c>
      <c r="EL429">
        <v>422.8265</v>
      </c>
      <c r="EM429">
        <v>19.40698928571429</v>
      </c>
      <c r="EN429">
        <v>1.995040714285715</v>
      </c>
      <c r="EO429">
        <v>1.754137857142857</v>
      </c>
      <c r="EP429">
        <v>17.40502857142857</v>
      </c>
      <c r="EQ429">
        <v>15.383975</v>
      </c>
      <c r="ER429">
        <v>2000.010714285714</v>
      </c>
      <c r="ES429">
        <v>0.9799956785714284</v>
      </c>
      <c r="ET429">
        <v>0.02000435714285714</v>
      </c>
      <c r="EU429">
        <v>0</v>
      </c>
      <c r="EV429">
        <v>437.2635000000001</v>
      </c>
      <c r="EW429">
        <v>5.00078</v>
      </c>
      <c r="EX429">
        <v>8591.932142857142</v>
      </c>
      <c r="EY429">
        <v>16379.70357142857</v>
      </c>
      <c r="EZ429">
        <v>38.76317857142856</v>
      </c>
      <c r="FA429">
        <v>39.59575</v>
      </c>
      <c r="FB429">
        <v>39.04453571428571</v>
      </c>
      <c r="FC429">
        <v>39.21414285714285</v>
      </c>
      <c r="FD429">
        <v>39.89253571428571</v>
      </c>
      <c r="FE429">
        <v>1955.098214285714</v>
      </c>
      <c r="FF429">
        <v>39.91000000000001</v>
      </c>
      <c r="FG429">
        <v>0</v>
      </c>
      <c r="FH429">
        <v>1759000299.3</v>
      </c>
      <c r="FI429">
        <v>0</v>
      </c>
      <c r="FJ429">
        <v>437.35168</v>
      </c>
      <c r="FK429">
        <v>6.088153866316324</v>
      </c>
      <c r="FL429">
        <v>101.4646155081797</v>
      </c>
      <c r="FM429">
        <v>8593.5888</v>
      </c>
      <c r="FN429">
        <v>15</v>
      </c>
      <c r="FO429">
        <v>0</v>
      </c>
      <c r="FP429" t="s">
        <v>439</v>
      </c>
      <c r="FQ429">
        <v>1746989605.5</v>
      </c>
      <c r="FR429">
        <v>1746989593.5</v>
      </c>
      <c r="FS429">
        <v>0</v>
      </c>
      <c r="FT429">
        <v>-0.274</v>
      </c>
      <c r="FU429">
        <v>-0.002</v>
      </c>
      <c r="FV429">
        <v>2.549</v>
      </c>
      <c r="FW429">
        <v>0.129</v>
      </c>
      <c r="FX429">
        <v>420</v>
      </c>
      <c r="FY429">
        <v>17</v>
      </c>
      <c r="FZ429">
        <v>0.02</v>
      </c>
      <c r="GA429">
        <v>0.04</v>
      </c>
      <c r="GB429">
        <v>-15.878755</v>
      </c>
      <c r="GC429">
        <v>-25.40393245778607</v>
      </c>
      <c r="GD429">
        <v>3.077274400337903</v>
      </c>
      <c r="GE429">
        <v>0</v>
      </c>
      <c r="GF429">
        <v>436.9860294117647</v>
      </c>
      <c r="GG429">
        <v>5.841176476234926</v>
      </c>
      <c r="GH429">
        <v>0.6185851258787912</v>
      </c>
      <c r="GI429">
        <v>0</v>
      </c>
      <c r="GJ429">
        <v>2.666423</v>
      </c>
      <c r="GK429">
        <v>-0.02140187617261352</v>
      </c>
      <c r="GL429">
        <v>0.002565139567353023</v>
      </c>
      <c r="GM429">
        <v>1</v>
      </c>
      <c r="GN429">
        <v>1</v>
      </c>
      <c r="GO429">
        <v>3</v>
      </c>
      <c r="GP429" t="s">
        <v>463</v>
      </c>
      <c r="GQ429">
        <v>3.10192</v>
      </c>
      <c r="GR429">
        <v>2.72353</v>
      </c>
      <c r="GS429">
        <v>0.0865287</v>
      </c>
      <c r="GT429">
        <v>0.0903243</v>
      </c>
      <c r="GU429">
        <v>0.101617</v>
      </c>
      <c r="GV429">
        <v>0.0940711</v>
      </c>
      <c r="GW429">
        <v>23885.8</v>
      </c>
      <c r="GX429">
        <v>21603.6</v>
      </c>
      <c r="GY429">
        <v>26711</v>
      </c>
      <c r="GZ429">
        <v>23968.8</v>
      </c>
      <c r="HA429">
        <v>38395.7</v>
      </c>
      <c r="HB429">
        <v>32095.7</v>
      </c>
      <c r="HC429">
        <v>46643.4</v>
      </c>
      <c r="HD429">
        <v>37915.6</v>
      </c>
      <c r="HE429">
        <v>1.87402</v>
      </c>
      <c r="HF429">
        <v>1.8778</v>
      </c>
      <c r="HG429">
        <v>0.129994</v>
      </c>
      <c r="HH429">
        <v>0</v>
      </c>
      <c r="HI429">
        <v>27.8715</v>
      </c>
      <c r="HJ429">
        <v>999.9</v>
      </c>
      <c r="HK429">
        <v>48.9</v>
      </c>
      <c r="HL429">
        <v>30.4</v>
      </c>
      <c r="HM429">
        <v>23.5832</v>
      </c>
      <c r="HN429">
        <v>60.9658</v>
      </c>
      <c r="HO429">
        <v>22.0553</v>
      </c>
      <c r="HP429">
        <v>1</v>
      </c>
      <c r="HQ429">
        <v>0.0829218</v>
      </c>
      <c r="HR429">
        <v>-0.479995</v>
      </c>
      <c r="HS429">
        <v>20.316</v>
      </c>
      <c r="HT429">
        <v>5.2116</v>
      </c>
      <c r="HU429">
        <v>11.9797</v>
      </c>
      <c r="HV429">
        <v>4.9635</v>
      </c>
      <c r="HW429">
        <v>3.2746</v>
      </c>
      <c r="HX429">
        <v>9999</v>
      </c>
      <c r="HY429">
        <v>9999</v>
      </c>
      <c r="HZ429">
        <v>9999</v>
      </c>
      <c r="IA429">
        <v>25.4</v>
      </c>
      <c r="IB429">
        <v>1.86371</v>
      </c>
      <c r="IC429">
        <v>1.85984</v>
      </c>
      <c r="ID429">
        <v>1.85806</v>
      </c>
      <c r="IE429">
        <v>1.85946</v>
      </c>
      <c r="IF429">
        <v>1.85959</v>
      </c>
      <c r="IG429">
        <v>1.85807</v>
      </c>
      <c r="IH429">
        <v>1.85715</v>
      </c>
      <c r="II429">
        <v>1.85211</v>
      </c>
      <c r="IJ429">
        <v>0</v>
      </c>
      <c r="IK429">
        <v>0</v>
      </c>
      <c r="IL429">
        <v>0</v>
      </c>
      <c r="IM429">
        <v>0</v>
      </c>
      <c r="IN429" t="s">
        <v>441</v>
      </c>
      <c r="IO429" t="s">
        <v>442</v>
      </c>
      <c r="IP429" t="s">
        <v>443</v>
      </c>
      <c r="IQ429" t="s">
        <v>443</v>
      </c>
      <c r="IR429" t="s">
        <v>443</v>
      </c>
      <c r="IS429" t="s">
        <v>443</v>
      </c>
      <c r="IT429">
        <v>0</v>
      </c>
      <c r="IU429">
        <v>100</v>
      </c>
      <c r="IV429">
        <v>100</v>
      </c>
      <c r="IW429">
        <v>-1.565</v>
      </c>
      <c r="IX429">
        <v>0.2872</v>
      </c>
      <c r="IY429">
        <v>-1.253408397979514</v>
      </c>
      <c r="IZ429">
        <v>-0.001407418860664216</v>
      </c>
      <c r="JA429">
        <v>1.761737584914558E-06</v>
      </c>
      <c r="JB429">
        <v>-4.339940373715102E-10</v>
      </c>
      <c r="JC429">
        <v>0.01386544786166931</v>
      </c>
      <c r="JD429">
        <v>0.003157371658100305</v>
      </c>
      <c r="JE429">
        <v>0.0004353711720169284</v>
      </c>
      <c r="JF429">
        <v>-1.853048844677345E-07</v>
      </c>
      <c r="JG429">
        <v>2</v>
      </c>
      <c r="JH429">
        <v>1968</v>
      </c>
      <c r="JI429">
        <v>1</v>
      </c>
      <c r="JJ429">
        <v>26</v>
      </c>
      <c r="JK429">
        <v>200178.3</v>
      </c>
      <c r="JL429">
        <v>200178.5</v>
      </c>
      <c r="JM429">
        <v>1.19385</v>
      </c>
      <c r="JN429">
        <v>2.62817</v>
      </c>
      <c r="JO429">
        <v>1.49658</v>
      </c>
      <c r="JP429">
        <v>2.34619</v>
      </c>
      <c r="JQ429">
        <v>1.54907</v>
      </c>
      <c r="JR429">
        <v>2.46216</v>
      </c>
      <c r="JS429">
        <v>34.2814</v>
      </c>
      <c r="JT429">
        <v>15.3141</v>
      </c>
      <c r="JU429">
        <v>18</v>
      </c>
      <c r="JV429">
        <v>481.437</v>
      </c>
      <c r="JW429">
        <v>498.809</v>
      </c>
      <c r="JX429">
        <v>27.9176</v>
      </c>
      <c r="JY429">
        <v>28.3671</v>
      </c>
      <c r="JZ429">
        <v>29.9999</v>
      </c>
      <c r="KA429">
        <v>28.6198</v>
      </c>
      <c r="KB429">
        <v>28.6248</v>
      </c>
      <c r="KC429">
        <v>24.0058</v>
      </c>
      <c r="KD429">
        <v>18.6305</v>
      </c>
      <c r="KE429">
        <v>88.47320000000001</v>
      </c>
      <c r="KF429">
        <v>27.9313</v>
      </c>
      <c r="KG429">
        <v>460.196</v>
      </c>
      <c r="KH429">
        <v>19.4769</v>
      </c>
      <c r="KI429">
        <v>101.982</v>
      </c>
      <c r="KJ429">
        <v>91.4436</v>
      </c>
    </row>
    <row r="430" spans="1:296">
      <c r="A430">
        <v>412</v>
      </c>
      <c r="B430">
        <v>1759000309.6</v>
      </c>
      <c r="C430">
        <v>13059</v>
      </c>
      <c r="D430" t="s">
        <v>1271</v>
      </c>
      <c r="E430" t="s">
        <v>1272</v>
      </c>
      <c r="F430">
        <v>5</v>
      </c>
      <c r="G430" t="s">
        <v>1218</v>
      </c>
      <c r="H430">
        <v>1759000302.1</v>
      </c>
      <c r="I430">
        <f>(J430)/1000</f>
        <v>0</v>
      </c>
      <c r="J430">
        <f>IF(DO430, AM430, AG430)</f>
        <v>0</v>
      </c>
      <c r="K430">
        <f>IF(DO430, AH430, AF430)</f>
        <v>0</v>
      </c>
      <c r="L430">
        <f>DQ430 - IF(AT430&gt;1, K430*DK430*100.0/(AV430), 0)</f>
        <v>0</v>
      </c>
      <c r="M430">
        <f>((S430-I430/2)*L430-K430)/(S430+I430/2)</f>
        <v>0</v>
      </c>
      <c r="N430">
        <f>M430*(DX430+DY430)/1000.0</f>
        <v>0</v>
      </c>
      <c r="O430">
        <f>(DQ430 - IF(AT430&gt;1, K430*DK430*100.0/(AV430), 0))*(DX430+DY430)/1000.0</f>
        <v>0</v>
      </c>
      <c r="P430">
        <f>2.0/((1/R430-1/Q430)+SIGN(R430)*SQRT((1/R430-1/Q430)*(1/R430-1/Q430) + 4*DL430/((DL430+1)*(DL430+1))*(2*1/R430*1/Q430-1/Q430*1/Q430)))</f>
        <v>0</v>
      </c>
      <c r="Q430">
        <f>IF(LEFT(DM430,1)&lt;&gt;"0",IF(LEFT(DM430,1)="1",3.0,DN430),$D$5+$E$5*(EE430*DX430/($K$5*1000))+$F$5*(EE430*DX430/($K$5*1000))*MAX(MIN(DK430,$J$5),$I$5)*MAX(MIN(DK430,$J$5),$I$5)+$G$5*MAX(MIN(DK430,$J$5),$I$5)*(EE430*DX430/($K$5*1000))+$H$5*(EE430*DX430/($K$5*1000))*(EE430*DX430/($K$5*1000)))</f>
        <v>0</v>
      </c>
      <c r="R430">
        <f>I430*(1000-(1000*0.61365*exp(17.502*V430/(240.97+V430))/(DX430+DY430)+DS430)/2)/(1000*0.61365*exp(17.502*V430/(240.97+V430))/(DX430+DY430)-DS430)</f>
        <v>0</v>
      </c>
      <c r="S430">
        <f>1/((DL430+1)/(P430/1.6)+1/(Q430/1.37)) + DL430/((DL430+1)/(P430/1.6) + DL430/(Q430/1.37))</f>
        <v>0</v>
      </c>
      <c r="T430">
        <f>(DG430*DJ430)</f>
        <v>0</v>
      </c>
      <c r="U430">
        <f>(DZ430+(T430+2*0.95*5.67E-8*(((DZ430+$B$9)+273)^4-(DZ430+273)^4)-44100*I430)/(1.84*29.3*Q430+8*0.95*5.67E-8*(DZ430+273)^3))</f>
        <v>0</v>
      </c>
      <c r="V430">
        <f>($C$9*EA430+$D$9*EB430+$E$9*U430)</f>
        <v>0</v>
      </c>
      <c r="W430">
        <f>0.61365*exp(17.502*V430/(240.97+V430))</f>
        <v>0</v>
      </c>
      <c r="X430">
        <f>(Y430/Z430*100)</f>
        <v>0</v>
      </c>
      <c r="Y430">
        <f>DS430*(DX430+DY430)/1000</f>
        <v>0</v>
      </c>
      <c r="Z430">
        <f>0.61365*exp(17.502*DZ430/(240.97+DZ430))</f>
        <v>0</v>
      </c>
      <c r="AA430">
        <f>(W430-DS430*(DX430+DY430)/1000)</f>
        <v>0</v>
      </c>
      <c r="AB430">
        <f>(-I430*44100)</f>
        <v>0</v>
      </c>
      <c r="AC430">
        <f>2*29.3*Q430*0.92*(DZ430-V430)</f>
        <v>0</v>
      </c>
      <c r="AD430">
        <f>2*0.95*5.67E-8*(((DZ430+$B$9)+273)^4-(V430+273)^4)</f>
        <v>0</v>
      </c>
      <c r="AE430">
        <f>T430+AD430+AB430+AC430</f>
        <v>0</v>
      </c>
      <c r="AF430">
        <f>DW430*AT430*(DR430-DQ430*(1000-AT430*DT430)/(1000-AT430*DS430))/(100*DK430)</f>
        <v>0</v>
      </c>
      <c r="AG430">
        <f>1000*DW430*AT430*(DS430-DT430)/(100*DK430*(1000-AT430*DS430))</f>
        <v>0</v>
      </c>
      <c r="AH430">
        <f>(AI430 - AJ430 - DX430*1E3/(8.314*(DZ430+273.15)) * AL430/DW430 * AK430) * DW430/(100*DK430) * (1000 - DT430)/1000</f>
        <v>0</v>
      </c>
      <c r="AI430">
        <v>449.1877767162383</v>
      </c>
      <c r="AJ430">
        <v>426.5301757575755</v>
      </c>
      <c r="AK430">
        <v>1.856546361808585</v>
      </c>
      <c r="AL430">
        <v>65.16373705987486</v>
      </c>
      <c r="AM430">
        <f>(AO430 - AN430 + DX430*1E3/(8.314*(DZ430+273.15)) * AQ430/DW430 * AP430) * DW430/(100*DK430) * 1000/(1000 - AO430)</f>
        <v>0</v>
      </c>
      <c r="AN430">
        <v>19.41521190830471</v>
      </c>
      <c r="AO430">
        <v>22.0649103030303</v>
      </c>
      <c r="AP430">
        <v>9.273915576647063E-06</v>
      </c>
      <c r="AQ430">
        <v>105.4576078481185</v>
      </c>
      <c r="AR430">
        <v>0</v>
      </c>
      <c r="AS430">
        <v>0</v>
      </c>
      <c r="AT430">
        <f>IF(AR430*$H$15&gt;=AV430,1.0,(AV430/(AV430-AR430*$H$15)))</f>
        <v>0</v>
      </c>
      <c r="AU430">
        <f>(AT430-1)*100</f>
        <v>0</v>
      </c>
      <c r="AV430">
        <f>MAX(0,($B$15+$C$15*EE430)/(1+$D$15*EE430)*DX430/(DZ430+273)*$E$15)</f>
        <v>0</v>
      </c>
      <c r="AW430" t="s">
        <v>437</v>
      </c>
      <c r="AX430" t="s">
        <v>437</v>
      </c>
      <c r="AY430">
        <v>0</v>
      </c>
      <c r="AZ430">
        <v>0</v>
      </c>
      <c r="BA430">
        <f>1-AY430/AZ430</f>
        <v>0</v>
      </c>
      <c r="BB430">
        <v>0</v>
      </c>
      <c r="BC430" t="s">
        <v>437</v>
      </c>
      <c r="BD430" t="s">
        <v>437</v>
      </c>
      <c r="BE430">
        <v>0</v>
      </c>
      <c r="BF430">
        <v>0</v>
      </c>
      <c r="BG430">
        <f>1-BE430/BF430</f>
        <v>0</v>
      </c>
      <c r="BH430">
        <v>0.5</v>
      </c>
      <c r="BI430">
        <f>DH430</f>
        <v>0</v>
      </c>
      <c r="BJ430">
        <f>K430</f>
        <v>0</v>
      </c>
      <c r="BK430">
        <f>BG430*BH430*BI430</f>
        <v>0</v>
      </c>
      <c r="BL430">
        <f>(BJ430-BB430)/BI430</f>
        <v>0</v>
      </c>
      <c r="BM430">
        <f>(AZ430-BF430)/BF430</f>
        <v>0</v>
      </c>
      <c r="BN430">
        <f>AY430/(BA430+AY430/BF430)</f>
        <v>0</v>
      </c>
      <c r="BO430" t="s">
        <v>437</v>
      </c>
      <c r="BP430">
        <v>0</v>
      </c>
      <c r="BQ430">
        <f>IF(BP430&lt;&gt;0, BP430, BN430)</f>
        <v>0</v>
      </c>
      <c r="BR430">
        <f>1-BQ430/BF430</f>
        <v>0</v>
      </c>
      <c r="BS430">
        <f>(BF430-BE430)/(BF430-BQ430)</f>
        <v>0</v>
      </c>
      <c r="BT430">
        <f>(AZ430-BF430)/(AZ430-BQ430)</f>
        <v>0</v>
      </c>
      <c r="BU430">
        <f>(BF430-BE430)/(BF430-AY430)</f>
        <v>0</v>
      </c>
      <c r="BV430">
        <f>(AZ430-BF430)/(AZ430-AY430)</f>
        <v>0</v>
      </c>
      <c r="BW430">
        <f>(BS430*BQ430/BE430)</f>
        <v>0</v>
      </c>
      <c r="BX430">
        <f>(1-BW430)</f>
        <v>0</v>
      </c>
      <c r="DG430">
        <f>$B$13*EF430+$C$13*EG430+$F$13*ER430*(1-EU430)</f>
        <v>0</v>
      </c>
      <c r="DH430">
        <f>DG430*DI430</f>
        <v>0</v>
      </c>
      <c r="DI430">
        <f>($B$13*$D$11+$C$13*$D$11+$F$13*((FE430+EW430)/MAX(FE430+EW430+FF430, 0.1)*$I$11+FF430/MAX(FE430+EW430+FF430, 0.1)*$J$11))/($B$13+$C$13+$F$13)</f>
        <v>0</v>
      </c>
      <c r="DJ430">
        <f>($B$13*$K$11+$C$13*$K$11+$F$13*((FE430+EW430)/MAX(FE430+EW430+FF430, 0.1)*$P$11+FF430/MAX(FE430+EW430+FF430, 0.1)*$Q$11))/($B$13+$C$13+$F$13)</f>
        <v>0</v>
      </c>
      <c r="DK430">
        <v>2.96</v>
      </c>
      <c r="DL430">
        <v>0.5</v>
      </c>
      <c r="DM430" t="s">
        <v>438</v>
      </c>
      <c r="DN430">
        <v>2</v>
      </c>
      <c r="DO430" t="b">
        <v>1</v>
      </c>
      <c r="DP430">
        <v>1759000302.1</v>
      </c>
      <c r="DQ430">
        <v>408.7023703703704</v>
      </c>
      <c r="DR430">
        <v>430.3294444444444</v>
      </c>
      <c r="DS430">
        <v>22.06796296296297</v>
      </c>
      <c r="DT430">
        <v>19.40775555555556</v>
      </c>
      <c r="DU430">
        <v>410.2665925925926</v>
      </c>
      <c r="DV430">
        <v>21.7807</v>
      </c>
      <c r="DW430">
        <v>499.972037037037</v>
      </c>
      <c r="DX430">
        <v>90.38724814814815</v>
      </c>
      <c r="DY430">
        <v>0.06510102592592594</v>
      </c>
      <c r="DZ430">
        <v>28.95562222222222</v>
      </c>
      <c r="EA430">
        <v>29.99120740740741</v>
      </c>
      <c r="EB430">
        <v>999.9000000000001</v>
      </c>
      <c r="EC430">
        <v>0</v>
      </c>
      <c r="ED430">
        <v>0</v>
      </c>
      <c r="EE430">
        <v>9999.373703703703</v>
      </c>
      <c r="EF430">
        <v>0</v>
      </c>
      <c r="EG430">
        <v>10.8237074074074</v>
      </c>
      <c r="EH430">
        <v>-21.62711481481481</v>
      </c>
      <c r="EI430">
        <v>417.9250740740741</v>
      </c>
      <c r="EJ430">
        <v>438.8465555555556</v>
      </c>
      <c r="EK430">
        <v>2.660202962962964</v>
      </c>
      <c r="EL430">
        <v>430.3294444444444</v>
      </c>
      <c r="EM430">
        <v>19.40775555555556</v>
      </c>
      <c r="EN430">
        <v>1.994662962962963</v>
      </c>
      <c r="EO430">
        <v>1.754213703703704</v>
      </c>
      <c r="EP430">
        <v>17.40203333333333</v>
      </c>
      <c r="EQ430">
        <v>15.38466296296296</v>
      </c>
      <c r="ER430">
        <v>1999.996296296297</v>
      </c>
      <c r="ES430">
        <v>0.9799956296296294</v>
      </c>
      <c r="ET430">
        <v>0.02000435555555555</v>
      </c>
      <c r="EU430">
        <v>0</v>
      </c>
      <c r="EV430">
        <v>437.6947037037037</v>
      </c>
      <c r="EW430">
        <v>5.00078</v>
      </c>
      <c r="EX430">
        <v>8600.238518518519</v>
      </c>
      <c r="EY430">
        <v>16379.58148148148</v>
      </c>
      <c r="EZ430">
        <v>38.76829629629629</v>
      </c>
      <c r="FA430">
        <v>39.604</v>
      </c>
      <c r="FB430">
        <v>39.02525925925926</v>
      </c>
      <c r="FC430">
        <v>39.24514814814815</v>
      </c>
      <c r="FD430">
        <v>39.89551851851851</v>
      </c>
      <c r="FE430">
        <v>1955.084074074074</v>
      </c>
      <c r="FF430">
        <v>39.90962962962963</v>
      </c>
      <c r="FG430">
        <v>0</v>
      </c>
      <c r="FH430">
        <v>1759000304.1</v>
      </c>
      <c r="FI430">
        <v>0</v>
      </c>
      <c r="FJ430">
        <v>437.74632</v>
      </c>
      <c r="FK430">
        <v>3.33415386201767</v>
      </c>
      <c r="FL430">
        <v>81.57000010221535</v>
      </c>
      <c r="FM430">
        <v>8600.998</v>
      </c>
      <c r="FN430">
        <v>15</v>
      </c>
      <c r="FO430">
        <v>0</v>
      </c>
      <c r="FP430" t="s">
        <v>439</v>
      </c>
      <c r="FQ430">
        <v>1746989605.5</v>
      </c>
      <c r="FR430">
        <v>1746989593.5</v>
      </c>
      <c r="FS430">
        <v>0</v>
      </c>
      <c r="FT430">
        <v>-0.274</v>
      </c>
      <c r="FU430">
        <v>-0.002</v>
      </c>
      <c r="FV430">
        <v>2.549</v>
      </c>
      <c r="FW430">
        <v>0.129</v>
      </c>
      <c r="FX430">
        <v>420</v>
      </c>
      <c r="FY430">
        <v>17</v>
      </c>
      <c r="FZ430">
        <v>0.02</v>
      </c>
      <c r="GA430">
        <v>0.04</v>
      </c>
      <c r="GB430">
        <v>-18.7018925</v>
      </c>
      <c r="GC430">
        <v>-52.53450393996244</v>
      </c>
      <c r="GD430">
        <v>5.542889509921134</v>
      </c>
      <c r="GE430">
        <v>0</v>
      </c>
      <c r="GF430">
        <v>437.3600588235294</v>
      </c>
      <c r="GG430">
        <v>5.217906802998232</v>
      </c>
      <c r="GH430">
        <v>0.5610505870647301</v>
      </c>
      <c r="GI430">
        <v>0</v>
      </c>
      <c r="GJ430">
        <v>2.6639385</v>
      </c>
      <c r="GK430">
        <v>-0.03141455909943795</v>
      </c>
      <c r="GL430">
        <v>0.004949087567420894</v>
      </c>
      <c r="GM430">
        <v>1</v>
      </c>
      <c r="GN430">
        <v>1</v>
      </c>
      <c r="GO430">
        <v>3</v>
      </c>
      <c r="GP430" t="s">
        <v>463</v>
      </c>
      <c r="GQ430">
        <v>3.10198</v>
      </c>
      <c r="GR430">
        <v>2.72323</v>
      </c>
      <c r="GS430">
        <v>0.0879511</v>
      </c>
      <c r="GT430">
        <v>0.09269819999999999</v>
      </c>
      <c r="GU430">
        <v>0.101623</v>
      </c>
      <c r="GV430">
        <v>0.0942481</v>
      </c>
      <c r="GW430">
        <v>23848.8</v>
      </c>
      <c r="GX430">
        <v>21547.1</v>
      </c>
      <c r="GY430">
        <v>26711.3</v>
      </c>
      <c r="GZ430">
        <v>23968.7</v>
      </c>
      <c r="HA430">
        <v>38395.6</v>
      </c>
      <c r="HB430">
        <v>32089.7</v>
      </c>
      <c r="HC430">
        <v>46643.5</v>
      </c>
      <c r="HD430">
        <v>37915.7</v>
      </c>
      <c r="HE430">
        <v>1.87418</v>
      </c>
      <c r="HF430">
        <v>1.87785</v>
      </c>
      <c r="HG430">
        <v>0.129953</v>
      </c>
      <c r="HH430">
        <v>0</v>
      </c>
      <c r="HI430">
        <v>27.8715</v>
      </c>
      <c r="HJ430">
        <v>999.9</v>
      </c>
      <c r="HK430">
        <v>48.9</v>
      </c>
      <c r="HL430">
        <v>30.4</v>
      </c>
      <c r="HM430">
        <v>23.5837</v>
      </c>
      <c r="HN430">
        <v>61.3058</v>
      </c>
      <c r="HO430">
        <v>22.1354</v>
      </c>
      <c r="HP430">
        <v>1</v>
      </c>
      <c r="HQ430">
        <v>0.082439</v>
      </c>
      <c r="HR430">
        <v>-0.492048</v>
      </c>
      <c r="HS430">
        <v>20.3158</v>
      </c>
      <c r="HT430">
        <v>5.21055</v>
      </c>
      <c r="HU430">
        <v>11.9796</v>
      </c>
      <c r="HV430">
        <v>4.9635</v>
      </c>
      <c r="HW430">
        <v>3.2745</v>
      </c>
      <c r="HX430">
        <v>9999</v>
      </c>
      <c r="HY430">
        <v>9999</v>
      </c>
      <c r="HZ430">
        <v>9999</v>
      </c>
      <c r="IA430">
        <v>25.4</v>
      </c>
      <c r="IB430">
        <v>1.86371</v>
      </c>
      <c r="IC430">
        <v>1.85982</v>
      </c>
      <c r="ID430">
        <v>1.85806</v>
      </c>
      <c r="IE430">
        <v>1.85947</v>
      </c>
      <c r="IF430">
        <v>1.85959</v>
      </c>
      <c r="IG430">
        <v>1.85806</v>
      </c>
      <c r="IH430">
        <v>1.85715</v>
      </c>
      <c r="II430">
        <v>1.85211</v>
      </c>
      <c r="IJ430">
        <v>0</v>
      </c>
      <c r="IK430">
        <v>0</v>
      </c>
      <c r="IL430">
        <v>0</v>
      </c>
      <c r="IM430">
        <v>0</v>
      </c>
      <c r="IN430" t="s">
        <v>441</v>
      </c>
      <c r="IO430" t="s">
        <v>442</v>
      </c>
      <c r="IP430" t="s">
        <v>443</v>
      </c>
      <c r="IQ430" t="s">
        <v>443</v>
      </c>
      <c r="IR430" t="s">
        <v>443</v>
      </c>
      <c r="IS430" t="s">
        <v>443</v>
      </c>
      <c r="IT430">
        <v>0</v>
      </c>
      <c r="IU430">
        <v>100</v>
      </c>
      <c r="IV430">
        <v>100</v>
      </c>
      <c r="IW430">
        <v>-1.566</v>
      </c>
      <c r="IX430">
        <v>0.2873</v>
      </c>
      <c r="IY430">
        <v>-1.253408397979514</v>
      </c>
      <c r="IZ430">
        <v>-0.001407418860664216</v>
      </c>
      <c r="JA430">
        <v>1.761737584914558E-06</v>
      </c>
      <c r="JB430">
        <v>-4.339940373715102E-10</v>
      </c>
      <c r="JC430">
        <v>0.01386544786166931</v>
      </c>
      <c r="JD430">
        <v>0.003157371658100305</v>
      </c>
      <c r="JE430">
        <v>0.0004353711720169284</v>
      </c>
      <c r="JF430">
        <v>-1.853048844677345E-07</v>
      </c>
      <c r="JG430">
        <v>2</v>
      </c>
      <c r="JH430">
        <v>1968</v>
      </c>
      <c r="JI430">
        <v>1</v>
      </c>
      <c r="JJ430">
        <v>26</v>
      </c>
      <c r="JK430">
        <v>200178.4</v>
      </c>
      <c r="JL430">
        <v>200178.6</v>
      </c>
      <c r="JM430">
        <v>1.22803</v>
      </c>
      <c r="JN430">
        <v>2.64038</v>
      </c>
      <c r="JO430">
        <v>1.49658</v>
      </c>
      <c r="JP430">
        <v>2.34619</v>
      </c>
      <c r="JQ430">
        <v>1.54907</v>
      </c>
      <c r="JR430">
        <v>2.33643</v>
      </c>
      <c r="JS430">
        <v>34.2814</v>
      </c>
      <c r="JT430">
        <v>15.2966</v>
      </c>
      <c r="JU430">
        <v>18</v>
      </c>
      <c r="JV430">
        <v>481.507</v>
      </c>
      <c r="JW430">
        <v>498.825</v>
      </c>
      <c r="JX430">
        <v>27.9309</v>
      </c>
      <c r="JY430">
        <v>28.3662</v>
      </c>
      <c r="JZ430">
        <v>30</v>
      </c>
      <c r="KA430">
        <v>28.6176</v>
      </c>
      <c r="KB430">
        <v>28.6227</v>
      </c>
      <c r="KC430">
        <v>24.7564</v>
      </c>
      <c r="KD430">
        <v>18.6305</v>
      </c>
      <c r="KE430">
        <v>88.47320000000001</v>
      </c>
      <c r="KF430">
        <v>27.9386</v>
      </c>
      <c r="KG430">
        <v>473.555</v>
      </c>
      <c r="KH430">
        <v>19.4756</v>
      </c>
      <c r="KI430">
        <v>101.982</v>
      </c>
      <c r="KJ430">
        <v>91.4435</v>
      </c>
    </row>
    <row r="431" spans="1:296">
      <c r="A431">
        <v>413</v>
      </c>
      <c r="B431">
        <v>1759000314.6</v>
      </c>
      <c r="C431">
        <v>13064</v>
      </c>
      <c r="D431" t="s">
        <v>1273</v>
      </c>
      <c r="E431" t="s">
        <v>1274</v>
      </c>
      <c r="F431">
        <v>5</v>
      </c>
      <c r="G431" t="s">
        <v>1218</v>
      </c>
      <c r="H431">
        <v>1759000306.814285</v>
      </c>
      <c r="I431">
        <f>(J431)/1000</f>
        <v>0</v>
      </c>
      <c r="J431">
        <f>IF(DO431, AM431, AG431)</f>
        <v>0</v>
      </c>
      <c r="K431">
        <f>IF(DO431, AH431, AF431)</f>
        <v>0</v>
      </c>
      <c r="L431">
        <f>DQ431 - IF(AT431&gt;1, K431*DK431*100.0/(AV431), 0)</f>
        <v>0</v>
      </c>
      <c r="M431">
        <f>((S431-I431/2)*L431-K431)/(S431+I431/2)</f>
        <v>0</v>
      </c>
      <c r="N431">
        <f>M431*(DX431+DY431)/1000.0</f>
        <v>0</v>
      </c>
      <c r="O431">
        <f>(DQ431 - IF(AT431&gt;1, K431*DK431*100.0/(AV431), 0))*(DX431+DY431)/1000.0</f>
        <v>0</v>
      </c>
      <c r="P431">
        <f>2.0/((1/R431-1/Q431)+SIGN(R431)*SQRT((1/R431-1/Q431)*(1/R431-1/Q431) + 4*DL431/((DL431+1)*(DL431+1))*(2*1/R431*1/Q431-1/Q431*1/Q431)))</f>
        <v>0</v>
      </c>
      <c r="Q431">
        <f>IF(LEFT(DM431,1)&lt;&gt;"0",IF(LEFT(DM431,1)="1",3.0,DN431),$D$5+$E$5*(EE431*DX431/($K$5*1000))+$F$5*(EE431*DX431/($K$5*1000))*MAX(MIN(DK431,$J$5),$I$5)*MAX(MIN(DK431,$J$5),$I$5)+$G$5*MAX(MIN(DK431,$J$5),$I$5)*(EE431*DX431/($K$5*1000))+$H$5*(EE431*DX431/($K$5*1000))*(EE431*DX431/($K$5*1000)))</f>
        <v>0</v>
      </c>
      <c r="R431">
        <f>I431*(1000-(1000*0.61365*exp(17.502*V431/(240.97+V431))/(DX431+DY431)+DS431)/2)/(1000*0.61365*exp(17.502*V431/(240.97+V431))/(DX431+DY431)-DS431)</f>
        <v>0</v>
      </c>
      <c r="S431">
        <f>1/((DL431+1)/(P431/1.6)+1/(Q431/1.37)) + DL431/((DL431+1)/(P431/1.6) + DL431/(Q431/1.37))</f>
        <v>0</v>
      </c>
      <c r="T431">
        <f>(DG431*DJ431)</f>
        <v>0</v>
      </c>
      <c r="U431">
        <f>(DZ431+(T431+2*0.95*5.67E-8*(((DZ431+$B$9)+273)^4-(DZ431+273)^4)-44100*I431)/(1.84*29.3*Q431+8*0.95*5.67E-8*(DZ431+273)^3))</f>
        <v>0</v>
      </c>
      <c r="V431">
        <f>($C$9*EA431+$D$9*EB431+$E$9*U431)</f>
        <v>0</v>
      </c>
      <c r="W431">
        <f>0.61365*exp(17.502*V431/(240.97+V431))</f>
        <v>0</v>
      </c>
      <c r="X431">
        <f>(Y431/Z431*100)</f>
        <v>0</v>
      </c>
      <c r="Y431">
        <f>DS431*(DX431+DY431)/1000</f>
        <v>0</v>
      </c>
      <c r="Z431">
        <f>0.61365*exp(17.502*DZ431/(240.97+DZ431))</f>
        <v>0</v>
      </c>
      <c r="AA431">
        <f>(W431-DS431*(DX431+DY431)/1000)</f>
        <v>0</v>
      </c>
      <c r="AB431">
        <f>(-I431*44100)</f>
        <v>0</v>
      </c>
      <c r="AC431">
        <f>2*29.3*Q431*0.92*(DZ431-V431)</f>
        <v>0</v>
      </c>
      <c r="AD431">
        <f>2*0.95*5.67E-8*(((DZ431+$B$9)+273)^4-(V431+273)^4)</f>
        <v>0</v>
      </c>
      <c r="AE431">
        <f>T431+AD431+AB431+AC431</f>
        <v>0</v>
      </c>
      <c r="AF431">
        <f>DW431*AT431*(DR431-DQ431*(1000-AT431*DT431)/(1000-AT431*DS431))/(100*DK431)</f>
        <v>0</v>
      </c>
      <c r="AG431">
        <f>1000*DW431*AT431*(DS431-DT431)/(100*DK431*(1000-AT431*DS431))</f>
        <v>0</v>
      </c>
      <c r="AH431">
        <f>(AI431 - AJ431 - DX431*1E3/(8.314*(DZ431+273.15)) * AL431/DW431 * AK431) * DW431/(100*DK431) * (1000 - DT431)/1000</f>
        <v>0</v>
      </c>
      <c r="AI431">
        <v>465.4751096833237</v>
      </c>
      <c r="AJ431">
        <v>439.2142484848484</v>
      </c>
      <c r="AK431">
        <v>2.621265825758235</v>
      </c>
      <c r="AL431">
        <v>65.16373705987486</v>
      </c>
      <c r="AM431">
        <f>(AO431 - AN431 + DX431*1E3/(8.314*(DZ431+273.15)) * AQ431/DW431 * AP431) * DW431/(100*DK431) * 1000/(1000 - AO431)</f>
        <v>0</v>
      </c>
      <c r="AN431">
        <v>19.49186080215911</v>
      </c>
      <c r="AO431">
        <v>22.09711878787879</v>
      </c>
      <c r="AP431">
        <v>0.007443968154579036</v>
      </c>
      <c r="AQ431">
        <v>105.4576078481185</v>
      </c>
      <c r="AR431">
        <v>0</v>
      </c>
      <c r="AS431">
        <v>0</v>
      </c>
      <c r="AT431">
        <f>IF(AR431*$H$15&gt;=AV431,1.0,(AV431/(AV431-AR431*$H$15)))</f>
        <v>0</v>
      </c>
      <c r="AU431">
        <f>(AT431-1)*100</f>
        <v>0</v>
      </c>
      <c r="AV431">
        <f>MAX(0,($B$15+$C$15*EE431)/(1+$D$15*EE431)*DX431/(DZ431+273)*$E$15)</f>
        <v>0</v>
      </c>
      <c r="AW431" t="s">
        <v>437</v>
      </c>
      <c r="AX431" t="s">
        <v>437</v>
      </c>
      <c r="AY431">
        <v>0</v>
      </c>
      <c r="AZ431">
        <v>0</v>
      </c>
      <c r="BA431">
        <f>1-AY431/AZ431</f>
        <v>0</v>
      </c>
      <c r="BB431">
        <v>0</v>
      </c>
      <c r="BC431" t="s">
        <v>437</v>
      </c>
      <c r="BD431" t="s">
        <v>437</v>
      </c>
      <c r="BE431">
        <v>0</v>
      </c>
      <c r="BF431">
        <v>0</v>
      </c>
      <c r="BG431">
        <f>1-BE431/BF431</f>
        <v>0</v>
      </c>
      <c r="BH431">
        <v>0.5</v>
      </c>
      <c r="BI431">
        <f>DH431</f>
        <v>0</v>
      </c>
      <c r="BJ431">
        <f>K431</f>
        <v>0</v>
      </c>
      <c r="BK431">
        <f>BG431*BH431*BI431</f>
        <v>0</v>
      </c>
      <c r="BL431">
        <f>(BJ431-BB431)/BI431</f>
        <v>0</v>
      </c>
      <c r="BM431">
        <f>(AZ431-BF431)/BF431</f>
        <v>0</v>
      </c>
      <c r="BN431">
        <f>AY431/(BA431+AY431/BF431)</f>
        <v>0</v>
      </c>
      <c r="BO431" t="s">
        <v>437</v>
      </c>
      <c r="BP431">
        <v>0</v>
      </c>
      <c r="BQ431">
        <f>IF(BP431&lt;&gt;0, BP431, BN431)</f>
        <v>0</v>
      </c>
      <c r="BR431">
        <f>1-BQ431/BF431</f>
        <v>0</v>
      </c>
      <c r="BS431">
        <f>(BF431-BE431)/(BF431-BQ431)</f>
        <v>0</v>
      </c>
      <c r="BT431">
        <f>(AZ431-BF431)/(AZ431-BQ431)</f>
        <v>0</v>
      </c>
      <c r="BU431">
        <f>(BF431-BE431)/(BF431-AY431)</f>
        <v>0</v>
      </c>
      <c r="BV431">
        <f>(AZ431-BF431)/(AZ431-AY431)</f>
        <v>0</v>
      </c>
      <c r="BW431">
        <f>(BS431*BQ431/BE431)</f>
        <v>0</v>
      </c>
      <c r="BX431">
        <f>(1-BW431)</f>
        <v>0</v>
      </c>
      <c r="DG431">
        <f>$B$13*EF431+$C$13*EG431+$F$13*ER431*(1-EU431)</f>
        <v>0</v>
      </c>
      <c r="DH431">
        <f>DG431*DI431</f>
        <v>0</v>
      </c>
      <c r="DI431">
        <f>($B$13*$D$11+$C$13*$D$11+$F$13*((FE431+EW431)/MAX(FE431+EW431+FF431, 0.1)*$I$11+FF431/MAX(FE431+EW431+FF431, 0.1)*$J$11))/($B$13+$C$13+$F$13)</f>
        <v>0</v>
      </c>
      <c r="DJ431">
        <f>($B$13*$K$11+$C$13*$K$11+$F$13*((FE431+EW431)/MAX(FE431+EW431+FF431, 0.1)*$P$11+FF431/MAX(FE431+EW431+FF431, 0.1)*$Q$11))/($B$13+$C$13+$F$13)</f>
        <v>0</v>
      </c>
      <c r="DK431">
        <v>2.96</v>
      </c>
      <c r="DL431">
        <v>0.5</v>
      </c>
      <c r="DM431" t="s">
        <v>438</v>
      </c>
      <c r="DN431">
        <v>2</v>
      </c>
      <c r="DO431" t="b">
        <v>1</v>
      </c>
      <c r="DP431">
        <v>1759000306.814285</v>
      </c>
      <c r="DQ431">
        <v>414.53975</v>
      </c>
      <c r="DR431">
        <v>442.1765714285714</v>
      </c>
      <c r="DS431">
        <v>22.07130357142858</v>
      </c>
      <c r="DT431">
        <v>19.43303214285714</v>
      </c>
      <c r="DU431">
        <v>416.105</v>
      </c>
      <c r="DV431">
        <v>21.78396785714286</v>
      </c>
      <c r="DW431">
        <v>500.0303928571429</v>
      </c>
      <c r="DX431">
        <v>90.3873107142857</v>
      </c>
      <c r="DY431">
        <v>0.065011</v>
      </c>
      <c r="DZ431">
        <v>28.95551785714286</v>
      </c>
      <c r="EA431">
        <v>29.99119285714286</v>
      </c>
      <c r="EB431">
        <v>999.9000000000002</v>
      </c>
      <c r="EC431">
        <v>0</v>
      </c>
      <c r="ED431">
        <v>0</v>
      </c>
      <c r="EE431">
        <v>10008.45821428571</v>
      </c>
      <c r="EF431">
        <v>0</v>
      </c>
      <c r="EG431">
        <v>10.82745714285714</v>
      </c>
      <c r="EH431">
        <v>-27.63677142857143</v>
      </c>
      <c r="EI431">
        <v>423.8958214285714</v>
      </c>
      <c r="EJ431">
        <v>450.9401428571428</v>
      </c>
      <c r="EK431">
        <v>2.638269642857142</v>
      </c>
      <c r="EL431">
        <v>442.1765714285714</v>
      </c>
      <c r="EM431">
        <v>19.43303214285714</v>
      </c>
      <c r="EN431">
        <v>1.994965357142858</v>
      </c>
      <c r="EO431">
        <v>1.756499642857143</v>
      </c>
      <c r="EP431">
        <v>17.40443928571429</v>
      </c>
      <c r="EQ431">
        <v>15.40493571428571</v>
      </c>
      <c r="ER431">
        <v>1999.986071428571</v>
      </c>
      <c r="ES431">
        <v>0.9799970714285712</v>
      </c>
      <c r="ET431">
        <v>0.02000287857142857</v>
      </c>
      <c r="EU431">
        <v>0</v>
      </c>
      <c r="EV431">
        <v>437.9961428571428</v>
      </c>
      <c r="EW431">
        <v>5.00078</v>
      </c>
      <c r="EX431">
        <v>8606.210714285715</v>
      </c>
      <c r="EY431">
        <v>16379.50714285714</v>
      </c>
      <c r="EZ431">
        <v>38.78775</v>
      </c>
      <c r="FA431">
        <v>39.61142857142857</v>
      </c>
      <c r="FB431">
        <v>39.01992857142857</v>
      </c>
      <c r="FC431">
        <v>39.26092857142857</v>
      </c>
      <c r="FD431">
        <v>39.91042857142857</v>
      </c>
      <c r="FE431">
        <v>1955.076785714286</v>
      </c>
      <c r="FF431">
        <v>39.90571428571429</v>
      </c>
      <c r="FG431">
        <v>0</v>
      </c>
      <c r="FH431">
        <v>1759000308.9</v>
      </c>
      <c r="FI431">
        <v>0</v>
      </c>
      <c r="FJ431">
        <v>438.0515600000001</v>
      </c>
      <c r="FK431">
        <v>3.168846156076179</v>
      </c>
      <c r="FL431">
        <v>67.03692295236627</v>
      </c>
      <c r="FM431">
        <v>8606.954</v>
      </c>
      <c r="FN431">
        <v>15</v>
      </c>
      <c r="FO431">
        <v>0</v>
      </c>
      <c r="FP431" t="s">
        <v>439</v>
      </c>
      <c r="FQ431">
        <v>1746989605.5</v>
      </c>
      <c r="FR431">
        <v>1746989593.5</v>
      </c>
      <c r="FS431">
        <v>0</v>
      </c>
      <c r="FT431">
        <v>-0.274</v>
      </c>
      <c r="FU431">
        <v>-0.002</v>
      </c>
      <c r="FV431">
        <v>2.549</v>
      </c>
      <c r="FW431">
        <v>0.129</v>
      </c>
      <c r="FX431">
        <v>420</v>
      </c>
      <c r="FY431">
        <v>17</v>
      </c>
      <c r="FZ431">
        <v>0.02</v>
      </c>
      <c r="GA431">
        <v>0.04</v>
      </c>
      <c r="GB431">
        <v>-24.47825</v>
      </c>
      <c r="GC431">
        <v>-77.61498911819888</v>
      </c>
      <c r="GD431">
        <v>7.535923859620664</v>
      </c>
      <c r="GE431">
        <v>0</v>
      </c>
      <c r="GF431">
        <v>437.7911764705882</v>
      </c>
      <c r="GG431">
        <v>3.960916736205741</v>
      </c>
      <c r="GH431">
        <v>0.4573698767433758</v>
      </c>
      <c r="GI431">
        <v>0</v>
      </c>
      <c r="GJ431">
        <v>2.64528875</v>
      </c>
      <c r="GK431">
        <v>-0.2496070919324649</v>
      </c>
      <c r="GL431">
        <v>0.02823174411788089</v>
      </c>
      <c r="GM431">
        <v>0</v>
      </c>
      <c r="GN431">
        <v>0</v>
      </c>
      <c r="GO431">
        <v>3</v>
      </c>
      <c r="GP431" t="s">
        <v>484</v>
      </c>
      <c r="GQ431">
        <v>3.10232</v>
      </c>
      <c r="GR431">
        <v>2.72278</v>
      </c>
      <c r="GS431">
        <v>0.08994580000000001</v>
      </c>
      <c r="GT431">
        <v>0.0952254</v>
      </c>
      <c r="GU431">
        <v>0.101727</v>
      </c>
      <c r="GV431">
        <v>0.094392</v>
      </c>
      <c r="GW431">
        <v>23796.8</v>
      </c>
      <c r="GX431">
        <v>21487.2</v>
      </c>
      <c r="GY431">
        <v>26711.3</v>
      </c>
      <c r="GZ431">
        <v>23968.8</v>
      </c>
      <c r="HA431">
        <v>38391.5</v>
      </c>
      <c r="HB431">
        <v>32084.9</v>
      </c>
      <c r="HC431">
        <v>46643.6</v>
      </c>
      <c r="HD431">
        <v>37915.8</v>
      </c>
      <c r="HE431">
        <v>1.87465</v>
      </c>
      <c r="HF431">
        <v>1.8776</v>
      </c>
      <c r="HG431">
        <v>0.130422</v>
      </c>
      <c r="HH431">
        <v>0</v>
      </c>
      <c r="HI431">
        <v>27.8715</v>
      </c>
      <c r="HJ431">
        <v>999.9</v>
      </c>
      <c r="HK431">
        <v>48.9</v>
      </c>
      <c r="HL431">
        <v>30.4</v>
      </c>
      <c r="HM431">
        <v>23.5845</v>
      </c>
      <c r="HN431">
        <v>60.7158</v>
      </c>
      <c r="HO431">
        <v>22.1234</v>
      </c>
      <c r="HP431">
        <v>1</v>
      </c>
      <c r="HQ431">
        <v>0.08249239999999999</v>
      </c>
      <c r="HR431">
        <v>-0.489267</v>
      </c>
      <c r="HS431">
        <v>20.316</v>
      </c>
      <c r="HT431">
        <v>5.21055</v>
      </c>
      <c r="HU431">
        <v>11.9794</v>
      </c>
      <c r="HV431">
        <v>4.96355</v>
      </c>
      <c r="HW431">
        <v>3.27448</v>
      </c>
      <c r="HX431">
        <v>9999</v>
      </c>
      <c r="HY431">
        <v>9999</v>
      </c>
      <c r="HZ431">
        <v>9999</v>
      </c>
      <c r="IA431">
        <v>25.4</v>
      </c>
      <c r="IB431">
        <v>1.86371</v>
      </c>
      <c r="IC431">
        <v>1.85984</v>
      </c>
      <c r="ID431">
        <v>1.85806</v>
      </c>
      <c r="IE431">
        <v>1.85946</v>
      </c>
      <c r="IF431">
        <v>1.85959</v>
      </c>
      <c r="IG431">
        <v>1.85806</v>
      </c>
      <c r="IH431">
        <v>1.85715</v>
      </c>
      <c r="II431">
        <v>1.85211</v>
      </c>
      <c r="IJ431">
        <v>0</v>
      </c>
      <c r="IK431">
        <v>0</v>
      </c>
      <c r="IL431">
        <v>0</v>
      </c>
      <c r="IM431">
        <v>0</v>
      </c>
      <c r="IN431" t="s">
        <v>441</v>
      </c>
      <c r="IO431" t="s">
        <v>442</v>
      </c>
      <c r="IP431" t="s">
        <v>443</v>
      </c>
      <c r="IQ431" t="s">
        <v>443</v>
      </c>
      <c r="IR431" t="s">
        <v>443</v>
      </c>
      <c r="IS431" t="s">
        <v>443</v>
      </c>
      <c r="IT431">
        <v>0</v>
      </c>
      <c r="IU431">
        <v>100</v>
      </c>
      <c r="IV431">
        <v>100</v>
      </c>
      <c r="IW431">
        <v>-1.567</v>
      </c>
      <c r="IX431">
        <v>0.288</v>
      </c>
      <c r="IY431">
        <v>-1.253408397979514</v>
      </c>
      <c r="IZ431">
        <v>-0.001407418860664216</v>
      </c>
      <c r="JA431">
        <v>1.761737584914558E-06</v>
      </c>
      <c r="JB431">
        <v>-4.339940373715102E-10</v>
      </c>
      <c r="JC431">
        <v>0.01386544786166931</v>
      </c>
      <c r="JD431">
        <v>0.003157371658100305</v>
      </c>
      <c r="JE431">
        <v>0.0004353711720169284</v>
      </c>
      <c r="JF431">
        <v>-1.853048844677345E-07</v>
      </c>
      <c r="JG431">
        <v>2</v>
      </c>
      <c r="JH431">
        <v>1968</v>
      </c>
      <c r="JI431">
        <v>1</v>
      </c>
      <c r="JJ431">
        <v>26</v>
      </c>
      <c r="JK431">
        <v>200178.5</v>
      </c>
      <c r="JL431">
        <v>200178.7</v>
      </c>
      <c r="JM431">
        <v>1.26587</v>
      </c>
      <c r="JN431">
        <v>2.64038</v>
      </c>
      <c r="JO431">
        <v>1.49658</v>
      </c>
      <c r="JP431">
        <v>2.34619</v>
      </c>
      <c r="JQ431">
        <v>1.54907</v>
      </c>
      <c r="JR431">
        <v>2.44019</v>
      </c>
      <c r="JS431">
        <v>34.2814</v>
      </c>
      <c r="JT431">
        <v>15.3053</v>
      </c>
      <c r="JU431">
        <v>18</v>
      </c>
      <c r="JV431">
        <v>481.771</v>
      </c>
      <c r="JW431">
        <v>498.656</v>
      </c>
      <c r="JX431">
        <v>27.9403</v>
      </c>
      <c r="JY431">
        <v>28.3638</v>
      </c>
      <c r="JZ431">
        <v>30</v>
      </c>
      <c r="KA431">
        <v>28.616</v>
      </c>
      <c r="KB431">
        <v>28.6224</v>
      </c>
      <c r="KC431">
        <v>25.4324</v>
      </c>
      <c r="KD431">
        <v>18.6305</v>
      </c>
      <c r="KE431">
        <v>88.47320000000001</v>
      </c>
      <c r="KF431">
        <v>27.9441</v>
      </c>
      <c r="KG431">
        <v>493.59</v>
      </c>
      <c r="KH431">
        <v>19.4749</v>
      </c>
      <c r="KI431">
        <v>101.983</v>
      </c>
      <c r="KJ431">
        <v>91.4438</v>
      </c>
    </row>
    <row r="432" spans="1:296">
      <c r="A432">
        <v>414</v>
      </c>
      <c r="B432">
        <v>1759000319.6</v>
      </c>
      <c r="C432">
        <v>13069</v>
      </c>
      <c r="D432" t="s">
        <v>1275</v>
      </c>
      <c r="E432" t="s">
        <v>1276</v>
      </c>
      <c r="F432">
        <v>5</v>
      </c>
      <c r="G432" t="s">
        <v>1218</v>
      </c>
      <c r="H432">
        <v>1759000312.1</v>
      </c>
      <c r="I432">
        <f>(J432)/1000</f>
        <v>0</v>
      </c>
      <c r="J432">
        <f>IF(DO432, AM432, AG432)</f>
        <v>0</v>
      </c>
      <c r="K432">
        <f>IF(DO432, AH432, AF432)</f>
        <v>0</v>
      </c>
      <c r="L432">
        <f>DQ432 - IF(AT432&gt;1, K432*DK432*100.0/(AV432), 0)</f>
        <v>0</v>
      </c>
      <c r="M432">
        <f>((S432-I432/2)*L432-K432)/(S432+I432/2)</f>
        <v>0</v>
      </c>
      <c r="N432">
        <f>M432*(DX432+DY432)/1000.0</f>
        <v>0</v>
      </c>
      <c r="O432">
        <f>(DQ432 - IF(AT432&gt;1, K432*DK432*100.0/(AV432), 0))*(DX432+DY432)/1000.0</f>
        <v>0</v>
      </c>
      <c r="P432">
        <f>2.0/((1/R432-1/Q432)+SIGN(R432)*SQRT((1/R432-1/Q432)*(1/R432-1/Q432) + 4*DL432/((DL432+1)*(DL432+1))*(2*1/R432*1/Q432-1/Q432*1/Q432)))</f>
        <v>0</v>
      </c>
      <c r="Q432">
        <f>IF(LEFT(DM432,1)&lt;&gt;"0",IF(LEFT(DM432,1)="1",3.0,DN432),$D$5+$E$5*(EE432*DX432/($K$5*1000))+$F$5*(EE432*DX432/($K$5*1000))*MAX(MIN(DK432,$J$5),$I$5)*MAX(MIN(DK432,$J$5),$I$5)+$G$5*MAX(MIN(DK432,$J$5),$I$5)*(EE432*DX432/($K$5*1000))+$H$5*(EE432*DX432/($K$5*1000))*(EE432*DX432/($K$5*1000)))</f>
        <v>0</v>
      </c>
      <c r="R432">
        <f>I432*(1000-(1000*0.61365*exp(17.502*V432/(240.97+V432))/(DX432+DY432)+DS432)/2)/(1000*0.61365*exp(17.502*V432/(240.97+V432))/(DX432+DY432)-DS432)</f>
        <v>0</v>
      </c>
      <c r="S432">
        <f>1/((DL432+1)/(P432/1.6)+1/(Q432/1.37)) + DL432/((DL432+1)/(P432/1.6) + DL432/(Q432/1.37))</f>
        <v>0</v>
      </c>
      <c r="T432">
        <f>(DG432*DJ432)</f>
        <v>0</v>
      </c>
      <c r="U432">
        <f>(DZ432+(T432+2*0.95*5.67E-8*(((DZ432+$B$9)+273)^4-(DZ432+273)^4)-44100*I432)/(1.84*29.3*Q432+8*0.95*5.67E-8*(DZ432+273)^3))</f>
        <v>0</v>
      </c>
      <c r="V432">
        <f>($C$9*EA432+$D$9*EB432+$E$9*U432)</f>
        <v>0</v>
      </c>
      <c r="W432">
        <f>0.61365*exp(17.502*V432/(240.97+V432))</f>
        <v>0</v>
      </c>
      <c r="X432">
        <f>(Y432/Z432*100)</f>
        <v>0</v>
      </c>
      <c r="Y432">
        <f>DS432*(DX432+DY432)/1000</f>
        <v>0</v>
      </c>
      <c r="Z432">
        <f>0.61365*exp(17.502*DZ432/(240.97+DZ432))</f>
        <v>0</v>
      </c>
      <c r="AA432">
        <f>(W432-DS432*(DX432+DY432)/1000)</f>
        <v>0</v>
      </c>
      <c r="AB432">
        <f>(-I432*44100)</f>
        <v>0</v>
      </c>
      <c r="AC432">
        <f>2*29.3*Q432*0.92*(DZ432-V432)</f>
        <v>0</v>
      </c>
      <c r="AD432">
        <f>2*0.95*5.67E-8*(((DZ432+$B$9)+273)^4-(V432+273)^4)</f>
        <v>0</v>
      </c>
      <c r="AE432">
        <f>T432+AD432+AB432+AC432</f>
        <v>0</v>
      </c>
      <c r="AF432">
        <f>DW432*AT432*(DR432-DQ432*(1000-AT432*DT432)/(1000-AT432*DS432))/(100*DK432)</f>
        <v>0</v>
      </c>
      <c r="AG432">
        <f>1000*DW432*AT432*(DS432-DT432)/(100*DK432*(1000-AT432*DS432))</f>
        <v>0</v>
      </c>
      <c r="AH432">
        <f>(AI432 - AJ432 - DX432*1E3/(8.314*(DZ432+273.15)) * AL432/DW432 * AK432) * DW432/(100*DK432) * (1000 - DT432)/1000</f>
        <v>0</v>
      </c>
      <c r="AI432">
        <v>482.4396858726342</v>
      </c>
      <c r="AJ432">
        <v>454.1317636363635</v>
      </c>
      <c r="AK432">
        <v>3.023071543205103</v>
      </c>
      <c r="AL432">
        <v>65.16373705987486</v>
      </c>
      <c r="AM432">
        <f>(AO432 - AN432 + DX432*1E3/(8.314*(DZ432+273.15)) * AQ432/DW432 * AP432) * DW432/(100*DK432) * 1000/(1000 - AO432)</f>
        <v>0</v>
      </c>
      <c r="AN432">
        <v>19.49386703337579</v>
      </c>
      <c r="AO432">
        <v>22.11731878787879</v>
      </c>
      <c r="AP432">
        <v>0.001496805136869005</v>
      </c>
      <c r="AQ432">
        <v>105.4576078481185</v>
      </c>
      <c r="AR432">
        <v>0</v>
      </c>
      <c r="AS432">
        <v>0</v>
      </c>
      <c r="AT432">
        <f>IF(AR432*$H$15&gt;=AV432,1.0,(AV432/(AV432-AR432*$H$15)))</f>
        <v>0</v>
      </c>
      <c r="AU432">
        <f>(AT432-1)*100</f>
        <v>0</v>
      </c>
      <c r="AV432">
        <f>MAX(0,($B$15+$C$15*EE432)/(1+$D$15*EE432)*DX432/(DZ432+273)*$E$15)</f>
        <v>0</v>
      </c>
      <c r="AW432" t="s">
        <v>437</v>
      </c>
      <c r="AX432" t="s">
        <v>437</v>
      </c>
      <c r="AY432">
        <v>0</v>
      </c>
      <c r="AZ432">
        <v>0</v>
      </c>
      <c r="BA432">
        <f>1-AY432/AZ432</f>
        <v>0</v>
      </c>
      <c r="BB432">
        <v>0</v>
      </c>
      <c r="BC432" t="s">
        <v>437</v>
      </c>
      <c r="BD432" t="s">
        <v>437</v>
      </c>
      <c r="BE432">
        <v>0</v>
      </c>
      <c r="BF432">
        <v>0</v>
      </c>
      <c r="BG432">
        <f>1-BE432/BF432</f>
        <v>0</v>
      </c>
      <c r="BH432">
        <v>0.5</v>
      </c>
      <c r="BI432">
        <f>DH432</f>
        <v>0</v>
      </c>
      <c r="BJ432">
        <f>K432</f>
        <v>0</v>
      </c>
      <c r="BK432">
        <f>BG432*BH432*BI432</f>
        <v>0</v>
      </c>
      <c r="BL432">
        <f>(BJ432-BB432)/BI432</f>
        <v>0</v>
      </c>
      <c r="BM432">
        <f>(AZ432-BF432)/BF432</f>
        <v>0</v>
      </c>
      <c r="BN432">
        <f>AY432/(BA432+AY432/BF432)</f>
        <v>0</v>
      </c>
      <c r="BO432" t="s">
        <v>437</v>
      </c>
      <c r="BP432">
        <v>0</v>
      </c>
      <c r="BQ432">
        <f>IF(BP432&lt;&gt;0, BP432, BN432)</f>
        <v>0</v>
      </c>
      <c r="BR432">
        <f>1-BQ432/BF432</f>
        <v>0</v>
      </c>
      <c r="BS432">
        <f>(BF432-BE432)/(BF432-BQ432)</f>
        <v>0</v>
      </c>
      <c r="BT432">
        <f>(AZ432-BF432)/(AZ432-BQ432)</f>
        <v>0</v>
      </c>
      <c r="BU432">
        <f>(BF432-BE432)/(BF432-AY432)</f>
        <v>0</v>
      </c>
      <c r="BV432">
        <f>(AZ432-BF432)/(AZ432-AY432)</f>
        <v>0</v>
      </c>
      <c r="BW432">
        <f>(BS432*BQ432/BE432)</f>
        <v>0</v>
      </c>
      <c r="BX432">
        <f>(1-BW432)</f>
        <v>0</v>
      </c>
      <c r="DG432">
        <f>$B$13*EF432+$C$13*EG432+$F$13*ER432*(1-EU432)</f>
        <v>0</v>
      </c>
      <c r="DH432">
        <f>DG432*DI432</f>
        <v>0</v>
      </c>
      <c r="DI432">
        <f>($B$13*$D$11+$C$13*$D$11+$F$13*((FE432+EW432)/MAX(FE432+EW432+FF432, 0.1)*$I$11+FF432/MAX(FE432+EW432+FF432, 0.1)*$J$11))/($B$13+$C$13+$F$13)</f>
        <v>0</v>
      </c>
      <c r="DJ432">
        <f>($B$13*$K$11+$C$13*$K$11+$F$13*((FE432+EW432)/MAX(FE432+EW432+FF432, 0.1)*$P$11+FF432/MAX(FE432+EW432+FF432, 0.1)*$Q$11))/($B$13+$C$13+$F$13)</f>
        <v>0</v>
      </c>
      <c r="DK432">
        <v>2.96</v>
      </c>
      <c r="DL432">
        <v>0.5</v>
      </c>
      <c r="DM432" t="s">
        <v>438</v>
      </c>
      <c r="DN432">
        <v>2</v>
      </c>
      <c r="DO432" t="b">
        <v>1</v>
      </c>
      <c r="DP432">
        <v>1759000312.1</v>
      </c>
      <c r="DQ432">
        <v>425.2354444444445</v>
      </c>
      <c r="DR432">
        <v>458.5488888888889</v>
      </c>
      <c r="DS432">
        <v>22.08540740740741</v>
      </c>
      <c r="DT432">
        <v>19.46411481481482</v>
      </c>
      <c r="DU432">
        <v>426.8022222222222</v>
      </c>
      <c r="DV432">
        <v>21.79777037037037</v>
      </c>
      <c r="DW432">
        <v>500.0671851851853</v>
      </c>
      <c r="DX432">
        <v>90.38744074074074</v>
      </c>
      <c r="DY432">
        <v>0.06482357407407408</v>
      </c>
      <c r="DZ432">
        <v>28.9557</v>
      </c>
      <c r="EA432">
        <v>29.99395925925926</v>
      </c>
      <c r="EB432">
        <v>999.9000000000001</v>
      </c>
      <c r="EC432">
        <v>0</v>
      </c>
      <c r="ED432">
        <v>0</v>
      </c>
      <c r="EE432">
        <v>10001.55222222222</v>
      </c>
      <c r="EF432">
        <v>0</v>
      </c>
      <c r="EG432">
        <v>10.83124444444444</v>
      </c>
      <c r="EH432">
        <v>-33.31348888888889</v>
      </c>
      <c r="EI432">
        <v>434.8392962962963</v>
      </c>
      <c r="EJ432">
        <v>467.6518888888889</v>
      </c>
      <c r="EK432">
        <v>2.621294444444445</v>
      </c>
      <c r="EL432">
        <v>458.5488888888889</v>
      </c>
      <c r="EM432">
        <v>19.46411481481482</v>
      </c>
      <c r="EN432">
        <v>1.996242962962963</v>
      </c>
      <c r="EO432">
        <v>1.759311851851852</v>
      </c>
      <c r="EP432">
        <v>17.41455925925926</v>
      </c>
      <c r="EQ432">
        <v>15.42986666666667</v>
      </c>
      <c r="ER432">
        <v>1999.981481481482</v>
      </c>
      <c r="ES432">
        <v>0.9799978518518517</v>
      </c>
      <c r="ET432">
        <v>0.02000206666666667</v>
      </c>
      <c r="EU432">
        <v>0</v>
      </c>
      <c r="EV432">
        <v>438.2837407407407</v>
      </c>
      <c r="EW432">
        <v>5.00078</v>
      </c>
      <c r="EX432">
        <v>8612.044444444446</v>
      </c>
      <c r="EY432">
        <v>16379.47037037037</v>
      </c>
      <c r="EZ432">
        <v>38.79148148148148</v>
      </c>
      <c r="FA432">
        <v>39.60392592592593</v>
      </c>
      <c r="FB432">
        <v>39.00903703703703</v>
      </c>
      <c r="FC432">
        <v>39.27281481481482</v>
      </c>
      <c r="FD432">
        <v>39.92788888888889</v>
      </c>
      <c r="FE432">
        <v>1955.073703703704</v>
      </c>
      <c r="FF432">
        <v>39.90370370370371</v>
      </c>
      <c r="FG432">
        <v>0</v>
      </c>
      <c r="FH432">
        <v>1759000313.7</v>
      </c>
      <c r="FI432">
        <v>0</v>
      </c>
      <c r="FJ432">
        <v>438.31652</v>
      </c>
      <c r="FK432">
        <v>3.910230781482072</v>
      </c>
      <c r="FL432">
        <v>63.2761538392466</v>
      </c>
      <c r="FM432">
        <v>8612.265599999999</v>
      </c>
      <c r="FN432">
        <v>15</v>
      </c>
      <c r="FO432">
        <v>0</v>
      </c>
      <c r="FP432" t="s">
        <v>439</v>
      </c>
      <c r="FQ432">
        <v>1746989605.5</v>
      </c>
      <c r="FR432">
        <v>1746989593.5</v>
      </c>
      <c r="FS432">
        <v>0</v>
      </c>
      <c r="FT432">
        <v>-0.274</v>
      </c>
      <c r="FU432">
        <v>-0.002</v>
      </c>
      <c r="FV432">
        <v>2.549</v>
      </c>
      <c r="FW432">
        <v>0.129</v>
      </c>
      <c r="FX432">
        <v>420</v>
      </c>
      <c r="FY432">
        <v>17</v>
      </c>
      <c r="FZ432">
        <v>0.02</v>
      </c>
      <c r="GA432">
        <v>0.04</v>
      </c>
      <c r="GB432">
        <v>-28.90045750000001</v>
      </c>
      <c r="GC432">
        <v>-69.27640637898693</v>
      </c>
      <c r="GD432">
        <v>6.816924292152859</v>
      </c>
      <c r="GE432">
        <v>0</v>
      </c>
      <c r="GF432">
        <v>438.0931470588235</v>
      </c>
      <c r="GG432">
        <v>3.721848743405478</v>
      </c>
      <c r="GH432">
        <v>0.4253875832940593</v>
      </c>
      <c r="GI432">
        <v>0</v>
      </c>
      <c r="GJ432">
        <v>2.63458825</v>
      </c>
      <c r="GK432">
        <v>-0.2509349718574161</v>
      </c>
      <c r="GL432">
        <v>0.02846028574061586</v>
      </c>
      <c r="GM432">
        <v>0</v>
      </c>
      <c r="GN432">
        <v>0</v>
      </c>
      <c r="GO432">
        <v>3</v>
      </c>
      <c r="GP432" t="s">
        <v>484</v>
      </c>
      <c r="GQ432">
        <v>3.10187</v>
      </c>
      <c r="GR432">
        <v>2.72267</v>
      </c>
      <c r="GS432">
        <v>0.09222669999999999</v>
      </c>
      <c r="GT432">
        <v>0.09769120000000001</v>
      </c>
      <c r="GU432">
        <v>0.101793</v>
      </c>
      <c r="GV432">
        <v>0.0943952</v>
      </c>
      <c r="GW432">
        <v>23737.2</v>
      </c>
      <c r="GX432">
        <v>21428.6</v>
      </c>
      <c r="GY432">
        <v>26711.4</v>
      </c>
      <c r="GZ432">
        <v>23968.8</v>
      </c>
      <c r="HA432">
        <v>38388.8</v>
      </c>
      <c r="HB432">
        <v>32085.1</v>
      </c>
      <c r="HC432">
        <v>46643.5</v>
      </c>
      <c r="HD432">
        <v>37915.8</v>
      </c>
      <c r="HE432">
        <v>1.8741</v>
      </c>
      <c r="HF432">
        <v>1.87845</v>
      </c>
      <c r="HG432">
        <v>0.129551</v>
      </c>
      <c r="HH432">
        <v>0</v>
      </c>
      <c r="HI432">
        <v>27.8715</v>
      </c>
      <c r="HJ432">
        <v>999.9</v>
      </c>
      <c r="HK432">
        <v>48.9</v>
      </c>
      <c r="HL432">
        <v>30.4</v>
      </c>
      <c r="HM432">
        <v>23.5842</v>
      </c>
      <c r="HN432">
        <v>61.2358</v>
      </c>
      <c r="HO432">
        <v>22.2516</v>
      </c>
      <c r="HP432">
        <v>1</v>
      </c>
      <c r="HQ432">
        <v>0.0825152</v>
      </c>
      <c r="HR432">
        <v>-0.476748</v>
      </c>
      <c r="HS432">
        <v>20.316</v>
      </c>
      <c r="HT432">
        <v>5.21115</v>
      </c>
      <c r="HU432">
        <v>11.9793</v>
      </c>
      <c r="HV432">
        <v>4.9635</v>
      </c>
      <c r="HW432">
        <v>3.27448</v>
      </c>
      <c r="HX432">
        <v>9999</v>
      </c>
      <c r="HY432">
        <v>9999</v>
      </c>
      <c r="HZ432">
        <v>9999</v>
      </c>
      <c r="IA432">
        <v>25.4</v>
      </c>
      <c r="IB432">
        <v>1.8637</v>
      </c>
      <c r="IC432">
        <v>1.85984</v>
      </c>
      <c r="ID432">
        <v>1.85806</v>
      </c>
      <c r="IE432">
        <v>1.85945</v>
      </c>
      <c r="IF432">
        <v>1.85959</v>
      </c>
      <c r="IG432">
        <v>1.85808</v>
      </c>
      <c r="IH432">
        <v>1.85715</v>
      </c>
      <c r="II432">
        <v>1.85211</v>
      </c>
      <c r="IJ432">
        <v>0</v>
      </c>
      <c r="IK432">
        <v>0</v>
      </c>
      <c r="IL432">
        <v>0</v>
      </c>
      <c r="IM432">
        <v>0</v>
      </c>
      <c r="IN432" t="s">
        <v>441</v>
      </c>
      <c r="IO432" t="s">
        <v>442</v>
      </c>
      <c r="IP432" t="s">
        <v>443</v>
      </c>
      <c r="IQ432" t="s">
        <v>443</v>
      </c>
      <c r="IR432" t="s">
        <v>443</v>
      </c>
      <c r="IS432" t="s">
        <v>443</v>
      </c>
      <c r="IT432">
        <v>0</v>
      </c>
      <c r="IU432">
        <v>100</v>
      </c>
      <c r="IV432">
        <v>100</v>
      </c>
      <c r="IW432">
        <v>-1.569</v>
      </c>
      <c r="IX432">
        <v>0.2883</v>
      </c>
      <c r="IY432">
        <v>-1.253408397979514</v>
      </c>
      <c r="IZ432">
        <v>-0.001407418860664216</v>
      </c>
      <c r="JA432">
        <v>1.761737584914558E-06</v>
      </c>
      <c r="JB432">
        <v>-4.339940373715102E-10</v>
      </c>
      <c r="JC432">
        <v>0.01386544786166931</v>
      </c>
      <c r="JD432">
        <v>0.003157371658100305</v>
      </c>
      <c r="JE432">
        <v>0.0004353711720169284</v>
      </c>
      <c r="JF432">
        <v>-1.853048844677345E-07</v>
      </c>
      <c r="JG432">
        <v>2</v>
      </c>
      <c r="JH432">
        <v>1968</v>
      </c>
      <c r="JI432">
        <v>1</v>
      </c>
      <c r="JJ432">
        <v>26</v>
      </c>
      <c r="JK432">
        <v>200178.6</v>
      </c>
      <c r="JL432">
        <v>200178.8</v>
      </c>
      <c r="JM432">
        <v>1.30005</v>
      </c>
      <c r="JN432">
        <v>2.62939</v>
      </c>
      <c r="JO432">
        <v>1.49658</v>
      </c>
      <c r="JP432">
        <v>2.34619</v>
      </c>
      <c r="JQ432">
        <v>1.54907</v>
      </c>
      <c r="JR432">
        <v>2.4646</v>
      </c>
      <c r="JS432">
        <v>34.2814</v>
      </c>
      <c r="JT432">
        <v>15.2966</v>
      </c>
      <c r="JU432">
        <v>18</v>
      </c>
      <c r="JV432">
        <v>481.442</v>
      </c>
      <c r="JW432">
        <v>499.2</v>
      </c>
      <c r="JX432">
        <v>27.9463</v>
      </c>
      <c r="JY432">
        <v>28.3628</v>
      </c>
      <c r="JZ432">
        <v>30.0001</v>
      </c>
      <c r="KA432">
        <v>28.6148</v>
      </c>
      <c r="KB432">
        <v>28.6199</v>
      </c>
      <c r="KC432">
        <v>26.1935</v>
      </c>
      <c r="KD432">
        <v>18.6305</v>
      </c>
      <c r="KE432">
        <v>88.47320000000001</v>
      </c>
      <c r="KF432">
        <v>27.9456</v>
      </c>
      <c r="KG432">
        <v>506.963</v>
      </c>
      <c r="KH432">
        <v>19.4749</v>
      </c>
      <c r="KI432">
        <v>101.983</v>
      </c>
      <c r="KJ432">
        <v>91.44370000000001</v>
      </c>
    </row>
    <row r="433" spans="1:296">
      <c r="A433">
        <v>415</v>
      </c>
      <c r="B433">
        <v>1759000324.6</v>
      </c>
      <c r="C433">
        <v>13074</v>
      </c>
      <c r="D433" t="s">
        <v>1277</v>
      </c>
      <c r="E433" t="s">
        <v>1278</v>
      </c>
      <c r="F433">
        <v>5</v>
      </c>
      <c r="G433" t="s">
        <v>1218</v>
      </c>
      <c r="H433">
        <v>1759000316.814285</v>
      </c>
      <c r="I433">
        <f>(J433)/1000</f>
        <v>0</v>
      </c>
      <c r="J433">
        <f>IF(DO433, AM433, AG433)</f>
        <v>0</v>
      </c>
      <c r="K433">
        <f>IF(DO433, AH433, AF433)</f>
        <v>0</v>
      </c>
      <c r="L433">
        <f>DQ433 - IF(AT433&gt;1, K433*DK433*100.0/(AV433), 0)</f>
        <v>0</v>
      </c>
      <c r="M433">
        <f>((S433-I433/2)*L433-K433)/(S433+I433/2)</f>
        <v>0</v>
      </c>
      <c r="N433">
        <f>M433*(DX433+DY433)/1000.0</f>
        <v>0</v>
      </c>
      <c r="O433">
        <f>(DQ433 - IF(AT433&gt;1, K433*DK433*100.0/(AV433), 0))*(DX433+DY433)/1000.0</f>
        <v>0</v>
      </c>
      <c r="P433">
        <f>2.0/((1/R433-1/Q433)+SIGN(R433)*SQRT((1/R433-1/Q433)*(1/R433-1/Q433) + 4*DL433/((DL433+1)*(DL433+1))*(2*1/R433*1/Q433-1/Q433*1/Q433)))</f>
        <v>0</v>
      </c>
      <c r="Q433">
        <f>IF(LEFT(DM433,1)&lt;&gt;"0",IF(LEFT(DM433,1)="1",3.0,DN433),$D$5+$E$5*(EE433*DX433/($K$5*1000))+$F$5*(EE433*DX433/($K$5*1000))*MAX(MIN(DK433,$J$5),$I$5)*MAX(MIN(DK433,$J$5),$I$5)+$G$5*MAX(MIN(DK433,$J$5),$I$5)*(EE433*DX433/($K$5*1000))+$H$5*(EE433*DX433/($K$5*1000))*(EE433*DX433/($K$5*1000)))</f>
        <v>0</v>
      </c>
      <c r="R433">
        <f>I433*(1000-(1000*0.61365*exp(17.502*V433/(240.97+V433))/(DX433+DY433)+DS433)/2)/(1000*0.61365*exp(17.502*V433/(240.97+V433))/(DX433+DY433)-DS433)</f>
        <v>0</v>
      </c>
      <c r="S433">
        <f>1/((DL433+1)/(P433/1.6)+1/(Q433/1.37)) + DL433/((DL433+1)/(P433/1.6) + DL433/(Q433/1.37))</f>
        <v>0</v>
      </c>
      <c r="T433">
        <f>(DG433*DJ433)</f>
        <v>0</v>
      </c>
      <c r="U433">
        <f>(DZ433+(T433+2*0.95*5.67E-8*(((DZ433+$B$9)+273)^4-(DZ433+273)^4)-44100*I433)/(1.84*29.3*Q433+8*0.95*5.67E-8*(DZ433+273)^3))</f>
        <v>0</v>
      </c>
      <c r="V433">
        <f>($C$9*EA433+$D$9*EB433+$E$9*U433)</f>
        <v>0</v>
      </c>
      <c r="W433">
        <f>0.61365*exp(17.502*V433/(240.97+V433))</f>
        <v>0</v>
      </c>
      <c r="X433">
        <f>(Y433/Z433*100)</f>
        <v>0</v>
      </c>
      <c r="Y433">
        <f>DS433*(DX433+DY433)/1000</f>
        <v>0</v>
      </c>
      <c r="Z433">
        <f>0.61365*exp(17.502*DZ433/(240.97+DZ433))</f>
        <v>0</v>
      </c>
      <c r="AA433">
        <f>(W433-DS433*(DX433+DY433)/1000)</f>
        <v>0</v>
      </c>
      <c r="AB433">
        <f>(-I433*44100)</f>
        <v>0</v>
      </c>
      <c r="AC433">
        <f>2*29.3*Q433*0.92*(DZ433-V433)</f>
        <v>0</v>
      </c>
      <c r="AD433">
        <f>2*0.95*5.67E-8*(((DZ433+$B$9)+273)^4-(V433+273)^4)</f>
        <v>0</v>
      </c>
      <c r="AE433">
        <f>T433+AD433+AB433+AC433</f>
        <v>0</v>
      </c>
      <c r="AF433">
        <f>DW433*AT433*(DR433-DQ433*(1000-AT433*DT433)/(1000-AT433*DS433))/(100*DK433)</f>
        <v>0</v>
      </c>
      <c r="AG433">
        <f>1000*DW433*AT433*(DS433-DT433)/(100*DK433*(1000-AT433*DS433))</f>
        <v>0</v>
      </c>
      <c r="AH433">
        <f>(AI433 - AJ433 - DX433*1E3/(8.314*(DZ433+273.15)) * AL433/DW433 * AK433) * DW433/(100*DK433) * (1000 - DT433)/1000</f>
        <v>0</v>
      </c>
      <c r="AI433">
        <v>499.3657598454134</v>
      </c>
      <c r="AJ433">
        <v>470.0979090909089</v>
      </c>
      <c r="AK433">
        <v>3.209570627585022</v>
      </c>
      <c r="AL433">
        <v>65.16373705987486</v>
      </c>
      <c r="AM433">
        <f>(AO433 - AN433 + DX433*1E3/(8.314*(DZ433+273.15)) * AQ433/DW433 * AP433) * DW433/(100*DK433) * 1000/(1000 - AO433)</f>
        <v>0</v>
      </c>
      <c r="AN433">
        <v>19.49537934471189</v>
      </c>
      <c r="AO433">
        <v>22.12658666666666</v>
      </c>
      <c r="AP433">
        <v>0.0002356119364346543</v>
      </c>
      <c r="AQ433">
        <v>105.4576078481185</v>
      </c>
      <c r="AR433">
        <v>0</v>
      </c>
      <c r="AS433">
        <v>0</v>
      </c>
      <c r="AT433">
        <f>IF(AR433*$H$15&gt;=AV433,1.0,(AV433/(AV433-AR433*$H$15)))</f>
        <v>0</v>
      </c>
      <c r="AU433">
        <f>(AT433-1)*100</f>
        <v>0</v>
      </c>
      <c r="AV433">
        <f>MAX(0,($B$15+$C$15*EE433)/(1+$D$15*EE433)*DX433/(DZ433+273)*$E$15)</f>
        <v>0</v>
      </c>
      <c r="AW433" t="s">
        <v>437</v>
      </c>
      <c r="AX433" t="s">
        <v>437</v>
      </c>
      <c r="AY433">
        <v>0</v>
      </c>
      <c r="AZ433">
        <v>0</v>
      </c>
      <c r="BA433">
        <f>1-AY433/AZ433</f>
        <v>0</v>
      </c>
      <c r="BB433">
        <v>0</v>
      </c>
      <c r="BC433" t="s">
        <v>437</v>
      </c>
      <c r="BD433" t="s">
        <v>437</v>
      </c>
      <c r="BE433">
        <v>0</v>
      </c>
      <c r="BF433">
        <v>0</v>
      </c>
      <c r="BG433">
        <f>1-BE433/BF433</f>
        <v>0</v>
      </c>
      <c r="BH433">
        <v>0.5</v>
      </c>
      <c r="BI433">
        <f>DH433</f>
        <v>0</v>
      </c>
      <c r="BJ433">
        <f>K433</f>
        <v>0</v>
      </c>
      <c r="BK433">
        <f>BG433*BH433*BI433</f>
        <v>0</v>
      </c>
      <c r="BL433">
        <f>(BJ433-BB433)/BI433</f>
        <v>0</v>
      </c>
      <c r="BM433">
        <f>(AZ433-BF433)/BF433</f>
        <v>0</v>
      </c>
      <c r="BN433">
        <f>AY433/(BA433+AY433/BF433)</f>
        <v>0</v>
      </c>
      <c r="BO433" t="s">
        <v>437</v>
      </c>
      <c r="BP433">
        <v>0</v>
      </c>
      <c r="BQ433">
        <f>IF(BP433&lt;&gt;0, BP433, BN433)</f>
        <v>0</v>
      </c>
      <c r="BR433">
        <f>1-BQ433/BF433</f>
        <v>0</v>
      </c>
      <c r="BS433">
        <f>(BF433-BE433)/(BF433-BQ433)</f>
        <v>0</v>
      </c>
      <c r="BT433">
        <f>(AZ433-BF433)/(AZ433-BQ433)</f>
        <v>0</v>
      </c>
      <c r="BU433">
        <f>(BF433-BE433)/(BF433-AY433)</f>
        <v>0</v>
      </c>
      <c r="BV433">
        <f>(AZ433-BF433)/(AZ433-AY433)</f>
        <v>0</v>
      </c>
      <c r="BW433">
        <f>(BS433*BQ433/BE433)</f>
        <v>0</v>
      </c>
      <c r="BX433">
        <f>(1-BW433)</f>
        <v>0</v>
      </c>
      <c r="DG433">
        <f>$B$13*EF433+$C$13*EG433+$F$13*ER433*(1-EU433)</f>
        <v>0</v>
      </c>
      <c r="DH433">
        <f>DG433*DI433</f>
        <v>0</v>
      </c>
      <c r="DI433">
        <f>($B$13*$D$11+$C$13*$D$11+$F$13*((FE433+EW433)/MAX(FE433+EW433+FF433, 0.1)*$I$11+FF433/MAX(FE433+EW433+FF433, 0.1)*$J$11))/($B$13+$C$13+$F$13)</f>
        <v>0</v>
      </c>
      <c r="DJ433">
        <f>($B$13*$K$11+$C$13*$K$11+$F$13*((FE433+EW433)/MAX(FE433+EW433+FF433, 0.1)*$P$11+FF433/MAX(FE433+EW433+FF433, 0.1)*$Q$11))/($B$13+$C$13+$F$13)</f>
        <v>0</v>
      </c>
      <c r="DK433">
        <v>2.96</v>
      </c>
      <c r="DL433">
        <v>0.5</v>
      </c>
      <c r="DM433" t="s">
        <v>438</v>
      </c>
      <c r="DN433">
        <v>2</v>
      </c>
      <c r="DO433" t="b">
        <v>1</v>
      </c>
      <c r="DP433">
        <v>1759000316.814285</v>
      </c>
      <c r="DQ433">
        <v>437.8267142857143</v>
      </c>
      <c r="DR433">
        <v>474.0410357142858</v>
      </c>
      <c r="DS433">
        <v>22.10401428571429</v>
      </c>
      <c r="DT433">
        <v>19.4896</v>
      </c>
      <c r="DU433">
        <v>439.3949642857143</v>
      </c>
      <c r="DV433">
        <v>21.81598571428572</v>
      </c>
      <c r="DW433">
        <v>500.0312142857142</v>
      </c>
      <c r="DX433">
        <v>90.38717499999998</v>
      </c>
      <c r="DY433">
        <v>0.06465075357142858</v>
      </c>
      <c r="DZ433">
        <v>28.95517142857142</v>
      </c>
      <c r="EA433">
        <v>29.99167857142857</v>
      </c>
      <c r="EB433">
        <v>999.9000000000002</v>
      </c>
      <c r="EC433">
        <v>0</v>
      </c>
      <c r="ED433">
        <v>0</v>
      </c>
      <c r="EE433">
        <v>10000.30571428571</v>
      </c>
      <c r="EF433">
        <v>0</v>
      </c>
      <c r="EG433">
        <v>10.84468214285714</v>
      </c>
      <c r="EH433">
        <v>-36.21436428571429</v>
      </c>
      <c r="EI433">
        <v>447.7234285714285</v>
      </c>
      <c r="EJ433">
        <v>483.4636428571429</v>
      </c>
      <c r="EK433">
        <v>2.614423214285714</v>
      </c>
      <c r="EL433">
        <v>474.0410357142858</v>
      </c>
      <c r="EM433">
        <v>19.4896</v>
      </c>
      <c r="EN433">
        <v>1.997919642857143</v>
      </c>
      <c r="EO433">
        <v>1.761610357142857</v>
      </c>
      <c r="EP433">
        <v>17.42784642857143</v>
      </c>
      <c r="EQ433">
        <v>15.45022857142857</v>
      </c>
      <c r="ER433">
        <v>1999.998928571429</v>
      </c>
      <c r="ES433">
        <v>0.9799983928571429</v>
      </c>
      <c r="ET433">
        <v>0.02000155357142857</v>
      </c>
      <c r="EU433">
        <v>0</v>
      </c>
      <c r="EV433">
        <v>438.6158214285714</v>
      </c>
      <c r="EW433">
        <v>5.00078</v>
      </c>
      <c r="EX433">
        <v>8617.035714285712</v>
      </c>
      <c r="EY433">
        <v>16379.63214285714</v>
      </c>
      <c r="EZ433">
        <v>38.80564285714286</v>
      </c>
      <c r="FA433">
        <v>39.60242857142857</v>
      </c>
      <c r="FB433">
        <v>39.01096428571428</v>
      </c>
      <c r="FC433">
        <v>39.26299999999999</v>
      </c>
      <c r="FD433">
        <v>39.92374999999999</v>
      </c>
      <c r="FE433">
        <v>1955.091785714286</v>
      </c>
      <c r="FF433">
        <v>39.90321428571429</v>
      </c>
      <c r="FG433">
        <v>0</v>
      </c>
      <c r="FH433">
        <v>1759000319.1</v>
      </c>
      <c r="FI433">
        <v>0</v>
      </c>
      <c r="FJ433">
        <v>438.6660384615384</v>
      </c>
      <c r="FK433">
        <v>4.581641036183377</v>
      </c>
      <c r="FL433">
        <v>61.78871793760781</v>
      </c>
      <c r="FM433">
        <v>8617.578461538462</v>
      </c>
      <c r="FN433">
        <v>15</v>
      </c>
      <c r="FO433">
        <v>0</v>
      </c>
      <c r="FP433" t="s">
        <v>439</v>
      </c>
      <c r="FQ433">
        <v>1746989605.5</v>
      </c>
      <c r="FR433">
        <v>1746989593.5</v>
      </c>
      <c r="FS433">
        <v>0</v>
      </c>
      <c r="FT433">
        <v>-0.274</v>
      </c>
      <c r="FU433">
        <v>-0.002</v>
      </c>
      <c r="FV433">
        <v>2.549</v>
      </c>
      <c r="FW433">
        <v>0.129</v>
      </c>
      <c r="FX433">
        <v>420</v>
      </c>
      <c r="FY433">
        <v>17</v>
      </c>
      <c r="FZ433">
        <v>0.02</v>
      </c>
      <c r="GA433">
        <v>0.04</v>
      </c>
      <c r="GB433">
        <v>-34.36049749999999</v>
      </c>
      <c r="GC433">
        <v>-37.94792757973732</v>
      </c>
      <c r="GD433">
        <v>3.822615123739735</v>
      </c>
      <c r="GE433">
        <v>0</v>
      </c>
      <c r="GF433">
        <v>438.4750294117647</v>
      </c>
      <c r="GG433">
        <v>4.129121471267729</v>
      </c>
      <c r="GH433">
        <v>0.4520183810222824</v>
      </c>
      <c r="GI433">
        <v>0</v>
      </c>
      <c r="GJ433">
        <v>2.62354625</v>
      </c>
      <c r="GK433">
        <v>-0.06658390243902731</v>
      </c>
      <c r="GL433">
        <v>0.02108620872602521</v>
      </c>
      <c r="GM433">
        <v>1</v>
      </c>
      <c r="GN433">
        <v>1</v>
      </c>
      <c r="GO433">
        <v>3</v>
      </c>
      <c r="GP433" t="s">
        <v>463</v>
      </c>
      <c r="GQ433">
        <v>3.10211</v>
      </c>
      <c r="GR433">
        <v>2.72276</v>
      </c>
      <c r="GS433">
        <v>0.09461899999999999</v>
      </c>
      <c r="GT433">
        <v>0.100174</v>
      </c>
      <c r="GU433">
        <v>0.101821</v>
      </c>
      <c r="GV433">
        <v>0.0943909</v>
      </c>
      <c r="GW433">
        <v>23674.6</v>
      </c>
      <c r="GX433">
        <v>21369.4</v>
      </c>
      <c r="GY433">
        <v>26711.3</v>
      </c>
      <c r="GZ433">
        <v>23968.5</v>
      </c>
      <c r="HA433">
        <v>38387.9</v>
      </c>
      <c r="HB433">
        <v>32085.1</v>
      </c>
      <c r="HC433">
        <v>46643.4</v>
      </c>
      <c r="HD433">
        <v>37915.3</v>
      </c>
      <c r="HE433">
        <v>1.8745</v>
      </c>
      <c r="HF433">
        <v>1.87803</v>
      </c>
      <c r="HG433">
        <v>0.130169</v>
      </c>
      <c r="HH433">
        <v>0</v>
      </c>
      <c r="HI433">
        <v>27.8715</v>
      </c>
      <c r="HJ433">
        <v>999.9</v>
      </c>
      <c r="HK433">
        <v>48.9</v>
      </c>
      <c r="HL433">
        <v>30.4</v>
      </c>
      <c r="HM433">
        <v>23.5835</v>
      </c>
      <c r="HN433">
        <v>60.9758</v>
      </c>
      <c r="HO433">
        <v>22.2236</v>
      </c>
      <c r="HP433">
        <v>1</v>
      </c>
      <c r="HQ433">
        <v>0.0824085</v>
      </c>
      <c r="HR433">
        <v>-0.493369</v>
      </c>
      <c r="HS433">
        <v>20.316</v>
      </c>
      <c r="HT433">
        <v>5.21115</v>
      </c>
      <c r="HU433">
        <v>11.9794</v>
      </c>
      <c r="HV433">
        <v>4.96345</v>
      </c>
      <c r="HW433">
        <v>3.27448</v>
      </c>
      <c r="HX433">
        <v>9999</v>
      </c>
      <c r="HY433">
        <v>9999</v>
      </c>
      <c r="HZ433">
        <v>9999</v>
      </c>
      <c r="IA433">
        <v>25.4</v>
      </c>
      <c r="IB433">
        <v>1.8637</v>
      </c>
      <c r="IC433">
        <v>1.85982</v>
      </c>
      <c r="ID433">
        <v>1.85806</v>
      </c>
      <c r="IE433">
        <v>1.85946</v>
      </c>
      <c r="IF433">
        <v>1.85959</v>
      </c>
      <c r="IG433">
        <v>1.85806</v>
      </c>
      <c r="IH433">
        <v>1.85715</v>
      </c>
      <c r="II433">
        <v>1.85211</v>
      </c>
      <c r="IJ433">
        <v>0</v>
      </c>
      <c r="IK433">
        <v>0</v>
      </c>
      <c r="IL433">
        <v>0</v>
      </c>
      <c r="IM433">
        <v>0</v>
      </c>
      <c r="IN433" t="s">
        <v>441</v>
      </c>
      <c r="IO433" t="s">
        <v>442</v>
      </c>
      <c r="IP433" t="s">
        <v>443</v>
      </c>
      <c r="IQ433" t="s">
        <v>443</v>
      </c>
      <c r="IR433" t="s">
        <v>443</v>
      </c>
      <c r="IS433" t="s">
        <v>443</v>
      </c>
      <c r="IT433">
        <v>0</v>
      </c>
      <c r="IU433">
        <v>100</v>
      </c>
      <c r="IV433">
        <v>100</v>
      </c>
      <c r="IW433">
        <v>-1.571</v>
      </c>
      <c r="IX433">
        <v>0.2885</v>
      </c>
      <c r="IY433">
        <v>-1.253408397979514</v>
      </c>
      <c r="IZ433">
        <v>-0.001407418860664216</v>
      </c>
      <c r="JA433">
        <v>1.761737584914558E-06</v>
      </c>
      <c r="JB433">
        <v>-4.339940373715102E-10</v>
      </c>
      <c r="JC433">
        <v>0.01386544786166931</v>
      </c>
      <c r="JD433">
        <v>0.003157371658100305</v>
      </c>
      <c r="JE433">
        <v>0.0004353711720169284</v>
      </c>
      <c r="JF433">
        <v>-1.853048844677345E-07</v>
      </c>
      <c r="JG433">
        <v>2</v>
      </c>
      <c r="JH433">
        <v>1968</v>
      </c>
      <c r="JI433">
        <v>1</v>
      </c>
      <c r="JJ433">
        <v>26</v>
      </c>
      <c r="JK433">
        <v>200178.7</v>
      </c>
      <c r="JL433">
        <v>200178.9</v>
      </c>
      <c r="JM433">
        <v>1.33667</v>
      </c>
      <c r="JN433">
        <v>2.63672</v>
      </c>
      <c r="JO433">
        <v>1.49658</v>
      </c>
      <c r="JP433">
        <v>2.34619</v>
      </c>
      <c r="JQ433">
        <v>1.54907</v>
      </c>
      <c r="JR433">
        <v>2.35229</v>
      </c>
      <c r="JS433">
        <v>34.2814</v>
      </c>
      <c r="JT433">
        <v>15.3053</v>
      </c>
      <c r="JU433">
        <v>18</v>
      </c>
      <c r="JV433">
        <v>481.659</v>
      </c>
      <c r="JW433">
        <v>498.906</v>
      </c>
      <c r="JX433">
        <v>27.9491</v>
      </c>
      <c r="JY433">
        <v>28.3614</v>
      </c>
      <c r="JZ433">
        <v>30</v>
      </c>
      <c r="KA433">
        <v>28.6128</v>
      </c>
      <c r="KB433">
        <v>28.6185</v>
      </c>
      <c r="KC433">
        <v>26.8704</v>
      </c>
      <c r="KD433">
        <v>18.6305</v>
      </c>
      <c r="KE433">
        <v>88.47320000000001</v>
      </c>
      <c r="KF433">
        <v>27.956</v>
      </c>
      <c r="KG433">
        <v>526.998</v>
      </c>
      <c r="KH433">
        <v>19.4745</v>
      </c>
      <c r="KI433">
        <v>101.982</v>
      </c>
      <c r="KJ433">
        <v>91.4427</v>
      </c>
    </row>
    <row r="434" spans="1:296">
      <c r="A434">
        <v>416</v>
      </c>
      <c r="B434">
        <v>1759000329.6</v>
      </c>
      <c r="C434">
        <v>13079</v>
      </c>
      <c r="D434" t="s">
        <v>1279</v>
      </c>
      <c r="E434" t="s">
        <v>1280</v>
      </c>
      <c r="F434">
        <v>5</v>
      </c>
      <c r="G434" t="s">
        <v>1218</v>
      </c>
      <c r="H434">
        <v>1759000322.1</v>
      </c>
      <c r="I434">
        <f>(J434)/1000</f>
        <v>0</v>
      </c>
      <c r="J434">
        <f>IF(DO434, AM434, AG434)</f>
        <v>0</v>
      </c>
      <c r="K434">
        <f>IF(DO434, AH434, AF434)</f>
        <v>0</v>
      </c>
      <c r="L434">
        <f>DQ434 - IF(AT434&gt;1, K434*DK434*100.0/(AV434), 0)</f>
        <v>0</v>
      </c>
      <c r="M434">
        <f>((S434-I434/2)*L434-K434)/(S434+I434/2)</f>
        <v>0</v>
      </c>
      <c r="N434">
        <f>M434*(DX434+DY434)/1000.0</f>
        <v>0</v>
      </c>
      <c r="O434">
        <f>(DQ434 - IF(AT434&gt;1, K434*DK434*100.0/(AV434), 0))*(DX434+DY434)/1000.0</f>
        <v>0</v>
      </c>
      <c r="P434">
        <f>2.0/((1/R434-1/Q434)+SIGN(R434)*SQRT((1/R434-1/Q434)*(1/R434-1/Q434) + 4*DL434/((DL434+1)*(DL434+1))*(2*1/R434*1/Q434-1/Q434*1/Q434)))</f>
        <v>0</v>
      </c>
      <c r="Q434">
        <f>IF(LEFT(DM434,1)&lt;&gt;"0",IF(LEFT(DM434,1)="1",3.0,DN434),$D$5+$E$5*(EE434*DX434/($K$5*1000))+$F$5*(EE434*DX434/($K$5*1000))*MAX(MIN(DK434,$J$5),$I$5)*MAX(MIN(DK434,$J$5),$I$5)+$G$5*MAX(MIN(DK434,$J$5),$I$5)*(EE434*DX434/($K$5*1000))+$H$5*(EE434*DX434/($K$5*1000))*(EE434*DX434/($K$5*1000)))</f>
        <v>0</v>
      </c>
      <c r="R434">
        <f>I434*(1000-(1000*0.61365*exp(17.502*V434/(240.97+V434))/(DX434+DY434)+DS434)/2)/(1000*0.61365*exp(17.502*V434/(240.97+V434))/(DX434+DY434)-DS434)</f>
        <v>0</v>
      </c>
      <c r="S434">
        <f>1/((DL434+1)/(P434/1.6)+1/(Q434/1.37)) + DL434/((DL434+1)/(P434/1.6) + DL434/(Q434/1.37))</f>
        <v>0</v>
      </c>
      <c r="T434">
        <f>(DG434*DJ434)</f>
        <v>0</v>
      </c>
      <c r="U434">
        <f>(DZ434+(T434+2*0.95*5.67E-8*(((DZ434+$B$9)+273)^4-(DZ434+273)^4)-44100*I434)/(1.84*29.3*Q434+8*0.95*5.67E-8*(DZ434+273)^3))</f>
        <v>0</v>
      </c>
      <c r="V434">
        <f>($C$9*EA434+$D$9*EB434+$E$9*U434)</f>
        <v>0</v>
      </c>
      <c r="W434">
        <f>0.61365*exp(17.502*V434/(240.97+V434))</f>
        <v>0</v>
      </c>
      <c r="X434">
        <f>(Y434/Z434*100)</f>
        <v>0</v>
      </c>
      <c r="Y434">
        <f>DS434*(DX434+DY434)/1000</f>
        <v>0</v>
      </c>
      <c r="Z434">
        <f>0.61365*exp(17.502*DZ434/(240.97+DZ434))</f>
        <v>0</v>
      </c>
      <c r="AA434">
        <f>(W434-DS434*(DX434+DY434)/1000)</f>
        <v>0</v>
      </c>
      <c r="AB434">
        <f>(-I434*44100)</f>
        <v>0</v>
      </c>
      <c r="AC434">
        <f>2*29.3*Q434*0.92*(DZ434-V434)</f>
        <v>0</v>
      </c>
      <c r="AD434">
        <f>2*0.95*5.67E-8*(((DZ434+$B$9)+273)^4-(V434+273)^4)</f>
        <v>0</v>
      </c>
      <c r="AE434">
        <f>T434+AD434+AB434+AC434</f>
        <v>0</v>
      </c>
      <c r="AF434">
        <f>DW434*AT434*(DR434-DQ434*(1000-AT434*DT434)/(1000-AT434*DS434))/(100*DK434)</f>
        <v>0</v>
      </c>
      <c r="AG434">
        <f>1000*DW434*AT434*(DS434-DT434)/(100*DK434*(1000-AT434*DS434))</f>
        <v>0</v>
      </c>
      <c r="AH434">
        <f>(AI434 - AJ434 - DX434*1E3/(8.314*(DZ434+273.15)) * AL434/DW434 * AK434) * DW434/(100*DK434) * (1000 - DT434)/1000</f>
        <v>0</v>
      </c>
      <c r="AI434">
        <v>516.5277505966262</v>
      </c>
      <c r="AJ434">
        <v>486.7389030303031</v>
      </c>
      <c r="AK434">
        <v>3.335145828490263</v>
      </c>
      <c r="AL434">
        <v>65.16373705987486</v>
      </c>
      <c r="AM434">
        <f>(AO434 - AN434 + DX434*1E3/(8.314*(DZ434+273.15)) * AQ434/DW434 * AP434) * DW434/(100*DK434) * 1000/(1000 - AO434)</f>
        <v>0</v>
      </c>
      <c r="AN434">
        <v>19.49230192754923</v>
      </c>
      <c r="AO434">
        <v>22.13378303030302</v>
      </c>
      <c r="AP434">
        <v>0.0001930798401348466</v>
      </c>
      <c r="AQ434">
        <v>105.4576078481185</v>
      </c>
      <c r="AR434">
        <v>0</v>
      </c>
      <c r="AS434">
        <v>0</v>
      </c>
      <c r="AT434">
        <f>IF(AR434*$H$15&gt;=AV434,1.0,(AV434/(AV434-AR434*$H$15)))</f>
        <v>0</v>
      </c>
      <c r="AU434">
        <f>(AT434-1)*100</f>
        <v>0</v>
      </c>
      <c r="AV434">
        <f>MAX(0,($B$15+$C$15*EE434)/(1+$D$15*EE434)*DX434/(DZ434+273)*$E$15)</f>
        <v>0</v>
      </c>
      <c r="AW434" t="s">
        <v>437</v>
      </c>
      <c r="AX434" t="s">
        <v>437</v>
      </c>
      <c r="AY434">
        <v>0</v>
      </c>
      <c r="AZ434">
        <v>0</v>
      </c>
      <c r="BA434">
        <f>1-AY434/AZ434</f>
        <v>0</v>
      </c>
      <c r="BB434">
        <v>0</v>
      </c>
      <c r="BC434" t="s">
        <v>437</v>
      </c>
      <c r="BD434" t="s">
        <v>437</v>
      </c>
      <c r="BE434">
        <v>0</v>
      </c>
      <c r="BF434">
        <v>0</v>
      </c>
      <c r="BG434">
        <f>1-BE434/BF434</f>
        <v>0</v>
      </c>
      <c r="BH434">
        <v>0.5</v>
      </c>
      <c r="BI434">
        <f>DH434</f>
        <v>0</v>
      </c>
      <c r="BJ434">
        <f>K434</f>
        <v>0</v>
      </c>
      <c r="BK434">
        <f>BG434*BH434*BI434</f>
        <v>0</v>
      </c>
      <c r="BL434">
        <f>(BJ434-BB434)/BI434</f>
        <v>0</v>
      </c>
      <c r="BM434">
        <f>(AZ434-BF434)/BF434</f>
        <v>0</v>
      </c>
      <c r="BN434">
        <f>AY434/(BA434+AY434/BF434)</f>
        <v>0</v>
      </c>
      <c r="BO434" t="s">
        <v>437</v>
      </c>
      <c r="BP434">
        <v>0</v>
      </c>
      <c r="BQ434">
        <f>IF(BP434&lt;&gt;0, BP434, BN434)</f>
        <v>0</v>
      </c>
      <c r="BR434">
        <f>1-BQ434/BF434</f>
        <v>0</v>
      </c>
      <c r="BS434">
        <f>(BF434-BE434)/(BF434-BQ434)</f>
        <v>0</v>
      </c>
      <c r="BT434">
        <f>(AZ434-BF434)/(AZ434-BQ434)</f>
        <v>0</v>
      </c>
      <c r="BU434">
        <f>(BF434-BE434)/(BF434-AY434)</f>
        <v>0</v>
      </c>
      <c r="BV434">
        <f>(AZ434-BF434)/(AZ434-AY434)</f>
        <v>0</v>
      </c>
      <c r="BW434">
        <f>(BS434*BQ434/BE434)</f>
        <v>0</v>
      </c>
      <c r="BX434">
        <f>(1-BW434)</f>
        <v>0</v>
      </c>
      <c r="DG434">
        <f>$B$13*EF434+$C$13*EG434+$F$13*ER434*(1-EU434)</f>
        <v>0</v>
      </c>
      <c r="DH434">
        <f>DG434*DI434</f>
        <v>0</v>
      </c>
      <c r="DI434">
        <f>($B$13*$D$11+$C$13*$D$11+$F$13*((FE434+EW434)/MAX(FE434+EW434+FF434, 0.1)*$I$11+FF434/MAX(FE434+EW434+FF434, 0.1)*$J$11))/($B$13+$C$13+$F$13)</f>
        <v>0</v>
      </c>
      <c r="DJ434">
        <f>($B$13*$K$11+$C$13*$K$11+$F$13*((FE434+EW434)/MAX(FE434+EW434+FF434, 0.1)*$P$11+FF434/MAX(FE434+EW434+FF434, 0.1)*$Q$11))/($B$13+$C$13+$F$13)</f>
        <v>0</v>
      </c>
      <c r="DK434">
        <v>2.96</v>
      </c>
      <c r="DL434">
        <v>0.5</v>
      </c>
      <c r="DM434" t="s">
        <v>438</v>
      </c>
      <c r="DN434">
        <v>2</v>
      </c>
      <c r="DO434" t="b">
        <v>1</v>
      </c>
      <c r="DP434">
        <v>1759000322.1</v>
      </c>
      <c r="DQ434">
        <v>453.6416296296296</v>
      </c>
      <c r="DR434">
        <v>491.6898888888888</v>
      </c>
      <c r="DS434">
        <v>22.12168148148148</v>
      </c>
      <c r="DT434">
        <v>19.49412222222222</v>
      </c>
      <c r="DU434">
        <v>455.2112962962962</v>
      </c>
      <c r="DV434">
        <v>21.83327037037037</v>
      </c>
      <c r="DW434">
        <v>500.0032222222221</v>
      </c>
      <c r="DX434">
        <v>90.38748888888888</v>
      </c>
      <c r="DY434">
        <v>0.06462492592592592</v>
      </c>
      <c r="DZ434">
        <v>28.95484444444445</v>
      </c>
      <c r="EA434">
        <v>29.99205185185185</v>
      </c>
      <c r="EB434">
        <v>999.9000000000001</v>
      </c>
      <c r="EC434">
        <v>0</v>
      </c>
      <c r="ED434">
        <v>0</v>
      </c>
      <c r="EE434">
        <v>9992.581851851852</v>
      </c>
      <c r="EF434">
        <v>0</v>
      </c>
      <c r="EG434">
        <v>10.84949629629629</v>
      </c>
      <c r="EH434">
        <v>-38.04832962962963</v>
      </c>
      <c r="EI434">
        <v>463.904037037037</v>
      </c>
      <c r="EJ434">
        <v>501.4654814814814</v>
      </c>
      <c r="EK434">
        <v>2.62755962962963</v>
      </c>
      <c r="EL434">
        <v>491.6898888888888</v>
      </c>
      <c r="EM434">
        <v>19.49412222222222</v>
      </c>
      <c r="EN434">
        <v>1.999523333333333</v>
      </c>
      <c r="EO434">
        <v>1.762025925925926</v>
      </c>
      <c r="EP434">
        <v>17.44054814814815</v>
      </c>
      <c r="EQ434">
        <v>15.4539</v>
      </c>
      <c r="ER434">
        <v>2000.026666666667</v>
      </c>
      <c r="ES434">
        <v>0.9799977407407406</v>
      </c>
      <c r="ET434">
        <v>0.02000224814814814</v>
      </c>
      <c r="EU434">
        <v>0</v>
      </c>
      <c r="EV434">
        <v>438.9002592592592</v>
      </c>
      <c r="EW434">
        <v>5.00078</v>
      </c>
      <c r="EX434">
        <v>8622.558518518519</v>
      </c>
      <c r="EY434">
        <v>16379.85925925926</v>
      </c>
      <c r="EZ434">
        <v>38.80077777777778</v>
      </c>
      <c r="FA434">
        <v>39.604</v>
      </c>
      <c r="FB434">
        <v>38.99974074074074</v>
      </c>
      <c r="FC434">
        <v>39.25655555555555</v>
      </c>
      <c r="FD434">
        <v>39.92096296296295</v>
      </c>
      <c r="FE434">
        <v>1955.117777777778</v>
      </c>
      <c r="FF434">
        <v>39.90555555555556</v>
      </c>
      <c r="FG434">
        <v>0</v>
      </c>
      <c r="FH434">
        <v>1759000323.9</v>
      </c>
      <c r="FI434">
        <v>0</v>
      </c>
      <c r="FJ434">
        <v>438.9473846153846</v>
      </c>
      <c r="FK434">
        <v>2.832136765880973</v>
      </c>
      <c r="FL434">
        <v>62.08717946157748</v>
      </c>
      <c r="FM434">
        <v>8622.498846153847</v>
      </c>
      <c r="FN434">
        <v>15</v>
      </c>
      <c r="FO434">
        <v>0</v>
      </c>
      <c r="FP434" t="s">
        <v>439</v>
      </c>
      <c r="FQ434">
        <v>1746989605.5</v>
      </c>
      <c r="FR434">
        <v>1746989593.5</v>
      </c>
      <c r="FS434">
        <v>0</v>
      </c>
      <c r="FT434">
        <v>-0.274</v>
      </c>
      <c r="FU434">
        <v>-0.002</v>
      </c>
      <c r="FV434">
        <v>2.549</v>
      </c>
      <c r="FW434">
        <v>0.129</v>
      </c>
      <c r="FX434">
        <v>420</v>
      </c>
      <c r="FY434">
        <v>17</v>
      </c>
      <c r="FZ434">
        <v>0.02</v>
      </c>
      <c r="GA434">
        <v>0.04</v>
      </c>
      <c r="GB434">
        <v>-36.61372926829269</v>
      </c>
      <c r="GC434">
        <v>-22.69345296167251</v>
      </c>
      <c r="GD434">
        <v>2.361593518156125</v>
      </c>
      <c r="GE434">
        <v>0</v>
      </c>
      <c r="GF434">
        <v>438.7515294117646</v>
      </c>
      <c r="GG434">
        <v>3.879144392742073</v>
      </c>
      <c r="GH434">
        <v>0.437354294075997</v>
      </c>
      <c r="GI434">
        <v>0</v>
      </c>
      <c r="GJ434">
        <v>2.619790487804878</v>
      </c>
      <c r="GK434">
        <v>0.1238642508710782</v>
      </c>
      <c r="GL434">
        <v>0.0147295168982126</v>
      </c>
      <c r="GM434">
        <v>0</v>
      </c>
      <c r="GN434">
        <v>0</v>
      </c>
      <c r="GO434">
        <v>3</v>
      </c>
      <c r="GP434" t="s">
        <v>484</v>
      </c>
      <c r="GQ434">
        <v>3.10207</v>
      </c>
      <c r="GR434">
        <v>2.72285</v>
      </c>
      <c r="GS434">
        <v>0.0970756</v>
      </c>
      <c r="GT434">
        <v>0.102641</v>
      </c>
      <c r="GU434">
        <v>0.101841</v>
      </c>
      <c r="GV434">
        <v>0.09438299999999999</v>
      </c>
      <c r="GW434">
        <v>23610.7</v>
      </c>
      <c r="GX434">
        <v>21311</v>
      </c>
      <c r="GY434">
        <v>26711.7</v>
      </c>
      <c r="GZ434">
        <v>23968.6</v>
      </c>
      <c r="HA434">
        <v>38387.5</v>
      </c>
      <c r="HB434">
        <v>32086</v>
      </c>
      <c r="HC434">
        <v>46643.7</v>
      </c>
      <c r="HD434">
        <v>37915.8</v>
      </c>
      <c r="HE434">
        <v>1.87442</v>
      </c>
      <c r="HF434">
        <v>1.87833</v>
      </c>
      <c r="HG434">
        <v>0.130493</v>
      </c>
      <c r="HH434">
        <v>0</v>
      </c>
      <c r="HI434">
        <v>27.8694</v>
      </c>
      <c r="HJ434">
        <v>999.9</v>
      </c>
      <c r="HK434">
        <v>48.9</v>
      </c>
      <c r="HL434">
        <v>30.4</v>
      </c>
      <c r="HM434">
        <v>23.5838</v>
      </c>
      <c r="HN434">
        <v>60.8658</v>
      </c>
      <c r="HO434">
        <v>21.9992</v>
      </c>
      <c r="HP434">
        <v>1</v>
      </c>
      <c r="HQ434">
        <v>0.0823653</v>
      </c>
      <c r="HR434">
        <v>-0.498554</v>
      </c>
      <c r="HS434">
        <v>20.3161</v>
      </c>
      <c r="HT434">
        <v>5.21055</v>
      </c>
      <c r="HU434">
        <v>11.979</v>
      </c>
      <c r="HV434">
        <v>4.9635</v>
      </c>
      <c r="HW434">
        <v>3.27443</v>
      </c>
      <c r="HX434">
        <v>9999</v>
      </c>
      <c r="HY434">
        <v>9999</v>
      </c>
      <c r="HZ434">
        <v>9999</v>
      </c>
      <c r="IA434">
        <v>25.4</v>
      </c>
      <c r="IB434">
        <v>1.86371</v>
      </c>
      <c r="IC434">
        <v>1.85983</v>
      </c>
      <c r="ID434">
        <v>1.85806</v>
      </c>
      <c r="IE434">
        <v>1.85946</v>
      </c>
      <c r="IF434">
        <v>1.85959</v>
      </c>
      <c r="IG434">
        <v>1.85806</v>
      </c>
      <c r="IH434">
        <v>1.85715</v>
      </c>
      <c r="II434">
        <v>1.85211</v>
      </c>
      <c r="IJ434">
        <v>0</v>
      </c>
      <c r="IK434">
        <v>0</v>
      </c>
      <c r="IL434">
        <v>0</v>
      </c>
      <c r="IM434">
        <v>0</v>
      </c>
      <c r="IN434" t="s">
        <v>441</v>
      </c>
      <c r="IO434" t="s">
        <v>442</v>
      </c>
      <c r="IP434" t="s">
        <v>443</v>
      </c>
      <c r="IQ434" t="s">
        <v>443</v>
      </c>
      <c r="IR434" t="s">
        <v>443</v>
      </c>
      <c r="IS434" t="s">
        <v>443</v>
      </c>
      <c r="IT434">
        <v>0</v>
      </c>
      <c r="IU434">
        <v>100</v>
      </c>
      <c r="IV434">
        <v>100</v>
      </c>
      <c r="IW434">
        <v>-1.571</v>
      </c>
      <c r="IX434">
        <v>0.2887</v>
      </c>
      <c r="IY434">
        <v>-1.253408397979514</v>
      </c>
      <c r="IZ434">
        <v>-0.001407418860664216</v>
      </c>
      <c r="JA434">
        <v>1.761737584914558E-06</v>
      </c>
      <c r="JB434">
        <v>-4.339940373715102E-10</v>
      </c>
      <c r="JC434">
        <v>0.01386544786166931</v>
      </c>
      <c r="JD434">
        <v>0.003157371658100305</v>
      </c>
      <c r="JE434">
        <v>0.0004353711720169284</v>
      </c>
      <c r="JF434">
        <v>-1.853048844677345E-07</v>
      </c>
      <c r="JG434">
        <v>2</v>
      </c>
      <c r="JH434">
        <v>1968</v>
      </c>
      <c r="JI434">
        <v>1</v>
      </c>
      <c r="JJ434">
        <v>26</v>
      </c>
      <c r="JK434">
        <v>200178.7</v>
      </c>
      <c r="JL434">
        <v>200178.9</v>
      </c>
      <c r="JM434">
        <v>1.37207</v>
      </c>
      <c r="JN434">
        <v>2.6355</v>
      </c>
      <c r="JO434">
        <v>1.49658</v>
      </c>
      <c r="JP434">
        <v>2.34619</v>
      </c>
      <c r="JQ434">
        <v>1.54907</v>
      </c>
      <c r="JR434">
        <v>2.42798</v>
      </c>
      <c r="JS434">
        <v>34.2814</v>
      </c>
      <c r="JT434">
        <v>15.2878</v>
      </c>
      <c r="JU434">
        <v>18</v>
      </c>
      <c r="JV434">
        <v>481.604</v>
      </c>
      <c r="JW434">
        <v>499.097</v>
      </c>
      <c r="JX434">
        <v>27.9577</v>
      </c>
      <c r="JY434">
        <v>28.3598</v>
      </c>
      <c r="JZ434">
        <v>30</v>
      </c>
      <c r="KA434">
        <v>28.6111</v>
      </c>
      <c r="KB434">
        <v>28.6175</v>
      </c>
      <c r="KC434">
        <v>27.612</v>
      </c>
      <c r="KD434">
        <v>18.6305</v>
      </c>
      <c r="KE434">
        <v>88.47320000000001</v>
      </c>
      <c r="KF434">
        <v>27.9612</v>
      </c>
      <c r="KG434">
        <v>540.357</v>
      </c>
      <c r="KH434">
        <v>19.4708</v>
      </c>
      <c r="KI434">
        <v>101.983</v>
      </c>
      <c r="KJ434">
        <v>91.4436</v>
      </c>
    </row>
    <row r="435" spans="1:296">
      <c r="A435">
        <v>417</v>
      </c>
      <c r="B435">
        <v>1759000334.6</v>
      </c>
      <c r="C435">
        <v>13084</v>
      </c>
      <c r="D435" t="s">
        <v>1281</v>
      </c>
      <c r="E435" t="s">
        <v>1282</v>
      </c>
      <c r="F435">
        <v>5</v>
      </c>
      <c r="G435" t="s">
        <v>1218</v>
      </c>
      <c r="H435">
        <v>1759000326.814285</v>
      </c>
      <c r="I435">
        <f>(J435)/1000</f>
        <v>0</v>
      </c>
      <c r="J435">
        <f>IF(DO435, AM435, AG435)</f>
        <v>0</v>
      </c>
      <c r="K435">
        <f>IF(DO435, AH435, AF435)</f>
        <v>0</v>
      </c>
      <c r="L435">
        <f>DQ435 - IF(AT435&gt;1, K435*DK435*100.0/(AV435), 0)</f>
        <v>0</v>
      </c>
      <c r="M435">
        <f>((S435-I435/2)*L435-K435)/(S435+I435/2)</f>
        <v>0</v>
      </c>
      <c r="N435">
        <f>M435*(DX435+DY435)/1000.0</f>
        <v>0</v>
      </c>
      <c r="O435">
        <f>(DQ435 - IF(AT435&gt;1, K435*DK435*100.0/(AV435), 0))*(DX435+DY435)/1000.0</f>
        <v>0</v>
      </c>
      <c r="P435">
        <f>2.0/((1/R435-1/Q435)+SIGN(R435)*SQRT((1/R435-1/Q435)*(1/R435-1/Q435) + 4*DL435/((DL435+1)*(DL435+1))*(2*1/R435*1/Q435-1/Q435*1/Q435)))</f>
        <v>0</v>
      </c>
      <c r="Q435">
        <f>IF(LEFT(DM435,1)&lt;&gt;"0",IF(LEFT(DM435,1)="1",3.0,DN435),$D$5+$E$5*(EE435*DX435/($K$5*1000))+$F$5*(EE435*DX435/($K$5*1000))*MAX(MIN(DK435,$J$5),$I$5)*MAX(MIN(DK435,$J$5),$I$5)+$G$5*MAX(MIN(DK435,$J$5),$I$5)*(EE435*DX435/($K$5*1000))+$H$5*(EE435*DX435/($K$5*1000))*(EE435*DX435/($K$5*1000)))</f>
        <v>0</v>
      </c>
      <c r="R435">
        <f>I435*(1000-(1000*0.61365*exp(17.502*V435/(240.97+V435))/(DX435+DY435)+DS435)/2)/(1000*0.61365*exp(17.502*V435/(240.97+V435))/(DX435+DY435)-DS435)</f>
        <v>0</v>
      </c>
      <c r="S435">
        <f>1/((DL435+1)/(P435/1.6)+1/(Q435/1.37)) + DL435/((DL435+1)/(P435/1.6) + DL435/(Q435/1.37))</f>
        <v>0</v>
      </c>
      <c r="T435">
        <f>(DG435*DJ435)</f>
        <v>0</v>
      </c>
      <c r="U435">
        <f>(DZ435+(T435+2*0.95*5.67E-8*(((DZ435+$B$9)+273)^4-(DZ435+273)^4)-44100*I435)/(1.84*29.3*Q435+8*0.95*5.67E-8*(DZ435+273)^3))</f>
        <v>0</v>
      </c>
      <c r="V435">
        <f>($C$9*EA435+$D$9*EB435+$E$9*U435)</f>
        <v>0</v>
      </c>
      <c r="W435">
        <f>0.61365*exp(17.502*V435/(240.97+V435))</f>
        <v>0</v>
      </c>
      <c r="X435">
        <f>(Y435/Z435*100)</f>
        <v>0</v>
      </c>
      <c r="Y435">
        <f>DS435*(DX435+DY435)/1000</f>
        <v>0</v>
      </c>
      <c r="Z435">
        <f>0.61365*exp(17.502*DZ435/(240.97+DZ435))</f>
        <v>0</v>
      </c>
      <c r="AA435">
        <f>(W435-DS435*(DX435+DY435)/1000)</f>
        <v>0</v>
      </c>
      <c r="AB435">
        <f>(-I435*44100)</f>
        <v>0</v>
      </c>
      <c r="AC435">
        <f>2*29.3*Q435*0.92*(DZ435-V435)</f>
        <v>0</v>
      </c>
      <c r="AD435">
        <f>2*0.95*5.67E-8*(((DZ435+$B$9)+273)^4-(V435+273)^4)</f>
        <v>0</v>
      </c>
      <c r="AE435">
        <f>T435+AD435+AB435+AC435</f>
        <v>0</v>
      </c>
      <c r="AF435">
        <f>DW435*AT435*(DR435-DQ435*(1000-AT435*DT435)/(1000-AT435*DS435))/(100*DK435)</f>
        <v>0</v>
      </c>
      <c r="AG435">
        <f>1000*DW435*AT435*(DS435-DT435)/(100*DK435*(1000-AT435*DS435))</f>
        <v>0</v>
      </c>
      <c r="AH435">
        <f>(AI435 - AJ435 - DX435*1E3/(8.314*(DZ435+273.15)) * AL435/DW435 * AK435) * DW435/(100*DK435) * (1000 - DT435)/1000</f>
        <v>0</v>
      </c>
      <c r="AI435">
        <v>534.1974728110553</v>
      </c>
      <c r="AJ435">
        <v>503.8672727272727</v>
      </c>
      <c r="AK435">
        <v>3.428246622822938</v>
      </c>
      <c r="AL435">
        <v>65.16373705987486</v>
      </c>
      <c r="AM435">
        <f>(AO435 - AN435 + DX435*1E3/(8.314*(DZ435+273.15)) * AQ435/DW435 * AP435) * DW435/(100*DK435) * 1000/(1000 - AO435)</f>
        <v>0</v>
      </c>
      <c r="AN435">
        <v>19.4934405943498</v>
      </c>
      <c r="AO435">
        <v>22.1366806060606</v>
      </c>
      <c r="AP435">
        <v>2.521544745282532E-05</v>
      </c>
      <c r="AQ435">
        <v>105.4576078481185</v>
      </c>
      <c r="AR435">
        <v>0</v>
      </c>
      <c r="AS435">
        <v>0</v>
      </c>
      <c r="AT435">
        <f>IF(AR435*$H$15&gt;=AV435,1.0,(AV435/(AV435-AR435*$H$15)))</f>
        <v>0</v>
      </c>
      <c r="AU435">
        <f>(AT435-1)*100</f>
        <v>0</v>
      </c>
      <c r="AV435">
        <f>MAX(0,($B$15+$C$15*EE435)/(1+$D$15*EE435)*DX435/(DZ435+273)*$E$15)</f>
        <v>0</v>
      </c>
      <c r="AW435" t="s">
        <v>437</v>
      </c>
      <c r="AX435" t="s">
        <v>437</v>
      </c>
      <c r="AY435">
        <v>0</v>
      </c>
      <c r="AZ435">
        <v>0</v>
      </c>
      <c r="BA435">
        <f>1-AY435/AZ435</f>
        <v>0</v>
      </c>
      <c r="BB435">
        <v>0</v>
      </c>
      <c r="BC435" t="s">
        <v>437</v>
      </c>
      <c r="BD435" t="s">
        <v>437</v>
      </c>
      <c r="BE435">
        <v>0</v>
      </c>
      <c r="BF435">
        <v>0</v>
      </c>
      <c r="BG435">
        <f>1-BE435/BF435</f>
        <v>0</v>
      </c>
      <c r="BH435">
        <v>0.5</v>
      </c>
      <c r="BI435">
        <f>DH435</f>
        <v>0</v>
      </c>
      <c r="BJ435">
        <f>K435</f>
        <v>0</v>
      </c>
      <c r="BK435">
        <f>BG435*BH435*BI435</f>
        <v>0</v>
      </c>
      <c r="BL435">
        <f>(BJ435-BB435)/BI435</f>
        <v>0</v>
      </c>
      <c r="BM435">
        <f>(AZ435-BF435)/BF435</f>
        <v>0</v>
      </c>
      <c r="BN435">
        <f>AY435/(BA435+AY435/BF435)</f>
        <v>0</v>
      </c>
      <c r="BO435" t="s">
        <v>437</v>
      </c>
      <c r="BP435">
        <v>0</v>
      </c>
      <c r="BQ435">
        <f>IF(BP435&lt;&gt;0, BP435, BN435)</f>
        <v>0</v>
      </c>
      <c r="BR435">
        <f>1-BQ435/BF435</f>
        <v>0</v>
      </c>
      <c r="BS435">
        <f>(BF435-BE435)/(BF435-BQ435)</f>
        <v>0</v>
      </c>
      <c r="BT435">
        <f>(AZ435-BF435)/(AZ435-BQ435)</f>
        <v>0</v>
      </c>
      <c r="BU435">
        <f>(BF435-BE435)/(BF435-AY435)</f>
        <v>0</v>
      </c>
      <c r="BV435">
        <f>(AZ435-BF435)/(AZ435-AY435)</f>
        <v>0</v>
      </c>
      <c r="BW435">
        <f>(BS435*BQ435/BE435)</f>
        <v>0</v>
      </c>
      <c r="BX435">
        <f>(1-BW435)</f>
        <v>0</v>
      </c>
      <c r="DG435">
        <f>$B$13*EF435+$C$13*EG435+$F$13*ER435*(1-EU435)</f>
        <v>0</v>
      </c>
      <c r="DH435">
        <f>DG435*DI435</f>
        <v>0</v>
      </c>
      <c r="DI435">
        <f>($B$13*$D$11+$C$13*$D$11+$F$13*((FE435+EW435)/MAX(FE435+EW435+FF435, 0.1)*$I$11+FF435/MAX(FE435+EW435+FF435, 0.1)*$J$11))/($B$13+$C$13+$F$13)</f>
        <v>0</v>
      </c>
      <c r="DJ435">
        <f>($B$13*$K$11+$C$13*$K$11+$F$13*((FE435+EW435)/MAX(FE435+EW435+FF435, 0.1)*$P$11+FF435/MAX(FE435+EW435+FF435, 0.1)*$Q$11))/($B$13+$C$13+$F$13)</f>
        <v>0</v>
      </c>
      <c r="DK435">
        <v>2.96</v>
      </c>
      <c r="DL435">
        <v>0.5</v>
      </c>
      <c r="DM435" t="s">
        <v>438</v>
      </c>
      <c r="DN435">
        <v>2</v>
      </c>
      <c r="DO435" t="b">
        <v>1</v>
      </c>
      <c r="DP435">
        <v>1759000326.814285</v>
      </c>
      <c r="DQ435">
        <v>468.696</v>
      </c>
      <c r="DR435">
        <v>507.6172857142857</v>
      </c>
      <c r="DS435">
        <v>22.13001071428571</v>
      </c>
      <c r="DT435">
        <v>19.49386071428571</v>
      </c>
      <c r="DU435">
        <v>470.2665</v>
      </c>
      <c r="DV435">
        <v>21.84142857142858</v>
      </c>
      <c r="DW435">
        <v>499.9783928571428</v>
      </c>
      <c r="DX435">
        <v>90.38693571428573</v>
      </c>
      <c r="DY435">
        <v>0.06469694285714286</v>
      </c>
      <c r="DZ435">
        <v>28.95529285714286</v>
      </c>
      <c r="EA435">
        <v>29.99267142857142</v>
      </c>
      <c r="EB435">
        <v>999.9000000000002</v>
      </c>
      <c r="EC435">
        <v>0</v>
      </c>
      <c r="ED435">
        <v>0</v>
      </c>
      <c r="EE435">
        <v>9994.925000000001</v>
      </c>
      <c r="EF435">
        <v>0</v>
      </c>
      <c r="EG435">
        <v>10.84885357142857</v>
      </c>
      <c r="EH435">
        <v>-38.92131071428571</v>
      </c>
      <c r="EI435">
        <v>479.303</v>
      </c>
      <c r="EJ435">
        <v>517.7093571428571</v>
      </c>
      <c r="EK435">
        <v>2.636155714285714</v>
      </c>
      <c r="EL435">
        <v>507.6172857142857</v>
      </c>
      <c r="EM435">
        <v>19.49386071428571</v>
      </c>
      <c r="EN435">
        <v>2.000263928571429</v>
      </c>
      <c r="EO435">
        <v>1.761991785714285</v>
      </c>
      <c r="EP435">
        <v>17.446425</v>
      </c>
      <c r="EQ435">
        <v>15.4536</v>
      </c>
      <c r="ER435">
        <v>2000.037857142857</v>
      </c>
      <c r="ES435">
        <v>0.9799976071428572</v>
      </c>
      <c r="ET435">
        <v>0.02000238928571428</v>
      </c>
      <c r="EU435">
        <v>0</v>
      </c>
      <c r="EV435">
        <v>439.1442142857143</v>
      </c>
      <c r="EW435">
        <v>5.00078</v>
      </c>
      <c r="EX435">
        <v>8627.220357142856</v>
      </c>
      <c r="EY435">
        <v>16379.94642857143</v>
      </c>
      <c r="EZ435">
        <v>38.80121428571427</v>
      </c>
      <c r="FA435">
        <v>39.6025</v>
      </c>
      <c r="FB435">
        <v>39.01089285714286</v>
      </c>
      <c r="FC435">
        <v>39.25639285714285</v>
      </c>
      <c r="FD435">
        <v>39.91492857142857</v>
      </c>
      <c r="FE435">
        <v>1955.128571428571</v>
      </c>
      <c r="FF435">
        <v>39.90607142857143</v>
      </c>
      <c r="FG435">
        <v>0</v>
      </c>
      <c r="FH435">
        <v>1759000329.3</v>
      </c>
      <c r="FI435">
        <v>0</v>
      </c>
      <c r="FJ435">
        <v>439.2156000000001</v>
      </c>
      <c r="FK435">
        <v>2.202538457106903</v>
      </c>
      <c r="FL435">
        <v>56.62769237210453</v>
      </c>
      <c r="FM435">
        <v>8628.047199999999</v>
      </c>
      <c r="FN435">
        <v>15</v>
      </c>
      <c r="FO435">
        <v>0</v>
      </c>
      <c r="FP435" t="s">
        <v>439</v>
      </c>
      <c r="FQ435">
        <v>1746989605.5</v>
      </c>
      <c r="FR435">
        <v>1746989593.5</v>
      </c>
      <c r="FS435">
        <v>0</v>
      </c>
      <c r="FT435">
        <v>-0.274</v>
      </c>
      <c r="FU435">
        <v>-0.002</v>
      </c>
      <c r="FV435">
        <v>2.549</v>
      </c>
      <c r="FW435">
        <v>0.129</v>
      </c>
      <c r="FX435">
        <v>420</v>
      </c>
      <c r="FY435">
        <v>17</v>
      </c>
      <c r="FZ435">
        <v>0.02</v>
      </c>
      <c r="GA435">
        <v>0.04</v>
      </c>
      <c r="GB435">
        <v>-38.391865</v>
      </c>
      <c r="GC435">
        <v>-11.31070694183867</v>
      </c>
      <c r="GD435">
        <v>1.128565143345744</v>
      </c>
      <c r="GE435">
        <v>0</v>
      </c>
      <c r="GF435">
        <v>439.0156176470588</v>
      </c>
      <c r="GG435">
        <v>2.674576016209264</v>
      </c>
      <c r="GH435">
        <v>0.366983732185204</v>
      </c>
      <c r="GI435">
        <v>0</v>
      </c>
      <c r="GJ435">
        <v>2.63089475</v>
      </c>
      <c r="GK435">
        <v>0.1134174484052417</v>
      </c>
      <c r="GL435">
        <v>0.01129375380188094</v>
      </c>
      <c r="GM435">
        <v>0</v>
      </c>
      <c r="GN435">
        <v>0</v>
      </c>
      <c r="GO435">
        <v>3</v>
      </c>
      <c r="GP435" t="s">
        <v>484</v>
      </c>
      <c r="GQ435">
        <v>3.1021</v>
      </c>
      <c r="GR435">
        <v>2.72272</v>
      </c>
      <c r="GS435">
        <v>0.09954440000000001</v>
      </c>
      <c r="GT435">
        <v>0.105015</v>
      </c>
      <c r="GU435">
        <v>0.101844</v>
      </c>
      <c r="GV435">
        <v>0.0943847</v>
      </c>
      <c r="GW435">
        <v>23546.3</v>
      </c>
      <c r="GX435">
        <v>21254.7</v>
      </c>
      <c r="GY435">
        <v>26711.8</v>
      </c>
      <c r="GZ435">
        <v>23968.7</v>
      </c>
      <c r="HA435">
        <v>38387.6</v>
      </c>
      <c r="HB435">
        <v>32086.2</v>
      </c>
      <c r="HC435">
        <v>46643.6</v>
      </c>
      <c r="HD435">
        <v>37915.9</v>
      </c>
      <c r="HE435">
        <v>1.8747</v>
      </c>
      <c r="HF435">
        <v>1.87835</v>
      </c>
      <c r="HG435">
        <v>0.130661</v>
      </c>
      <c r="HH435">
        <v>0</v>
      </c>
      <c r="HI435">
        <v>27.8677</v>
      </c>
      <c r="HJ435">
        <v>999.9</v>
      </c>
      <c r="HK435">
        <v>48.9</v>
      </c>
      <c r="HL435">
        <v>30.4</v>
      </c>
      <c r="HM435">
        <v>23.5859</v>
      </c>
      <c r="HN435">
        <v>61.4458</v>
      </c>
      <c r="HO435">
        <v>21.9471</v>
      </c>
      <c r="HP435">
        <v>1</v>
      </c>
      <c r="HQ435">
        <v>0.08234760000000001</v>
      </c>
      <c r="HR435">
        <v>-0.495869</v>
      </c>
      <c r="HS435">
        <v>20.3161</v>
      </c>
      <c r="HT435">
        <v>5.21145</v>
      </c>
      <c r="HU435">
        <v>11.9796</v>
      </c>
      <c r="HV435">
        <v>4.9633</v>
      </c>
      <c r="HW435">
        <v>3.2744</v>
      </c>
      <c r="HX435">
        <v>9999</v>
      </c>
      <c r="HY435">
        <v>9999</v>
      </c>
      <c r="HZ435">
        <v>9999</v>
      </c>
      <c r="IA435">
        <v>25.4</v>
      </c>
      <c r="IB435">
        <v>1.86369</v>
      </c>
      <c r="IC435">
        <v>1.85985</v>
      </c>
      <c r="ID435">
        <v>1.85806</v>
      </c>
      <c r="IE435">
        <v>1.85945</v>
      </c>
      <c r="IF435">
        <v>1.85959</v>
      </c>
      <c r="IG435">
        <v>1.85806</v>
      </c>
      <c r="IH435">
        <v>1.85715</v>
      </c>
      <c r="II435">
        <v>1.85211</v>
      </c>
      <c r="IJ435">
        <v>0</v>
      </c>
      <c r="IK435">
        <v>0</v>
      </c>
      <c r="IL435">
        <v>0</v>
      </c>
      <c r="IM435">
        <v>0</v>
      </c>
      <c r="IN435" t="s">
        <v>441</v>
      </c>
      <c r="IO435" t="s">
        <v>442</v>
      </c>
      <c r="IP435" t="s">
        <v>443</v>
      </c>
      <c r="IQ435" t="s">
        <v>443</v>
      </c>
      <c r="IR435" t="s">
        <v>443</v>
      </c>
      <c r="IS435" t="s">
        <v>443</v>
      </c>
      <c r="IT435">
        <v>0</v>
      </c>
      <c r="IU435">
        <v>100</v>
      </c>
      <c r="IV435">
        <v>100</v>
      </c>
      <c r="IW435">
        <v>-1.571</v>
      </c>
      <c r="IX435">
        <v>0.2888</v>
      </c>
      <c r="IY435">
        <v>-1.253408397979514</v>
      </c>
      <c r="IZ435">
        <v>-0.001407418860664216</v>
      </c>
      <c r="JA435">
        <v>1.761737584914558E-06</v>
      </c>
      <c r="JB435">
        <v>-4.339940373715102E-10</v>
      </c>
      <c r="JC435">
        <v>0.01386544786166931</v>
      </c>
      <c r="JD435">
        <v>0.003157371658100305</v>
      </c>
      <c r="JE435">
        <v>0.0004353711720169284</v>
      </c>
      <c r="JF435">
        <v>-1.853048844677345E-07</v>
      </c>
      <c r="JG435">
        <v>2</v>
      </c>
      <c r="JH435">
        <v>1968</v>
      </c>
      <c r="JI435">
        <v>1</v>
      </c>
      <c r="JJ435">
        <v>26</v>
      </c>
      <c r="JK435">
        <v>200178.8</v>
      </c>
      <c r="JL435">
        <v>200179</v>
      </c>
      <c r="JM435">
        <v>1.40747</v>
      </c>
      <c r="JN435">
        <v>2.62695</v>
      </c>
      <c r="JO435">
        <v>1.49658</v>
      </c>
      <c r="JP435">
        <v>2.34619</v>
      </c>
      <c r="JQ435">
        <v>1.54907</v>
      </c>
      <c r="JR435">
        <v>2.45728</v>
      </c>
      <c r="JS435">
        <v>34.2814</v>
      </c>
      <c r="JT435">
        <v>15.3141</v>
      </c>
      <c r="JU435">
        <v>18</v>
      </c>
      <c r="JV435">
        <v>481.757</v>
      </c>
      <c r="JW435">
        <v>499.097</v>
      </c>
      <c r="JX435">
        <v>27.9622</v>
      </c>
      <c r="JY435">
        <v>28.359</v>
      </c>
      <c r="JZ435">
        <v>29.9999</v>
      </c>
      <c r="KA435">
        <v>28.6103</v>
      </c>
      <c r="KB435">
        <v>28.6154</v>
      </c>
      <c r="KC435">
        <v>28.275</v>
      </c>
      <c r="KD435">
        <v>18.6305</v>
      </c>
      <c r="KE435">
        <v>88.47320000000001</v>
      </c>
      <c r="KF435">
        <v>27.9627</v>
      </c>
      <c r="KG435">
        <v>560.3920000000001</v>
      </c>
      <c r="KH435">
        <v>19.4702</v>
      </c>
      <c r="KI435">
        <v>101.983</v>
      </c>
      <c r="KJ435">
        <v>91.4438</v>
      </c>
    </row>
    <row r="436" spans="1:296">
      <c r="A436">
        <v>418</v>
      </c>
      <c r="B436">
        <v>1759000339.6</v>
      </c>
      <c r="C436">
        <v>13089</v>
      </c>
      <c r="D436" t="s">
        <v>1283</v>
      </c>
      <c r="E436" t="s">
        <v>1284</v>
      </c>
      <c r="F436">
        <v>5</v>
      </c>
      <c r="G436" t="s">
        <v>1218</v>
      </c>
      <c r="H436">
        <v>1759000332.1</v>
      </c>
      <c r="I436">
        <f>(J436)/1000</f>
        <v>0</v>
      </c>
      <c r="J436">
        <f>IF(DO436, AM436, AG436)</f>
        <v>0</v>
      </c>
      <c r="K436">
        <f>IF(DO436, AH436, AF436)</f>
        <v>0</v>
      </c>
      <c r="L436">
        <f>DQ436 - IF(AT436&gt;1, K436*DK436*100.0/(AV436), 0)</f>
        <v>0</v>
      </c>
      <c r="M436">
        <f>((S436-I436/2)*L436-K436)/(S436+I436/2)</f>
        <v>0</v>
      </c>
      <c r="N436">
        <f>M436*(DX436+DY436)/1000.0</f>
        <v>0</v>
      </c>
      <c r="O436">
        <f>(DQ436 - IF(AT436&gt;1, K436*DK436*100.0/(AV436), 0))*(DX436+DY436)/1000.0</f>
        <v>0</v>
      </c>
      <c r="P436">
        <f>2.0/((1/R436-1/Q436)+SIGN(R436)*SQRT((1/R436-1/Q436)*(1/R436-1/Q436) + 4*DL436/((DL436+1)*(DL436+1))*(2*1/R436*1/Q436-1/Q436*1/Q436)))</f>
        <v>0</v>
      </c>
      <c r="Q436">
        <f>IF(LEFT(DM436,1)&lt;&gt;"0",IF(LEFT(DM436,1)="1",3.0,DN436),$D$5+$E$5*(EE436*DX436/($K$5*1000))+$F$5*(EE436*DX436/($K$5*1000))*MAX(MIN(DK436,$J$5),$I$5)*MAX(MIN(DK436,$J$5),$I$5)+$G$5*MAX(MIN(DK436,$J$5),$I$5)*(EE436*DX436/($K$5*1000))+$H$5*(EE436*DX436/($K$5*1000))*(EE436*DX436/($K$5*1000)))</f>
        <v>0</v>
      </c>
      <c r="R436">
        <f>I436*(1000-(1000*0.61365*exp(17.502*V436/(240.97+V436))/(DX436+DY436)+DS436)/2)/(1000*0.61365*exp(17.502*V436/(240.97+V436))/(DX436+DY436)-DS436)</f>
        <v>0</v>
      </c>
      <c r="S436">
        <f>1/((DL436+1)/(P436/1.6)+1/(Q436/1.37)) + DL436/((DL436+1)/(P436/1.6) + DL436/(Q436/1.37))</f>
        <v>0</v>
      </c>
      <c r="T436">
        <f>(DG436*DJ436)</f>
        <v>0</v>
      </c>
      <c r="U436">
        <f>(DZ436+(T436+2*0.95*5.67E-8*(((DZ436+$B$9)+273)^4-(DZ436+273)^4)-44100*I436)/(1.84*29.3*Q436+8*0.95*5.67E-8*(DZ436+273)^3))</f>
        <v>0</v>
      </c>
      <c r="V436">
        <f>($C$9*EA436+$D$9*EB436+$E$9*U436)</f>
        <v>0</v>
      </c>
      <c r="W436">
        <f>0.61365*exp(17.502*V436/(240.97+V436))</f>
        <v>0</v>
      </c>
      <c r="X436">
        <f>(Y436/Z436*100)</f>
        <v>0</v>
      </c>
      <c r="Y436">
        <f>DS436*(DX436+DY436)/1000</f>
        <v>0</v>
      </c>
      <c r="Z436">
        <f>0.61365*exp(17.502*DZ436/(240.97+DZ436))</f>
        <v>0</v>
      </c>
      <c r="AA436">
        <f>(W436-DS436*(DX436+DY436)/1000)</f>
        <v>0</v>
      </c>
      <c r="AB436">
        <f>(-I436*44100)</f>
        <v>0</v>
      </c>
      <c r="AC436">
        <f>2*29.3*Q436*0.92*(DZ436-V436)</f>
        <v>0</v>
      </c>
      <c r="AD436">
        <f>2*0.95*5.67E-8*(((DZ436+$B$9)+273)^4-(V436+273)^4)</f>
        <v>0</v>
      </c>
      <c r="AE436">
        <f>T436+AD436+AB436+AC436</f>
        <v>0</v>
      </c>
      <c r="AF436">
        <f>DW436*AT436*(DR436-DQ436*(1000-AT436*DT436)/(1000-AT436*DS436))/(100*DK436)</f>
        <v>0</v>
      </c>
      <c r="AG436">
        <f>1000*DW436*AT436*(DS436-DT436)/(100*DK436*(1000-AT436*DS436))</f>
        <v>0</v>
      </c>
      <c r="AH436">
        <f>(AI436 - AJ436 - DX436*1E3/(8.314*(DZ436+273.15)) * AL436/DW436 * AK436) * DW436/(100*DK436) * (1000 - DT436)/1000</f>
        <v>0</v>
      </c>
      <c r="AI436">
        <v>550.8460499642154</v>
      </c>
      <c r="AJ436">
        <v>520.6893454545456</v>
      </c>
      <c r="AK436">
        <v>3.349883338773991</v>
      </c>
      <c r="AL436">
        <v>65.16373705987486</v>
      </c>
      <c r="AM436">
        <f>(AO436 - AN436 + DX436*1E3/(8.314*(DZ436+273.15)) * AQ436/DW436 * AP436) * DW436/(100*DK436) * 1000/(1000 - AO436)</f>
        <v>0</v>
      </c>
      <c r="AN436">
        <v>19.49129707251223</v>
      </c>
      <c r="AO436">
        <v>22.13849878787879</v>
      </c>
      <c r="AP436">
        <v>3.150005864923024E-05</v>
      </c>
      <c r="AQ436">
        <v>105.4576078481185</v>
      </c>
      <c r="AR436">
        <v>0</v>
      </c>
      <c r="AS436">
        <v>0</v>
      </c>
      <c r="AT436">
        <f>IF(AR436*$H$15&gt;=AV436,1.0,(AV436/(AV436-AR436*$H$15)))</f>
        <v>0</v>
      </c>
      <c r="AU436">
        <f>(AT436-1)*100</f>
        <v>0</v>
      </c>
      <c r="AV436">
        <f>MAX(0,($B$15+$C$15*EE436)/(1+$D$15*EE436)*DX436/(DZ436+273)*$E$15)</f>
        <v>0</v>
      </c>
      <c r="AW436" t="s">
        <v>437</v>
      </c>
      <c r="AX436" t="s">
        <v>437</v>
      </c>
      <c r="AY436">
        <v>0</v>
      </c>
      <c r="AZ436">
        <v>0</v>
      </c>
      <c r="BA436">
        <f>1-AY436/AZ436</f>
        <v>0</v>
      </c>
      <c r="BB436">
        <v>0</v>
      </c>
      <c r="BC436" t="s">
        <v>437</v>
      </c>
      <c r="BD436" t="s">
        <v>437</v>
      </c>
      <c r="BE436">
        <v>0</v>
      </c>
      <c r="BF436">
        <v>0</v>
      </c>
      <c r="BG436">
        <f>1-BE436/BF436</f>
        <v>0</v>
      </c>
      <c r="BH436">
        <v>0.5</v>
      </c>
      <c r="BI436">
        <f>DH436</f>
        <v>0</v>
      </c>
      <c r="BJ436">
        <f>K436</f>
        <v>0</v>
      </c>
      <c r="BK436">
        <f>BG436*BH436*BI436</f>
        <v>0</v>
      </c>
      <c r="BL436">
        <f>(BJ436-BB436)/BI436</f>
        <v>0</v>
      </c>
      <c r="BM436">
        <f>(AZ436-BF436)/BF436</f>
        <v>0</v>
      </c>
      <c r="BN436">
        <f>AY436/(BA436+AY436/BF436)</f>
        <v>0</v>
      </c>
      <c r="BO436" t="s">
        <v>437</v>
      </c>
      <c r="BP436">
        <v>0</v>
      </c>
      <c r="BQ436">
        <f>IF(BP436&lt;&gt;0, BP436, BN436)</f>
        <v>0</v>
      </c>
      <c r="BR436">
        <f>1-BQ436/BF436</f>
        <v>0</v>
      </c>
      <c r="BS436">
        <f>(BF436-BE436)/(BF436-BQ436)</f>
        <v>0</v>
      </c>
      <c r="BT436">
        <f>(AZ436-BF436)/(AZ436-BQ436)</f>
        <v>0</v>
      </c>
      <c r="BU436">
        <f>(BF436-BE436)/(BF436-AY436)</f>
        <v>0</v>
      </c>
      <c r="BV436">
        <f>(AZ436-BF436)/(AZ436-AY436)</f>
        <v>0</v>
      </c>
      <c r="BW436">
        <f>(BS436*BQ436/BE436)</f>
        <v>0</v>
      </c>
      <c r="BX436">
        <f>(1-BW436)</f>
        <v>0</v>
      </c>
      <c r="DG436">
        <f>$B$13*EF436+$C$13*EG436+$F$13*ER436*(1-EU436)</f>
        <v>0</v>
      </c>
      <c r="DH436">
        <f>DG436*DI436</f>
        <v>0</v>
      </c>
      <c r="DI436">
        <f>($B$13*$D$11+$C$13*$D$11+$F$13*((FE436+EW436)/MAX(FE436+EW436+FF436, 0.1)*$I$11+FF436/MAX(FE436+EW436+FF436, 0.1)*$J$11))/($B$13+$C$13+$F$13)</f>
        <v>0</v>
      </c>
      <c r="DJ436">
        <f>($B$13*$K$11+$C$13*$K$11+$F$13*((FE436+EW436)/MAX(FE436+EW436+FF436, 0.1)*$P$11+FF436/MAX(FE436+EW436+FF436, 0.1)*$Q$11))/($B$13+$C$13+$F$13)</f>
        <v>0</v>
      </c>
      <c r="DK436">
        <v>2.96</v>
      </c>
      <c r="DL436">
        <v>0.5</v>
      </c>
      <c r="DM436" t="s">
        <v>438</v>
      </c>
      <c r="DN436">
        <v>2</v>
      </c>
      <c r="DO436" t="b">
        <v>1</v>
      </c>
      <c r="DP436">
        <v>1759000332.1</v>
      </c>
      <c r="DQ436">
        <v>486.0178888888888</v>
      </c>
      <c r="DR436">
        <v>525.3956666666668</v>
      </c>
      <c r="DS436">
        <v>22.13493333333334</v>
      </c>
      <c r="DT436">
        <v>19.49265925925926</v>
      </c>
      <c r="DU436">
        <v>487.5887037037036</v>
      </c>
      <c r="DV436">
        <v>21.84624814814815</v>
      </c>
      <c r="DW436">
        <v>499.9949259259259</v>
      </c>
      <c r="DX436">
        <v>90.38514814814815</v>
      </c>
      <c r="DY436">
        <v>0.06470277037037037</v>
      </c>
      <c r="DZ436">
        <v>28.95506666666667</v>
      </c>
      <c r="EA436">
        <v>29.99525925925926</v>
      </c>
      <c r="EB436">
        <v>999.9000000000001</v>
      </c>
      <c r="EC436">
        <v>0</v>
      </c>
      <c r="ED436">
        <v>0</v>
      </c>
      <c r="EE436">
        <v>9997.798148148147</v>
      </c>
      <c r="EF436">
        <v>0</v>
      </c>
      <c r="EG436">
        <v>10.8402962962963</v>
      </c>
      <c r="EH436">
        <v>-39.37788148148148</v>
      </c>
      <c r="EI436">
        <v>497.0193703703703</v>
      </c>
      <c r="EJ436">
        <v>535.8407407407408</v>
      </c>
      <c r="EK436">
        <v>2.642287777777778</v>
      </c>
      <c r="EL436">
        <v>525.3956666666668</v>
      </c>
      <c r="EM436">
        <v>19.49265925925926</v>
      </c>
      <c r="EN436">
        <v>2.000669259259259</v>
      </c>
      <c r="EO436">
        <v>1.761846666666667</v>
      </c>
      <c r="EP436">
        <v>17.44964074074074</v>
      </c>
      <c r="EQ436">
        <v>15.45232592592593</v>
      </c>
      <c r="ER436">
        <v>2000.02962962963</v>
      </c>
      <c r="ES436">
        <v>0.9799965555555556</v>
      </c>
      <c r="ET436">
        <v>0.02000345925925926</v>
      </c>
      <c r="EU436">
        <v>0</v>
      </c>
      <c r="EV436">
        <v>439.4058148148147</v>
      </c>
      <c r="EW436">
        <v>5.00078</v>
      </c>
      <c r="EX436">
        <v>8631.931481481481</v>
      </c>
      <c r="EY436">
        <v>16379.86296296296</v>
      </c>
      <c r="EZ436">
        <v>38.78455555555556</v>
      </c>
      <c r="FA436">
        <v>39.604</v>
      </c>
      <c r="FB436">
        <v>39.01822222222222</v>
      </c>
      <c r="FC436">
        <v>39.2637037037037</v>
      </c>
      <c r="FD436">
        <v>39.93737037037037</v>
      </c>
      <c r="FE436">
        <v>1955.118518518518</v>
      </c>
      <c r="FF436">
        <v>39.90814814814816</v>
      </c>
      <c r="FG436">
        <v>0</v>
      </c>
      <c r="FH436">
        <v>1759000334.1</v>
      </c>
      <c r="FI436">
        <v>0</v>
      </c>
      <c r="FJ436">
        <v>439.44356</v>
      </c>
      <c r="FK436">
        <v>3.53207691858396</v>
      </c>
      <c r="FL436">
        <v>52.16076931954083</v>
      </c>
      <c r="FM436">
        <v>8632.350400000001</v>
      </c>
      <c r="FN436">
        <v>15</v>
      </c>
      <c r="FO436">
        <v>0</v>
      </c>
      <c r="FP436" t="s">
        <v>439</v>
      </c>
      <c r="FQ436">
        <v>1746989605.5</v>
      </c>
      <c r="FR436">
        <v>1746989593.5</v>
      </c>
      <c r="FS436">
        <v>0</v>
      </c>
      <c r="FT436">
        <v>-0.274</v>
      </c>
      <c r="FU436">
        <v>-0.002</v>
      </c>
      <c r="FV436">
        <v>2.549</v>
      </c>
      <c r="FW436">
        <v>0.129</v>
      </c>
      <c r="FX436">
        <v>420</v>
      </c>
      <c r="FY436">
        <v>17</v>
      </c>
      <c r="FZ436">
        <v>0.02</v>
      </c>
      <c r="GA436">
        <v>0.04</v>
      </c>
      <c r="GB436">
        <v>-38.96055750000001</v>
      </c>
      <c r="GC436">
        <v>-6.254072420262672</v>
      </c>
      <c r="GD436">
        <v>0.680471632725237</v>
      </c>
      <c r="GE436">
        <v>0</v>
      </c>
      <c r="GF436">
        <v>439.2484705882353</v>
      </c>
      <c r="GG436">
        <v>2.81136745315654</v>
      </c>
      <c r="GH436">
        <v>0.3532698714525824</v>
      </c>
      <c r="GI436">
        <v>0</v>
      </c>
      <c r="GJ436">
        <v>2.637255</v>
      </c>
      <c r="GK436">
        <v>0.07333823639774212</v>
      </c>
      <c r="GL436">
        <v>0.007402441151404049</v>
      </c>
      <c r="GM436">
        <v>1</v>
      </c>
      <c r="GN436">
        <v>1</v>
      </c>
      <c r="GO436">
        <v>3</v>
      </c>
      <c r="GP436" t="s">
        <v>463</v>
      </c>
      <c r="GQ436">
        <v>3.10194</v>
      </c>
      <c r="GR436">
        <v>2.7231</v>
      </c>
      <c r="GS436">
        <v>0.10193</v>
      </c>
      <c r="GT436">
        <v>0.107347</v>
      </c>
      <c r="GU436">
        <v>0.101851</v>
      </c>
      <c r="GV436">
        <v>0.0943671</v>
      </c>
      <c r="GW436">
        <v>23483.9</v>
      </c>
      <c r="GX436">
        <v>21199.3</v>
      </c>
      <c r="GY436">
        <v>26711.8</v>
      </c>
      <c r="GZ436">
        <v>23968.7</v>
      </c>
      <c r="HA436">
        <v>38387.7</v>
      </c>
      <c r="HB436">
        <v>32087</v>
      </c>
      <c r="HC436">
        <v>46643.8</v>
      </c>
      <c r="HD436">
        <v>37915.8</v>
      </c>
      <c r="HE436">
        <v>1.87425</v>
      </c>
      <c r="HF436">
        <v>1.87847</v>
      </c>
      <c r="HG436">
        <v>0.13037</v>
      </c>
      <c r="HH436">
        <v>0</v>
      </c>
      <c r="HI436">
        <v>27.8652</v>
      </c>
      <c r="HJ436">
        <v>999.9</v>
      </c>
      <c r="HK436">
        <v>48.9</v>
      </c>
      <c r="HL436">
        <v>30.4</v>
      </c>
      <c r="HM436">
        <v>23.5842</v>
      </c>
      <c r="HN436">
        <v>61.2758</v>
      </c>
      <c r="HO436">
        <v>22.2236</v>
      </c>
      <c r="HP436">
        <v>1</v>
      </c>
      <c r="HQ436">
        <v>0.0819309</v>
      </c>
      <c r="HR436">
        <v>-0.491492</v>
      </c>
      <c r="HS436">
        <v>20.3163</v>
      </c>
      <c r="HT436">
        <v>5.21205</v>
      </c>
      <c r="HU436">
        <v>11.9797</v>
      </c>
      <c r="HV436">
        <v>4.96345</v>
      </c>
      <c r="HW436">
        <v>3.2746</v>
      </c>
      <c r="HX436">
        <v>9999</v>
      </c>
      <c r="HY436">
        <v>9999</v>
      </c>
      <c r="HZ436">
        <v>9999</v>
      </c>
      <c r="IA436">
        <v>25.4</v>
      </c>
      <c r="IB436">
        <v>1.8637</v>
      </c>
      <c r="IC436">
        <v>1.85977</v>
      </c>
      <c r="ID436">
        <v>1.85806</v>
      </c>
      <c r="IE436">
        <v>1.85946</v>
      </c>
      <c r="IF436">
        <v>1.85959</v>
      </c>
      <c r="IG436">
        <v>1.85806</v>
      </c>
      <c r="IH436">
        <v>1.85715</v>
      </c>
      <c r="II436">
        <v>1.85211</v>
      </c>
      <c r="IJ436">
        <v>0</v>
      </c>
      <c r="IK436">
        <v>0</v>
      </c>
      <c r="IL436">
        <v>0</v>
      </c>
      <c r="IM436">
        <v>0</v>
      </c>
      <c r="IN436" t="s">
        <v>441</v>
      </c>
      <c r="IO436" t="s">
        <v>442</v>
      </c>
      <c r="IP436" t="s">
        <v>443</v>
      </c>
      <c r="IQ436" t="s">
        <v>443</v>
      </c>
      <c r="IR436" t="s">
        <v>443</v>
      </c>
      <c r="IS436" t="s">
        <v>443</v>
      </c>
      <c r="IT436">
        <v>0</v>
      </c>
      <c r="IU436">
        <v>100</v>
      </c>
      <c r="IV436">
        <v>100</v>
      </c>
      <c r="IW436">
        <v>-1.571</v>
      </c>
      <c r="IX436">
        <v>0.2888</v>
      </c>
      <c r="IY436">
        <v>-1.253408397979514</v>
      </c>
      <c r="IZ436">
        <v>-0.001407418860664216</v>
      </c>
      <c r="JA436">
        <v>1.761737584914558E-06</v>
      </c>
      <c r="JB436">
        <v>-4.339940373715102E-10</v>
      </c>
      <c r="JC436">
        <v>0.01386544786166931</v>
      </c>
      <c r="JD436">
        <v>0.003157371658100305</v>
      </c>
      <c r="JE436">
        <v>0.0004353711720169284</v>
      </c>
      <c r="JF436">
        <v>-1.853048844677345E-07</v>
      </c>
      <c r="JG436">
        <v>2</v>
      </c>
      <c r="JH436">
        <v>1968</v>
      </c>
      <c r="JI436">
        <v>1</v>
      </c>
      <c r="JJ436">
        <v>26</v>
      </c>
      <c r="JK436">
        <v>200178.9</v>
      </c>
      <c r="JL436">
        <v>200179.1</v>
      </c>
      <c r="JM436">
        <v>1.44165</v>
      </c>
      <c r="JN436">
        <v>2.62695</v>
      </c>
      <c r="JO436">
        <v>1.49658</v>
      </c>
      <c r="JP436">
        <v>2.34619</v>
      </c>
      <c r="JQ436">
        <v>1.54907</v>
      </c>
      <c r="JR436">
        <v>2.38647</v>
      </c>
      <c r="JS436">
        <v>34.2587</v>
      </c>
      <c r="JT436">
        <v>15.2878</v>
      </c>
      <c r="JU436">
        <v>18</v>
      </c>
      <c r="JV436">
        <v>481.477</v>
      </c>
      <c r="JW436">
        <v>499.168</v>
      </c>
      <c r="JX436">
        <v>27.9651</v>
      </c>
      <c r="JY436">
        <v>28.3568</v>
      </c>
      <c r="JZ436">
        <v>29.9999</v>
      </c>
      <c r="KA436">
        <v>28.6079</v>
      </c>
      <c r="KB436">
        <v>28.6142</v>
      </c>
      <c r="KC436">
        <v>29.0222</v>
      </c>
      <c r="KD436">
        <v>18.6305</v>
      </c>
      <c r="KE436">
        <v>88.47320000000001</v>
      </c>
      <c r="KF436">
        <v>27.966</v>
      </c>
      <c r="KG436">
        <v>573.7670000000001</v>
      </c>
      <c r="KH436">
        <v>19.4684</v>
      </c>
      <c r="KI436">
        <v>101.984</v>
      </c>
      <c r="KJ436">
        <v>91.44370000000001</v>
      </c>
    </row>
    <row r="437" spans="1:296">
      <c r="A437">
        <v>419</v>
      </c>
      <c r="B437">
        <v>1759000344.6</v>
      </c>
      <c r="C437">
        <v>13094</v>
      </c>
      <c r="D437" t="s">
        <v>1285</v>
      </c>
      <c r="E437" t="s">
        <v>1286</v>
      </c>
      <c r="F437">
        <v>5</v>
      </c>
      <c r="G437" t="s">
        <v>1218</v>
      </c>
      <c r="H437">
        <v>1759000336.814285</v>
      </c>
      <c r="I437">
        <f>(J437)/1000</f>
        <v>0</v>
      </c>
      <c r="J437">
        <f>IF(DO437, AM437, AG437)</f>
        <v>0</v>
      </c>
      <c r="K437">
        <f>IF(DO437, AH437, AF437)</f>
        <v>0</v>
      </c>
      <c r="L437">
        <f>DQ437 - IF(AT437&gt;1, K437*DK437*100.0/(AV437), 0)</f>
        <v>0</v>
      </c>
      <c r="M437">
        <f>((S437-I437/2)*L437-K437)/(S437+I437/2)</f>
        <v>0</v>
      </c>
      <c r="N437">
        <f>M437*(DX437+DY437)/1000.0</f>
        <v>0</v>
      </c>
      <c r="O437">
        <f>(DQ437 - IF(AT437&gt;1, K437*DK437*100.0/(AV437), 0))*(DX437+DY437)/1000.0</f>
        <v>0</v>
      </c>
      <c r="P437">
        <f>2.0/((1/R437-1/Q437)+SIGN(R437)*SQRT((1/R437-1/Q437)*(1/R437-1/Q437) + 4*DL437/((DL437+1)*(DL437+1))*(2*1/R437*1/Q437-1/Q437*1/Q437)))</f>
        <v>0</v>
      </c>
      <c r="Q437">
        <f>IF(LEFT(DM437,1)&lt;&gt;"0",IF(LEFT(DM437,1)="1",3.0,DN437),$D$5+$E$5*(EE437*DX437/($K$5*1000))+$F$5*(EE437*DX437/($K$5*1000))*MAX(MIN(DK437,$J$5),$I$5)*MAX(MIN(DK437,$J$5),$I$5)+$G$5*MAX(MIN(DK437,$J$5),$I$5)*(EE437*DX437/($K$5*1000))+$H$5*(EE437*DX437/($K$5*1000))*(EE437*DX437/($K$5*1000)))</f>
        <v>0</v>
      </c>
      <c r="R437">
        <f>I437*(1000-(1000*0.61365*exp(17.502*V437/(240.97+V437))/(DX437+DY437)+DS437)/2)/(1000*0.61365*exp(17.502*V437/(240.97+V437))/(DX437+DY437)-DS437)</f>
        <v>0</v>
      </c>
      <c r="S437">
        <f>1/((DL437+1)/(P437/1.6)+1/(Q437/1.37)) + DL437/((DL437+1)/(P437/1.6) + DL437/(Q437/1.37))</f>
        <v>0</v>
      </c>
      <c r="T437">
        <f>(DG437*DJ437)</f>
        <v>0</v>
      </c>
      <c r="U437">
        <f>(DZ437+(T437+2*0.95*5.67E-8*(((DZ437+$B$9)+273)^4-(DZ437+273)^4)-44100*I437)/(1.84*29.3*Q437+8*0.95*5.67E-8*(DZ437+273)^3))</f>
        <v>0</v>
      </c>
      <c r="V437">
        <f>($C$9*EA437+$D$9*EB437+$E$9*U437)</f>
        <v>0</v>
      </c>
      <c r="W437">
        <f>0.61365*exp(17.502*V437/(240.97+V437))</f>
        <v>0</v>
      </c>
      <c r="X437">
        <f>(Y437/Z437*100)</f>
        <v>0</v>
      </c>
      <c r="Y437">
        <f>DS437*(DX437+DY437)/1000</f>
        <v>0</v>
      </c>
      <c r="Z437">
        <f>0.61365*exp(17.502*DZ437/(240.97+DZ437))</f>
        <v>0</v>
      </c>
      <c r="AA437">
        <f>(W437-DS437*(DX437+DY437)/1000)</f>
        <v>0</v>
      </c>
      <c r="AB437">
        <f>(-I437*44100)</f>
        <v>0</v>
      </c>
      <c r="AC437">
        <f>2*29.3*Q437*0.92*(DZ437-V437)</f>
        <v>0</v>
      </c>
      <c r="AD437">
        <f>2*0.95*5.67E-8*(((DZ437+$B$9)+273)^4-(V437+273)^4)</f>
        <v>0</v>
      </c>
      <c r="AE437">
        <f>T437+AD437+AB437+AC437</f>
        <v>0</v>
      </c>
      <c r="AF437">
        <f>DW437*AT437*(DR437-DQ437*(1000-AT437*DT437)/(1000-AT437*DS437))/(100*DK437)</f>
        <v>0</v>
      </c>
      <c r="AG437">
        <f>1000*DW437*AT437*(DS437-DT437)/(100*DK437*(1000-AT437*DS437))</f>
        <v>0</v>
      </c>
      <c r="AH437">
        <f>(AI437 - AJ437 - DX437*1E3/(8.314*(DZ437+273.15)) * AL437/DW437 * AK437) * DW437/(100*DK437) * (1000 - DT437)/1000</f>
        <v>0</v>
      </c>
      <c r="AI437">
        <v>567.9756231690587</v>
      </c>
      <c r="AJ437">
        <v>537.6238909090907</v>
      </c>
      <c r="AK437">
        <v>3.396785724958827</v>
      </c>
      <c r="AL437">
        <v>65.16373705987486</v>
      </c>
      <c r="AM437">
        <f>(AO437 - AN437 + DX437*1E3/(8.314*(DZ437+273.15)) * AQ437/DW437 * AP437) * DW437/(100*DK437) * 1000/(1000 - AO437)</f>
        <v>0</v>
      </c>
      <c r="AN437">
        <v>19.48839701213642</v>
      </c>
      <c r="AO437">
        <v>22.13658484848485</v>
      </c>
      <c r="AP437">
        <v>-1.578222174035669E-05</v>
      </c>
      <c r="AQ437">
        <v>105.4576078481185</v>
      </c>
      <c r="AR437">
        <v>0</v>
      </c>
      <c r="AS437">
        <v>0</v>
      </c>
      <c r="AT437">
        <f>IF(AR437*$H$15&gt;=AV437,1.0,(AV437/(AV437-AR437*$H$15)))</f>
        <v>0</v>
      </c>
      <c r="AU437">
        <f>(AT437-1)*100</f>
        <v>0</v>
      </c>
      <c r="AV437">
        <f>MAX(0,($B$15+$C$15*EE437)/(1+$D$15*EE437)*DX437/(DZ437+273)*$E$15)</f>
        <v>0</v>
      </c>
      <c r="AW437" t="s">
        <v>437</v>
      </c>
      <c r="AX437" t="s">
        <v>437</v>
      </c>
      <c r="AY437">
        <v>0</v>
      </c>
      <c r="AZ437">
        <v>0</v>
      </c>
      <c r="BA437">
        <f>1-AY437/AZ437</f>
        <v>0</v>
      </c>
      <c r="BB437">
        <v>0</v>
      </c>
      <c r="BC437" t="s">
        <v>437</v>
      </c>
      <c r="BD437" t="s">
        <v>437</v>
      </c>
      <c r="BE437">
        <v>0</v>
      </c>
      <c r="BF437">
        <v>0</v>
      </c>
      <c r="BG437">
        <f>1-BE437/BF437</f>
        <v>0</v>
      </c>
      <c r="BH437">
        <v>0.5</v>
      </c>
      <c r="BI437">
        <f>DH437</f>
        <v>0</v>
      </c>
      <c r="BJ437">
        <f>K437</f>
        <v>0</v>
      </c>
      <c r="BK437">
        <f>BG437*BH437*BI437</f>
        <v>0</v>
      </c>
      <c r="BL437">
        <f>(BJ437-BB437)/BI437</f>
        <v>0</v>
      </c>
      <c r="BM437">
        <f>(AZ437-BF437)/BF437</f>
        <v>0</v>
      </c>
      <c r="BN437">
        <f>AY437/(BA437+AY437/BF437)</f>
        <v>0</v>
      </c>
      <c r="BO437" t="s">
        <v>437</v>
      </c>
      <c r="BP437">
        <v>0</v>
      </c>
      <c r="BQ437">
        <f>IF(BP437&lt;&gt;0, BP437, BN437)</f>
        <v>0</v>
      </c>
      <c r="BR437">
        <f>1-BQ437/BF437</f>
        <v>0</v>
      </c>
      <c r="BS437">
        <f>(BF437-BE437)/(BF437-BQ437)</f>
        <v>0</v>
      </c>
      <c r="BT437">
        <f>(AZ437-BF437)/(AZ437-BQ437)</f>
        <v>0</v>
      </c>
      <c r="BU437">
        <f>(BF437-BE437)/(BF437-AY437)</f>
        <v>0</v>
      </c>
      <c r="BV437">
        <f>(AZ437-BF437)/(AZ437-AY437)</f>
        <v>0</v>
      </c>
      <c r="BW437">
        <f>(BS437*BQ437/BE437)</f>
        <v>0</v>
      </c>
      <c r="BX437">
        <f>(1-BW437)</f>
        <v>0</v>
      </c>
      <c r="DG437">
        <f>$B$13*EF437+$C$13*EG437+$F$13*ER437*(1-EU437)</f>
        <v>0</v>
      </c>
      <c r="DH437">
        <f>DG437*DI437</f>
        <v>0</v>
      </c>
      <c r="DI437">
        <f>($B$13*$D$11+$C$13*$D$11+$F$13*((FE437+EW437)/MAX(FE437+EW437+FF437, 0.1)*$I$11+FF437/MAX(FE437+EW437+FF437, 0.1)*$J$11))/($B$13+$C$13+$F$13)</f>
        <v>0</v>
      </c>
      <c r="DJ437">
        <f>($B$13*$K$11+$C$13*$K$11+$F$13*((FE437+EW437)/MAX(FE437+EW437+FF437, 0.1)*$P$11+FF437/MAX(FE437+EW437+FF437, 0.1)*$Q$11))/($B$13+$C$13+$F$13)</f>
        <v>0</v>
      </c>
      <c r="DK437">
        <v>2.96</v>
      </c>
      <c r="DL437">
        <v>0.5</v>
      </c>
      <c r="DM437" t="s">
        <v>438</v>
      </c>
      <c r="DN437">
        <v>2</v>
      </c>
      <c r="DO437" t="b">
        <v>1</v>
      </c>
      <c r="DP437">
        <v>1759000336.814285</v>
      </c>
      <c r="DQ437">
        <v>501.6136785714285</v>
      </c>
      <c r="DR437">
        <v>541.2296785714286</v>
      </c>
      <c r="DS437">
        <v>22.13687142857143</v>
      </c>
      <c r="DT437">
        <v>19.49111428571428</v>
      </c>
      <c r="DU437">
        <v>503.1841785714286</v>
      </c>
      <c r="DV437">
        <v>21.84814642857143</v>
      </c>
      <c r="DW437">
        <v>499.9997499999999</v>
      </c>
      <c r="DX437">
        <v>90.384225</v>
      </c>
      <c r="DY437">
        <v>0.064789525</v>
      </c>
      <c r="DZ437">
        <v>28.95520714285714</v>
      </c>
      <c r="EA437">
        <v>29.99265357142857</v>
      </c>
      <c r="EB437">
        <v>999.9000000000002</v>
      </c>
      <c r="EC437">
        <v>0</v>
      </c>
      <c r="ED437">
        <v>0</v>
      </c>
      <c r="EE437">
        <v>10002.38642857143</v>
      </c>
      <c r="EF437">
        <v>0</v>
      </c>
      <c r="EG437">
        <v>10.845225</v>
      </c>
      <c r="EH437">
        <v>-39.61609285714285</v>
      </c>
      <c r="EI437">
        <v>512.9691428571429</v>
      </c>
      <c r="EJ437">
        <v>551.9885357142857</v>
      </c>
      <c r="EK437">
        <v>2.645776071428572</v>
      </c>
      <c r="EL437">
        <v>541.2296785714286</v>
      </c>
      <c r="EM437">
        <v>19.49111428571428</v>
      </c>
      <c r="EN437">
        <v>2.000823928571428</v>
      </c>
      <c r="EO437">
        <v>1.761688214285714</v>
      </c>
      <c r="EP437">
        <v>17.45086071428571</v>
      </c>
      <c r="EQ437">
        <v>15.45093928571429</v>
      </c>
      <c r="ER437">
        <v>2000.016071428572</v>
      </c>
      <c r="ES437">
        <v>0.9799980357142857</v>
      </c>
      <c r="ET437">
        <v>0.02000191428571429</v>
      </c>
      <c r="EU437">
        <v>0</v>
      </c>
      <c r="EV437">
        <v>439.653</v>
      </c>
      <c r="EW437">
        <v>5.00078</v>
      </c>
      <c r="EX437">
        <v>8635.836785714284</v>
      </c>
      <c r="EY437">
        <v>16379.75</v>
      </c>
      <c r="EZ437">
        <v>38.78996428571428</v>
      </c>
      <c r="FA437">
        <v>39.6025</v>
      </c>
      <c r="FB437">
        <v>39.04210714285715</v>
      </c>
      <c r="FC437">
        <v>39.25867857142856</v>
      </c>
      <c r="FD437">
        <v>39.92403571428571</v>
      </c>
      <c r="FE437">
        <v>1955.107857142857</v>
      </c>
      <c r="FF437">
        <v>39.90428571428573</v>
      </c>
      <c r="FG437">
        <v>0</v>
      </c>
      <c r="FH437">
        <v>1759000338.9</v>
      </c>
      <c r="FI437">
        <v>0</v>
      </c>
      <c r="FJ437">
        <v>439.64404</v>
      </c>
      <c r="FK437">
        <v>2.160846125992457</v>
      </c>
      <c r="FL437">
        <v>48.69999995917933</v>
      </c>
      <c r="FM437">
        <v>8636.300799999999</v>
      </c>
      <c r="FN437">
        <v>15</v>
      </c>
      <c r="FO437">
        <v>0</v>
      </c>
      <c r="FP437" t="s">
        <v>439</v>
      </c>
      <c r="FQ437">
        <v>1746989605.5</v>
      </c>
      <c r="FR437">
        <v>1746989593.5</v>
      </c>
      <c r="FS437">
        <v>0</v>
      </c>
      <c r="FT437">
        <v>-0.274</v>
      </c>
      <c r="FU437">
        <v>-0.002</v>
      </c>
      <c r="FV437">
        <v>2.549</v>
      </c>
      <c r="FW437">
        <v>0.129</v>
      </c>
      <c r="FX437">
        <v>420</v>
      </c>
      <c r="FY437">
        <v>17</v>
      </c>
      <c r="FZ437">
        <v>0.02</v>
      </c>
      <c r="GA437">
        <v>0.04</v>
      </c>
      <c r="GB437">
        <v>-39.41880975609756</v>
      </c>
      <c r="GC437">
        <v>-2.846094773519144</v>
      </c>
      <c r="GD437">
        <v>0.3400172899512526</v>
      </c>
      <c r="GE437">
        <v>0</v>
      </c>
      <c r="GF437">
        <v>439.4858823529412</v>
      </c>
      <c r="GG437">
        <v>2.709457596397868</v>
      </c>
      <c r="GH437">
        <v>0.3587303398757951</v>
      </c>
      <c r="GI437">
        <v>0</v>
      </c>
      <c r="GJ437">
        <v>2.643085853658536</v>
      </c>
      <c r="GK437">
        <v>0.04929449477352643</v>
      </c>
      <c r="GL437">
        <v>0.005215797287513938</v>
      </c>
      <c r="GM437">
        <v>1</v>
      </c>
      <c r="GN437">
        <v>1</v>
      </c>
      <c r="GO437">
        <v>3</v>
      </c>
      <c r="GP437" t="s">
        <v>463</v>
      </c>
      <c r="GQ437">
        <v>3.10213</v>
      </c>
      <c r="GR437">
        <v>2.72295</v>
      </c>
      <c r="GS437">
        <v>0.10431</v>
      </c>
      <c r="GT437">
        <v>0.10968</v>
      </c>
      <c r="GU437">
        <v>0.101847</v>
      </c>
      <c r="GV437">
        <v>0.09437470000000001</v>
      </c>
      <c r="GW437">
        <v>23421.9</v>
      </c>
      <c r="GX437">
        <v>21144</v>
      </c>
      <c r="GY437">
        <v>26712</v>
      </c>
      <c r="GZ437">
        <v>23968.8</v>
      </c>
      <c r="HA437">
        <v>38388.3</v>
      </c>
      <c r="HB437">
        <v>32087.4</v>
      </c>
      <c r="HC437">
        <v>46643.9</v>
      </c>
      <c r="HD437">
        <v>37916.3</v>
      </c>
      <c r="HE437">
        <v>1.87447</v>
      </c>
      <c r="HF437">
        <v>1.87818</v>
      </c>
      <c r="HG437">
        <v>0.130452</v>
      </c>
      <c r="HH437">
        <v>0</v>
      </c>
      <c r="HI437">
        <v>27.8629</v>
      </c>
      <c r="HJ437">
        <v>999.9</v>
      </c>
      <c r="HK437">
        <v>48.9</v>
      </c>
      <c r="HL437">
        <v>30.4</v>
      </c>
      <c r="HM437">
        <v>23.5857</v>
      </c>
      <c r="HN437">
        <v>61.1358</v>
      </c>
      <c r="HO437">
        <v>22.2436</v>
      </c>
      <c r="HP437">
        <v>1</v>
      </c>
      <c r="HQ437">
        <v>0.0819207</v>
      </c>
      <c r="HR437">
        <v>-0.50405</v>
      </c>
      <c r="HS437">
        <v>20.3162</v>
      </c>
      <c r="HT437">
        <v>5.21235</v>
      </c>
      <c r="HU437">
        <v>11.9796</v>
      </c>
      <c r="HV437">
        <v>4.96315</v>
      </c>
      <c r="HW437">
        <v>3.27458</v>
      </c>
      <c r="HX437">
        <v>9999</v>
      </c>
      <c r="HY437">
        <v>9999</v>
      </c>
      <c r="HZ437">
        <v>9999</v>
      </c>
      <c r="IA437">
        <v>25.4</v>
      </c>
      <c r="IB437">
        <v>1.86371</v>
      </c>
      <c r="IC437">
        <v>1.85979</v>
      </c>
      <c r="ID437">
        <v>1.85806</v>
      </c>
      <c r="IE437">
        <v>1.85944</v>
      </c>
      <c r="IF437">
        <v>1.85959</v>
      </c>
      <c r="IG437">
        <v>1.85806</v>
      </c>
      <c r="IH437">
        <v>1.85715</v>
      </c>
      <c r="II437">
        <v>1.85211</v>
      </c>
      <c r="IJ437">
        <v>0</v>
      </c>
      <c r="IK437">
        <v>0</v>
      </c>
      <c r="IL437">
        <v>0</v>
      </c>
      <c r="IM437">
        <v>0</v>
      </c>
      <c r="IN437" t="s">
        <v>441</v>
      </c>
      <c r="IO437" t="s">
        <v>442</v>
      </c>
      <c r="IP437" t="s">
        <v>443</v>
      </c>
      <c r="IQ437" t="s">
        <v>443</v>
      </c>
      <c r="IR437" t="s">
        <v>443</v>
      </c>
      <c r="IS437" t="s">
        <v>443</v>
      </c>
      <c r="IT437">
        <v>0</v>
      </c>
      <c r="IU437">
        <v>100</v>
      </c>
      <c r="IV437">
        <v>100</v>
      </c>
      <c r="IW437">
        <v>-1.57</v>
      </c>
      <c r="IX437">
        <v>0.2887</v>
      </c>
      <c r="IY437">
        <v>-1.253408397979514</v>
      </c>
      <c r="IZ437">
        <v>-0.001407418860664216</v>
      </c>
      <c r="JA437">
        <v>1.761737584914558E-06</v>
      </c>
      <c r="JB437">
        <v>-4.339940373715102E-10</v>
      </c>
      <c r="JC437">
        <v>0.01386544786166931</v>
      </c>
      <c r="JD437">
        <v>0.003157371658100305</v>
      </c>
      <c r="JE437">
        <v>0.0004353711720169284</v>
      </c>
      <c r="JF437">
        <v>-1.853048844677345E-07</v>
      </c>
      <c r="JG437">
        <v>2</v>
      </c>
      <c r="JH437">
        <v>1968</v>
      </c>
      <c r="JI437">
        <v>1</v>
      </c>
      <c r="JJ437">
        <v>26</v>
      </c>
      <c r="JK437">
        <v>200179</v>
      </c>
      <c r="JL437">
        <v>200179.2</v>
      </c>
      <c r="JM437">
        <v>1.47827</v>
      </c>
      <c r="JN437">
        <v>2.6355</v>
      </c>
      <c r="JO437">
        <v>1.49658</v>
      </c>
      <c r="JP437">
        <v>2.34619</v>
      </c>
      <c r="JQ437">
        <v>1.54907</v>
      </c>
      <c r="JR437">
        <v>2.40723</v>
      </c>
      <c r="JS437">
        <v>34.2587</v>
      </c>
      <c r="JT437">
        <v>15.2966</v>
      </c>
      <c r="JU437">
        <v>18</v>
      </c>
      <c r="JV437">
        <v>481.601</v>
      </c>
      <c r="JW437">
        <v>498.956</v>
      </c>
      <c r="JX437">
        <v>27.9685</v>
      </c>
      <c r="JY437">
        <v>28.3566</v>
      </c>
      <c r="JZ437">
        <v>30.0001</v>
      </c>
      <c r="KA437">
        <v>28.607</v>
      </c>
      <c r="KB437">
        <v>28.6126</v>
      </c>
      <c r="KC437">
        <v>29.6833</v>
      </c>
      <c r="KD437">
        <v>18.6305</v>
      </c>
      <c r="KE437">
        <v>88.47320000000001</v>
      </c>
      <c r="KF437">
        <v>27.9736</v>
      </c>
      <c r="KG437">
        <v>593.802</v>
      </c>
      <c r="KH437">
        <v>19.4653</v>
      </c>
      <c r="KI437">
        <v>101.984</v>
      </c>
      <c r="KJ437">
        <v>91.44450000000001</v>
      </c>
    </row>
    <row r="438" spans="1:296">
      <c r="A438">
        <v>420</v>
      </c>
      <c r="B438">
        <v>1759000349.6</v>
      </c>
      <c r="C438">
        <v>13099</v>
      </c>
      <c r="D438" t="s">
        <v>1287</v>
      </c>
      <c r="E438" t="s">
        <v>1288</v>
      </c>
      <c r="F438">
        <v>5</v>
      </c>
      <c r="G438" t="s">
        <v>1218</v>
      </c>
      <c r="H438">
        <v>1759000342.1</v>
      </c>
      <c r="I438">
        <f>(J438)/1000</f>
        <v>0</v>
      </c>
      <c r="J438">
        <f>IF(DO438, AM438, AG438)</f>
        <v>0</v>
      </c>
      <c r="K438">
        <f>IF(DO438, AH438, AF438)</f>
        <v>0</v>
      </c>
      <c r="L438">
        <f>DQ438 - IF(AT438&gt;1, K438*DK438*100.0/(AV438), 0)</f>
        <v>0</v>
      </c>
      <c r="M438">
        <f>((S438-I438/2)*L438-K438)/(S438+I438/2)</f>
        <v>0</v>
      </c>
      <c r="N438">
        <f>M438*(DX438+DY438)/1000.0</f>
        <v>0</v>
      </c>
      <c r="O438">
        <f>(DQ438 - IF(AT438&gt;1, K438*DK438*100.0/(AV438), 0))*(DX438+DY438)/1000.0</f>
        <v>0</v>
      </c>
      <c r="P438">
        <f>2.0/((1/R438-1/Q438)+SIGN(R438)*SQRT((1/R438-1/Q438)*(1/R438-1/Q438) + 4*DL438/((DL438+1)*(DL438+1))*(2*1/R438*1/Q438-1/Q438*1/Q438)))</f>
        <v>0</v>
      </c>
      <c r="Q438">
        <f>IF(LEFT(DM438,1)&lt;&gt;"0",IF(LEFT(DM438,1)="1",3.0,DN438),$D$5+$E$5*(EE438*DX438/($K$5*1000))+$F$5*(EE438*DX438/($K$5*1000))*MAX(MIN(DK438,$J$5),$I$5)*MAX(MIN(DK438,$J$5),$I$5)+$G$5*MAX(MIN(DK438,$J$5),$I$5)*(EE438*DX438/($K$5*1000))+$H$5*(EE438*DX438/($K$5*1000))*(EE438*DX438/($K$5*1000)))</f>
        <v>0</v>
      </c>
      <c r="R438">
        <f>I438*(1000-(1000*0.61365*exp(17.502*V438/(240.97+V438))/(DX438+DY438)+DS438)/2)/(1000*0.61365*exp(17.502*V438/(240.97+V438))/(DX438+DY438)-DS438)</f>
        <v>0</v>
      </c>
      <c r="S438">
        <f>1/((DL438+1)/(P438/1.6)+1/(Q438/1.37)) + DL438/((DL438+1)/(P438/1.6) + DL438/(Q438/1.37))</f>
        <v>0</v>
      </c>
      <c r="T438">
        <f>(DG438*DJ438)</f>
        <v>0</v>
      </c>
      <c r="U438">
        <f>(DZ438+(T438+2*0.95*5.67E-8*(((DZ438+$B$9)+273)^4-(DZ438+273)^4)-44100*I438)/(1.84*29.3*Q438+8*0.95*5.67E-8*(DZ438+273)^3))</f>
        <v>0</v>
      </c>
      <c r="V438">
        <f>($C$9*EA438+$D$9*EB438+$E$9*U438)</f>
        <v>0</v>
      </c>
      <c r="W438">
        <f>0.61365*exp(17.502*V438/(240.97+V438))</f>
        <v>0</v>
      </c>
      <c r="X438">
        <f>(Y438/Z438*100)</f>
        <v>0</v>
      </c>
      <c r="Y438">
        <f>DS438*(DX438+DY438)/1000</f>
        <v>0</v>
      </c>
      <c r="Z438">
        <f>0.61365*exp(17.502*DZ438/(240.97+DZ438))</f>
        <v>0</v>
      </c>
      <c r="AA438">
        <f>(W438-DS438*(DX438+DY438)/1000)</f>
        <v>0</v>
      </c>
      <c r="AB438">
        <f>(-I438*44100)</f>
        <v>0</v>
      </c>
      <c r="AC438">
        <f>2*29.3*Q438*0.92*(DZ438-V438)</f>
        <v>0</v>
      </c>
      <c r="AD438">
        <f>2*0.95*5.67E-8*(((DZ438+$B$9)+273)^4-(V438+273)^4)</f>
        <v>0</v>
      </c>
      <c r="AE438">
        <f>T438+AD438+AB438+AC438</f>
        <v>0</v>
      </c>
      <c r="AF438">
        <f>DW438*AT438*(DR438-DQ438*(1000-AT438*DT438)/(1000-AT438*DS438))/(100*DK438)</f>
        <v>0</v>
      </c>
      <c r="AG438">
        <f>1000*DW438*AT438*(DS438-DT438)/(100*DK438*(1000-AT438*DS438))</f>
        <v>0</v>
      </c>
      <c r="AH438">
        <f>(AI438 - AJ438 - DX438*1E3/(8.314*(DZ438+273.15)) * AL438/DW438 * AK438) * DW438/(100*DK438) * (1000 - DT438)/1000</f>
        <v>0</v>
      </c>
      <c r="AI438">
        <v>585.0643278868479</v>
      </c>
      <c r="AJ438">
        <v>554.5855878787878</v>
      </c>
      <c r="AK438">
        <v>3.385173660408823</v>
      </c>
      <c r="AL438">
        <v>65.16373705987486</v>
      </c>
      <c r="AM438">
        <f>(AO438 - AN438 + DX438*1E3/(8.314*(DZ438+273.15)) * AQ438/DW438 * AP438) * DW438/(100*DK438) * 1000/(1000 - AO438)</f>
        <v>0</v>
      </c>
      <c r="AN438">
        <v>19.48453383495417</v>
      </c>
      <c r="AO438">
        <v>22.13481636363636</v>
      </c>
      <c r="AP438">
        <v>-1.992373316838285E-05</v>
      </c>
      <c r="AQ438">
        <v>105.4576078481185</v>
      </c>
      <c r="AR438">
        <v>0</v>
      </c>
      <c r="AS438">
        <v>0</v>
      </c>
      <c r="AT438">
        <f>IF(AR438*$H$15&gt;=AV438,1.0,(AV438/(AV438-AR438*$H$15)))</f>
        <v>0</v>
      </c>
      <c r="AU438">
        <f>(AT438-1)*100</f>
        <v>0</v>
      </c>
      <c r="AV438">
        <f>MAX(0,($B$15+$C$15*EE438)/(1+$D$15*EE438)*DX438/(DZ438+273)*$E$15)</f>
        <v>0</v>
      </c>
      <c r="AW438" t="s">
        <v>437</v>
      </c>
      <c r="AX438" t="s">
        <v>437</v>
      </c>
      <c r="AY438">
        <v>0</v>
      </c>
      <c r="AZ438">
        <v>0</v>
      </c>
      <c r="BA438">
        <f>1-AY438/AZ438</f>
        <v>0</v>
      </c>
      <c r="BB438">
        <v>0</v>
      </c>
      <c r="BC438" t="s">
        <v>437</v>
      </c>
      <c r="BD438" t="s">
        <v>437</v>
      </c>
      <c r="BE438">
        <v>0</v>
      </c>
      <c r="BF438">
        <v>0</v>
      </c>
      <c r="BG438">
        <f>1-BE438/BF438</f>
        <v>0</v>
      </c>
      <c r="BH438">
        <v>0.5</v>
      </c>
      <c r="BI438">
        <f>DH438</f>
        <v>0</v>
      </c>
      <c r="BJ438">
        <f>K438</f>
        <v>0</v>
      </c>
      <c r="BK438">
        <f>BG438*BH438*BI438</f>
        <v>0</v>
      </c>
      <c r="BL438">
        <f>(BJ438-BB438)/BI438</f>
        <v>0</v>
      </c>
      <c r="BM438">
        <f>(AZ438-BF438)/BF438</f>
        <v>0</v>
      </c>
      <c r="BN438">
        <f>AY438/(BA438+AY438/BF438)</f>
        <v>0</v>
      </c>
      <c r="BO438" t="s">
        <v>437</v>
      </c>
      <c r="BP438">
        <v>0</v>
      </c>
      <c r="BQ438">
        <f>IF(BP438&lt;&gt;0, BP438, BN438)</f>
        <v>0</v>
      </c>
      <c r="BR438">
        <f>1-BQ438/BF438</f>
        <v>0</v>
      </c>
      <c r="BS438">
        <f>(BF438-BE438)/(BF438-BQ438)</f>
        <v>0</v>
      </c>
      <c r="BT438">
        <f>(AZ438-BF438)/(AZ438-BQ438)</f>
        <v>0</v>
      </c>
      <c r="BU438">
        <f>(BF438-BE438)/(BF438-AY438)</f>
        <v>0</v>
      </c>
      <c r="BV438">
        <f>(AZ438-BF438)/(AZ438-AY438)</f>
        <v>0</v>
      </c>
      <c r="BW438">
        <f>(BS438*BQ438/BE438)</f>
        <v>0</v>
      </c>
      <c r="BX438">
        <f>(1-BW438)</f>
        <v>0</v>
      </c>
      <c r="DG438">
        <f>$B$13*EF438+$C$13*EG438+$F$13*ER438*(1-EU438)</f>
        <v>0</v>
      </c>
      <c r="DH438">
        <f>DG438*DI438</f>
        <v>0</v>
      </c>
      <c r="DI438">
        <f>($B$13*$D$11+$C$13*$D$11+$F$13*((FE438+EW438)/MAX(FE438+EW438+FF438, 0.1)*$I$11+FF438/MAX(FE438+EW438+FF438, 0.1)*$J$11))/($B$13+$C$13+$F$13)</f>
        <v>0</v>
      </c>
      <c r="DJ438">
        <f>($B$13*$K$11+$C$13*$K$11+$F$13*((FE438+EW438)/MAX(FE438+EW438+FF438, 0.1)*$P$11+FF438/MAX(FE438+EW438+FF438, 0.1)*$Q$11))/($B$13+$C$13+$F$13)</f>
        <v>0</v>
      </c>
      <c r="DK438">
        <v>2.96</v>
      </c>
      <c r="DL438">
        <v>0.5</v>
      </c>
      <c r="DM438" t="s">
        <v>438</v>
      </c>
      <c r="DN438">
        <v>2</v>
      </c>
      <c r="DO438" t="b">
        <v>1</v>
      </c>
      <c r="DP438">
        <v>1759000342.1</v>
      </c>
      <c r="DQ438">
        <v>519.1175185185185</v>
      </c>
      <c r="DR438">
        <v>558.8574444444445</v>
      </c>
      <c r="DS438">
        <v>22.13675925925926</v>
      </c>
      <c r="DT438">
        <v>19.48866666666666</v>
      </c>
      <c r="DU438">
        <v>520.6870370370372</v>
      </c>
      <c r="DV438">
        <v>21.84803333333334</v>
      </c>
      <c r="DW438">
        <v>500.0005555555555</v>
      </c>
      <c r="DX438">
        <v>90.38402592592593</v>
      </c>
      <c r="DY438">
        <v>0.06478270740740741</v>
      </c>
      <c r="DZ438">
        <v>28.95504814814815</v>
      </c>
      <c r="EA438">
        <v>29.99128888888889</v>
      </c>
      <c r="EB438">
        <v>999.9000000000001</v>
      </c>
      <c r="EC438">
        <v>0</v>
      </c>
      <c r="ED438">
        <v>0</v>
      </c>
      <c r="EE438">
        <v>10006.15629629629</v>
      </c>
      <c r="EF438">
        <v>0</v>
      </c>
      <c r="EG438">
        <v>10.85358518518518</v>
      </c>
      <c r="EH438">
        <v>-39.74</v>
      </c>
      <c r="EI438">
        <v>530.8691851851852</v>
      </c>
      <c r="EJ438">
        <v>569.9652592592593</v>
      </c>
      <c r="EK438">
        <v>2.648109259259259</v>
      </c>
      <c r="EL438">
        <v>558.8574444444445</v>
      </c>
      <c r="EM438">
        <v>19.48866666666666</v>
      </c>
      <c r="EN438">
        <v>2.00081</v>
      </c>
      <c r="EO438">
        <v>1.761462592592593</v>
      </c>
      <c r="EP438">
        <v>17.45074074074074</v>
      </c>
      <c r="EQ438">
        <v>15.44894814814815</v>
      </c>
      <c r="ER438">
        <v>2000.026666666667</v>
      </c>
      <c r="ES438">
        <v>0.9799960370370371</v>
      </c>
      <c r="ET438">
        <v>0.02000399259259259</v>
      </c>
      <c r="EU438">
        <v>0</v>
      </c>
      <c r="EV438">
        <v>439.8947407407409</v>
      </c>
      <c r="EW438">
        <v>5.00078</v>
      </c>
      <c r="EX438">
        <v>8640.016666666666</v>
      </c>
      <c r="EY438">
        <v>16379.82962962963</v>
      </c>
      <c r="EZ438">
        <v>38.7937037037037</v>
      </c>
      <c r="FA438">
        <v>39.60633333333334</v>
      </c>
      <c r="FB438">
        <v>39.05066666666666</v>
      </c>
      <c r="FC438">
        <v>39.25440740740741</v>
      </c>
      <c r="FD438">
        <v>39.92814814814815</v>
      </c>
      <c r="FE438">
        <v>1955.114444444444</v>
      </c>
      <c r="FF438">
        <v>39.90962962962963</v>
      </c>
      <c r="FG438">
        <v>0</v>
      </c>
      <c r="FH438">
        <v>1759000343.7</v>
      </c>
      <c r="FI438">
        <v>0</v>
      </c>
      <c r="FJ438">
        <v>439.85604</v>
      </c>
      <c r="FK438">
        <v>1.544846139137961</v>
      </c>
      <c r="FL438">
        <v>45.58615385079685</v>
      </c>
      <c r="FM438">
        <v>8640.028</v>
      </c>
      <c r="FN438">
        <v>15</v>
      </c>
      <c r="FO438">
        <v>0</v>
      </c>
      <c r="FP438" t="s">
        <v>439</v>
      </c>
      <c r="FQ438">
        <v>1746989605.5</v>
      </c>
      <c r="FR438">
        <v>1746989593.5</v>
      </c>
      <c r="FS438">
        <v>0</v>
      </c>
      <c r="FT438">
        <v>-0.274</v>
      </c>
      <c r="FU438">
        <v>-0.002</v>
      </c>
      <c r="FV438">
        <v>2.549</v>
      </c>
      <c r="FW438">
        <v>0.129</v>
      </c>
      <c r="FX438">
        <v>420</v>
      </c>
      <c r="FY438">
        <v>17</v>
      </c>
      <c r="FZ438">
        <v>0.02</v>
      </c>
      <c r="GA438">
        <v>0.04</v>
      </c>
      <c r="GB438">
        <v>-39.6717756097561</v>
      </c>
      <c r="GC438">
        <v>-1.687802090592329</v>
      </c>
      <c r="GD438">
        <v>0.2131631984213351</v>
      </c>
      <c r="GE438">
        <v>0</v>
      </c>
      <c r="GF438">
        <v>439.6854411764706</v>
      </c>
      <c r="GG438">
        <v>2.427272717230267</v>
      </c>
      <c r="GH438">
        <v>0.3439064673781195</v>
      </c>
      <c r="GI438">
        <v>0</v>
      </c>
      <c r="GJ438">
        <v>2.646309756097561</v>
      </c>
      <c r="GK438">
        <v>0.02748752613240446</v>
      </c>
      <c r="GL438">
        <v>0.003206477809140666</v>
      </c>
      <c r="GM438">
        <v>1</v>
      </c>
      <c r="GN438">
        <v>1</v>
      </c>
      <c r="GO438">
        <v>3</v>
      </c>
      <c r="GP438" t="s">
        <v>463</v>
      </c>
      <c r="GQ438">
        <v>3.10208</v>
      </c>
      <c r="GR438">
        <v>2.72306</v>
      </c>
      <c r="GS438">
        <v>0.10665</v>
      </c>
      <c r="GT438">
        <v>0.111984</v>
      </c>
      <c r="GU438">
        <v>0.101841</v>
      </c>
      <c r="GV438">
        <v>0.09435010000000001</v>
      </c>
      <c r="GW438">
        <v>23360.6</v>
      </c>
      <c r="GX438">
        <v>21089.2</v>
      </c>
      <c r="GY438">
        <v>26711.9</v>
      </c>
      <c r="GZ438">
        <v>23968.8</v>
      </c>
      <c r="HA438">
        <v>38388.9</v>
      </c>
      <c r="HB438">
        <v>32088.1</v>
      </c>
      <c r="HC438">
        <v>46643.9</v>
      </c>
      <c r="HD438">
        <v>37915.8</v>
      </c>
      <c r="HE438">
        <v>1.87445</v>
      </c>
      <c r="HF438">
        <v>1.87847</v>
      </c>
      <c r="HG438">
        <v>0.131071</v>
      </c>
      <c r="HH438">
        <v>0</v>
      </c>
      <c r="HI438">
        <v>27.8599</v>
      </c>
      <c r="HJ438">
        <v>999.9</v>
      </c>
      <c r="HK438">
        <v>48.9</v>
      </c>
      <c r="HL438">
        <v>30.4</v>
      </c>
      <c r="HM438">
        <v>23.5859</v>
      </c>
      <c r="HN438">
        <v>61.5958</v>
      </c>
      <c r="HO438">
        <v>22.2196</v>
      </c>
      <c r="HP438">
        <v>1</v>
      </c>
      <c r="HQ438">
        <v>0.0819131</v>
      </c>
      <c r="HR438">
        <v>-0.511127</v>
      </c>
      <c r="HS438">
        <v>20.3162</v>
      </c>
      <c r="HT438">
        <v>5.2122</v>
      </c>
      <c r="HU438">
        <v>11.9797</v>
      </c>
      <c r="HV438">
        <v>4.963</v>
      </c>
      <c r="HW438">
        <v>3.27453</v>
      </c>
      <c r="HX438">
        <v>9999</v>
      </c>
      <c r="HY438">
        <v>9999</v>
      </c>
      <c r="HZ438">
        <v>9999</v>
      </c>
      <c r="IA438">
        <v>25.4</v>
      </c>
      <c r="IB438">
        <v>1.8637</v>
      </c>
      <c r="IC438">
        <v>1.85978</v>
      </c>
      <c r="ID438">
        <v>1.85806</v>
      </c>
      <c r="IE438">
        <v>1.85945</v>
      </c>
      <c r="IF438">
        <v>1.85959</v>
      </c>
      <c r="IG438">
        <v>1.85806</v>
      </c>
      <c r="IH438">
        <v>1.85715</v>
      </c>
      <c r="II438">
        <v>1.85211</v>
      </c>
      <c r="IJ438">
        <v>0</v>
      </c>
      <c r="IK438">
        <v>0</v>
      </c>
      <c r="IL438">
        <v>0</v>
      </c>
      <c r="IM438">
        <v>0</v>
      </c>
      <c r="IN438" t="s">
        <v>441</v>
      </c>
      <c r="IO438" t="s">
        <v>442</v>
      </c>
      <c r="IP438" t="s">
        <v>443</v>
      </c>
      <c r="IQ438" t="s">
        <v>443</v>
      </c>
      <c r="IR438" t="s">
        <v>443</v>
      </c>
      <c r="IS438" t="s">
        <v>443</v>
      </c>
      <c r="IT438">
        <v>0</v>
      </c>
      <c r="IU438">
        <v>100</v>
      </c>
      <c r="IV438">
        <v>100</v>
      </c>
      <c r="IW438">
        <v>-1.568</v>
      </c>
      <c r="IX438">
        <v>0.2887</v>
      </c>
      <c r="IY438">
        <v>-1.253408397979514</v>
      </c>
      <c r="IZ438">
        <v>-0.001407418860664216</v>
      </c>
      <c r="JA438">
        <v>1.761737584914558E-06</v>
      </c>
      <c r="JB438">
        <v>-4.339940373715102E-10</v>
      </c>
      <c r="JC438">
        <v>0.01386544786166931</v>
      </c>
      <c r="JD438">
        <v>0.003157371658100305</v>
      </c>
      <c r="JE438">
        <v>0.0004353711720169284</v>
      </c>
      <c r="JF438">
        <v>-1.853048844677345E-07</v>
      </c>
      <c r="JG438">
        <v>2</v>
      </c>
      <c r="JH438">
        <v>1968</v>
      </c>
      <c r="JI438">
        <v>1</v>
      </c>
      <c r="JJ438">
        <v>26</v>
      </c>
      <c r="JK438">
        <v>200179.1</v>
      </c>
      <c r="JL438">
        <v>200179.3</v>
      </c>
      <c r="JM438">
        <v>1.51123</v>
      </c>
      <c r="JN438">
        <v>2.62695</v>
      </c>
      <c r="JO438">
        <v>1.49658</v>
      </c>
      <c r="JP438">
        <v>2.34619</v>
      </c>
      <c r="JQ438">
        <v>1.54907</v>
      </c>
      <c r="JR438">
        <v>2.47559</v>
      </c>
      <c r="JS438">
        <v>34.2587</v>
      </c>
      <c r="JT438">
        <v>15.3053</v>
      </c>
      <c r="JU438">
        <v>18</v>
      </c>
      <c r="JV438">
        <v>481.575</v>
      </c>
      <c r="JW438">
        <v>499.137</v>
      </c>
      <c r="JX438">
        <v>27.9757</v>
      </c>
      <c r="JY438">
        <v>28.3549</v>
      </c>
      <c r="JZ438">
        <v>30.0001</v>
      </c>
      <c r="KA438">
        <v>28.6055</v>
      </c>
      <c r="KB438">
        <v>28.6105</v>
      </c>
      <c r="KC438">
        <v>30.4162</v>
      </c>
      <c r="KD438">
        <v>18.6305</v>
      </c>
      <c r="KE438">
        <v>88.47320000000001</v>
      </c>
      <c r="KF438">
        <v>27.9799</v>
      </c>
      <c r="KG438">
        <v>607.164</v>
      </c>
      <c r="KH438">
        <v>19.4682</v>
      </c>
      <c r="KI438">
        <v>101.984</v>
      </c>
      <c r="KJ438">
        <v>91.44370000000001</v>
      </c>
    </row>
    <row r="439" spans="1:296">
      <c r="A439">
        <v>421</v>
      </c>
      <c r="B439">
        <v>1759000354.6</v>
      </c>
      <c r="C439">
        <v>13104</v>
      </c>
      <c r="D439" t="s">
        <v>1289</v>
      </c>
      <c r="E439" t="s">
        <v>1290</v>
      </c>
      <c r="F439">
        <v>5</v>
      </c>
      <c r="G439" t="s">
        <v>1218</v>
      </c>
      <c r="H439">
        <v>1759000346.814285</v>
      </c>
      <c r="I439">
        <f>(J439)/1000</f>
        <v>0</v>
      </c>
      <c r="J439">
        <f>IF(DO439, AM439, AG439)</f>
        <v>0</v>
      </c>
      <c r="K439">
        <f>IF(DO439, AH439, AF439)</f>
        <v>0</v>
      </c>
      <c r="L439">
        <f>DQ439 - IF(AT439&gt;1, K439*DK439*100.0/(AV439), 0)</f>
        <v>0</v>
      </c>
      <c r="M439">
        <f>((S439-I439/2)*L439-K439)/(S439+I439/2)</f>
        <v>0</v>
      </c>
      <c r="N439">
        <f>M439*(DX439+DY439)/1000.0</f>
        <v>0</v>
      </c>
      <c r="O439">
        <f>(DQ439 - IF(AT439&gt;1, K439*DK439*100.0/(AV439), 0))*(DX439+DY439)/1000.0</f>
        <v>0</v>
      </c>
      <c r="P439">
        <f>2.0/((1/R439-1/Q439)+SIGN(R439)*SQRT((1/R439-1/Q439)*(1/R439-1/Q439) + 4*DL439/((DL439+1)*(DL439+1))*(2*1/R439*1/Q439-1/Q439*1/Q439)))</f>
        <v>0</v>
      </c>
      <c r="Q439">
        <f>IF(LEFT(DM439,1)&lt;&gt;"0",IF(LEFT(DM439,1)="1",3.0,DN439),$D$5+$E$5*(EE439*DX439/($K$5*1000))+$F$5*(EE439*DX439/($K$5*1000))*MAX(MIN(DK439,$J$5),$I$5)*MAX(MIN(DK439,$J$5),$I$5)+$G$5*MAX(MIN(DK439,$J$5),$I$5)*(EE439*DX439/($K$5*1000))+$H$5*(EE439*DX439/($K$5*1000))*(EE439*DX439/($K$5*1000)))</f>
        <v>0</v>
      </c>
      <c r="R439">
        <f>I439*(1000-(1000*0.61365*exp(17.502*V439/(240.97+V439))/(DX439+DY439)+DS439)/2)/(1000*0.61365*exp(17.502*V439/(240.97+V439))/(DX439+DY439)-DS439)</f>
        <v>0</v>
      </c>
      <c r="S439">
        <f>1/((DL439+1)/(P439/1.6)+1/(Q439/1.37)) + DL439/((DL439+1)/(P439/1.6) + DL439/(Q439/1.37))</f>
        <v>0</v>
      </c>
      <c r="T439">
        <f>(DG439*DJ439)</f>
        <v>0</v>
      </c>
      <c r="U439">
        <f>(DZ439+(T439+2*0.95*5.67E-8*(((DZ439+$B$9)+273)^4-(DZ439+273)^4)-44100*I439)/(1.84*29.3*Q439+8*0.95*5.67E-8*(DZ439+273)^3))</f>
        <v>0</v>
      </c>
      <c r="V439">
        <f>($C$9*EA439+$D$9*EB439+$E$9*U439)</f>
        <v>0</v>
      </c>
      <c r="W439">
        <f>0.61365*exp(17.502*V439/(240.97+V439))</f>
        <v>0</v>
      </c>
      <c r="X439">
        <f>(Y439/Z439*100)</f>
        <v>0</v>
      </c>
      <c r="Y439">
        <f>DS439*(DX439+DY439)/1000</f>
        <v>0</v>
      </c>
      <c r="Z439">
        <f>0.61365*exp(17.502*DZ439/(240.97+DZ439))</f>
        <v>0</v>
      </c>
      <c r="AA439">
        <f>(W439-DS439*(DX439+DY439)/1000)</f>
        <v>0</v>
      </c>
      <c r="AB439">
        <f>(-I439*44100)</f>
        <v>0</v>
      </c>
      <c r="AC439">
        <f>2*29.3*Q439*0.92*(DZ439-V439)</f>
        <v>0</v>
      </c>
      <c r="AD439">
        <f>2*0.95*5.67E-8*(((DZ439+$B$9)+273)^4-(V439+273)^4)</f>
        <v>0</v>
      </c>
      <c r="AE439">
        <f>T439+AD439+AB439+AC439</f>
        <v>0</v>
      </c>
      <c r="AF439">
        <f>DW439*AT439*(DR439-DQ439*(1000-AT439*DT439)/(1000-AT439*DS439))/(100*DK439)</f>
        <v>0</v>
      </c>
      <c r="AG439">
        <f>1000*DW439*AT439*(DS439-DT439)/(100*DK439*(1000-AT439*DS439))</f>
        <v>0</v>
      </c>
      <c r="AH439">
        <f>(AI439 - AJ439 - DX439*1E3/(8.314*(DZ439+273.15)) * AL439/DW439 * AK439) * DW439/(100*DK439) * (1000 - DT439)/1000</f>
        <v>0</v>
      </c>
      <c r="AI439">
        <v>602.33531271652</v>
      </c>
      <c r="AJ439">
        <v>571.7810303030302</v>
      </c>
      <c r="AK439">
        <v>3.438484226394127</v>
      </c>
      <c r="AL439">
        <v>65.16373705987486</v>
      </c>
      <c r="AM439">
        <f>(AO439 - AN439 + DX439*1E3/(8.314*(DZ439+273.15)) * AQ439/DW439 * AP439) * DW439/(100*DK439) * 1000/(1000 - AO439)</f>
        <v>0</v>
      </c>
      <c r="AN439">
        <v>19.48354102143229</v>
      </c>
      <c r="AO439">
        <v>22.13126060606061</v>
      </c>
      <c r="AP439">
        <v>-3.313871505985559E-05</v>
      </c>
      <c r="AQ439">
        <v>105.4576078481185</v>
      </c>
      <c r="AR439">
        <v>0</v>
      </c>
      <c r="AS439">
        <v>0</v>
      </c>
      <c r="AT439">
        <f>IF(AR439*$H$15&gt;=AV439,1.0,(AV439/(AV439-AR439*$H$15)))</f>
        <v>0</v>
      </c>
      <c r="AU439">
        <f>(AT439-1)*100</f>
        <v>0</v>
      </c>
      <c r="AV439">
        <f>MAX(0,($B$15+$C$15*EE439)/(1+$D$15*EE439)*DX439/(DZ439+273)*$E$15)</f>
        <v>0</v>
      </c>
      <c r="AW439" t="s">
        <v>437</v>
      </c>
      <c r="AX439" t="s">
        <v>437</v>
      </c>
      <c r="AY439">
        <v>0</v>
      </c>
      <c r="AZ439">
        <v>0</v>
      </c>
      <c r="BA439">
        <f>1-AY439/AZ439</f>
        <v>0</v>
      </c>
      <c r="BB439">
        <v>0</v>
      </c>
      <c r="BC439" t="s">
        <v>437</v>
      </c>
      <c r="BD439" t="s">
        <v>437</v>
      </c>
      <c r="BE439">
        <v>0</v>
      </c>
      <c r="BF439">
        <v>0</v>
      </c>
      <c r="BG439">
        <f>1-BE439/BF439</f>
        <v>0</v>
      </c>
      <c r="BH439">
        <v>0.5</v>
      </c>
      <c r="BI439">
        <f>DH439</f>
        <v>0</v>
      </c>
      <c r="BJ439">
        <f>K439</f>
        <v>0</v>
      </c>
      <c r="BK439">
        <f>BG439*BH439*BI439</f>
        <v>0</v>
      </c>
      <c r="BL439">
        <f>(BJ439-BB439)/BI439</f>
        <v>0</v>
      </c>
      <c r="BM439">
        <f>(AZ439-BF439)/BF439</f>
        <v>0</v>
      </c>
      <c r="BN439">
        <f>AY439/(BA439+AY439/BF439)</f>
        <v>0</v>
      </c>
      <c r="BO439" t="s">
        <v>437</v>
      </c>
      <c r="BP439">
        <v>0</v>
      </c>
      <c r="BQ439">
        <f>IF(BP439&lt;&gt;0, BP439, BN439)</f>
        <v>0</v>
      </c>
      <c r="BR439">
        <f>1-BQ439/BF439</f>
        <v>0</v>
      </c>
      <c r="BS439">
        <f>(BF439-BE439)/(BF439-BQ439)</f>
        <v>0</v>
      </c>
      <c r="BT439">
        <f>(AZ439-BF439)/(AZ439-BQ439)</f>
        <v>0</v>
      </c>
      <c r="BU439">
        <f>(BF439-BE439)/(BF439-AY439)</f>
        <v>0</v>
      </c>
      <c r="BV439">
        <f>(AZ439-BF439)/(AZ439-AY439)</f>
        <v>0</v>
      </c>
      <c r="BW439">
        <f>(BS439*BQ439/BE439)</f>
        <v>0</v>
      </c>
      <c r="BX439">
        <f>(1-BW439)</f>
        <v>0</v>
      </c>
      <c r="DG439">
        <f>$B$13*EF439+$C$13*EG439+$F$13*ER439*(1-EU439)</f>
        <v>0</v>
      </c>
      <c r="DH439">
        <f>DG439*DI439</f>
        <v>0</v>
      </c>
      <c r="DI439">
        <f>($B$13*$D$11+$C$13*$D$11+$F$13*((FE439+EW439)/MAX(FE439+EW439+FF439, 0.1)*$I$11+FF439/MAX(FE439+EW439+FF439, 0.1)*$J$11))/($B$13+$C$13+$F$13)</f>
        <v>0</v>
      </c>
      <c r="DJ439">
        <f>($B$13*$K$11+$C$13*$K$11+$F$13*((FE439+EW439)/MAX(FE439+EW439+FF439, 0.1)*$P$11+FF439/MAX(FE439+EW439+FF439, 0.1)*$Q$11))/($B$13+$C$13+$F$13)</f>
        <v>0</v>
      </c>
      <c r="DK439">
        <v>2.96</v>
      </c>
      <c r="DL439">
        <v>0.5</v>
      </c>
      <c r="DM439" t="s">
        <v>438</v>
      </c>
      <c r="DN439">
        <v>2</v>
      </c>
      <c r="DO439" t="b">
        <v>1</v>
      </c>
      <c r="DP439">
        <v>1759000346.814285</v>
      </c>
      <c r="DQ439">
        <v>534.7678928571429</v>
      </c>
      <c r="DR439">
        <v>574.7291785714286</v>
      </c>
      <c r="DS439">
        <v>22.13517142857143</v>
      </c>
      <c r="DT439">
        <v>19.48593928571429</v>
      </c>
      <c r="DU439">
        <v>536.3360357142857</v>
      </c>
      <c r="DV439">
        <v>21.84648214285714</v>
      </c>
      <c r="DW439">
        <v>500.0156785714286</v>
      </c>
      <c r="DX439">
        <v>90.38483214285715</v>
      </c>
      <c r="DY439">
        <v>0.0647351857142857</v>
      </c>
      <c r="DZ439">
        <v>28.95635357142857</v>
      </c>
      <c r="EA439">
        <v>29.994725</v>
      </c>
      <c r="EB439">
        <v>999.9000000000002</v>
      </c>
      <c r="EC439">
        <v>0</v>
      </c>
      <c r="ED439">
        <v>0</v>
      </c>
      <c r="EE439">
        <v>10012.09357142857</v>
      </c>
      <c r="EF439">
        <v>0</v>
      </c>
      <c r="EG439">
        <v>10.86253571428571</v>
      </c>
      <c r="EH439">
        <v>-39.96121785714286</v>
      </c>
      <c r="EI439">
        <v>546.8730357142857</v>
      </c>
      <c r="EJ439">
        <v>586.150857142857</v>
      </c>
      <c r="EK439">
        <v>2.649251785714285</v>
      </c>
      <c r="EL439">
        <v>574.7291785714286</v>
      </c>
      <c r="EM439">
        <v>19.48593928571429</v>
      </c>
      <c r="EN439">
        <v>2.000685</v>
      </c>
      <c r="EO439">
        <v>1.761233214285714</v>
      </c>
      <c r="EP439">
        <v>17.44975</v>
      </c>
      <c r="EQ439">
        <v>15.44690714285714</v>
      </c>
      <c r="ER439">
        <v>2000.017142857143</v>
      </c>
      <c r="ES439">
        <v>0.9799970357142858</v>
      </c>
      <c r="ET439">
        <v>0.02000298214285715</v>
      </c>
      <c r="EU439">
        <v>0</v>
      </c>
      <c r="EV439">
        <v>440.0058571428571</v>
      </c>
      <c r="EW439">
        <v>5.00078</v>
      </c>
      <c r="EX439">
        <v>8643.294999999998</v>
      </c>
      <c r="EY439">
        <v>16379.76071428572</v>
      </c>
      <c r="EZ439">
        <v>38.80328571428571</v>
      </c>
      <c r="FA439">
        <v>39.60475</v>
      </c>
      <c r="FB439">
        <v>39.04435714285713</v>
      </c>
      <c r="FC439">
        <v>39.2520357142857</v>
      </c>
      <c r="FD439">
        <v>39.90610714285714</v>
      </c>
      <c r="FE439">
        <v>1955.107142857142</v>
      </c>
      <c r="FF439">
        <v>39.90714285714287</v>
      </c>
      <c r="FG439">
        <v>0</v>
      </c>
      <c r="FH439">
        <v>1759000349.1</v>
      </c>
      <c r="FI439">
        <v>0</v>
      </c>
      <c r="FJ439">
        <v>439.9654230769231</v>
      </c>
      <c r="FK439">
        <v>1.568102556611961</v>
      </c>
      <c r="FL439">
        <v>39.63692304583142</v>
      </c>
      <c r="FM439">
        <v>8643.560769230769</v>
      </c>
      <c r="FN439">
        <v>15</v>
      </c>
      <c r="FO439">
        <v>0</v>
      </c>
      <c r="FP439" t="s">
        <v>439</v>
      </c>
      <c r="FQ439">
        <v>1746989605.5</v>
      </c>
      <c r="FR439">
        <v>1746989593.5</v>
      </c>
      <c r="FS439">
        <v>0</v>
      </c>
      <c r="FT439">
        <v>-0.274</v>
      </c>
      <c r="FU439">
        <v>-0.002</v>
      </c>
      <c r="FV439">
        <v>2.549</v>
      </c>
      <c r="FW439">
        <v>0.129</v>
      </c>
      <c r="FX439">
        <v>420</v>
      </c>
      <c r="FY439">
        <v>17</v>
      </c>
      <c r="FZ439">
        <v>0.02</v>
      </c>
      <c r="GA439">
        <v>0.04</v>
      </c>
      <c r="GB439">
        <v>-39.8359075</v>
      </c>
      <c r="GC439">
        <v>-2.775301688555276</v>
      </c>
      <c r="GD439">
        <v>0.2739026472923362</v>
      </c>
      <c r="GE439">
        <v>0</v>
      </c>
      <c r="GF439">
        <v>439.8958529411764</v>
      </c>
      <c r="GG439">
        <v>1.453552324633324</v>
      </c>
      <c r="GH439">
        <v>0.2562860456545197</v>
      </c>
      <c r="GI439">
        <v>0</v>
      </c>
      <c r="GJ439">
        <v>2.6483445</v>
      </c>
      <c r="GK439">
        <v>0.0154804502814235</v>
      </c>
      <c r="GL439">
        <v>0.002472517896800726</v>
      </c>
      <c r="GM439">
        <v>1</v>
      </c>
      <c r="GN439">
        <v>1</v>
      </c>
      <c r="GO439">
        <v>3</v>
      </c>
      <c r="GP439" t="s">
        <v>463</v>
      </c>
      <c r="GQ439">
        <v>3.10223</v>
      </c>
      <c r="GR439">
        <v>2.72243</v>
      </c>
      <c r="GS439">
        <v>0.108987</v>
      </c>
      <c r="GT439">
        <v>0.114248</v>
      </c>
      <c r="GU439">
        <v>0.101831</v>
      </c>
      <c r="GV439">
        <v>0.0943486</v>
      </c>
      <c r="GW439">
        <v>23299.5</v>
      </c>
      <c r="GX439">
        <v>21035.5</v>
      </c>
      <c r="GY439">
        <v>26711.9</v>
      </c>
      <c r="GZ439">
        <v>23968.8</v>
      </c>
      <c r="HA439">
        <v>38389.4</v>
      </c>
      <c r="HB439">
        <v>32088.5</v>
      </c>
      <c r="HC439">
        <v>46643.6</v>
      </c>
      <c r="HD439">
        <v>37915.9</v>
      </c>
      <c r="HE439">
        <v>1.875</v>
      </c>
      <c r="HF439">
        <v>1.8779</v>
      </c>
      <c r="HG439">
        <v>0.131674</v>
      </c>
      <c r="HH439">
        <v>0</v>
      </c>
      <c r="HI439">
        <v>27.8576</v>
      </c>
      <c r="HJ439">
        <v>999.9</v>
      </c>
      <c r="HK439">
        <v>48.9</v>
      </c>
      <c r="HL439">
        <v>30.4</v>
      </c>
      <c r="HM439">
        <v>23.5825</v>
      </c>
      <c r="HN439">
        <v>61.1558</v>
      </c>
      <c r="HO439">
        <v>22.1675</v>
      </c>
      <c r="HP439">
        <v>1</v>
      </c>
      <c r="HQ439">
        <v>0.08188520000000001</v>
      </c>
      <c r="HR439">
        <v>-0.502383</v>
      </c>
      <c r="HS439">
        <v>20.3162</v>
      </c>
      <c r="HT439">
        <v>5.2119</v>
      </c>
      <c r="HU439">
        <v>11.9796</v>
      </c>
      <c r="HV439">
        <v>4.9629</v>
      </c>
      <c r="HW439">
        <v>3.27458</v>
      </c>
      <c r="HX439">
        <v>9999</v>
      </c>
      <c r="HY439">
        <v>9999</v>
      </c>
      <c r="HZ439">
        <v>9999</v>
      </c>
      <c r="IA439">
        <v>25.4</v>
      </c>
      <c r="IB439">
        <v>1.8637</v>
      </c>
      <c r="IC439">
        <v>1.85981</v>
      </c>
      <c r="ID439">
        <v>1.85806</v>
      </c>
      <c r="IE439">
        <v>1.85947</v>
      </c>
      <c r="IF439">
        <v>1.85959</v>
      </c>
      <c r="IG439">
        <v>1.85806</v>
      </c>
      <c r="IH439">
        <v>1.85715</v>
      </c>
      <c r="II439">
        <v>1.85211</v>
      </c>
      <c r="IJ439">
        <v>0</v>
      </c>
      <c r="IK439">
        <v>0</v>
      </c>
      <c r="IL439">
        <v>0</v>
      </c>
      <c r="IM439">
        <v>0</v>
      </c>
      <c r="IN439" t="s">
        <v>441</v>
      </c>
      <c r="IO439" t="s">
        <v>442</v>
      </c>
      <c r="IP439" t="s">
        <v>443</v>
      </c>
      <c r="IQ439" t="s">
        <v>443</v>
      </c>
      <c r="IR439" t="s">
        <v>443</v>
      </c>
      <c r="IS439" t="s">
        <v>443</v>
      </c>
      <c r="IT439">
        <v>0</v>
      </c>
      <c r="IU439">
        <v>100</v>
      </c>
      <c r="IV439">
        <v>100</v>
      </c>
      <c r="IW439">
        <v>-1.565</v>
      </c>
      <c r="IX439">
        <v>0.2886</v>
      </c>
      <c r="IY439">
        <v>-1.253408397979514</v>
      </c>
      <c r="IZ439">
        <v>-0.001407418860664216</v>
      </c>
      <c r="JA439">
        <v>1.761737584914558E-06</v>
      </c>
      <c r="JB439">
        <v>-4.339940373715102E-10</v>
      </c>
      <c r="JC439">
        <v>0.01386544786166931</v>
      </c>
      <c r="JD439">
        <v>0.003157371658100305</v>
      </c>
      <c r="JE439">
        <v>0.0004353711720169284</v>
      </c>
      <c r="JF439">
        <v>-1.853048844677345E-07</v>
      </c>
      <c r="JG439">
        <v>2</v>
      </c>
      <c r="JH439">
        <v>1968</v>
      </c>
      <c r="JI439">
        <v>1</v>
      </c>
      <c r="JJ439">
        <v>26</v>
      </c>
      <c r="JK439">
        <v>200179.2</v>
      </c>
      <c r="JL439">
        <v>200179.4</v>
      </c>
      <c r="JM439">
        <v>1.54663</v>
      </c>
      <c r="JN439">
        <v>2.62573</v>
      </c>
      <c r="JO439">
        <v>1.49658</v>
      </c>
      <c r="JP439">
        <v>2.34619</v>
      </c>
      <c r="JQ439">
        <v>1.54907</v>
      </c>
      <c r="JR439">
        <v>2.39014</v>
      </c>
      <c r="JS439">
        <v>34.2587</v>
      </c>
      <c r="JT439">
        <v>15.2966</v>
      </c>
      <c r="JU439">
        <v>18</v>
      </c>
      <c r="JV439">
        <v>481.882</v>
      </c>
      <c r="JW439">
        <v>498.752</v>
      </c>
      <c r="JX439">
        <v>27.9815</v>
      </c>
      <c r="JY439">
        <v>28.3541</v>
      </c>
      <c r="JZ439">
        <v>30</v>
      </c>
      <c r="KA439">
        <v>28.6039</v>
      </c>
      <c r="KB439">
        <v>28.6102</v>
      </c>
      <c r="KC439">
        <v>31.067</v>
      </c>
      <c r="KD439">
        <v>18.6305</v>
      </c>
      <c r="KE439">
        <v>88.47320000000001</v>
      </c>
      <c r="KF439">
        <v>27.9814</v>
      </c>
      <c r="KG439">
        <v>627.203</v>
      </c>
      <c r="KH439">
        <v>19.468</v>
      </c>
      <c r="KI439">
        <v>101.984</v>
      </c>
      <c r="KJ439">
        <v>91.444</v>
      </c>
    </row>
    <row r="440" spans="1:296">
      <c r="A440">
        <v>422</v>
      </c>
      <c r="B440">
        <v>1759000359.6</v>
      </c>
      <c r="C440">
        <v>13109</v>
      </c>
      <c r="D440" t="s">
        <v>1291</v>
      </c>
      <c r="E440" t="s">
        <v>1292</v>
      </c>
      <c r="F440">
        <v>5</v>
      </c>
      <c r="G440" t="s">
        <v>1218</v>
      </c>
      <c r="H440">
        <v>1759000352.1</v>
      </c>
      <c r="I440">
        <f>(J440)/1000</f>
        <v>0</v>
      </c>
      <c r="J440">
        <f>IF(DO440, AM440, AG440)</f>
        <v>0</v>
      </c>
      <c r="K440">
        <f>IF(DO440, AH440, AF440)</f>
        <v>0</v>
      </c>
      <c r="L440">
        <f>DQ440 - IF(AT440&gt;1, K440*DK440*100.0/(AV440), 0)</f>
        <v>0</v>
      </c>
      <c r="M440">
        <f>((S440-I440/2)*L440-K440)/(S440+I440/2)</f>
        <v>0</v>
      </c>
      <c r="N440">
        <f>M440*(DX440+DY440)/1000.0</f>
        <v>0</v>
      </c>
      <c r="O440">
        <f>(DQ440 - IF(AT440&gt;1, K440*DK440*100.0/(AV440), 0))*(DX440+DY440)/1000.0</f>
        <v>0</v>
      </c>
      <c r="P440">
        <f>2.0/((1/R440-1/Q440)+SIGN(R440)*SQRT((1/R440-1/Q440)*(1/R440-1/Q440) + 4*DL440/((DL440+1)*(DL440+1))*(2*1/R440*1/Q440-1/Q440*1/Q440)))</f>
        <v>0</v>
      </c>
      <c r="Q440">
        <f>IF(LEFT(DM440,1)&lt;&gt;"0",IF(LEFT(DM440,1)="1",3.0,DN440),$D$5+$E$5*(EE440*DX440/($K$5*1000))+$F$5*(EE440*DX440/($K$5*1000))*MAX(MIN(DK440,$J$5),$I$5)*MAX(MIN(DK440,$J$5),$I$5)+$G$5*MAX(MIN(DK440,$J$5),$I$5)*(EE440*DX440/($K$5*1000))+$H$5*(EE440*DX440/($K$5*1000))*(EE440*DX440/($K$5*1000)))</f>
        <v>0</v>
      </c>
      <c r="R440">
        <f>I440*(1000-(1000*0.61365*exp(17.502*V440/(240.97+V440))/(DX440+DY440)+DS440)/2)/(1000*0.61365*exp(17.502*V440/(240.97+V440))/(DX440+DY440)-DS440)</f>
        <v>0</v>
      </c>
      <c r="S440">
        <f>1/((DL440+1)/(P440/1.6)+1/(Q440/1.37)) + DL440/((DL440+1)/(P440/1.6) + DL440/(Q440/1.37))</f>
        <v>0</v>
      </c>
      <c r="T440">
        <f>(DG440*DJ440)</f>
        <v>0</v>
      </c>
      <c r="U440">
        <f>(DZ440+(T440+2*0.95*5.67E-8*(((DZ440+$B$9)+273)^4-(DZ440+273)^4)-44100*I440)/(1.84*29.3*Q440+8*0.95*5.67E-8*(DZ440+273)^3))</f>
        <v>0</v>
      </c>
      <c r="V440">
        <f>($C$9*EA440+$D$9*EB440+$E$9*U440)</f>
        <v>0</v>
      </c>
      <c r="W440">
        <f>0.61365*exp(17.502*V440/(240.97+V440))</f>
        <v>0</v>
      </c>
      <c r="X440">
        <f>(Y440/Z440*100)</f>
        <v>0</v>
      </c>
      <c r="Y440">
        <f>DS440*(DX440+DY440)/1000</f>
        <v>0</v>
      </c>
      <c r="Z440">
        <f>0.61365*exp(17.502*DZ440/(240.97+DZ440))</f>
        <v>0</v>
      </c>
      <c r="AA440">
        <f>(W440-DS440*(DX440+DY440)/1000)</f>
        <v>0</v>
      </c>
      <c r="AB440">
        <f>(-I440*44100)</f>
        <v>0</v>
      </c>
      <c r="AC440">
        <f>2*29.3*Q440*0.92*(DZ440-V440)</f>
        <v>0</v>
      </c>
      <c r="AD440">
        <f>2*0.95*5.67E-8*(((DZ440+$B$9)+273)^4-(V440+273)^4)</f>
        <v>0</v>
      </c>
      <c r="AE440">
        <f>T440+AD440+AB440+AC440</f>
        <v>0</v>
      </c>
      <c r="AF440">
        <f>DW440*AT440*(DR440-DQ440*(1000-AT440*DT440)/(1000-AT440*DS440))/(100*DK440)</f>
        <v>0</v>
      </c>
      <c r="AG440">
        <f>1000*DW440*AT440*(DS440-DT440)/(100*DK440*(1000-AT440*DS440))</f>
        <v>0</v>
      </c>
      <c r="AH440">
        <f>(AI440 - AJ440 - DX440*1E3/(8.314*(DZ440+273.15)) * AL440/DW440 * AK440) * DW440/(100*DK440) * (1000 - DT440)/1000</f>
        <v>0</v>
      </c>
      <c r="AI440">
        <v>619.4329512209854</v>
      </c>
      <c r="AJ440">
        <v>588.8437151515151</v>
      </c>
      <c r="AK440">
        <v>3.411905262026751</v>
      </c>
      <c r="AL440">
        <v>65.16373705987486</v>
      </c>
      <c r="AM440">
        <f>(AO440 - AN440 + DX440*1E3/(8.314*(DZ440+273.15)) * AQ440/DW440 * AP440) * DW440/(100*DK440) * 1000/(1000 - AO440)</f>
        <v>0</v>
      </c>
      <c r="AN440">
        <v>19.48094271332135</v>
      </c>
      <c r="AO440">
        <v>22.12847939393938</v>
      </c>
      <c r="AP440">
        <v>-1.550682717381506E-05</v>
      </c>
      <c r="AQ440">
        <v>105.4576078481185</v>
      </c>
      <c r="AR440">
        <v>0</v>
      </c>
      <c r="AS440">
        <v>0</v>
      </c>
      <c r="AT440">
        <f>IF(AR440*$H$15&gt;=AV440,1.0,(AV440/(AV440-AR440*$H$15)))</f>
        <v>0</v>
      </c>
      <c r="AU440">
        <f>(AT440-1)*100</f>
        <v>0</v>
      </c>
      <c r="AV440">
        <f>MAX(0,($B$15+$C$15*EE440)/(1+$D$15*EE440)*DX440/(DZ440+273)*$E$15)</f>
        <v>0</v>
      </c>
      <c r="AW440" t="s">
        <v>437</v>
      </c>
      <c r="AX440" t="s">
        <v>437</v>
      </c>
      <c r="AY440">
        <v>0</v>
      </c>
      <c r="AZ440">
        <v>0</v>
      </c>
      <c r="BA440">
        <f>1-AY440/AZ440</f>
        <v>0</v>
      </c>
      <c r="BB440">
        <v>0</v>
      </c>
      <c r="BC440" t="s">
        <v>437</v>
      </c>
      <c r="BD440" t="s">
        <v>437</v>
      </c>
      <c r="BE440">
        <v>0</v>
      </c>
      <c r="BF440">
        <v>0</v>
      </c>
      <c r="BG440">
        <f>1-BE440/BF440</f>
        <v>0</v>
      </c>
      <c r="BH440">
        <v>0.5</v>
      </c>
      <c r="BI440">
        <f>DH440</f>
        <v>0</v>
      </c>
      <c r="BJ440">
        <f>K440</f>
        <v>0</v>
      </c>
      <c r="BK440">
        <f>BG440*BH440*BI440</f>
        <v>0</v>
      </c>
      <c r="BL440">
        <f>(BJ440-BB440)/BI440</f>
        <v>0</v>
      </c>
      <c r="BM440">
        <f>(AZ440-BF440)/BF440</f>
        <v>0</v>
      </c>
      <c r="BN440">
        <f>AY440/(BA440+AY440/BF440)</f>
        <v>0</v>
      </c>
      <c r="BO440" t="s">
        <v>437</v>
      </c>
      <c r="BP440">
        <v>0</v>
      </c>
      <c r="BQ440">
        <f>IF(BP440&lt;&gt;0, BP440, BN440)</f>
        <v>0</v>
      </c>
      <c r="BR440">
        <f>1-BQ440/BF440</f>
        <v>0</v>
      </c>
      <c r="BS440">
        <f>(BF440-BE440)/(BF440-BQ440)</f>
        <v>0</v>
      </c>
      <c r="BT440">
        <f>(AZ440-BF440)/(AZ440-BQ440)</f>
        <v>0</v>
      </c>
      <c r="BU440">
        <f>(BF440-BE440)/(BF440-AY440)</f>
        <v>0</v>
      </c>
      <c r="BV440">
        <f>(AZ440-BF440)/(AZ440-AY440)</f>
        <v>0</v>
      </c>
      <c r="BW440">
        <f>(BS440*BQ440/BE440)</f>
        <v>0</v>
      </c>
      <c r="BX440">
        <f>(1-BW440)</f>
        <v>0</v>
      </c>
      <c r="DG440">
        <f>$B$13*EF440+$C$13*EG440+$F$13*ER440*(1-EU440)</f>
        <v>0</v>
      </c>
      <c r="DH440">
        <f>DG440*DI440</f>
        <v>0</v>
      </c>
      <c r="DI440">
        <f>($B$13*$D$11+$C$13*$D$11+$F$13*((FE440+EW440)/MAX(FE440+EW440+FF440, 0.1)*$I$11+FF440/MAX(FE440+EW440+FF440, 0.1)*$J$11))/($B$13+$C$13+$F$13)</f>
        <v>0</v>
      </c>
      <c r="DJ440">
        <f>($B$13*$K$11+$C$13*$K$11+$F$13*((FE440+EW440)/MAX(FE440+EW440+FF440, 0.1)*$P$11+FF440/MAX(FE440+EW440+FF440, 0.1)*$Q$11))/($B$13+$C$13+$F$13)</f>
        <v>0</v>
      </c>
      <c r="DK440">
        <v>2.96</v>
      </c>
      <c r="DL440">
        <v>0.5</v>
      </c>
      <c r="DM440" t="s">
        <v>438</v>
      </c>
      <c r="DN440">
        <v>2</v>
      </c>
      <c r="DO440" t="b">
        <v>1</v>
      </c>
      <c r="DP440">
        <v>1759000352.1</v>
      </c>
      <c r="DQ440">
        <v>552.4028148148149</v>
      </c>
      <c r="DR440">
        <v>592.5192222222222</v>
      </c>
      <c r="DS440">
        <v>22.13242962962963</v>
      </c>
      <c r="DT440">
        <v>19.48344444444444</v>
      </c>
      <c r="DU440">
        <v>553.9687037037037</v>
      </c>
      <c r="DV440">
        <v>21.8437962962963</v>
      </c>
      <c r="DW440">
        <v>499.9887777777777</v>
      </c>
      <c r="DX440">
        <v>90.38618888888888</v>
      </c>
      <c r="DY440">
        <v>0.06460675555555556</v>
      </c>
      <c r="DZ440">
        <v>28.9574925925926</v>
      </c>
      <c r="EA440">
        <v>29.99974074074074</v>
      </c>
      <c r="EB440">
        <v>999.9000000000001</v>
      </c>
      <c r="EC440">
        <v>0</v>
      </c>
      <c r="ED440">
        <v>0</v>
      </c>
      <c r="EE440">
        <v>10010.50370370371</v>
      </c>
      <c r="EF440">
        <v>0</v>
      </c>
      <c r="EG440">
        <v>10.86577407407407</v>
      </c>
      <c r="EH440">
        <v>-40.11643333333333</v>
      </c>
      <c r="EI440">
        <v>564.9055185185184</v>
      </c>
      <c r="EJ440">
        <v>604.2929629629629</v>
      </c>
      <c r="EK440">
        <v>2.649001851851852</v>
      </c>
      <c r="EL440">
        <v>592.5192222222222</v>
      </c>
      <c r="EM440">
        <v>19.48344444444444</v>
      </c>
      <c r="EN440">
        <v>2.000467407407407</v>
      </c>
      <c r="EO440">
        <v>1.761034444444445</v>
      </c>
      <c r="EP440">
        <v>17.44802222222222</v>
      </c>
      <c r="EQ440">
        <v>15.44514444444444</v>
      </c>
      <c r="ER440">
        <v>2000.057407407407</v>
      </c>
      <c r="ES440">
        <v>0.9799952222222224</v>
      </c>
      <c r="ET440">
        <v>0.02000485925925926</v>
      </c>
      <c r="EU440">
        <v>0</v>
      </c>
      <c r="EV440">
        <v>440.1752962962964</v>
      </c>
      <c r="EW440">
        <v>5.00078</v>
      </c>
      <c r="EX440">
        <v>8646.737037037037</v>
      </c>
      <c r="EY440">
        <v>16380.08518518518</v>
      </c>
      <c r="EZ440">
        <v>38.80066666666666</v>
      </c>
      <c r="FA440">
        <v>39.59700000000001</v>
      </c>
      <c r="FB440">
        <v>39.03214814814815</v>
      </c>
      <c r="FC440">
        <v>39.25440740740741</v>
      </c>
      <c r="FD440">
        <v>39.88166666666666</v>
      </c>
      <c r="FE440">
        <v>1955.143703703704</v>
      </c>
      <c r="FF440">
        <v>39.9125925925926</v>
      </c>
      <c r="FG440">
        <v>0</v>
      </c>
      <c r="FH440">
        <v>1759000353.9</v>
      </c>
      <c r="FI440">
        <v>0</v>
      </c>
      <c r="FJ440">
        <v>440.1445000000001</v>
      </c>
      <c r="FK440">
        <v>2.407829054265332</v>
      </c>
      <c r="FL440">
        <v>32.44581189208279</v>
      </c>
      <c r="FM440">
        <v>8646.518461538462</v>
      </c>
      <c r="FN440">
        <v>15</v>
      </c>
      <c r="FO440">
        <v>0</v>
      </c>
      <c r="FP440" t="s">
        <v>439</v>
      </c>
      <c r="FQ440">
        <v>1746989605.5</v>
      </c>
      <c r="FR440">
        <v>1746989593.5</v>
      </c>
      <c r="FS440">
        <v>0</v>
      </c>
      <c r="FT440">
        <v>-0.274</v>
      </c>
      <c r="FU440">
        <v>-0.002</v>
      </c>
      <c r="FV440">
        <v>2.549</v>
      </c>
      <c r="FW440">
        <v>0.129</v>
      </c>
      <c r="FX440">
        <v>420</v>
      </c>
      <c r="FY440">
        <v>17</v>
      </c>
      <c r="FZ440">
        <v>0.02</v>
      </c>
      <c r="GA440">
        <v>0.04</v>
      </c>
      <c r="GB440">
        <v>-39.9917475</v>
      </c>
      <c r="GC440">
        <v>-2.011167354596579</v>
      </c>
      <c r="GD440">
        <v>0.2043989946006339</v>
      </c>
      <c r="GE440">
        <v>0</v>
      </c>
      <c r="GF440">
        <v>440.0036470588235</v>
      </c>
      <c r="GG440">
        <v>1.811245220191216</v>
      </c>
      <c r="GH440">
        <v>0.2907136131045282</v>
      </c>
      <c r="GI440">
        <v>0</v>
      </c>
      <c r="GJ440">
        <v>2.649076</v>
      </c>
      <c r="GK440">
        <v>-0.001833996247659395</v>
      </c>
      <c r="GL440">
        <v>0.001458819385667706</v>
      </c>
      <c r="GM440">
        <v>1</v>
      </c>
      <c r="GN440">
        <v>1</v>
      </c>
      <c r="GO440">
        <v>3</v>
      </c>
      <c r="GP440" t="s">
        <v>463</v>
      </c>
      <c r="GQ440">
        <v>3.102</v>
      </c>
      <c r="GR440">
        <v>2.723</v>
      </c>
      <c r="GS440">
        <v>0.111274</v>
      </c>
      <c r="GT440">
        <v>0.116477</v>
      </c>
      <c r="GU440">
        <v>0.101823</v>
      </c>
      <c r="GV440">
        <v>0.09434530000000001</v>
      </c>
      <c r="GW440">
        <v>23239.7</v>
      </c>
      <c r="GX440">
        <v>20982.6</v>
      </c>
      <c r="GY440">
        <v>26711.9</v>
      </c>
      <c r="GZ440">
        <v>23968.8</v>
      </c>
      <c r="HA440">
        <v>38390</v>
      </c>
      <c r="HB440">
        <v>32088.7</v>
      </c>
      <c r="HC440">
        <v>46643.7</v>
      </c>
      <c r="HD440">
        <v>37915.8</v>
      </c>
      <c r="HE440">
        <v>1.8742</v>
      </c>
      <c r="HF440">
        <v>1.87882</v>
      </c>
      <c r="HG440">
        <v>0.131816</v>
      </c>
      <c r="HH440">
        <v>0</v>
      </c>
      <c r="HI440">
        <v>27.8546</v>
      </c>
      <c r="HJ440">
        <v>999.9</v>
      </c>
      <c r="HK440">
        <v>48.9</v>
      </c>
      <c r="HL440">
        <v>30.4</v>
      </c>
      <c r="HM440">
        <v>23.5846</v>
      </c>
      <c r="HN440">
        <v>61.5558</v>
      </c>
      <c r="HO440">
        <v>22.0232</v>
      </c>
      <c r="HP440">
        <v>1</v>
      </c>
      <c r="HQ440">
        <v>0.08182929999999999</v>
      </c>
      <c r="HR440">
        <v>-0.424308</v>
      </c>
      <c r="HS440">
        <v>20.3162</v>
      </c>
      <c r="HT440">
        <v>5.21175</v>
      </c>
      <c r="HU440">
        <v>11.9796</v>
      </c>
      <c r="HV440">
        <v>4.96275</v>
      </c>
      <c r="HW440">
        <v>3.2744</v>
      </c>
      <c r="HX440">
        <v>9999</v>
      </c>
      <c r="HY440">
        <v>9999</v>
      </c>
      <c r="HZ440">
        <v>9999</v>
      </c>
      <c r="IA440">
        <v>25.4</v>
      </c>
      <c r="IB440">
        <v>1.86371</v>
      </c>
      <c r="IC440">
        <v>1.8598</v>
      </c>
      <c r="ID440">
        <v>1.85806</v>
      </c>
      <c r="IE440">
        <v>1.85945</v>
      </c>
      <c r="IF440">
        <v>1.85959</v>
      </c>
      <c r="IG440">
        <v>1.85806</v>
      </c>
      <c r="IH440">
        <v>1.85715</v>
      </c>
      <c r="II440">
        <v>1.85211</v>
      </c>
      <c r="IJ440">
        <v>0</v>
      </c>
      <c r="IK440">
        <v>0</v>
      </c>
      <c r="IL440">
        <v>0</v>
      </c>
      <c r="IM440">
        <v>0</v>
      </c>
      <c r="IN440" t="s">
        <v>441</v>
      </c>
      <c r="IO440" t="s">
        <v>442</v>
      </c>
      <c r="IP440" t="s">
        <v>443</v>
      </c>
      <c r="IQ440" t="s">
        <v>443</v>
      </c>
      <c r="IR440" t="s">
        <v>443</v>
      </c>
      <c r="IS440" t="s">
        <v>443</v>
      </c>
      <c r="IT440">
        <v>0</v>
      </c>
      <c r="IU440">
        <v>100</v>
      </c>
      <c r="IV440">
        <v>100</v>
      </c>
      <c r="IW440">
        <v>-1.562</v>
      </c>
      <c r="IX440">
        <v>0.2885</v>
      </c>
      <c r="IY440">
        <v>-1.253408397979514</v>
      </c>
      <c r="IZ440">
        <v>-0.001407418860664216</v>
      </c>
      <c r="JA440">
        <v>1.761737584914558E-06</v>
      </c>
      <c r="JB440">
        <v>-4.339940373715102E-10</v>
      </c>
      <c r="JC440">
        <v>0.01386544786166931</v>
      </c>
      <c r="JD440">
        <v>0.003157371658100305</v>
      </c>
      <c r="JE440">
        <v>0.0004353711720169284</v>
      </c>
      <c r="JF440">
        <v>-1.853048844677345E-07</v>
      </c>
      <c r="JG440">
        <v>2</v>
      </c>
      <c r="JH440">
        <v>1968</v>
      </c>
      <c r="JI440">
        <v>1</v>
      </c>
      <c r="JJ440">
        <v>26</v>
      </c>
      <c r="JK440">
        <v>200179.2</v>
      </c>
      <c r="JL440">
        <v>200179.4</v>
      </c>
      <c r="JM440">
        <v>1.57959</v>
      </c>
      <c r="JN440">
        <v>2.63062</v>
      </c>
      <c r="JO440">
        <v>1.49658</v>
      </c>
      <c r="JP440">
        <v>2.34619</v>
      </c>
      <c r="JQ440">
        <v>1.54907</v>
      </c>
      <c r="JR440">
        <v>2.42676</v>
      </c>
      <c r="JS440">
        <v>34.2587</v>
      </c>
      <c r="JT440">
        <v>15.2878</v>
      </c>
      <c r="JU440">
        <v>18</v>
      </c>
      <c r="JV440">
        <v>481.411</v>
      </c>
      <c r="JW440">
        <v>499.346</v>
      </c>
      <c r="JX440">
        <v>27.9793</v>
      </c>
      <c r="JY440">
        <v>28.3531</v>
      </c>
      <c r="JZ440">
        <v>30</v>
      </c>
      <c r="KA440">
        <v>28.603</v>
      </c>
      <c r="KB440">
        <v>28.6078</v>
      </c>
      <c r="KC440">
        <v>31.792</v>
      </c>
      <c r="KD440">
        <v>18.6305</v>
      </c>
      <c r="KE440">
        <v>88.47320000000001</v>
      </c>
      <c r="KF440">
        <v>27.957</v>
      </c>
      <c r="KG440">
        <v>640.576</v>
      </c>
      <c r="KH440">
        <v>19.468</v>
      </c>
      <c r="KI440">
        <v>101.984</v>
      </c>
      <c r="KJ440">
        <v>91.44370000000001</v>
      </c>
    </row>
    <row r="441" spans="1:296">
      <c r="A441">
        <v>423</v>
      </c>
      <c r="B441">
        <v>1759000364.6</v>
      </c>
      <c r="C441">
        <v>13114</v>
      </c>
      <c r="D441" t="s">
        <v>1293</v>
      </c>
      <c r="E441" t="s">
        <v>1294</v>
      </c>
      <c r="F441">
        <v>5</v>
      </c>
      <c r="G441" t="s">
        <v>1218</v>
      </c>
      <c r="H441">
        <v>1759000356.814285</v>
      </c>
      <c r="I441">
        <f>(J441)/1000</f>
        <v>0</v>
      </c>
      <c r="J441">
        <f>IF(DO441, AM441, AG441)</f>
        <v>0</v>
      </c>
      <c r="K441">
        <f>IF(DO441, AH441, AF441)</f>
        <v>0</v>
      </c>
      <c r="L441">
        <f>DQ441 - IF(AT441&gt;1, K441*DK441*100.0/(AV441), 0)</f>
        <v>0</v>
      </c>
      <c r="M441">
        <f>((S441-I441/2)*L441-K441)/(S441+I441/2)</f>
        <v>0</v>
      </c>
      <c r="N441">
        <f>M441*(DX441+DY441)/1000.0</f>
        <v>0</v>
      </c>
      <c r="O441">
        <f>(DQ441 - IF(AT441&gt;1, K441*DK441*100.0/(AV441), 0))*(DX441+DY441)/1000.0</f>
        <v>0</v>
      </c>
      <c r="P441">
        <f>2.0/((1/R441-1/Q441)+SIGN(R441)*SQRT((1/R441-1/Q441)*(1/R441-1/Q441) + 4*DL441/((DL441+1)*(DL441+1))*(2*1/R441*1/Q441-1/Q441*1/Q441)))</f>
        <v>0</v>
      </c>
      <c r="Q441">
        <f>IF(LEFT(DM441,1)&lt;&gt;"0",IF(LEFT(DM441,1)="1",3.0,DN441),$D$5+$E$5*(EE441*DX441/($K$5*1000))+$F$5*(EE441*DX441/($K$5*1000))*MAX(MIN(DK441,$J$5),$I$5)*MAX(MIN(DK441,$J$5),$I$5)+$G$5*MAX(MIN(DK441,$J$5),$I$5)*(EE441*DX441/($K$5*1000))+$H$5*(EE441*DX441/($K$5*1000))*(EE441*DX441/($K$5*1000)))</f>
        <v>0</v>
      </c>
      <c r="R441">
        <f>I441*(1000-(1000*0.61365*exp(17.502*V441/(240.97+V441))/(DX441+DY441)+DS441)/2)/(1000*0.61365*exp(17.502*V441/(240.97+V441))/(DX441+DY441)-DS441)</f>
        <v>0</v>
      </c>
      <c r="S441">
        <f>1/((DL441+1)/(P441/1.6)+1/(Q441/1.37)) + DL441/((DL441+1)/(P441/1.6) + DL441/(Q441/1.37))</f>
        <v>0</v>
      </c>
      <c r="T441">
        <f>(DG441*DJ441)</f>
        <v>0</v>
      </c>
      <c r="U441">
        <f>(DZ441+(T441+2*0.95*5.67E-8*(((DZ441+$B$9)+273)^4-(DZ441+273)^4)-44100*I441)/(1.84*29.3*Q441+8*0.95*5.67E-8*(DZ441+273)^3))</f>
        <v>0</v>
      </c>
      <c r="V441">
        <f>($C$9*EA441+$D$9*EB441+$E$9*U441)</f>
        <v>0</v>
      </c>
      <c r="W441">
        <f>0.61365*exp(17.502*V441/(240.97+V441))</f>
        <v>0</v>
      </c>
      <c r="X441">
        <f>(Y441/Z441*100)</f>
        <v>0</v>
      </c>
      <c r="Y441">
        <f>DS441*(DX441+DY441)/1000</f>
        <v>0</v>
      </c>
      <c r="Z441">
        <f>0.61365*exp(17.502*DZ441/(240.97+DZ441))</f>
        <v>0</v>
      </c>
      <c r="AA441">
        <f>(W441-DS441*(DX441+DY441)/1000)</f>
        <v>0</v>
      </c>
      <c r="AB441">
        <f>(-I441*44100)</f>
        <v>0</v>
      </c>
      <c r="AC441">
        <f>2*29.3*Q441*0.92*(DZ441-V441)</f>
        <v>0</v>
      </c>
      <c r="AD441">
        <f>2*0.95*5.67E-8*(((DZ441+$B$9)+273)^4-(V441+273)^4)</f>
        <v>0</v>
      </c>
      <c r="AE441">
        <f>T441+AD441+AB441+AC441</f>
        <v>0</v>
      </c>
      <c r="AF441">
        <f>DW441*AT441*(DR441-DQ441*(1000-AT441*DT441)/(1000-AT441*DS441))/(100*DK441)</f>
        <v>0</v>
      </c>
      <c r="AG441">
        <f>1000*DW441*AT441*(DS441-DT441)/(100*DK441*(1000-AT441*DS441))</f>
        <v>0</v>
      </c>
      <c r="AH441">
        <f>(AI441 - AJ441 - DX441*1E3/(8.314*(DZ441+273.15)) * AL441/DW441 * AK441) * DW441/(100*DK441) * (1000 - DT441)/1000</f>
        <v>0</v>
      </c>
      <c r="AI441">
        <v>636.4888858852029</v>
      </c>
      <c r="AJ441">
        <v>605.9044787878785</v>
      </c>
      <c r="AK441">
        <v>3.402995805930853</v>
      </c>
      <c r="AL441">
        <v>65.16373705987486</v>
      </c>
      <c r="AM441">
        <f>(AO441 - AN441 + DX441*1E3/(8.314*(DZ441+273.15)) * AQ441/DW441 * AP441) * DW441/(100*DK441) * 1000/(1000 - AO441)</f>
        <v>0</v>
      </c>
      <c r="AN441">
        <v>19.47760053137786</v>
      </c>
      <c r="AO441">
        <v>22.12225878787878</v>
      </c>
      <c r="AP441">
        <v>-6.091753701732435E-05</v>
      </c>
      <c r="AQ441">
        <v>105.4576078481185</v>
      </c>
      <c r="AR441">
        <v>0</v>
      </c>
      <c r="AS441">
        <v>0</v>
      </c>
      <c r="AT441">
        <f>IF(AR441*$H$15&gt;=AV441,1.0,(AV441/(AV441-AR441*$H$15)))</f>
        <v>0</v>
      </c>
      <c r="AU441">
        <f>(AT441-1)*100</f>
        <v>0</v>
      </c>
      <c r="AV441">
        <f>MAX(0,($B$15+$C$15*EE441)/(1+$D$15*EE441)*DX441/(DZ441+273)*$E$15)</f>
        <v>0</v>
      </c>
      <c r="AW441" t="s">
        <v>437</v>
      </c>
      <c r="AX441" t="s">
        <v>437</v>
      </c>
      <c r="AY441">
        <v>0</v>
      </c>
      <c r="AZ441">
        <v>0</v>
      </c>
      <c r="BA441">
        <f>1-AY441/AZ441</f>
        <v>0</v>
      </c>
      <c r="BB441">
        <v>0</v>
      </c>
      <c r="BC441" t="s">
        <v>437</v>
      </c>
      <c r="BD441" t="s">
        <v>437</v>
      </c>
      <c r="BE441">
        <v>0</v>
      </c>
      <c r="BF441">
        <v>0</v>
      </c>
      <c r="BG441">
        <f>1-BE441/BF441</f>
        <v>0</v>
      </c>
      <c r="BH441">
        <v>0.5</v>
      </c>
      <c r="BI441">
        <f>DH441</f>
        <v>0</v>
      </c>
      <c r="BJ441">
        <f>K441</f>
        <v>0</v>
      </c>
      <c r="BK441">
        <f>BG441*BH441*BI441</f>
        <v>0</v>
      </c>
      <c r="BL441">
        <f>(BJ441-BB441)/BI441</f>
        <v>0</v>
      </c>
      <c r="BM441">
        <f>(AZ441-BF441)/BF441</f>
        <v>0</v>
      </c>
      <c r="BN441">
        <f>AY441/(BA441+AY441/BF441)</f>
        <v>0</v>
      </c>
      <c r="BO441" t="s">
        <v>437</v>
      </c>
      <c r="BP441">
        <v>0</v>
      </c>
      <c r="BQ441">
        <f>IF(BP441&lt;&gt;0, BP441, BN441)</f>
        <v>0</v>
      </c>
      <c r="BR441">
        <f>1-BQ441/BF441</f>
        <v>0</v>
      </c>
      <c r="BS441">
        <f>(BF441-BE441)/(BF441-BQ441)</f>
        <v>0</v>
      </c>
      <c r="BT441">
        <f>(AZ441-BF441)/(AZ441-BQ441)</f>
        <v>0</v>
      </c>
      <c r="BU441">
        <f>(BF441-BE441)/(BF441-AY441)</f>
        <v>0</v>
      </c>
      <c r="BV441">
        <f>(AZ441-BF441)/(AZ441-AY441)</f>
        <v>0</v>
      </c>
      <c r="BW441">
        <f>(BS441*BQ441/BE441)</f>
        <v>0</v>
      </c>
      <c r="BX441">
        <f>(1-BW441)</f>
        <v>0</v>
      </c>
      <c r="DG441">
        <f>$B$13*EF441+$C$13*EG441+$F$13*ER441*(1-EU441)</f>
        <v>0</v>
      </c>
      <c r="DH441">
        <f>DG441*DI441</f>
        <v>0</v>
      </c>
      <c r="DI441">
        <f>($B$13*$D$11+$C$13*$D$11+$F$13*((FE441+EW441)/MAX(FE441+EW441+FF441, 0.1)*$I$11+FF441/MAX(FE441+EW441+FF441, 0.1)*$J$11))/($B$13+$C$13+$F$13)</f>
        <v>0</v>
      </c>
      <c r="DJ441">
        <f>($B$13*$K$11+$C$13*$K$11+$F$13*((FE441+EW441)/MAX(FE441+EW441+FF441, 0.1)*$P$11+FF441/MAX(FE441+EW441+FF441, 0.1)*$Q$11))/($B$13+$C$13+$F$13)</f>
        <v>0</v>
      </c>
      <c r="DK441">
        <v>2.96</v>
      </c>
      <c r="DL441">
        <v>0.5</v>
      </c>
      <c r="DM441" t="s">
        <v>438</v>
      </c>
      <c r="DN441">
        <v>2</v>
      </c>
      <c r="DO441" t="b">
        <v>1</v>
      </c>
      <c r="DP441">
        <v>1759000356.814285</v>
      </c>
      <c r="DQ441">
        <v>568.1680714285715</v>
      </c>
      <c r="DR441">
        <v>608.3524642857143</v>
      </c>
      <c r="DS441">
        <v>22.12924285714286</v>
      </c>
      <c r="DT441">
        <v>19.48095714285714</v>
      </c>
      <c r="DU441">
        <v>569.7314642857143</v>
      </c>
      <c r="DV441">
        <v>21.840675</v>
      </c>
      <c r="DW441">
        <v>499.9679285714284</v>
      </c>
      <c r="DX441">
        <v>90.38727499999997</v>
      </c>
      <c r="DY441">
        <v>0.06462225357142858</v>
      </c>
      <c r="DZ441">
        <v>28.95852142857143</v>
      </c>
      <c r="EA441">
        <v>30.00347500000001</v>
      </c>
      <c r="EB441">
        <v>999.9000000000002</v>
      </c>
      <c r="EC441">
        <v>0</v>
      </c>
      <c r="ED441">
        <v>0</v>
      </c>
      <c r="EE441">
        <v>10013.27857142857</v>
      </c>
      <c r="EF441">
        <v>0</v>
      </c>
      <c r="EG441">
        <v>10.86579285714286</v>
      </c>
      <c r="EH441">
        <v>-40.18443928571428</v>
      </c>
      <c r="EI441">
        <v>581.0256785714286</v>
      </c>
      <c r="EJ441">
        <v>620.4392500000001</v>
      </c>
      <c r="EK441">
        <v>2.648301071428571</v>
      </c>
      <c r="EL441">
        <v>608.3524642857143</v>
      </c>
      <c r="EM441">
        <v>19.48095714285714</v>
      </c>
      <c r="EN441">
        <v>2.0002025</v>
      </c>
      <c r="EO441">
        <v>1.760830714285714</v>
      </c>
      <c r="EP441">
        <v>17.44592857142857</v>
      </c>
      <c r="EQ441">
        <v>15.44334285714286</v>
      </c>
      <c r="ER441">
        <v>2000.030357142857</v>
      </c>
      <c r="ES441">
        <v>0.979997142857143</v>
      </c>
      <c r="ET441">
        <v>0.02000285714285715</v>
      </c>
      <c r="EU441">
        <v>0</v>
      </c>
      <c r="EV441">
        <v>440.2972857142857</v>
      </c>
      <c r="EW441">
        <v>5.00078</v>
      </c>
      <c r="EX441">
        <v>8649.146785714287</v>
      </c>
      <c r="EY441">
        <v>16379.86785714286</v>
      </c>
      <c r="EZ441">
        <v>38.81221428571428</v>
      </c>
      <c r="FA441">
        <v>39.598</v>
      </c>
      <c r="FB441">
        <v>39.01539285714286</v>
      </c>
      <c r="FC441">
        <v>39.26989285714286</v>
      </c>
      <c r="FD441">
        <v>39.87703571428572</v>
      </c>
      <c r="FE441">
        <v>1955.121071428571</v>
      </c>
      <c r="FF441">
        <v>39.90714285714287</v>
      </c>
      <c r="FG441">
        <v>0</v>
      </c>
      <c r="FH441">
        <v>1759000359.3</v>
      </c>
      <c r="FI441">
        <v>0</v>
      </c>
      <c r="FJ441">
        <v>440.33012</v>
      </c>
      <c r="FK441">
        <v>2.039615389682025</v>
      </c>
      <c r="FL441">
        <v>30.08615385460001</v>
      </c>
      <c r="FM441">
        <v>8649.5484</v>
      </c>
      <c r="FN441">
        <v>15</v>
      </c>
      <c r="FO441">
        <v>0</v>
      </c>
      <c r="FP441" t="s">
        <v>439</v>
      </c>
      <c r="FQ441">
        <v>1746989605.5</v>
      </c>
      <c r="FR441">
        <v>1746989593.5</v>
      </c>
      <c r="FS441">
        <v>0</v>
      </c>
      <c r="FT441">
        <v>-0.274</v>
      </c>
      <c r="FU441">
        <v>-0.002</v>
      </c>
      <c r="FV441">
        <v>2.549</v>
      </c>
      <c r="FW441">
        <v>0.129</v>
      </c>
      <c r="FX441">
        <v>420</v>
      </c>
      <c r="FY441">
        <v>17</v>
      </c>
      <c r="FZ441">
        <v>0.02</v>
      </c>
      <c r="GA441">
        <v>0.04</v>
      </c>
      <c r="GB441">
        <v>-40.11735609756097</v>
      </c>
      <c r="GC441">
        <v>-1.061441811846824</v>
      </c>
      <c r="GD441">
        <v>0.130675308001766</v>
      </c>
      <c r="GE441">
        <v>0</v>
      </c>
      <c r="GF441">
        <v>440.2050882352941</v>
      </c>
      <c r="GG441">
        <v>2.225225364003624</v>
      </c>
      <c r="GH441">
        <v>0.3283483952832989</v>
      </c>
      <c r="GI441">
        <v>0</v>
      </c>
      <c r="GJ441">
        <v>2.648566341463415</v>
      </c>
      <c r="GK441">
        <v>-0.005577700348428718</v>
      </c>
      <c r="GL441">
        <v>0.001545785388974968</v>
      </c>
      <c r="GM441">
        <v>1</v>
      </c>
      <c r="GN441">
        <v>1</v>
      </c>
      <c r="GO441">
        <v>3</v>
      </c>
      <c r="GP441" t="s">
        <v>463</v>
      </c>
      <c r="GQ441">
        <v>3.10219</v>
      </c>
      <c r="GR441">
        <v>2.72295</v>
      </c>
      <c r="GS441">
        <v>0.113528</v>
      </c>
      <c r="GT441">
        <v>0.118651</v>
      </c>
      <c r="GU441">
        <v>0.101806</v>
      </c>
      <c r="GV441">
        <v>0.094337</v>
      </c>
      <c r="GW441">
        <v>23180.8</v>
      </c>
      <c r="GX441">
        <v>20930.9</v>
      </c>
      <c r="GY441">
        <v>26711.9</v>
      </c>
      <c r="GZ441">
        <v>23968.7</v>
      </c>
      <c r="HA441">
        <v>38391.1</v>
      </c>
      <c r="HB441">
        <v>32089.3</v>
      </c>
      <c r="HC441">
        <v>46643.8</v>
      </c>
      <c r="HD441">
        <v>37915.8</v>
      </c>
      <c r="HE441">
        <v>1.87465</v>
      </c>
      <c r="HF441">
        <v>1.87827</v>
      </c>
      <c r="HG441">
        <v>0.13217</v>
      </c>
      <c r="HH441">
        <v>0</v>
      </c>
      <c r="HI441">
        <v>27.8522</v>
      </c>
      <c r="HJ441">
        <v>999.9</v>
      </c>
      <c r="HK441">
        <v>48.9</v>
      </c>
      <c r="HL441">
        <v>30.4</v>
      </c>
      <c r="HM441">
        <v>23.5843</v>
      </c>
      <c r="HN441">
        <v>61.4158</v>
      </c>
      <c r="HO441">
        <v>22.0713</v>
      </c>
      <c r="HP441">
        <v>1</v>
      </c>
      <c r="HQ441">
        <v>0.0817556</v>
      </c>
      <c r="HR441">
        <v>-0.417304</v>
      </c>
      <c r="HS441">
        <v>20.3163</v>
      </c>
      <c r="HT441">
        <v>5.21295</v>
      </c>
      <c r="HU441">
        <v>11.9797</v>
      </c>
      <c r="HV441">
        <v>4.9628</v>
      </c>
      <c r="HW441">
        <v>3.2744</v>
      </c>
      <c r="HX441">
        <v>9999</v>
      </c>
      <c r="HY441">
        <v>9999</v>
      </c>
      <c r="HZ441">
        <v>9999</v>
      </c>
      <c r="IA441">
        <v>25.4</v>
      </c>
      <c r="IB441">
        <v>1.86371</v>
      </c>
      <c r="IC441">
        <v>1.85982</v>
      </c>
      <c r="ID441">
        <v>1.85806</v>
      </c>
      <c r="IE441">
        <v>1.85945</v>
      </c>
      <c r="IF441">
        <v>1.85959</v>
      </c>
      <c r="IG441">
        <v>1.85806</v>
      </c>
      <c r="IH441">
        <v>1.85715</v>
      </c>
      <c r="II441">
        <v>1.85211</v>
      </c>
      <c r="IJ441">
        <v>0</v>
      </c>
      <c r="IK441">
        <v>0</v>
      </c>
      <c r="IL441">
        <v>0</v>
      </c>
      <c r="IM441">
        <v>0</v>
      </c>
      <c r="IN441" t="s">
        <v>441</v>
      </c>
      <c r="IO441" t="s">
        <v>442</v>
      </c>
      <c r="IP441" t="s">
        <v>443</v>
      </c>
      <c r="IQ441" t="s">
        <v>443</v>
      </c>
      <c r="IR441" t="s">
        <v>443</v>
      </c>
      <c r="IS441" t="s">
        <v>443</v>
      </c>
      <c r="IT441">
        <v>0</v>
      </c>
      <c r="IU441">
        <v>100</v>
      </c>
      <c r="IV441">
        <v>100</v>
      </c>
      <c r="IW441">
        <v>-1.559</v>
      </c>
      <c r="IX441">
        <v>0.2884</v>
      </c>
      <c r="IY441">
        <v>-1.253408397979514</v>
      </c>
      <c r="IZ441">
        <v>-0.001407418860664216</v>
      </c>
      <c r="JA441">
        <v>1.761737584914558E-06</v>
      </c>
      <c r="JB441">
        <v>-4.339940373715102E-10</v>
      </c>
      <c r="JC441">
        <v>0.01386544786166931</v>
      </c>
      <c r="JD441">
        <v>0.003157371658100305</v>
      </c>
      <c r="JE441">
        <v>0.0004353711720169284</v>
      </c>
      <c r="JF441">
        <v>-1.853048844677345E-07</v>
      </c>
      <c r="JG441">
        <v>2</v>
      </c>
      <c r="JH441">
        <v>1968</v>
      </c>
      <c r="JI441">
        <v>1</v>
      </c>
      <c r="JJ441">
        <v>26</v>
      </c>
      <c r="JK441">
        <v>200179.3</v>
      </c>
      <c r="JL441">
        <v>200179.5</v>
      </c>
      <c r="JM441">
        <v>1.61499</v>
      </c>
      <c r="JN441">
        <v>2.62085</v>
      </c>
      <c r="JO441">
        <v>1.49658</v>
      </c>
      <c r="JP441">
        <v>2.34619</v>
      </c>
      <c r="JQ441">
        <v>1.54907</v>
      </c>
      <c r="JR441">
        <v>2.47192</v>
      </c>
      <c r="JS441">
        <v>34.2587</v>
      </c>
      <c r="JT441">
        <v>15.3053</v>
      </c>
      <c r="JU441">
        <v>18</v>
      </c>
      <c r="JV441">
        <v>481.654</v>
      </c>
      <c r="JW441">
        <v>498.974</v>
      </c>
      <c r="JX441">
        <v>27.9589</v>
      </c>
      <c r="JY441">
        <v>28.3517</v>
      </c>
      <c r="JZ441">
        <v>30</v>
      </c>
      <c r="KA441">
        <v>28.6006</v>
      </c>
      <c r="KB441">
        <v>28.6069</v>
      </c>
      <c r="KC441">
        <v>32.442</v>
      </c>
      <c r="KD441">
        <v>18.6305</v>
      </c>
      <c r="KE441">
        <v>88.47320000000001</v>
      </c>
      <c r="KF441">
        <v>27.9528</v>
      </c>
      <c r="KG441">
        <v>660.61</v>
      </c>
      <c r="KH441">
        <v>19.468</v>
      </c>
      <c r="KI441">
        <v>101.984</v>
      </c>
      <c r="KJ441">
        <v>91.44370000000001</v>
      </c>
    </row>
    <row r="442" spans="1:296">
      <c r="A442">
        <v>424</v>
      </c>
      <c r="B442">
        <v>1759000369.6</v>
      </c>
      <c r="C442">
        <v>13119</v>
      </c>
      <c r="D442" t="s">
        <v>1295</v>
      </c>
      <c r="E442" t="s">
        <v>1296</v>
      </c>
      <c r="F442">
        <v>5</v>
      </c>
      <c r="G442" t="s">
        <v>1218</v>
      </c>
      <c r="H442">
        <v>1759000362.1</v>
      </c>
      <c r="I442">
        <f>(J442)/1000</f>
        <v>0</v>
      </c>
      <c r="J442">
        <f>IF(DO442, AM442, AG442)</f>
        <v>0</v>
      </c>
      <c r="K442">
        <f>IF(DO442, AH442, AF442)</f>
        <v>0</v>
      </c>
      <c r="L442">
        <f>DQ442 - IF(AT442&gt;1, K442*DK442*100.0/(AV442), 0)</f>
        <v>0</v>
      </c>
      <c r="M442">
        <f>((S442-I442/2)*L442-K442)/(S442+I442/2)</f>
        <v>0</v>
      </c>
      <c r="N442">
        <f>M442*(DX442+DY442)/1000.0</f>
        <v>0</v>
      </c>
      <c r="O442">
        <f>(DQ442 - IF(AT442&gt;1, K442*DK442*100.0/(AV442), 0))*(DX442+DY442)/1000.0</f>
        <v>0</v>
      </c>
      <c r="P442">
        <f>2.0/((1/R442-1/Q442)+SIGN(R442)*SQRT((1/R442-1/Q442)*(1/R442-1/Q442) + 4*DL442/((DL442+1)*(DL442+1))*(2*1/R442*1/Q442-1/Q442*1/Q442)))</f>
        <v>0</v>
      </c>
      <c r="Q442">
        <f>IF(LEFT(DM442,1)&lt;&gt;"0",IF(LEFT(DM442,1)="1",3.0,DN442),$D$5+$E$5*(EE442*DX442/($K$5*1000))+$F$5*(EE442*DX442/($K$5*1000))*MAX(MIN(DK442,$J$5),$I$5)*MAX(MIN(DK442,$J$5),$I$5)+$G$5*MAX(MIN(DK442,$J$5),$I$5)*(EE442*DX442/($K$5*1000))+$H$5*(EE442*DX442/($K$5*1000))*(EE442*DX442/($K$5*1000)))</f>
        <v>0</v>
      </c>
      <c r="R442">
        <f>I442*(1000-(1000*0.61365*exp(17.502*V442/(240.97+V442))/(DX442+DY442)+DS442)/2)/(1000*0.61365*exp(17.502*V442/(240.97+V442))/(DX442+DY442)-DS442)</f>
        <v>0</v>
      </c>
      <c r="S442">
        <f>1/((DL442+1)/(P442/1.6)+1/(Q442/1.37)) + DL442/((DL442+1)/(P442/1.6) + DL442/(Q442/1.37))</f>
        <v>0</v>
      </c>
      <c r="T442">
        <f>(DG442*DJ442)</f>
        <v>0</v>
      </c>
      <c r="U442">
        <f>(DZ442+(T442+2*0.95*5.67E-8*(((DZ442+$B$9)+273)^4-(DZ442+273)^4)-44100*I442)/(1.84*29.3*Q442+8*0.95*5.67E-8*(DZ442+273)^3))</f>
        <v>0</v>
      </c>
      <c r="V442">
        <f>($C$9*EA442+$D$9*EB442+$E$9*U442)</f>
        <v>0</v>
      </c>
      <c r="W442">
        <f>0.61365*exp(17.502*V442/(240.97+V442))</f>
        <v>0</v>
      </c>
      <c r="X442">
        <f>(Y442/Z442*100)</f>
        <v>0</v>
      </c>
      <c r="Y442">
        <f>DS442*(DX442+DY442)/1000</f>
        <v>0</v>
      </c>
      <c r="Z442">
        <f>0.61365*exp(17.502*DZ442/(240.97+DZ442))</f>
        <v>0</v>
      </c>
      <c r="AA442">
        <f>(W442-DS442*(DX442+DY442)/1000)</f>
        <v>0</v>
      </c>
      <c r="AB442">
        <f>(-I442*44100)</f>
        <v>0</v>
      </c>
      <c r="AC442">
        <f>2*29.3*Q442*0.92*(DZ442-V442)</f>
        <v>0</v>
      </c>
      <c r="AD442">
        <f>2*0.95*5.67E-8*(((DZ442+$B$9)+273)^4-(V442+273)^4)</f>
        <v>0</v>
      </c>
      <c r="AE442">
        <f>T442+AD442+AB442+AC442</f>
        <v>0</v>
      </c>
      <c r="AF442">
        <f>DW442*AT442*(DR442-DQ442*(1000-AT442*DT442)/(1000-AT442*DS442))/(100*DK442)</f>
        <v>0</v>
      </c>
      <c r="AG442">
        <f>1000*DW442*AT442*(DS442-DT442)/(100*DK442*(1000-AT442*DS442))</f>
        <v>0</v>
      </c>
      <c r="AH442">
        <f>(AI442 - AJ442 - DX442*1E3/(8.314*(DZ442+273.15)) * AL442/DW442 * AK442) * DW442/(100*DK442) * (1000 - DT442)/1000</f>
        <v>0</v>
      </c>
      <c r="AI442">
        <v>653.6167559246444</v>
      </c>
      <c r="AJ442">
        <v>622.9424424242425</v>
      </c>
      <c r="AK442">
        <v>3.416845191139229</v>
      </c>
      <c r="AL442">
        <v>65.16373705987486</v>
      </c>
      <c r="AM442">
        <f>(AO442 - AN442 + DX442*1E3/(8.314*(DZ442+273.15)) * AQ442/DW442 * AP442) * DW442/(100*DK442) * 1000/(1000 - AO442)</f>
        <v>0</v>
      </c>
      <c r="AN442">
        <v>19.47427542571343</v>
      </c>
      <c r="AO442">
        <v>22.11349757575757</v>
      </c>
      <c r="AP442">
        <v>-6.681744692887492E-05</v>
      </c>
      <c r="AQ442">
        <v>105.4576078481185</v>
      </c>
      <c r="AR442">
        <v>0</v>
      </c>
      <c r="AS442">
        <v>0</v>
      </c>
      <c r="AT442">
        <f>IF(AR442*$H$15&gt;=AV442,1.0,(AV442/(AV442-AR442*$H$15)))</f>
        <v>0</v>
      </c>
      <c r="AU442">
        <f>(AT442-1)*100</f>
        <v>0</v>
      </c>
      <c r="AV442">
        <f>MAX(0,($B$15+$C$15*EE442)/(1+$D$15*EE442)*DX442/(DZ442+273)*$E$15)</f>
        <v>0</v>
      </c>
      <c r="AW442" t="s">
        <v>437</v>
      </c>
      <c r="AX442" t="s">
        <v>437</v>
      </c>
      <c r="AY442">
        <v>0</v>
      </c>
      <c r="AZ442">
        <v>0</v>
      </c>
      <c r="BA442">
        <f>1-AY442/AZ442</f>
        <v>0</v>
      </c>
      <c r="BB442">
        <v>0</v>
      </c>
      <c r="BC442" t="s">
        <v>437</v>
      </c>
      <c r="BD442" t="s">
        <v>437</v>
      </c>
      <c r="BE442">
        <v>0</v>
      </c>
      <c r="BF442">
        <v>0</v>
      </c>
      <c r="BG442">
        <f>1-BE442/BF442</f>
        <v>0</v>
      </c>
      <c r="BH442">
        <v>0.5</v>
      </c>
      <c r="BI442">
        <f>DH442</f>
        <v>0</v>
      </c>
      <c r="BJ442">
        <f>K442</f>
        <v>0</v>
      </c>
      <c r="BK442">
        <f>BG442*BH442*BI442</f>
        <v>0</v>
      </c>
      <c r="BL442">
        <f>(BJ442-BB442)/BI442</f>
        <v>0</v>
      </c>
      <c r="BM442">
        <f>(AZ442-BF442)/BF442</f>
        <v>0</v>
      </c>
      <c r="BN442">
        <f>AY442/(BA442+AY442/BF442)</f>
        <v>0</v>
      </c>
      <c r="BO442" t="s">
        <v>437</v>
      </c>
      <c r="BP442">
        <v>0</v>
      </c>
      <c r="BQ442">
        <f>IF(BP442&lt;&gt;0, BP442, BN442)</f>
        <v>0</v>
      </c>
      <c r="BR442">
        <f>1-BQ442/BF442</f>
        <v>0</v>
      </c>
      <c r="BS442">
        <f>(BF442-BE442)/(BF442-BQ442)</f>
        <v>0</v>
      </c>
      <c r="BT442">
        <f>(AZ442-BF442)/(AZ442-BQ442)</f>
        <v>0</v>
      </c>
      <c r="BU442">
        <f>(BF442-BE442)/(BF442-AY442)</f>
        <v>0</v>
      </c>
      <c r="BV442">
        <f>(AZ442-BF442)/(AZ442-AY442)</f>
        <v>0</v>
      </c>
      <c r="BW442">
        <f>(BS442*BQ442/BE442)</f>
        <v>0</v>
      </c>
      <c r="BX442">
        <f>(1-BW442)</f>
        <v>0</v>
      </c>
      <c r="DG442">
        <f>$B$13*EF442+$C$13*EG442+$F$13*ER442*(1-EU442)</f>
        <v>0</v>
      </c>
      <c r="DH442">
        <f>DG442*DI442</f>
        <v>0</v>
      </c>
      <c r="DI442">
        <f>($B$13*$D$11+$C$13*$D$11+$F$13*((FE442+EW442)/MAX(FE442+EW442+FF442, 0.1)*$I$11+FF442/MAX(FE442+EW442+FF442, 0.1)*$J$11))/($B$13+$C$13+$F$13)</f>
        <v>0</v>
      </c>
      <c r="DJ442">
        <f>($B$13*$K$11+$C$13*$K$11+$F$13*((FE442+EW442)/MAX(FE442+EW442+FF442, 0.1)*$P$11+FF442/MAX(FE442+EW442+FF442, 0.1)*$Q$11))/($B$13+$C$13+$F$13)</f>
        <v>0</v>
      </c>
      <c r="DK442">
        <v>2.96</v>
      </c>
      <c r="DL442">
        <v>0.5</v>
      </c>
      <c r="DM442" t="s">
        <v>438</v>
      </c>
      <c r="DN442">
        <v>2</v>
      </c>
      <c r="DO442" t="b">
        <v>1</v>
      </c>
      <c r="DP442">
        <v>1759000362.1</v>
      </c>
      <c r="DQ442">
        <v>585.8118888888888</v>
      </c>
      <c r="DR442">
        <v>626.0803703703705</v>
      </c>
      <c r="DS442">
        <v>22.12389259259259</v>
      </c>
      <c r="DT442">
        <v>19.47802592592593</v>
      </c>
      <c r="DU442">
        <v>587.371888888889</v>
      </c>
      <c r="DV442">
        <v>21.83543703703704</v>
      </c>
      <c r="DW442">
        <v>499.9994444444444</v>
      </c>
      <c r="DX442">
        <v>90.38952592592594</v>
      </c>
      <c r="DY442">
        <v>0.06465054814814815</v>
      </c>
      <c r="DZ442">
        <v>28.95908518518518</v>
      </c>
      <c r="EA442">
        <v>30.00545555555556</v>
      </c>
      <c r="EB442">
        <v>999.9000000000001</v>
      </c>
      <c r="EC442">
        <v>0</v>
      </c>
      <c r="ED442">
        <v>0</v>
      </c>
      <c r="EE442">
        <v>10008.9562962963</v>
      </c>
      <c r="EF442">
        <v>0</v>
      </c>
      <c r="EG442">
        <v>10.86065185185185</v>
      </c>
      <c r="EH442">
        <v>-40.2685</v>
      </c>
      <c r="EI442">
        <v>599.0654444444446</v>
      </c>
      <c r="EJ442">
        <v>638.5173703703703</v>
      </c>
      <c r="EK442">
        <v>2.645874814814814</v>
      </c>
      <c r="EL442">
        <v>626.0803703703705</v>
      </c>
      <c r="EM442">
        <v>19.47802592592593</v>
      </c>
      <c r="EN442">
        <v>1.999767407407407</v>
      </c>
      <c r="EO442">
        <v>1.760609259259259</v>
      </c>
      <c r="EP442">
        <v>17.44248888888889</v>
      </c>
      <c r="EQ442">
        <v>15.44139259259259</v>
      </c>
      <c r="ER442">
        <v>2000.039629629629</v>
      </c>
      <c r="ES442">
        <v>0.9799967407407407</v>
      </c>
      <c r="ET442">
        <v>0.02000325185185186</v>
      </c>
      <c r="EU442">
        <v>0</v>
      </c>
      <c r="EV442">
        <v>440.4423333333334</v>
      </c>
      <c r="EW442">
        <v>5.00078</v>
      </c>
      <c r="EX442">
        <v>8651.733703703703</v>
      </c>
      <c r="EY442">
        <v>16379.95185185185</v>
      </c>
      <c r="EZ442">
        <v>38.84233333333333</v>
      </c>
      <c r="FA442">
        <v>39.604</v>
      </c>
      <c r="FB442">
        <v>39.00214814814814</v>
      </c>
      <c r="FC442">
        <v>39.303</v>
      </c>
      <c r="FD442">
        <v>39.8817037037037</v>
      </c>
      <c r="FE442">
        <v>1955.129259259259</v>
      </c>
      <c r="FF442">
        <v>39.90814814814816</v>
      </c>
      <c r="FG442">
        <v>0</v>
      </c>
      <c r="FH442">
        <v>1759000364.1</v>
      </c>
      <c r="FI442">
        <v>0</v>
      </c>
      <c r="FJ442">
        <v>440.475</v>
      </c>
      <c r="FK442">
        <v>0.8467692285818814</v>
      </c>
      <c r="FL442">
        <v>26.60384617977608</v>
      </c>
      <c r="FM442">
        <v>8651.8048</v>
      </c>
      <c r="FN442">
        <v>15</v>
      </c>
      <c r="FO442">
        <v>0</v>
      </c>
      <c r="FP442" t="s">
        <v>439</v>
      </c>
      <c r="FQ442">
        <v>1746989605.5</v>
      </c>
      <c r="FR442">
        <v>1746989593.5</v>
      </c>
      <c r="FS442">
        <v>0</v>
      </c>
      <c r="FT442">
        <v>-0.274</v>
      </c>
      <c r="FU442">
        <v>-0.002</v>
      </c>
      <c r="FV442">
        <v>2.549</v>
      </c>
      <c r="FW442">
        <v>0.129</v>
      </c>
      <c r="FX442">
        <v>420</v>
      </c>
      <c r="FY442">
        <v>17</v>
      </c>
      <c r="FZ442">
        <v>0.02</v>
      </c>
      <c r="GA442">
        <v>0.04</v>
      </c>
      <c r="GB442">
        <v>-40.2369575</v>
      </c>
      <c r="GC442">
        <v>-0.819992870543951</v>
      </c>
      <c r="GD442">
        <v>0.1063553733656646</v>
      </c>
      <c r="GE442">
        <v>0</v>
      </c>
      <c r="GF442">
        <v>440.3563823529412</v>
      </c>
      <c r="GG442">
        <v>1.539602751117739</v>
      </c>
      <c r="GH442">
        <v>0.2825164247912247</v>
      </c>
      <c r="GI442">
        <v>0</v>
      </c>
      <c r="GJ442">
        <v>2.6468745</v>
      </c>
      <c r="GK442">
        <v>-0.02636307692308795</v>
      </c>
      <c r="GL442">
        <v>0.002746450390959207</v>
      </c>
      <c r="GM442">
        <v>1</v>
      </c>
      <c r="GN442">
        <v>1</v>
      </c>
      <c r="GO442">
        <v>3</v>
      </c>
      <c r="GP442" t="s">
        <v>463</v>
      </c>
      <c r="GQ442">
        <v>3.10222</v>
      </c>
      <c r="GR442">
        <v>2.72275</v>
      </c>
      <c r="GS442">
        <v>0.115753</v>
      </c>
      <c r="GT442">
        <v>0.120846</v>
      </c>
      <c r="GU442">
        <v>0.101779</v>
      </c>
      <c r="GV442">
        <v>0.0943244</v>
      </c>
      <c r="GW442">
        <v>23122.8</v>
      </c>
      <c r="GX442">
        <v>20879</v>
      </c>
      <c r="GY442">
        <v>26712.1</v>
      </c>
      <c r="GZ442">
        <v>23968.9</v>
      </c>
      <c r="HA442">
        <v>38392.6</v>
      </c>
      <c r="HB442">
        <v>32090.1</v>
      </c>
      <c r="HC442">
        <v>46643.9</v>
      </c>
      <c r="HD442">
        <v>37916</v>
      </c>
      <c r="HE442">
        <v>1.87485</v>
      </c>
      <c r="HF442">
        <v>1.87855</v>
      </c>
      <c r="HG442">
        <v>0.132382</v>
      </c>
      <c r="HH442">
        <v>0</v>
      </c>
      <c r="HI442">
        <v>27.8501</v>
      </c>
      <c r="HJ442">
        <v>999.9</v>
      </c>
      <c r="HK442">
        <v>48.9</v>
      </c>
      <c r="HL442">
        <v>30.4</v>
      </c>
      <c r="HM442">
        <v>23.5826</v>
      </c>
      <c r="HN442">
        <v>61.0658</v>
      </c>
      <c r="HO442">
        <v>22.1114</v>
      </c>
      <c r="HP442">
        <v>1</v>
      </c>
      <c r="HQ442">
        <v>0.0817276</v>
      </c>
      <c r="HR442">
        <v>-0.422375</v>
      </c>
      <c r="HS442">
        <v>20.3164</v>
      </c>
      <c r="HT442">
        <v>5.2131</v>
      </c>
      <c r="HU442">
        <v>11.9798</v>
      </c>
      <c r="HV442">
        <v>4.963</v>
      </c>
      <c r="HW442">
        <v>3.27453</v>
      </c>
      <c r="HX442">
        <v>9999</v>
      </c>
      <c r="HY442">
        <v>9999</v>
      </c>
      <c r="HZ442">
        <v>9999</v>
      </c>
      <c r="IA442">
        <v>25.4</v>
      </c>
      <c r="IB442">
        <v>1.86371</v>
      </c>
      <c r="IC442">
        <v>1.8598</v>
      </c>
      <c r="ID442">
        <v>1.85806</v>
      </c>
      <c r="IE442">
        <v>1.85944</v>
      </c>
      <c r="IF442">
        <v>1.85959</v>
      </c>
      <c r="IG442">
        <v>1.85806</v>
      </c>
      <c r="IH442">
        <v>1.85715</v>
      </c>
      <c r="II442">
        <v>1.85211</v>
      </c>
      <c r="IJ442">
        <v>0</v>
      </c>
      <c r="IK442">
        <v>0</v>
      </c>
      <c r="IL442">
        <v>0</v>
      </c>
      <c r="IM442">
        <v>0</v>
      </c>
      <c r="IN442" t="s">
        <v>441</v>
      </c>
      <c r="IO442" t="s">
        <v>442</v>
      </c>
      <c r="IP442" t="s">
        <v>443</v>
      </c>
      <c r="IQ442" t="s">
        <v>443</v>
      </c>
      <c r="IR442" t="s">
        <v>443</v>
      </c>
      <c r="IS442" t="s">
        <v>443</v>
      </c>
      <c r="IT442">
        <v>0</v>
      </c>
      <c r="IU442">
        <v>100</v>
      </c>
      <c r="IV442">
        <v>100</v>
      </c>
      <c r="IW442">
        <v>-1.555</v>
      </c>
      <c r="IX442">
        <v>0.2882</v>
      </c>
      <c r="IY442">
        <v>-1.253408397979514</v>
      </c>
      <c r="IZ442">
        <v>-0.001407418860664216</v>
      </c>
      <c r="JA442">
        <v>1.761737584914558E-06</v>
      </c>
      <c r="JB442">
        <v>-4.339940373715102E-10</v>
      </c>
      <c r="JC442">
        <v>0.01386544786166931</v>
      </c>
      <c r="JD442">
        <v>0.003157371658100305</v>
      </c>
      <c r="JE442">
        <v>0.0004353711720169284</v>
      </c>
      <c r="JF442">
        <v>-1.853048844677345E-07</v>
      </c>
      <c r="JG442">
        <v>2</v>
      </c>
      <c r="JH442">
        <v>1968</v>
      </c>
      <c r="JI442">
        <v>1</v>
      </c>
      <c r="JJ442">
        <v>26</v>
      </c>
      <c r="JK442">
        <v>200179.4</v>
      </c>
      <c r="JL442">
        <v>200179.6</v>
      </c>
      <c r="JM442">
        <v>1.64795</v>
      </c>
      <c r="JN442">
        <v>2.62695</v>
      </c>
      <c r="JO442">
        <v>1.49658</v>
      </c>
      <c r="JP442">
        <v>2.34619</v>
      </c>
      <c r="JQ442">
        <v>1.54907</v>
      </c>
      <c r="JR442">
        <v>2.36816</v>
      </c>
      <c r="JS442">
        <v>34.2587</v>
      </c>
      <c r="JT442">
        <v>15.2878</v>
      </c>
      <c r="JU442">
        <v>18</v>
      </c>
      <c r="JV442">
        <v>481.767</v>
      </c>
      <c r="JW442">
        <v>499.143</v>
      </c>
      <c r="JX442">
        <v>27.9496</v>
      </c>
      <c r="JY442">
        <v>28.3513</v>
      </c>
      <c r="JZ442">
        <v>29.9999</v>
      </c>
      <c r="KA442">
        <v>28.6002</v>
      </c>
      <c r="KB442">
        <v>28.6054</v>
      </c>
      <c r="KC442">
        <v>33.1585</v>
      </c>
      <c r="KD442">
        <v>18.6305</v>
      </c>
      <c r="KE442">
        <v>88.47320000000001</v>
      </c>
      <c r="KF442">
        <v>27.9456</v>
      </c>
      <c r="KG442">
        <v>673.97</v>
      </c>
      <c r="KH442">
        <v>19.468</v>
      </c>
      <c r="KI442">
        <v>101.984</v>
      </c>
      <c r="KJ442">
        <v>91.4443</v>
      </c>
    </row>
    <row r="443" spans="1:296">
      <c r="A443">
        <v>425</v>
      </c>
      <c r="B443">
        <v>1759000374.6</v>
      </c>
      <c r="C443">
        <v>13124</v>
      </c>
      <c r="D443" t="s">
        <v>1297</v>
      </c>
      <c r="E443" t="s">
        <v>1298</v>
      </c>
      <c r="F443">
        <v>5</v>
      </c>
      <c r="G443" t="s">
        <v>1218</v>
      </c>
      <c r="H443">
        <v>1759000366.814285</v>
      </c>
      <c r="I443">
        <f>(J443)/1000</f>
        <v>0</v>
      </c>
      <c r="J443">
        <f>IF(DO443, AM443, AG443)</f>
        <v>0</v>
      </c>
      <c r="K443">
        <f>IF(DO443, AH443, AF443)</f>
        <v>0</v>
      </c>
      <c r="L443">
        <f>DQ443 - IF(AT443&gt;1, K443*DK443*100.0/(AV443), 0)</f>
        <v>0</v>
      </c>
      <c r="M443">
        <f>((S443-I443/2)*L443-K443)/(S443+I443/2)</f>
        <v>0</v>
      </c>
      <c r="N443">
        <f>M443*(DX443+DY443)/1000.0</f>
        <v>0</v>
      </c>
      <c r="O443">
        <f>(DQ443 - IF(AT443&gt;1, K443*DK443*100.0/(AV443), 0))*(DX443+DY443)/1000.0</f>
        <v>0</v>
      </c>
      <c r="P443">
        <f>2.0/((1/R443-1/Q443)+SIGN(R443)*SQRT((1/R443-1/Q443)*(1/R443-1/Q443) + 4*DL443/((DL443+1)*(DL443+1))*(2*1/R443*1/Q443-1/Q443*1/Q443)))</f>
        <v>0</v>
      </c>
      <c r="Q443">
        <f>IF(LEFT(DM443,1)&lt;&gt;"0",IF(LEFT(DM443,1)="1",3.0,DN443),$D$5+$E$5*(EE443*DX443/($K$5*1000))+$F$5*(EE443*DX443/($K$5*1000))*MAX(MIN(DK443,$J$5),$I$5)*MAX(MIN(DK443,$J$5),$I$5)+$G$5*MAX(MIN(DK443,$J$5),$I$5)*(EE443*DX443/($K$5*1000))+$H$5*(EE443*DX443/($K$5*1000))*(EE443*DX443/($K$5*1000)))</f>
        <v>0</v>
      </c>
      <c r="R443">
        <f>I443*(1000-(1000*0.61365*exp(17.502*V443/(240.97+V443))/(DX443+DY443)+DS443)/2)/(1000*0.61365*exp(17.502*V443/(240.97+V443))/(DX443+DY443)-DS443)</f>
        <v>0</v>
      </c>
      <c r="S443">
        <f>1/((DL443+1)/(P443/1.6)+1/(Q443/1.37)) + DL443/((DL443+1)/(P443/1.6) + DL443/(Q443/1.37))</f>
        <v>0</v>
      </c>
      <c r="T443">
        <f>(DG443*DJ443)</f>
        <v>0</v>
      </c>
      <c r="U443">
        <f>(DZ443+(T443+2*0.95*5.67E-8*(((DZ443+$B$9)+273)^4-(DZ443+273)^4)-44100*I443)/(1.84*29.3*Q443+8*0.95*5.67E-8*(DZ443+273)^3))</f>
        <v>0</v>
      </c>
      <c r="V443">
        <f>($C$9*EA443+$D$9*EB443+$E$9*U443)</f>
        <v>0</v>
      </c>
      <c r="W443">
        <f>0.61365*exp(17.502*V443/(240.97+V443))</f>
        <v>0</v>
      </c>
      <c r="X443">
        <f>(Y443/Z443*100)</f>
        <v>0</v>
      </c>
      <c r="Y443">
        <f>DS443*(DX443+DY443)/1000</f>
        <v>0</v>
      </c>
      <c r="Z443">
        <f>0.61365*exp(17.502*DZ443/(240.97+DZ443))</f>
        <v>0</v>
      </c>
      <c r="AA443">
        <f>(W443-DS443*(DX443+DY443)/1000)</f>
        <v>0</v>
      </c>
      <c r="AB443">
        <f>(-I443*44100)</f>
        <v>0</v>
      </c>
      <c r="AC443">
        <f>2*29.3*Q443*0.92*(DZ443-V443)</f>
        <v>0</v>
      </c>
      <c r="AD443">
        <f>2*0.95*5.67E-8*(((DZ443+$B$9)+273)^4-(V443+273)^4)</f>
        <v>0</v>
      </c>
      <c r="AE443">
        <f>T443+AD443+AB443+AC443</f>
        <v>0</v>
      </c>
      <c r="AF443">
        <f>DW443*AT443*(DR443-DQ443*(1000-AT443*DT443)/(1000-AT443*DS443))/(100*DK443)</f>
        <v>0</v>
      </c>
      <c r="AG443">
        <f>1000*DW443*AT443*(DS443-DT443)/(100*DK443*(1000-AT443*DS443))</f>
        <v>0</v>
      </c>
      <c r="AH443">
        <f>(AI443 - AJ443 - DX443*1E3/(8.314*(DZ443+273.15)) * AL443/DW443 * AK443) * DW443/(100*DK443) * (1000 - DT443)/1000</f>
        <v>0</v>
      </c>
      <c r="AI443">
        <v>670.7860530463059</v>
      </c>
      <c r="AJ443">
        <v>640.051824242424</v>
      </c>
      <c r="AK443">
        <v>3.411899101498583</v>
      </c>
      <c r="AL443">
        <v>65.16373705987486</v>
      </c>
      <c r="AM443">
        <f>(AO443 - AN443 + DX443*1E3/(8.314*(DZ443+273.15)) * AQ443/DW443 * AP443) * DW443/(100*DK443) * 1000/(1000 - AO443)</f>
        <v>0</v>
      </c>
      <c r="AN443">
        <v>19.47277268033247</v>
      </c>
      <c r="AO443">
        <v>22.10448848484848</v>
      </c>
      <c r="AP443">
        <v>-7.294459660567472E-05</v>
      </c>
      <c r="AQ443">
        <v>105.4576078481185</v>
      </c>
      <c r="AR443">
        <v>0</v>
      </c>
      <c r="AS443">
        <v>0</v>
      </c>
      <c r="AT443">
        <f>IF(AR443*$H$15&gt;=AV443,1.0,(AV443/(AV443-AR443*$H$15)))</f>
        <v>0</v>
      </c>
      <c r="AU443">
        <f>(AT443-1)*100</f>
        <v>0</v>
      </c>
      <c r="AV443">
        <f>MAX(0,($B$15+$C$15*EE443)/(1+$D$15*EE443)*DX443/(DZ443+273)*$E$15)</f>
        <v>0</v>
      </c>
      <c r="AW443" t="s">
        <v>437</v>
      </c>
      <c r="AX443" t="s">
        <v>437</v>
      </c>
      <c r="AY443">
        <v>0</v>
      </c>
      <c r="AZ443">
        <v>0</v>
      </c>
      <c r="BA443">
        <f>1-AY443/AZ443</f>
        <v>0</v>
      </c>
      <c r="BB443">
        <v>0</v>
      </c>
      <c r="BC443" t="s">
        <v>437</v>
      </c>
      <c r="BD443" t="s">
        <v>437</v>
      </c>
      <c r="BE443">
        <v>0</v>
      </c>
      <c r="BF443">
        <v>0</v>
      </c>
      <c r="BG443">
        <f>1-BE443/BF443</f>
        <v>0</v>
      </c>
      <c r="BH443">
        <v>0.5</v>
      </c>
      <c r="BI443">
        <f>DH443</f>
        <v>0</v>
      </c>
      <c r="BJ443">
        <f>K443</f>
        <v>0</v>
      </c>
      <c r="BK443">
        <f>BG443*BH443*BI443</f>
        <v>0</v>
      </c>
      <c r="BL443">
        <f>(BJ443-BB443)/BI443</f>
        <v>0</v>
      </c>
      <c r="BM443">
        <f>(AZ443-BF443)/BF443</f>
        <v>0</v>
      </c>
      <c r="BN443">
        <f>AY443/(BA443+AY443/BF443)</f>
        <v>0</v>
      </c>
      <c r="BO443" t="s">
        <v>437</v>
      </c>
      <c r="BP443">
        <v>0</v>
      </c>
      <c r="BQ443">
        <f>IF(BP443&lt;&gt;0, BP443, BN443)</f>
        <v>0</v>
      </c>
      <c r="BR443">
        <f>1-BQ443/BF443</f>
        <v>0</v>
      </c>
      <c r="BS443">
        <f>(BF443-BE443)/(BF443-BQ443)</f>
        <v>0</v>
      </c>
      <c r="BT443">
        <f>(AZ443-BF443)/(AZ443-BQ443)</f>
        <v>0</v>
      </c>
      <c r="BU443">
        <f>(BF443-BE443)/(BF443-AY443)</f>
        <v>0</v>
      </c>
      <c r="BV443">
        <f>(AZ443-BF443)/(AZ443-AY443)</f>
        <v>0</v>
      </c>
      <c r="BW443">
        <f>(BS443*BQ443/BE443)</f>
        <v>0</v>
      </c>
      <c r="BX443">
        <f>(1-BW443)</f>
        <v>0</v>
      </c>
      <c r="DG443">
        <f>$B$13*EF443+$C$13*EG443+$F$13*ER443*(1-EU443)</f>
        <v>0</v>
      </c>
      <c r="DH443">
        <f>DG443*DI443</f>
        <v>0</v>
      </c>
      <c r="DI443">
        <f>($B$13*$D$11+$C$13*$D$11+$F$13*((FE443+EW443)/MAX(FE443+EW443+FF443, 0.1)*$I$11+FF443/MAX(FE443+EW443+FF443, 0.1)*$J$11))/($B$13+$C$13+$F$13)</f>
        <v>0</v>
      </c>
      <c r="DJ443">
        <f>($B$13*$K$11+$C$13*$K$11+$F$13*((FE443+EW443)/MAX(FE443+EW443+FF443, 0.1)*$P$11+FF443/MAX(FE443+EW443+FF443, 0.1)*$Q$11))/($B$13+$C$13+$F$13)</f>
        <v>0</v>
      </c>
      <c r="DK443">
        <v>2.96</v>
      </c>
      <c r="DL443">
        <v>0.5</v>
      </c>
      <c r="DM443" t="s">
        <v>438</v>
      </c>
      <c r="DN443">
        <v>2</v>
      </c>
      <c r="DO443" t="b">
        <v>1</v>
      </c>
      <c r="DP443">
        <v>1759000366.814285</v>
      </c>
      <c r="DQ443">
        <v>601.5582857142857</v>
      </c>
      <c r="DR443">
        <v>641.9076785714285</v>
      </c>
      <c r="DS443">
        <v>22.11754285714286</v>
      </c>
      <c r="DT443">
        <v>19.47547142857143</v>
      </c>
      <c r="DU443">
        <v>603.1147499999998</v>
      </c>
      <c r="DV443">
        <v>21.82922142857143</v>
      </c>
      <c r="DW443">
        <v>500.0005714285714</v>
      </c>
      <c r="DX443">
        <v>90.39014999999999</v>
      </c>
      <c r="DY443">
        <v>0.064779725</v>
      </c>
      <c r="DZ443">
        <v>28.95918928571428</v>
      </c>
      <c r="EA443">
        <v>30.00808214285714</v>
      </c>
      <c r="EB443">
        <v>999.9000000000002</v>
      </c>
      <c r="EC443">
        <v>0</v>
      </c>
      <c r="ED443">
        <v>0</v>
      </c>
      <c r="EE443">
        <v>9997.23392857143</v>
      </c>
      <c r="EF443">
        <v>0</v>
      </c>
      <c r="EG443">
        <v>10.86009285714286</v>
      </c>
      <c r="EH443">
        <v>-40.34929642857143</v>
      </c>
      <c r="EI443">
        <v>615.1641785714285</v>
      </c>
      <c r="EJ443">
        <v>654.6573571428571</v>
      </c>
      <c r="EK443">
        <v>2.642078928571429</v>
      </c>
      <c r="EL443">
        <v>641.9076785714285</v>
      </c>
      <c r="EM443">
        <v>19.47547142857143</v>
      </c>
      <c r="EN443">
        <v>1.999206785714286</v>
      </c>
      <c r="EO443">
        <v>1.76039</v>
      </c>
      <c r="EP443">
        <v>17.43805357142857</v>
      </c>
      <c r="EQ443">
        <v>15.43944642857143</v>
      </c>
      <c r="ER443">
        <v>2000.018214285714</v>
      </c>
      <c r="ES443">
        <v>0.9799974642857142</v>
      </c>
      <c r="ET443">
        <v>0.02000252857142857</v>
      </c>
      <c r="EU443">
        <v>0</v>
      </c>
      <c r="EV443">
        <v>440.5867499999999</v>
      </c>
      <c r="EW443">
        <v>5.00078</v>
      </c>
      <c r="EX443">
        <v>8653.530357142856</v>
      </c>
      <c r="EY443">
        <v>16379.775</v>
      </c>
      <c r="EZ443">
        <v>38.84799999999999</v>
      </c>
      <c r="FA443">
        <v>39.61375</v>
      </c>
      <c r="FB443">
        <v>39.00207142857143</v>
      </c>
      <c r="FC443">
        <v>39.30114285714285</v>
      </c>
      <c r="FD443">
        <v>39.89717857142858</v>
      </c>
      <c r="FE443">
        <v>1955.109285714286</v>
      </c>
      <c r="FF443">
        <v>39.90607142857144</v>
      </c>
      <c r="FG443">
        <v>0</v>
      </c>
      <c r="FH443">
        <v>1759000368.9</v>
      </c>
      <c r="FI443">
        <v>0</v>
      </c>
      <c r="FJ443">
        <v>440.5992799999999</v>
      </c>
      <c r="FK443">
        <v>1.528384614925962</v>
      </c>
      <c r="FL443">
        <v>20.76538457275821</v>
      </c>
      <c r="FM443">
        <v>8653.732400000001</v>
      </c>
      <c r="FN443">
        <v>15</v>
      </c>
      <c r="FO443">
        <v>0</v>
      </c>
      <c r="FP443" t="s">
        <v>439</v>
      </c>
      <c r="FQ443">
        <v>1746989605.5</v>
      </c>
      <c r="FR443">
        <v>1746989593.5</v>
      </c>
      <c r="FS443">
        <v>0</v>
      </c>
      <c r="FT443">
        <v>-0.274</v>
      </c>
      <c r="FU443">
        <v>-0.002</v>
      </c>
      <c r="FV443">
        <v>2.549</v>
      </c>
      <c r="FW443">
        <v>0.129</v>
      </c>
      <c r="FX443">
        <v>420</v>
      </c>
      <c r="FY443">
        <v>17</v>
      </c>
      <c r="FZ443">
        <v>0.02</v>
      </c>
      <c r="GA443">
        <v>0.04</v>
      </c>
      <c r="GB443">
        <v>-40.2984525</v>
      </c>
      <c r="GC443">
        <v>-1.096530956847929</v>
      </c>
      <c r="GD443">
        <v>0.126685825938618</v>
      </c>
      <c r="GE443">
        <v>0</v>
      </c>
      <c r="GF443">
        <v>440.4761176470588</v>
      </c>
      <c r="GG443">
        <v>1.537784569414678</v>
      </c>
      <c r="GH443">
        <v>0.2607296057904442</v>
      </c>
      <c r="GI443">
        <v>0</v>
      </c>
      <c r="GJ443">
        <v>2.64442175</v>
      </c>
      <c r="GK443">
        <v>-0.04206855534709501</v>
      </c>
      <c r="GL443">
        <v>0.004294920771970069</v>
      </c>
      <c r="GM443">
        <v>1</v>
      </c>
      <c r="GN443">
        <v>1</v>
      </c>
      <c r="GO443">
        <v>3</v>
      </c>
      <c r="GP443" t="s">
        <v>463</v>
      </c>
      <c r="GQ443">
        <v>3.10191</v>
      </c>
      <c r="GR443">
        <v>2.72287</v>
      </c>
      <c r="GS443">
        <v>0.117949</v>
      </c>
      <c r="GT443">
        <v>0.122981</v>
      </c>
      <c r="GU443">
        <v>0.101745</v>
      </c>
      <c r="GV443">
        <v>0.09432160000000001</v>
      </c>
      <c r="GW443">
        <v>23065.6</v>
      </c>
      <c r="GX443">
        <v>20828.4</v>
      </c>
      <c r="GY443">
        <v>26712.3</v>
      </c>
      <c r="GZ443">
        <v>23969.1</v>
      </c>
      <c r="HA443">
        <v>38394.6</v>
      </c>
      <c r="HB443">
        <v>32090.6</v>
      </c>
      <c r="HC443">
        <v>46644.1</v>
      </c>
      <c r="HD443">
        <v>37916.2</v>
      </c>
      <c r="HE443">
        <v>1.87433</v>
      </c>
      <c r="HF443">
        <v>1.87895</v>
      </c>
      <c r="HG443">
        <v>0.132635</v>
      </c>
      <c r="HH443">
        <v>0</v>
      </c>
      <c r="HI443">
        <v>27.8498</v>
      </c>
      <c r="HJ443">
        <v>999.9</v>
      </c>
      <c r="HK443">
        <v>48.9</v>
      </c>
      <c r="HL443">
        <v>30.4</v>
      </c>
      <c r="HM443">
        <v>23.5826</v>
      </c>
      <c r="HN443">
        <v>60.9858</v>
      </c>
      <c r="HO443">
        <v>22.2516</v>
      </c>
      <c r="HP443">
        <v>1</v>
      </c>
      <c r="HQ443">
        <v>0.0812678</v>
      </c>
      <c r="HR443">
        <v>-0.417805</v>
      </c>
      <c r="HS443">
        <v>20.3163</v>
      </c>
      <c r="HT443">
        <v>5.21265</v>
      </c>
      <c r="HU443">
        <v>11.9798</v>
      </c>
      <c r="HV443">
        <v>4.963</v>
      </c>
      <c r="HW443">
        <v>3.27455</v>
      </c>
      <c r="HX443">
        <v>9999</v>
      </c>
      <c r="HY443">
        <v>9999</v>
      </c>
      <c r="HZ443">
        <v>9999</v>
      </c>
      <c r="IA443">
        <v>25.4</v>
      </c>
      <c r="IB443">
        <v>1.86371</v>
      </c>
      <c r="IC443">
        <v>1.8598</v>
      </c>
      <c r="ID443">
        <v>1.85806</v>
      </c>
      <c r="IE443">
        <v>1.85944</v>
      </c>
      <c r="IF443">
        <v>1.8596</v>
      </c>
      <c r="IG443">
        <v>1.85806</v>
      </c>
      <c r="IH443">
        <v>1.85715</v>
      </c>
      <c r="II443">
        <v>1.85211</v>
      </c>
      <c r="IJ443">
        <v>0</v>
      </c>
      <c r="IK443">
        <v>0</v>
      </c>
      <c r="IL443">
        <v>0</v>
      </c>
      <c r="IM443">
        <v>0</v>
      </c>
      <c r="IN443" t="s">
        <v>441</v>
      </c>
      <c r="IO443" t="s">
        <v>442</v>
      </c>
      <c r="IP443" t="s">
        <v>443</v>
      </c>
      <c r="IQ443" t="s">
        <v>443</v>
      </c>
      <c r="IR443" t="s">
        <v>443</v>
      </c>
      <c r="IS443" t="s">
        <v>443</v>
      </c>
      <c r="IT443">
        <v>0</v>
      </c>
      <c r="IU443">
        <v>100</v>
      </c>
      <c r="IV443">
        <v>100</v>
      </c>
      <c r="IW443">
        <v>-1.549</v>
      </c>
      <c r="IX443">
        <v>0.288</v>
      </c>
      <c r="IY443">
        <v>-1.253408397979514</v>
      </c>
      <c r="IZ443">
        <v>-0.001407418860664216</v>
      </c>
      <c r="JA443">
        <v>1.761737584914558E-06</v>
      </c>
      <c r="JB443">
        <v>-4.339940373715102E-10</v>
      </c>
      <c r="JC443">
        <v>0.01386544786166931</v>
      </c>
      <c r="JD443">
        <v>0.003157371658100305</v>
      </c>
      <c r="JE443">
        <v>0.0004353711720169284</v>
      </c>
      <c r="JF443">
        <v>-1.853048844677345E-07</v>
      </c>
      <c r="JG443">
        <v>2</v>
      </c>
      <c r="JH443">
        <v>1968</v>
      </c>
      <c r="JI443">
        <v>1</v>
      </c>
      <c r="JJ443">
        <v>26</v>
      </c>
      <c r="JK443">
        <v>200179.5</v>
      </c>
      <c r="JL443">
        <v>200179.7</v>
      </c>
      <c r="JM443">
        <v>1.67969</v>
      </c>
      <c r="JN443">
        <v>2.61597</v>
      </c>
      <c r="JO443">
        <v>1.49658</v>
      </c>
      <c r="JP443">
        <v>2.34619</v>
      </c>
      <c r="JQ443">
        <v>1.54907</v>
      </c>
      <c r="JR443">
        <v>2.43286</v>
      </c>
      <c r="JS443">
        <v>34.2587</v>
      </c>
      <c r="JT443">
        <v>15.2878</v>
      </c>
      <c r="JU443">
        <v>18</v>
      </c>
      <c r="JV443">
        <v>481.447</v>
      </c>
      <c r="JW443">
        <v>499.392</v>
      </c>
      <c r="JX443">
        <v>27.9415</v>
      </c>
      <c r="JY443">
        <v>28.3493</v>
      </c>
      <c r="JZ443">
        <v>30</v>
      </c>
      <c r="KA443">
        <v>28.5982</v>
      </c>
      <c r="KB443">
        <v>28.6033</v>
      </c>
      <c r="KC443">
        <v>33.7936</v>
      </c>
      <c r="KD443">
        <v>18.6305</v>
      </c>
      <c r="KE443">
        <v>88.47320000000001</v>
      </c>
      <c r="KF443">
        <v>27.9365</v>
      </c>
      <c r="KG443">
        <v>687.327</v>
      </c>
      <c r="KH443">
        <v>19.468</v>
      </c>
      <c r="KI443">
        <v>101.985</v>
      </c>
      <c r="KJ443">
        <v>91.4449</v>
      </c>
    </row>
    <row r="444" spans="1:296">
      <c r="A444">
        <v>426</v>
      </c>
      <c r="B444">
        <v>1759000379.6</v>
      </c>
      <c r="C444">
        <v>13129</v>
      </c>
      <c r="D444" t="s">
        <v>1299</v>
      </c>
      <c r="E444" t="s">
        <v>1300</v>
      </c>
      <c r="F444">
        <v>5</v>
      </c>
      <c r="G444" t="s">
        <v>1218</v>
      </c>
      <c r="H444">
        <v>1759000372.1</v>
      </c>
      <c r="I444">
        <f>(J444)/1000</f>
        <v>0</v>
      </c>
      <c r="J444">
        <f>IF(DO444, AM444, AG444)</f>
        <v>0</v>
      </c>
      <c r="K444">
        <f>IF(DO444, AH444, AF444)</f>
        <v>0</v>
      </c>
      <c r="L444">
        <f>DQ444 - IF(AT444&gt;1, K444*DK444*100.0/(AV444), 0)</f>
        <v>0</v>
      </c>
      <c r="M444">
        <f>((S444-I444/2)*L444-K444)/(S444+I444/2)</f>
        <v>0</v>
      </c>
      <c r="N444">
        <f>M444*(DX444+DY444)/1000.0</f>
        <v>0</v>
      </c>
      <c r="O444">
        <f>(DQ444 - IF(AT444&gt;1, K444*DK444*100.0/(AV444), 0))*(DX444+DY444)/1000.0</f>
        <v>0</v>
      </c>
      <c r="P444">
        <f>2.0/((1/R444-1/Q444)+SIGN(R444)*SQRT((1/R444-1/Q444)*(1/R444-1/Q444) + 4*DL444/((DL444+1)*(DL444+1))*(2*1/R444*1/Q444-1/Q444*1/Q444)))</f>
        <v>0</v>
      </c>
      <c r="Q444">
        <f>IF(LEFT(DM444,1)&lt;&gt;"0",IF(LEFT(DM444,1)="1",3.0,DN444),$D$5+$E$5*(EE444*DX444/($K$5*1000))+$F$5*(EE444*DX444/($K$5*1000))*MAX(MIN(DK444,$J$5),$I$5)*MAX(MIN(DK444,$J$5),$I$5)+$G$5*MAX(MIN(DK444,$J$5),$I$5)*(EE444*DX444/($K$5*1000))+$H$5*(EE444*DX444/($K$5*1000))*(EE444*DX444/($K$5*1000)))</f>
        <v>0</v>
      </c>
      <c r="R444">
        <f>I444*(1000-(1000*0.61365*exp(17.502*V444/(240.97+V444))/(DX444+DY444)+DS444)/2)/(1000*0.61365*exp(17.502*V444/(240.97+V444))/(DX444+DY444)-DS444)</f>
        <v>0</v>
      </c>
      <c r="S444">
        <f>1/((DL444+1)/(P444/1.6)+1/(Q444/1.37)) + DL444/((DL444+1)/(P444/1.6) + DL444/(Q444/1.37))</f>
        <v>0</v>
      </c>
      <c r="T444">
        <f>(DG444*DJ444)</f>
        <v>0</v>
      </c>
      <c r="U444">
        <f>(DZ444+(T444+2*0.95*5.67E-8*(((DZ444+$B$9)+273)^4-(DZ444+273)^4)-44100*I444)/(1.84*29.3*Q444+8*0.95*5.67E-8*(DZ444+273)^3))</f>
        <v>0</v>
      </c>
      <c r="V444">
        <f>($C$9*EA444+$D$9*EB444+$E$9*U444)</f>
        <v>0</v>
      </c>
      <c r="W444">
        <f>0.61365*exp(17.502*V444/(240.97+V444))</f>
        <v>0</v>
      </c>
      <c r="X444">
        <f>(Y444/Z444*100)</f>
        <v>0</v>
      </c>
      <c r="Y444">
        <f>DS444*(DX444+DY444)/1000</f>
        <v>0</v>
      </c>
      <c r="Z444">
        <f>0.61365*exp(17.502*DZ444/(240.97+DZ444))</f>
        <v>0</v>
      </c>
      <c r="AA444">
        <f>(W444-DS444*(DX444+DY444)/1000)</f>
        <v>0</v>
      </c>
      <c r="AB444">
        <f>(-I444*44100)</f>
        <v>0</v>
      </c>
      <c r="AC444">
        <f>2*29.3*Q444*0.92*(DZ444-V444)</f>
        <v>0</v>
      </c>
      <c r="AD444">
        <f>2*0.95*5.67E-8*(((DZ444+$B$9)+273)^4-(V444+273)^4)</f>
        <v>0</v>
      </c>
      <c r="AE444">
        <f>T444+AD444+AB444+AC444</f>
        <v>0</v>
      </c>
      <c r="AF444">
        <f>DW444*AT444*(DR444-DQ444*(1000-AT444*DT444)/(1000-AT444*DS444))/(100*DK444)</f>
        <v>0</v>
      </c>
      <c r="AG444">
        <f>1000*DW444*AT444*(DS444-DT444)/(100*DK444*(1000-AT444*DS444))</f>
        <v>0</v>
      </c>
      <c r="AH444">
        <f>(AI444 - AJ444 - DX444*1E3/(8.314*(DZ444+273.15)) * AL444/DW444 * AK444) * DW444/(100*DK444) * (1000 - DT444)/1000</f>
        <v>0</v>
      </c>
      <c r="AI444">
        <v>687.8948394259764</v>
      </c>
      <c r="AJ444">
        <v>657.0884666666665</v>
      </c>
      <c r="AK444">
        <v>3.405973055701593</v>
      </c>
      <c r="AL444">
        <v>65.16373705987486</v>
      </c>
      <c r="AM444">
        <f>(AO444 - AN444 + DX444*1E3/(8.314*(DZ444+273.15)) * AQ444/DW444 * AP444) * DW444/(100*DK444) * 1000/(1000 - AO444)</f>
        <v>0</v>
      </c>
      <c r="AN444">
        <v>19.47011191018109</v>
      </c>
      <c r="AO444">
        <v>22.09054666666666</v>
      </c>
      <c r="AP444">
        <v>-7.071229691334289E-05</v>
      </c>
      <c r="AQ444">
        <v>105.4576078481185</v>
      </c>
      <c r="AR444">
        <v>0</v>
      </c>
      <c r="AS444">
        <v>0</v>
      </c>
      <c r="AT444">
        <f>IF(AR444*$H$15&gt;=AV444,1.0,(AV444/(AV444-AR444*$H$15)))</f>
        <v>0</v>
      </c>
      <c r="AU444">
        <f>(AT444-1)*100</f>
        <v>0</v>
      </c>
      <c r="AV444">
        <f>MAX(0,($B$15+$C$15*EE444)/(1+$D$15*EE444)*DX444/(DZ444+273)*$E$15)</f>
        <v>0</v>
      </c>
      <c r="AW444" t="s">
        <v>437</v>
      </c>
      <c r="AX444" t="s">
        <v>437</v>
      </c>
      <c r="AY444">
        <v>0</v>
      </c>
      <c r="AZ444">
        <v>0</v>
      </c>
      <c r="BA444">
        <f>1-AY444/AZ444</f>
        <v>0</v>
      </c>
      <c r="BB444">
        <v>0</v>
      </c>
      <c r="BC444" t="s">
        <v>437</v>
      </c>
      <c r="BD444" t="s">
        <v>437</v>
      </c>
      <c r="BE444">
        <v>0</v>
      </c>
      <c r="BF444">
        <v>0</v>
      </c>
      <c r="BG444">
        <f>1-BE444/BF444</f>
        <v>0</v>
      </c>
      <c r="BH444">
        <v>0.5</v>
      </c>
      <c r="BI444">
        <f>DH444</f>
        <v>0</v>
      </c>
      <c r="BJ444">
        <f>K444</f>
        <v>0</v>
      </c>
      <c r="BK444">
        <f>BG444*BH444*BI444</f>
        <v>0</v>
      </c>
      <c r="BL444">
        <f>(BJ444-BB444)/BI444</f>
        <v>0</v>
      </c>
      <c r="BM444">
        <f>(AZ444-BF444)/BF444</f>
        <v>0</v>
      </c>
      <c r="BN444">
        <f>AY444/(BA444+AY444/BF444)</f>
        <v>0</v>
      </c>
      <c r="BO444" t="s">
        <v>437</v>
      </c>
      <c r="BP444">
        <v>0</v>
      </c>
      <c r="BQ444">
        <f>IF(BP444&lt;&gt;0, BP444, BN444)</f>
        <v>0</v>
      </c>
      <c r="BR444">
        <f>1-BQ444/BF444</f>
        <v>0</v>
      </c>
      <c r="BS444">
        <f>(BF444-BE444)/(BF444-BQ444)</f>
        <v>0</v>
      </c>
      <c r="BT444">
        <f>(AZ444-BF444)/(AZ444-BQ444)</f>
        <v>0</v>
      </c>
      <c r="BU444">
        <f>(BF444-BE444)/(BF444-AY444)</f>
        <v>0</v>
      </c>
      <c r="BV444">
        <f>(AZ444-BF444)/(AZ444-AY444)</f>
        <v>0</v>
      </c>
      <c r="BW444">
        <f>(BS444*BQ444/BE444)</f>
        <v>0</v>
      </c>
      <c r="BX444">
        <f>(1-BW444)</f>
        <v>0</v>
      </c>
      <c r="DG444">
        <f>$B$13*EF444+$C$13*EG444+$F$13*ER444*(1-EU444)</f>
        <v>0</v>
      </c>
      <c r="DH444">
        <f>DG444*DI444</f>
        <v>0</v>
      </c>
      <c r="DI444">
        <f>($B$13*$D$11+$C$13*$D$11+$F$13*((FE444+EW444)/MAX(FE444+EW444+FF444, 0.1)*$I$11+FF444/MAX(FE444+EW444+FF444, 0.1)*$J$11))/($B$13+$C$13+$F$13)</f>
        <v>0</v>
      </c>
      <c r="DJ444">
        <f>($B$13*$K$11+$C$13*$K$11+$F$13*((FE444+EW444)/MAX(FE444+EW444+FF444, 0.1)*$P$11+FF444/MAX(FE444+EW444+FF444, 0.1)*$Q$11))/($B$13+$C$13+$F$13)</f>
        <v>0</v>
      </c>
      <c r="DK444">
        <v>2.96</v>
      </c>
      <c r="DL444">
        <v>0.5</v>
      </c>
      <c r="DM444" t="s">
        <v>438</v>
      </c>
      <c r="DN444">
        <v>2</v>
      </c>
      <c r="DO444" t="b">
        <v>1</v>
      </c>
      <c r="DP444">
        <v>1759000372.1</v>
      </c>
      <c r="DQ444">
        <v>619.1970740740741</v>
      </c>
      <c r="DR444">
        <v>659.6730740740742</v>
      </c>
      <c r="DS444">
        <v>22.10706296296296</v>
      </c>
      <c r="DT444">
        <v>19.47273333333333</v>
      </c>
      <c r="DU444">
        <v>620.748962962963</v>
      </c>
      <c r="DV444">
        <v>21.81896666666666</v>
      </c>
      <c r="DW444">
        <v>500.0017037037037</v>
      </c>
      <c r="DX444">
        <v>90.39125185185185</v>
      </c>
      <c r="DY444">
        <v>0.06475408518518519</v>
      </c>
      <c r="DZ444">
        <v>28.95978148148148</v>
      </c>
      <c r="EA444">
        <v>30.0096037037037</v>
      </c>
      <c r="EB444">
        <v>999.9000000000001</v>
      </c>
      <c r="EC444">
        <v>0</v>
      </c>
      <c r="ED444">
        <v>0</v>
      </c>
      <c r="EE444">
        <v>9992.172222222223</v>
      </c>
      <c r="EF444">
        <v>0</v>
      </c>
      <c r="EG444">
        <v>10.85795555555555</v>
      </c>
      <c r="EH444">
        <v>-40.47596296296296</v>
      </c>
      <c r="EI444">
        <v>633.1950740740741</v>
      </c>
      <c r="EJ444">
        <v>672.7737407407408</v>
      </c>
      <c r="EK444">
        <v>2.634327777777778</v>
      </c>
      <c r="EL444">
        <v>659.6730740740742</v>
      </c>
      <c r="EM444">
        <v>19.47273333333333</v>
      </c>
      <c r="EN444">
        <v>1.998284074074074</v>
      </c>
      <c r="EO444">
        <v>1.760164814814815</v>
      </c>
      <c r="EP444">
        <v>17.43074444444444</v>
      </c>
      <c r="EQ444">
        <v>15.43744814814815</v>
      </c>
      <c r="ER444">
        <v>2000.018518518518</v>
      </c>
      <c r="ES444">
        <v>0.9799969999999997</v>
      </c>
      <c r="ET444">
        <v>0.02000302222222222</v>
      </c>
      <c r="EU444">
        <v>0</v>
      </c>
      <c r="EV444">
        <v>440.6920000000001</v>
      </c>
      <c r="EW444">
        <v>5.00078</v>
      </c>
      <c r="EX444">
        <v>8655.349259259261</v>
      </c>
      <c r="EY444">
        <v>16379.78888888889</v>
      </c>
      <c r="EZ444">
        <v>38.84007407407407</v>
      </c>
      <c r="FA444">
        <v>39.618</v>
      </c>
      <c r="FB444">
        <v>38.99977777777778</v>
      </c>
      <c r="FC444">
        <v>39.30299999999999</v>
      </c>
      <c r="FD444">
        <v>39.90948148148147</v>
      </c>
      <c r="FE444">
        <v>1955.108518518519</v>
      </c>
      <c r="FF444">
        <v>39.9074074074074</v>
      </c>
      <c r="FG444">
        <v>0</v>
      </c>
      <c r="FH444">
        <v>1759000373.7</v>
      </c>
      <c r="FI444">
        <v>0</v>
      </c>
      <c r="FJ444">
        <v>440.67772</v>
      </c>
      <c r="FK444">
        <v>0.8860769250138583</v>
      </c>
      <c r="FL444">
        <v>16.60461533192203</v>
      </c>
      <c r="FM444">
        <v>8655.3068</v>
      </c>
      <c r="FN444">
        <v>15</v>
      </c>
      <c r="FO444">
        <v>0</v>
      </c>
      <c r="FP444" t="s">
        <v>439</v>
      </c>
      <c r="FQ444">
        <v>1746989605.5</v>
      </c>
      <c r="FR444">
        <v>1746989593.5</v>
      </c>
      <c r="FS444">
        <v>0</v>
      </c>
      <c r="FT444">
        <v>-0.274</v>
      </c>
      <c r="FU444">
        <v>-0.002</v>
      </c>
      <c r="FV444">
        <v>2.549</v>
      </c>
      <c r="FW444">
        <v>0.129</v>
      </c>
      <c r="FX444">
        <v>420</v>
      </c>
      <c r="FY444">
        <v>17</v>
      </c>
      <c r="FZ444">
        <v>0.02</v>
      </c>
      <c r="GA444">
        <v>0.04</v>
      </c>
      <c r="GB444">
        <v>-40.38979756097561</v>
      </c>
      <c r="GC444">
        <v>-1.294423693379825</v>
      </c>
      <c r="GD444">
        <v>0.1428348551569592</v>
      </c>
      <c r="GE444">
        <v>0</v>
      </c>
      <c r="GF444">
        <v>440.6098823529412</v>
      </c>
      <c r="GG444">
        <v>1.234071813013495</v>
      </c>
      <c r="GH444">
        <v>0.2560325995679538</v>
      </c>
      <c r="GI444">
        <v>0</v>
      </c>
      <c r="GJ444">
        <v>2.638739512195122</v>
      </c>
      <c r="GK444">
        <v>-0.08089212543553939</v>
      </c>
      <c r="GL444">
        <v>0.008261692365227396</v>
      </c>
      <c r="GM444">
        <v>1</v>
      </c>
      <c r="GN444">
        <v>1</v>
      </c>
      <c r="GO444">
        <v>3</v>
      </c>
      <c r="GP444" t="s">
        <v>463</v>
      </c>
      <c r="GQ444">
        <v>3.1019</v>
      </c>
      <c r="GR444">
        <v>2.723</v>
      </c>
      <c r="GS444">
        <v>0.120111</v>
      </c>
      <c r="GT444">
        <v>0.125095</v>
      </c>
      <c r="GU444">
        <v>0.101702</v>
      </c>
      <c r="GV444">
        <v>0.0943133</v>
      </c>
      <c r="GW444">
        <v>23009</v>
      </c>
      <c r="GX444">
        <v>20778.3</v>
      </c>
      <c r="GY444">
        <v>26712.2</v>
      </c>
      <c r="GZ444">
        <v>23969.2</v>
      </c>
      <c r="HA444">
        <v>38396.6</v>
      </c>
      <c r="HB444">
        <v>32091.4</v>
      </c>
      <c r="HC444">
        <v>46644.1</v>
      </c>
      <c r="HD444">
        <v>37916.6</v>
      </c>
      <c r="HE444">
        <v>1.87423</v>
      </c>
      <c r="HF444">
        <v>1.87927</v>
      </c>
      <c r="HG444">
        <v>0.132952</v>
      </c>
      <c r="HH444">
        <v>0</v>
      </c>
      <c r="HI444">
        <v>27.8477</v>
      </c>
      <c r="HJ444">
        <v>999.9</v>
      </c>
      <c r="HK444">
        <v>48.8</v>
      </c>
      <c r="HL444">
        <v>30.4</v>
      </c>
      <c r="HM444">
        <v>23.5339</v>
      </c>
      <c r="HN444">
        <v>61.1758</v>
      </c>
      <c r="HO444">
        <v>22.2716</v>
      </c>
      <c r="HP444">
        <v>1</v>
      </c>
      <c r="HQ444">
        <v>0.0813643</v>
      </c>
      <c r="HR444">
        <v>-0.405259</v>
      </c>
      <c r="HS444">
        <v>20.3163</v>
      </c>
      <c r="HT444">
        <v>5.21325</v>
      </c>
      <c r="HU444">
        <v>11.9798</v>
      </c>
      <c r="HV444">
        <v>4.9632</v>
      </c>
      <c r="HW444">
        <v>3.2746</v>
      </c>
      <c r="HX444">
        <v>9999</v>
      </c>
      <c r="HY444">
        <v>9999</v>
      </c>
      <c r="HZ444">
        <v>9999</v>
      </c>
      <c r="IA444">
        <v>25.4</v>
      </c>
      <c r="IB444">
        <v>1.86371</v>
      </c>
      <c r="IC444">
        <v>1.85979</v>
      </c>
      <c r="ID444">
        <v>1.85806</v>
      </c>
      <c r="IE444">
        <v>1.85945</v>
      </c>
      <c r="IF444">
        <v>1.85959</v>
      </c>
      <c r="IG444">
        <v>1.85806</v>
      </c>
      <c r="IH444">
        <v>1.85715</v>
      </c>
      <c r="II444">
        <v>1.85211</v>
      </c>
      <c r="IJ444">
        <v>0</v>
      </c>
      <c r="IK444">
        <v>0</v>
      </c>
      <c r="IL444">
        <v>0</v>
      </c>
      <c r="IM444">
        <v>0</v>
      </c>
      <c r="IN444" t="s">
        <v>441</v>
      </c>
      <c r="IO444" t="s">
        <v>442</v>
      </c>
      <c r="IP444" t="s">
        <v>443</v>
      </c>
      <c r="IQ444" t="s">
        <v>443</v>
      </c>
      <c r="IR444" t="s">
        <v>443</v>
      </c>
      <c r="IS444" t="s">
        <v>443</v>
      </c>
      <c r="IT444">
        <v>0</v>
      </c>
      <c r="IU444">
        <v>100</v>
      </c>
      <c r="IV444">
        <v>100</v>
      </c>
      <c r="IW444">
        <v>-1.545</v>
      </c>
      <c r="IX444">
        <v>0.2877</v>
      </c>
      <c r="IY444">
        <v>-1.253408397979514</v>
      </c>
      <c r="IZ444">
        <v>-0.001407418860664216</v>
      </c>
      <c r="JA444">
        <v>1.761737584914558E-06</v>
      </c>
      <c r="JB444">
        <v>-4.339940373715102E-10</v>
      </c>
      <c r="JC444">
        <v>0.01386544786166931</v>
      </c>
      <c r="JD444">
        <v>0.003157371658100305</v>
      </c>
      <c r="JE444">
        <v>0.0004353711720169284</v>
      </c>
      <c r="JF444">
        <v>-1.853048844677345E-07</v>
      </c>
      <c r="JG444">
        <v>2</v>
      </c>
      <c r="JH444">
        <v>1968</v>
      </c>
      <c r="JI444">
        <v>1</v>
      </c>
      <c r="JJ444">
        <v>26</v>
      </c>
      <c r="JK444">
        <v>200179.6</v>
      </c>
      <c r="JL444">
        <v>200179.8</v>
      </c>
      <c r="JM444">
        <v>1.71509</v>
      </c>
      <c r="JN444">
        <v>2.62085</v>
      </c>
      <c r="JO444">
        <v>1.49658</v>
      </c>
      <c r="JP444">
        <v>2.34619</v>
      </c>
      <c r="JQ444">
        <v>1.54907</v>
      </c>
      <c r="JR444">
        <v>2.46704</v>
      </c>
      <c r="JS444">
        <v>34.2587</v>
      </c>
      <c r="JT444">
        <v>15.2878</v>
      </c>
      <c r="JU444">
        <v>18</v>
      </c>
      <c r="JV444">
        <v>481.377</v>
      </c>
      <c r="JW444">
        <v>499.597</v>
      </c>
      <c r="JX444">
        <v>27.9325</v>
      </c>
      <c r="JY444">
        <v>28.3493</v>
      </c>
      <c r="JZ444">
        <v>30.0001</v>
      </c>
      <c r="KA444">
        <v>28.5965</v>
      </c>
      <c r="KB444">
        <v>28.6021</v>
      </c>
      <c r="KC444">
        <v>34.5062</v>
      </c>
      <c r="KD444">
        <v>18.6305</v>
      </c>
      <c r="KE444">
        <v>88.47320000000001</v>
      </c>
      <c r="KF444">
        <v>27.9258</v>
      </c>
      <c r="KG444">
        <v>707.361</v>
      </c>
      <c r="KH444">
        <v>19.468</v>
      </c>
      <c r="KI444">
        <v>101.985</v>
      </c>
      <c r="KJ444">
        <v>91.4455</v>
      </c>
    </row>
    <row r="445" spans="1:296">
      <c r="A445">
        <v>427</v>
      </c>
      <c r="B445">
        <v>1759000384.6</v>
      </c>
      <c r="C445">
        <v>13134</v>
      </c>
      <c r="D445" t="s">
        <v>1301</v>
      </c>
      <c r="E445" t="s">
        <v>1302</v>
      </c>
      <c r="F445">
        <v>5</v>
      </c>
      <c r="G445" t="s">
        <v>1218</v>
      </c>
      <c r="H445">
        <v>1759000376.814285</v>
      </c>
      <c r="I445">
        <f>(J445)/1000</f>
        <v>0</v>
      </c>
      <c r="J445">
        <f>IF(DO445, AM445, AG445)</f>
        <v>0</v>
      </c>
      <c r="K445">
        <f>IF(DO445, AH445, AF445)</f>
        <v>0</v>
      </c>
      <c r="L445">
        <f>DQ445 - IF(AT445&gt;1, K445*DK445*100.0/(AV445), 0)</f>
        <v>0</v>
      </c>
      <c r="M445">
        <f>((S445-I445/2)*L445-K445)/(S445+I445/2)</f>
        <v>0</v>
      </c>
      <c r="N445">
        <f>M445*(DX445+DY445)/1000.0</f>
        <v>0</v>
      </c>
      <c r="O445">
        <f>(DQ445 - IF(AT445&gt;1, K445*DK445*100.0/(AV445), 0))*(DX445+DY445)/1000.0</f>
        <v>0</v>
      </c>
      <c r="P445">
        <f>2.0/((1/R445-1/Q445)+SIGN(R445)*SQRT((1/R445-1/Q445)*(1/R445-1/Q445) + 4*DL445/((DL445+1)*(DL445+1))*(2*1/R445*1/Q445-1/Q445*1/Q445)))</f>
        <v>0</v>
      </c>
      <c r="Q445">
        <f>IF(LEFT(DM445,1)&lt;&gt;"0",IF(LEFT(DM445,1)="1",3.0,DN445),$D$5+$E$5*(EE445*DX445/($K$5*1000))+$F$5*(EE445*DX445/($K$5*1000))*MAX(MIN(DK445,$J$5),$I$5)*MAX(MIN(DK445,$J$5),$I$5)+$G$5*MAX(MIN(DK445,$J$5),$I$5)*(EE445*DX445/($K$5*1000))+$H$5*(EE445*DX445/($K$5*1000))*(EE445*DX445/($K$5*1000)))</f>
        <v>0</v>
      </c>
      <c r="R445">
        <f>I445*(1000-(1000*0.61365*exp(17.502*V445/(240.97+V445))/(DX445+DY445)+DS445)/2)/(1000*0.61365*exp(17.502*V445/(240.97+V445))/(DX445+DY445)-DS445)</f>
        <v>0</v>
      </c>
      <c r="S445">
        <f>1/((DL445+1)/(P445/1.6)+1/(Q445/1.37)) + DL445/((DL445+1)/(P445/1.6) + DL445/(Q445/1.37))</f>
        <v>0</v>
      </c>
      <c r="T445">
        <f>(DG445*DJ445)</f>
        <v>0</v>
      </c>
      <c r="U445">
        <f>(DZ445+(T445+2*0.95*5.67E-8*(((DZ445+$B$9)+273)^4-(DZ445+273)^4)-44100*I445)/(1.84*29.3*Q445+8*0.95*5.67E-8*(DZ445+273)^3))</f>
        <v>0</v>
      </c>
      <c r="V445">
        <f>($C$9*EA445+$D$9*EB445+$E$9*U445)</f>
        <v>0</v>
      </c>
      <c r="W445">
        <f>0.61365*exp(17.502*V445/(240.97+V445))</f>
        <v>0</v>
      </c>
      <c r="X445">
        <f>(Y445/Z445*100)</f>
        <v>0</v>
      </c>
      <c r="Y445">
        <f>DS445*(DX445+DY445)/1000</f>
        <v>0</v>
      </c>
      <c r="Z445">
        <f>0.61365*exp(17.502*DZ445/(240.97+DZ445))</f>
        <v>0</v>
      </c>
      <c r="AA445">
        <f>(W445-DS445*(DX445+DY445)/1000)</f>
        <v>0</v>
      </c>
      <c r="AB445">
        <f>(-I445*44100)</f>
        <v>0</v>
      </c>
      <c r="AC445">
        <f>2*29.3*Q445*0.92*(DZ445-V445)</f>
        <v>0</v>
      </c>
      <c r="AD445">
        <f>2*0.95*5.67E-8*(((DZ445+$B$9)+273)^4-(V445+273)^4)</f>
        <v>0</v>
      </c>
      <c r="AE445">
        <f>T445+AD445+AB445+AC445</f>
        <v>0</v>
      </c>
      <c r="AF445">
        <f>DW445*AT445*(DR445-DQ445*(1000-AT445*DT445)/(1000-AT445*DS445))/(100*DK445)</f>
        <v>0</v>
      </c>
      <c r="AG445">
        <f>1000*DW445*AT445*(DS445-DT445)/(100*DK445*(1000-AT445*DS445))</f>
        <v>0</v>
      </c>
      <c r="AH445">
        <f>(AI445 - AJ445 - DX445*1E3/(8.314*(DZ445+273.15)) * AL445/DW445 * AK445) * DW445/(100*DK445) * (1000 - DT445)/1000</f>
        <v>0</v>
      </c>
      <c r="AI445">
        <v>705.0913644369558</v>
      </c>
      <c r="AJ445">
        <v>674.2340545454543</v>
      </c>
      <c r="AK445">
        <v>3.42594944425847</v>
      </c>
      <c r="AL445">
        <v>65.16373705987486</v>
      </c>
      <c r="AM445">
        <f>(AO445 - AN445 + DX445*1E3/(8.314*(DZ445+273.15)) * AQ445/DW445 * AP445) * DW445/(100*DK445) * 1000/(1000 - AO445)</f>
        <v>0</v>
      </c>
      <c r="AN445">
        <v>19.46799604823868</v>
      </c>
      <c r="AO445">
        <v>22.07730181818182</v>
      </c>
      <c r="AP445">
        <v>-7.189600268253824E-05</v>
      </c>
      <c r="AQ445">
        <v>105.4576078481185</v>
      </c>
      <c r="AR445">
        <v>0</v>
      </c>
      <c r="AS445">
        <v>0</v>
      </c>
      <c r="AT445">
        <f>IF(AR445*$H$15&gt;=AV445,1.0,(AV445/(AV445-AR445*$H$15)))</f>
        <v>0</v>
      </c>
      <c r="AU445">
        <f>(AT445-1)*100</f>
        <v>0</v>
      </c>
      <c r="AV445">
        <f>MAX(0,($B$15+$C$15*EE445)/(1+$D$15*EE445)*DX445/(DZ445+273)*$E$15)</f>
        <v>0</v>
      </c>
      <c r="AW445" t="s">
        <v>437</v>
      </c>
      <c r="AX445" t="s">
        <v>437</v>
      </c>
      <c r="AY445">
        <v>0</v>
      </c>
      <c r="AZ445">
        <v>0</v>
      </c>
      <c r="BA445">
        <f>1-AY445/AZ445</f>
        <v>0</v>
      </c>
      <c r="BB445">
        <v>0</v>
      </c>
      <c r="BC445" t="s">
        <v>437</v>
      </c>
      <c r="BD445" t="s">
        <v>437</v>
      </c>
      <c r="BE445">
        <v>0</v>
      </c>
      <c r="BF445">
        <v>0</v>
      </c>
      <c r="BG445">
        <f>1-BE445/BF445</f>
        <v>0</v>
      </c>
      <c r="BH445">
        <v>0.5</v>
      </c>
      <c r="BI445">
        <f>DH445</f>
        <v>0</v>
      </c>
      <c r="BJ445">
        <f>K445</f>
        <v>0</v>
      </c>
      <c r="BK445">
        <f>BG445*BH445*BI445</f>
        <v>0</v>
      </c>
      <c r="BL445">
        <f>(BJ445-BB445)/BI445</f>
        <v>0</v>
      </c>
      <c r="BM445">
        <f>(AZ445-BF445)/BF445</f>
        <v>0</v>
      </c>
      <c r="BN445">
        <f>AY445/(BA445+AY445/BF445)</f>
        <v>0</v>
      </c>
      <c r="BO445" t="s">
        <v>437</v>
      </c>
      <c r="BP445">
        <v>0</v>
      </c>
      <c r="BQ445">
        <f>IF(BP445&lt;&gt;0, BP445, BN445)</f>
        <v>0</v>
      </c>
      <c r="BR445">
        <f>1-BQ445/BF445</f>
        <v>0</v>
      </c>
      <c r="BS445">
        <f>(BF445-BE445)/(BF445-BQ445)</f>
        <v>0</v>
      </c>
      <c r="BT445">
        <f>(AZ445-BF445)/(AZ445-BQ445)</f>
        <v>0</v>
      </c>
      <c r="BU445">
        <f>(BF445-BE445)/(BF445-AY445)</f>
        <v>0</v>
      </c>
      <c r="BV445">
        <f>(AZ445-BF445)/(AZ445-AY445)</f>
        <v>0</v>
      </c>
      <c r="BW445">
        <f>(BS445*BQ445/BE445)</f>
        <v>0</v>
      </c>
      <c r="BX445">
        <f>(1-BW445)</f>
        <v>0</v>
      </c>
      <c r="DG445">
        <f>$B$13*EF445+$C$13*EG445+$F$13*ER445*(1-EU445)</f>
        <v>0</v>
      </c>
      <c r="DH445">
        <f>DG445*DI445</f>
        <v>0</v>
      </c>
      <c r="DI445">
        <f>($B$13*$D$11+$C$13*$D$11+$F$13*((FE445+EW445)/MAX(FE445+EW445+FF445, 0.1)*$I$11+FF445/MAX(FE445+EW445+FF445, 0.1)*$J$11))/($B$13+$C$13+$F$13)</f>
        <v>0</v>
      </c>
      <c r="DJ445">
        <f>($B$13*$K$11+$C$13*$K$11+$F$13*((FE445+EW445)/MAX(FE445+EW445+FF445, 0.1)*$P$11+FF445/MAX(FE445+EW445+FF445, 0.1)*$Q$11))/($B$13+$C$13+$F$13)</f>
        <v>0</v>
      </c>
      <c r="DK445">
        <v>2.96</v>
      </c>
      <c r="DL445">
        <v>0.5</v>
      </c>
      <c r="DM445" t="s">
        <v>438</v>
      </c>
      <c r="DN445">
        <v>2</v>
      </c>
      <c r="DO445" t="b">
        <v>1</v>
      </c>
      <c r="DP445">
        <v>1759000376.814285</v>
      </c>
      <c r="DQ445">
        <v>634.9700357142857</v>
      </c>
      <c r="DR445">
        <v>675.5254642857143</v>
      </c>
      <c r="DS445">
        <v>22.096075</v>
      </c>
      <c r="DT445">
        <v>19.470675</v>
      </c>
      <c r="DU445">
        <v>636.5172499999999</v>
      </c>
      <c r="DV445">
        <v>21.80821071428571</v>
      </c>
      <c r="DW445">
        <v>500.0062142857143</v>
      </c>
      <c r="DX445">
        <v>90.39162499999999</v>
      </c>
      <c r="DY445">
        <v>0.06469915</v>
      </c>
      <c r="DZ445">
        <v>28.96015</v>
      </c>
      <c r="EA445">
        <v>30.01523928571429</v>
      </c>
      <c r="EB445">
        <v>999.9000000000002</v>
      </c>
      <c r="EC445">
        <v>0</v>
      </c>
      <c r="ED445">
        <v>0</v>
      </c>
      <c r="EE445">
        <v>10000.30214285714</v>
      </c>
      <c r="EF445">
        <v>0</v>
      </c>
      <c r="EG445">
        <v>10.8548</v>
      </c>
      <c r="EH445">
        <v>-40.55543928571429</v>
      </c>
      <c r="EI445">
        <v>649.3172142857144</v>
      </c>
      <c r="EJ445">
        <v>688.9395000000001</v>
      </c>
      <c r="EK445">
        <v>2.625393214285714</v>
      </c>
      <c r="EL445">
        <v>675.5254642857143</v>
      </c>
      <c r="EM445">
        <v>19.470675</v>
      </c>
      <c r="EN445">
        <v>1.997299642857143</v>
      </c>
      <c r="EO445">
        <v>1.759986071428572</v>
      </c>
      <c r="EP445">
        <v>17.42293214285714</v>
      </c>
      <c r="EQ445">
        <v>15.43586071428571</v>
      </c>
      <c r="ER445">
        <v>2000.005357142857</v>
      </c>
      <c r="ES445">
        <v>0.9799965714285713</v>
      </c>
      <c r="ET445">
        <v>0.02000346785714286</v>
      </c>
      <c r="EU445">
        <v>0</v>
      </c>
      <c r="EV445">
        <v>440.8020357142858</v>
      </c>
      <c r="EW445">
        <v>5.00078</v>
      </c>
      <c r="EX445">
        <v>8656.490714285716</v>
      </c>
      <c r="EY445">
        <v>16379.66428571429</v>
      </c>
      <c r="EZ445">
        <v>38.83678571428571</v>
      </c>
      <c r="FA445">
        <v>39.61375</v>
      </c>
      <c r="FB445">
        <v>38.98632142857143</v>
      </c>
      <c r="FC445">
        <v>39.28996428571428</v>
      </c>
      <c r="FD445">
        <v>39.90160714285714</v>
      </c>
      <c r="FE445">
        <v>1955.095</v>
      </c>
      <c r="FF445">
        <v>39.90821428571429</v>
      </c>
      <c r="FG445">
        <v>0</v>
      </c>
      <c r="FH445">
        <v>1759000379.1</v>
      </c>
      <c r="FI445">
        <v>0</v>
      </c>
      <c r="FJ445">
        <v>440.818576923077</v>
      </c>
      <c r="FK445">
        <v>0.8330598299783778</v>
      </c>
      <c r="FL445">
        <v>12.8194871453782</v>
      </c>
      <c r="FM445">
        <v>8656.528076923078</v>
      </c>
      <c r="FN445">
        <v>15</v>
      </c>
      <c r="FO445">
        <v>0</v>
      </c>
      <c r="FP445" t="s">
        <v>439</v>
      </c>
      <c r="FQ445">
        <v>1746989605.5</v>
      </c>
      <c r="FR445">
        <v>1746989593.5</v>
      </c>
      <c r="FS445">
        <v>0</v>
      </c>
      <c r="FT445">
        <v>-0.274</v>
      </c>
      <c r="FU445">
        <v>-0.002</v>
      </c>
      <c r="FV445">
        <v>2.549</v>
      </c>
      <c r="FW445">
        <v>0.129</v>
      </c>
      <c r="FX445">
        <v>420</v>
      </c>
      <c r="FY445">
        <v>17</v>
      </c>
      <c r="FZ445">
        <v>0.02</v>
      </c>
      <c r="GA445">
        <v>0.04</v>
      </c>
      <c r="GB445">
        <v>-40.51341</v>
      </c>
      <c r="GC445">
        <v>-1.072396998123784</v>
      </c>
      <c r="GD445">
        <v>0.1121147510366053</v>
      </c>
      <c r="GE445">
        <v>0</v>
      </c>
      <c r="GF445">
        <v>440.7171176470588</v>
      </c>
      <c r="GG445">
        <v>1.132284188450604</v>
      </c>
      <c r="GH445">
        <v>0.251547769373568</v>
      </c>
      <c r="GI445">
        <v>0</v>
      </c>
      <c r="GJ445">
        <v>2.62965825</v>
      </c>
      <c r="GK445">
        <v>-0.1141640150093875</v>
      </c>
      <c r="GL445">
        <v>0.01109277487545386</v>
      </c>
      <c r="GM445">
        <v>0</v>
      </c>
      <c r="GN445">
        <v>0</v>
      </c>
      <c r="GO445">
        <v>3</v>
      </c>
      <c r="GP445" t="s">
        <v>484</v>
      </c>
      <c r="GQ445">
        <v>3.10236</v>
      </c>
      <c r="GR445">
        <v>2.72256</v>
      </c>
      <c r="GS445">
        <v>0.12226</v>
      </c>
      <c r="GT445">
        <v>0.12718</v>
      </c>
      <c r="GU445">
        <v>0.101662</v>
      </c>
      <c r="GV445">
        <v>0.0943049</v>
      </c>
      <c r="GW445">
        <v>22952.9</v>
      </c>
      <c r="GX445">
        <v>20728.9</v>
      </c>
      <c r="GY445">
        <v>26712.4</v>
      </c>
      <c r="GZ445">
        <v>23969.3</v>
      </c>
      <c r="HA445">
        <v>38398.7</v>
      </c>
      <c r="HB445">
        <v>32091.9</v>
      </c>
      <c r="HC445">
        <v>46644.1</v>
      </c>
      <c r="HD445">
        <v>37916.5</v>
      </c>
      <c r="HE445">
        <v>1.875</v>
      </c>
      <c r="HF445">
        <v>1.8785</v>
      </c>
      <c r="HG445">
        <v>0.133634</v>
      </c>
      <c r="HH445">
        <v>0</v>
      </c>
      <c r="HI445">
        <v>27.8477</v>
      </c>
      <c r="HJ445">
        <v>999.9</v>
      </c>
      <c r="HK445">
        <v>48.8</v>
      </c>
      <c r="HL445">
        <v>30.4</v>
      </c>
      <c r="HM445">
        <v>23.5349</v>
      </c>
      <c r="HN445">
        <v>60.8858</v>
      </c>
      <c r="HO445">
        <v>22.0633</v>
      </c>
      <c r="HP445">
        <v>1</v>
      </c>
      <c r="HQ445">
        <v>0.0813034</v>
      </c>
      <c r="HR445">
        <v>-0.375068</v>
      </c>
      <c r="HS445">
        <v>20.3164</v>
      </c>
      <c r="HT445">
        <v>5.21295</v>
      </c>
      <c r="HU445">
        <v>11.98</v>
      </c>
      <c r="HV445">
        <v>4.96325</v>
      </c>
      <c r="HW445">
        <v>3.2745</v>
      </c>
      <c r="HX445">
        <v>9999</v>
      </c>
      <c r="HY445">
        <v>9999</v>
      </c>
      <c r="HZ445">
        <v>9999</v>
      </c>
      <c r="IA445">
        <v>25.4</v>
      </c>
      <c r="IB445">
        <v>1.86371</v>
      </c>
      <c r="IC445">
        <v>1.85983</v>
      </c>
      <c r="ID445">
        <v>1.85806</v>
      </c>
      <c r="IE445">
        <v>1.85946</v>
      </c>
      <c r="IF445">
        <v>1.8596</v>
      </c>
      <c r="IG445">
        <v>1.85806</v>
      </c>
      <c r="IH445">
        <v>1.85715</v>
      </c>
      <c r="II445">
        <v>1.85212</v>
      </c>
      <c r="IJ445">
        <v>0</v>
      </c>
      <c r="IK445">
        <v>0</v>
      </c>
      <c r="IL445">
        <v>0</v>
      </c>
      <c r="IM445">
        <v>0</v>
      </c>
      <c r="IN445" t="s">
        <v>441</v>
      </c>
      <c r="IO445" t="s">
        <v>442</v>
      </c>
      <c r="IP445" t="s">
        <v>443</v>
      </c>
      <c r="IQ445" t="s">
        <v>443</v>
      </c>
      <c r="IR445" t="s">
        <v>443</v>
      </c>
      <c r="IS445" t="s">
        <v>443</v>
      </c>
      <c r="IT445">
        <v>0</v>
      </c>
      <c r="IU445">
        <v>100</v>
      </c>
      <c r="IV445">
        <v>100</v>
      </c>
      <c r="IW445">
        <v>-1.539</v>
      </c>
      <c r="IX445">
        <v>0.2874</v>
      </c>
      <c r="IY445">
        <v>-1.253408397979514</v>
      </c>
      <c r="IZ445">
        <v>-0.001407418860664216</v>
      </c>
      <c r="JA445">
        <v>1.761737584914558E-06</v>
      </c>
      <c r="JB445">
        <v>-4.339940373715102E-10</v>
      </c>
      <c r="JC445">
        <v>0.01386544786166931</v>
      </c>
      <c r="JD445">
        <v>0.003157371658100305</v>
      </c>
      <c r="JE445">
        <v>0.0004353711720169284</v>
      </c>
      <c r="JF445">
        <v>-1.853048844677345E-07</v>
      </c>
      <c r="JG445">
        <v>2</v>
      </c>
      <c r="JH445">
        <v>1968</v>
      </c>
      <c r="JI445">
        <v>1</v>
      </c>
      <c r="JJ445">
        <v>26</v>
      </c>
      <c r="JK445">
        <v>200179.7</v>
      </c>
      <c r="JL445">
        <v>200179.9</v>
      </c>
      <c r="JM445">
        <v>1.74805</v>
      </c>
      <c r="JN445">
        <v>2.62085</v>
      </c>
      <c r="JO445">
        <v>1.49658</v>
      </c>
      <c r="JP445">
        <v>2.34619</v>
      </c>
      <c r="JQ445">
        <v>1.54907</v>
      </c>
      <c r="JR445">
        <v>2.48291</v>
      </c>
      <c r="JS445">
        <v>34.236</v>
      </c>
      <c r="JT445">
        <v>15.2966</v>
      </c>
      <c r="JU445">
        <v>18</v>
      </c>
      <c r="JV445">
        <v>481.82</v>
      </c>
      <c r="JW445">
        <v>499.068</v>
      </c>
      <c r="JX445">
        <v>27.9209</v>
      </c>
      <c r="JY445">
        <v>28.3469</v>
      </c>
      <c r="JZ445">
        <v>30.0001</v>
      </c>
      <c r="KA445">
        <v>28.5958</v>
      </c>
      <c r="KB445">
        <v>28.6005</v>
      </c>
      <c r="KC445">
        <v>35.1354</v>
      </c>
      <c r="KD445">
        <v>18.6305</v>
      </c>
      <c r="KE445">
        <v>88.47320000000001</v>
      </c>
      <c r="KF445">
        <v>27.9082</v>
      </c>
      <c r="KG445">
        <v>720.72</v>
      </c>
      <c r="KH445">
        <v>19.4695</v>
      </c>
      <c r="KI445">
        <v>101.985</v>
      </c>
      <c r="KJ445">
        <v>91.4455</v>
      </c>
    </row>
    <row r="446" spans="1:296">
      <c r="A446">
        <v>428</v>
      </c>
      <c r="B446">
        <v>1759000389.6</v>
      </c>
      <c r="C446">
        <v>13139</v>
      </c>
      <c r="D446" t="s">
        <v>1303</v>
      </c>
      <c r="E446" t="s">
        <v>1304</v>
      </c>
      <c r="F446">
        <v>5</v>
      </c>
      <c r="G446" t="s">
        <v>1218</v>
      </c>
      <c r="H446">
        <v>1759000382.1</v>
      </c>
      <c r="I446">
        <f>(J446)/1000</f>
        <v>0</v>
      </c>
      <c r="J446">
        <f>IF(DO446, AM446, AG446)</f>
        <v>0</v>
      </c>
      <c r="K446">
        <f>IF(DO446, AH446, AF446)</f>
        <v>0</v>
      </c>
      <c r="L446">
        <f>DQ446 - IF(AT446&gt;1, K446*DK446*100.0/(AV446), 0)</f>
        <v>0</v>
      </c>
      <c r="M446">
        <f>((S446-I446/2)*L446-K446)/(S446+I446/2)</f>
        <v>0</v>
      </c>
      <c r="N446">
        <f>M446*(DX446+DY446)/1000.0</f>
        <v>0</v>
      </c>
      <c r="O446">
        <f>(DQ446 - IF(AT446&gt;1, K446*DK446*100.0/(AV446), 0))*(DX446+DY446)/1000.0</f>
        <v>0</v>
      </c>
      <c r="P446">
        <f>2.0/((1/R446-1/Q446)+SIGN(R446)*SQRT((1/R446-1/Q446)*(1/R446-1/Q446) + 4*DL446/((DL446+1)*(DL446+1))*(2*1/R446*1/Q446-1/Q446*1/Q446)))</f>
        <v>0</v>
      </c>
      <c r="Q446">
        <f>IF(LEFT(DM446,1)&lt;&gt;"0",IF(LEFT(DM446,1)="1",3.0,DN446),$D$5+$E$5*(EE446*DX446/($K$5*1000))+$F$5*(EE446*DX446/($K$5*1000))*MAX(MIN(DK446,$J$5),$I$5)*MAX(MIN(DK446,$J$5),$I$5)+$G$5*MAX(MIN(DK446,$J$5),$I$5)*(EE446*DX446/($K$5*1000))+$H$5*(EE446*DX446/($K$5*1000))*(EE446*DX446/($K$5*1000)))</f>
        <v>0</v>
      </c>
      <c r="R446">
        <f>I446*(1000-(1000*0.61365*exp(17.502*V446/(240.97+V446))/(DX446+DY446)+DS446)/2)/(1000*0.61365*exp(17.502*V446/(240.97+V446))/(DX446+DY446)-DS446)</f>
        <v>0</v>
      </c>
      <c r="S446">
        <f>1/((DL446+1)/(P446/1.6)+1/(Q446/1.37)) + DL446/((DL446+1)/(P446/1.6) + DL446/(Q446/1.37))</f>
        <v>0</v>
      </c>
      <c r="T446">
        <f>(DG446*DJ446)</f>
        <v>0</v>
      </c>
      <c r="U446">
        <f>(DZ446+(T446+2*0.95*5.67E-8*(((DZ446+$B$9)+273)^4-(DZ446+273)^4)-44100*I446)/(1.84*29.3*Q446+8*0.95*5.67E-8*(DZ446+273)^3))</f>
        <v>0</v>
      </c>
      <c r="V446">
        <f>($C$9*EA446+$D$9*EB446+$E$9*U446)</f>
        <v>0</v>
      </c>
      <c r="W446">
        <f>0.61365*exp(17.502*V446/(240.97+V446))</f>
        <v>0</v>
      </c>
      <c r="X446">
        <f>(Y446/Z446*100)</f>
        <v>0</v>
      </c>
      <c r="Y446">
        <f>DS446*(DX446+DY446)/1000</f>
        <v>0</v>
      </c>
      <c r="Z446">
        <f>0.61365*exp(17.502*DZ446/(240.97+DZ446))</f>
        <v>0</v>
      </c>
      <c r="AA446">
        <f>(W446-DS446*(DX446+DY446)/1000)</f>
        <v>0</v>
      </c>
      <c r="AB446">
        <f>(-I446*44100)</f>
        <v>0</v>
      </c>
      <c r="AC446">
        <f>2*29.3*Q446*0.92*(DZ446-V446)</f>
        <v>0</v>
      </c>
      <c r="AD446">
        <f>2*0.95*5.67E-8*(((DZ446+$B$9)+273)^4-(V446+273)^4)</f>
        <v>0</v>
      </c>
      <c r="AE446">
        <f>T446+AD446+AB446+AC446</f>
        <v>0</v>
      </c>
      <c r="AF446">
        <f>DW446*AT446*(DR446-DQ446*(1000-AT446*DT446)/(1000-AT446*DS446))/(100*DK446)</f>
        <v>0</v>
      </c>
      <c r="AG446">
        <f>1000*DW446*AT446*(DS446-DT446)/(100*DK446*(1000-AT446*DS446))</f>
        <v>0</v>
      </c>
      <c r="AH446">
        <f>(AI446 - AJ446 - DX446*1E3/(8.314*(DZ446+273.15)) * AL446/DW446 * AK446) * DW446/(100*DK446) * (1000 - DT446)/1000</f>
        <v>0</v>
      </c>
      <c r="AI446">
        <v>722.1090628598528</v>
      </c>
      <c r="AJ446">
        <v>691.3268363636363</v>
      </c>
      <c r="AK446">
        <v>3.415184067818983</v>
      </c>
      <c r="AL446">
        <v>65.16373705987486</v>
      </c>
      <c r="AM446">
        <f>(AO446 - AN446 + DX446*1E3/(8.314*(DZ446+273.15)) * AQ446/DW446 * AP446) * DW446/(100*DK446) * 1000/(1000 - AO446)</f>
        <v>0</v>
      </c>
      <c r="AN446">
        <v>19.46378785633602</v>
      </c>
      <c r="AO446">
        <v>22.06226787878787</v>
      </c>
      <c r="AP446">
        <v>-8.316618639697267E-05</v>
      </c>
      <c r="AQ446">
        <v>105.4576078481185</v>
      </c>
      <c r="AR446">
        <v>0</v>
      </c>
      <c r="AS446">
        <v>0</v>
      </c>
      <c r="AT446">
        <f>IF(AR446*$H$15&gt;=AV446,1.0,(AV446/(AV446-AR446*$H$15)))</f>
        <v>0</v>
      </c>
      <c r="AU446">
        <f>(AT446-1)*100</f>
        <v>0</v>
      </c>
      <c r="AV446">
        <f>MAX(0,($B$15+$C$15*EE446)/(1+$D$15*EE446)*DX446/(DZ446+273)*$E$15)</f>
        <v>0</v>
      </c>
      <c r="AW446" t="s">
        <v>437</v>
      </c>
      <c r="AX446" t="s">
        <v>437</v>
      </c>
      <c r="AY446">
        <v>0</v>
      </c>
      <c r="AZ446">
        <v>0</v>
      </c>
      <c r="BA446">
        <f>1-AY446/AZ446</f>
        <v>0</v>
      </c>
      <c r="BB446">
        <v>0</v>
      </c>
      <c r="BC446" t="s">
        <v>437</v>
      </c>
      <c r="BD446" t="s">
        <v>437</v>
      </c>
      <c r="BE446">
        <v>0</v>
      </c>
      <c r="BF446">
        <v>0</v>
      </c>
      <c r="BG446">
        <f>1-BE446/BF446</f>
        <v>0</v>
      </c>
      <c r="BH446">
        <v>0.5</v>
      </c>
      <c r="BI446">
        <f>DH446</f>
        <v>0</v>
      </c>
      <c r="BJ446">
        <f>K446</f>
        <v>0</v>
      </c>
      <c r="BK446">
        <f>BG446*BH446*BI446</f>
        <v>0</v>
      </c>
      <c r="BL446">
        <f>(BJ446-BB446)/BI446</f>
        <v>0</v>
      </c>
      <c r="BM446">
        <f>(AZ446-BF446)/BF446</f>
        <v>0</v>
      </c>
      <c r="BN446">
        <f>AY446/(BA446+AY446/BF446)</f>
        <v>0</v>
      </c>
      <c r="BO446" t="s">
        <v>437</v>
      </c>
      <c r="BP446">
        <v>0</v>
      </c>
      <c r="BQ446">
        <f>IF(BP446&lt;&gt;0, BP446, BN446)</f>
        <v>0</v>
      </c>
      <c r="BR446">
        <f>1-BQ446/BF446</f>
        <v>0</v>
      </c>
      <c r="BS446">
        <f>(BF446-BE446)/(BF446-BQ446)</f>
        <v>0</v>
      </c>
      <c r="BT446">
        <f>(AZ446-BF446)/(AZ446-BQ446)</f>
        <v>0</v>
      </c>
      <c r="BU446">
        <f>(BF446-BE446)/(BF446-AY446)</f>
        <v>0</v>
      </c>
      <c r="BV446">
        <f>(AZ446-BF446)/(AZ446-AY446)</f>
        <v>0</v>
      </c>
      <c r="BW446">
        <f>(BS446*BQ446/BE446)</f>
        <v>0</v>
      </c>
      <c r="BX446">
        <f>(1-BW446)</f>
        <v>0</v>
      </c>
      <c r="DG446">
        <f>$B$13*EF446+$C$13*EG446+$F$13*ER446*(1-EU446)</f>
        <v>0</v>
      </c>
      <c r="DH446">
        <f>DG446*DI446</f>
        <v>0</v>
      </c>
      <c r="DI446">
        <f>($B$13*$D$11+$C$13*$D$11+$F$13*((FE446+EW446)/MAX(FE446+EW446+FF446, 0.1)*$I$11+FF446/MAX(FE446+EW446+FF446, 0.1)*$J$11))/($B$13+$C$13+$F$13)</f>
        <v>0</v>
      </c>
      <c r="DJ446">
        <f>($B$13*$K$11+$C$13*$K$11+$F$13*((FE446+EW446)/MAX(FE446+EW446+FF446, 0.1)*$P$11+FF446/MAX(FE446+EW446+FF446, 0.1)*$Q$11))/($B$13+$C$13+$F$13)</f>
        <v>0</v>
      </c>
      <c r="DK446">
        <v>2.96</v>
      </c>
      <c r="DL446">
        <v>0.5</v>
      </c>
      <c r="DM446" t="s">
        <v>438</v>
      </c>
      <c r="DN446">
        <v>2</v>
      </c>
      <c r="DO446" t="b">
        <v>1</v>
      </c>
      <c r="DP446">
        <v>1759000382.1</v>
      </c>
      <c r="DQ446">
        <v>652.6573333333334</v>
      </c>
      <c r="DR446">
        <v>693.2161851851853</v>
      </c>
      <c r="DS446">
        <v>22.08195555555556</v>
      </c>
      <c r="DT446">
        <v>19.46778518518518</v>
      </c>
      <c r="DU446">
        <v>654.1987407407408</v>
      </c>
      <c r="DV446">
        <v>21.7944</v>
      </c>
      <c r="DW446">
        <v>500.0448888888889</v>
      </c>
      <c r="DX446">
        <v>90.39172962962964</v>
      </c>
      <c r="DY446">
        <v>0.06452224074074074</v>
      </c>
      <c r="DZ446">
        <v>28.96123333333333</v>
      </c>
      <c r="EA446">
        <v>30.01990740740741</v>
      </c>
      <c r="EB446">
        <v>999.9000000000001</v>
      </c>
      <c r="EC446">
        <v>0</v>
      </c>
      <c r="ED446">
        <v>0</v>
      </c>
      <c r="EE446">
        <v>10009.34074074074</v>
      </c>
      <c r="EF446">
        <v>0</v>
      </c>
      <c r="EG446">
        <v>10.85477037037037</v>
      </c>
      <c r="EH446">
        <v>-40.55892592592592</v>
      </c>
      <c r="EI446">
        <v>667.3944444444444</v>
      </c>
      <c r="EJ446">
        <v>706.9794074074074</v>
      </c>
      <c r="EK446">
        <v>2.614168148148149</v>
      </c>
      <c r="EL446">
        <v>693.2161851851853</v>
      </c>
      <c r="EM446">
        <v>19.46778518518518</v>
      </c>
      <c r="EN446">
        <v>1.996026296296297</v>
      </c>
      <c r="EO446">
        <v>1.759727037037037</v>
      </c>
      <c r="EP446">
        <v>17.41284074074074</v>
      </c>
      <c r="EQ446">
        <v>15.43356296296296</v>
      </c>
      <c r="ER446">
        <v>2000.004814814815</v>
      </c>
      <c r="ES446">
        <v>0.9799972592592591</v>
      </c>
      <c r="ET446">
        <v>0.02000275555555555</v>
      </c>
      <c r="EU446">
        <v>0</v>
      </c>
      <c r="EV446">
        <v>440.7872962962963</v>
      </c>
      <c r="EW446">
        <v>5.00078</v>
      </c>
      <c r="EX446">
        <v>8657.554814814814</v>
      </c>
      <c r="EY446">
        <v>16379.66666666667</v>
      </c>
      <c r="EZ446">
        <v>38.83303703703704</v>
      </c>
      <c r="FA446">
        <v>39.618</v>
      </c>
      <c r="FB446">
        <v>38.97648148148148</v>
      </c>
      <c r="FC446">
        <v>39.30077777777778</v>
      </c>
      <c r="FD446">
        <v>39.86555555555555</v>
      </c>
      <c r="FE446">
        <v>1955.095925925926</v>
      </c>
      <c r="FF446">
        <v>39.90592592592593</v>
      </c>
      <c r="FG446">
        <v>0</v>
      </c>
      <c r="FH446">
        <v>1759000383.9</v>
      </c>
      <c r="FI446">
        <v>0</v>
      </c>
      <c r="FJ446">
        <v>440.8139230769231</v>
      </c>
      <c r="FK446">
        <v>0.8798632495770301</v>
      </c>
      <c r="FL446">
        <v>8.796581158235311</v>
      </c>
      <c r="FM446">
        <v>8657.450769230769</v>
      </c>
      <c r="FN446">
        <v>15</v>
      </c>
      <c r="FO446">
        <v>0</v>
      </c>
      <c r="FP446" t="s">
        <v>439</v>
      </c>
      <c r="FQ446">
        <v>1746989605.5</v>
      </c>
      <c r="FR446">
        <v>1746989593.5</v>
      </c>
      <c r="FS446">
        <v>0</v>
      </c>
      <c r="FT446">
        <v>-0.274</v>
      </c>
      <c r="FU446">
        <v>-0.002</v>
      </c>
      <c r="FV446">
        <v>2.549</v>
      </c>
      <c r="FW446">
        <v>0.129</v>
      </c>
      <c r="FX446">
        <v>420</v>
      </c>
      <c r="FY446">
        <v>17</v>
      </c>
      <c r="FZ446">
        <v>0.02</v>
      </c>
      <c r="GA446">
        <v>0.04</v>
      </c>
      <c r="GB446">
        <v>-40.53904</v>
      </c>
      <c r="GC446">
        <v>-0.09604953095684264</v>
      </c>
      <c r="GD446">
        <v>0.1017325459231214</v>
      </c>
      <c r="GE446">
        <v>1</v>
      </c>
      <c r="GF446">
        <v>440.7948823529411</v>
      </c>
      <c r="GG446">
        <v>0.3684644766167237</v>
      </c>
      <c r="GH446">
        <v>0.2433953168752763</v>
      </c>
      <c r="GI446">
        <v>1</v>
      </c>
      <c r="GJ446">
        <v>2.6201405</v>
      </c>
      <c r="GK446">
        <v>-0.1273623264540356</v>
      </c>
      <c r="GL446">
        <v>0.01227126439084415</v>
      </c>
      <c r="GM446">
        <v>0</v>
      </c>
      <c r="GN446">
        <v>2</v>
      </c>
      <c r="GO446">
        <v>3</v>
      </c>
      <c r="GP446" t="s">
        <v>446</v>
      </c>
      <c r="GQ446">
        <v>3.10198</v>
      </c>
      <c r="GR446">
        <v>2.72239</v>
      </c>
      <c r="GS446">
        <v>0.124361</v>
      </c>
      <c r="GT446">
        <v>0.129171</v>
      </c>
      <c r="GU446">
        <v>0.101611</v>
      </c>
      <c r="GV446">
        <v>0.0942949</v>
      </c>
      <c r="GW446">
        <v>22898.1</v>
      </c>
      <c r="GX446">
        <v>20681.5</v>
      </c>
      <c r="GY446">
        <v>26712.5</v>
      </c>
      <c r="GZ446">
        <v>23969.1</v>
      </c>
      <c r="HA446">
        <v>38401.3</v>
      </c>
      <c r="HB446">
        <v>32092.4</v>
      </c>
      <c r="HC446">
        <v>46644.3</v>
      </c>
      <c r="HD446">
        <v>37916.4</v>
      </c>
      <c r="HE446">
        <v>1.87445</v>
      </c>
      <c r="HF446">
        <v>1.8792</v>
      </c>
      <c r="HG446">
        <v>0.133842</v>
      </c>
      <c r="HH446">
        <v>0</v>
      </c>
      <c r="HI446">
        <v>27.8477</v>
      </c>
      <c r="HJ446">
        <v>999.9</v>
      </c>
      <c r="HK446">
        <v>48.8</v>
      </c>
      <c r="HL446">
        <v>30.4</v>
      </c>
      <c r="HM446">
        <v>23.5344</v>
      </c>
      <c r="HN446">
        <v>60.7458</v>
      </c>
      <c r="HO446">
        <v>21.9671</v>
      </c>
      <c r="HP446">
        <v>1</v>
      </c>
      <c r="HQ446">
        <v>0.0812729</v>
      </c>
      <c r="HR446">
        <v>-0.328546</v>
      </c>
      <c r="HS446">
        <v>20.3161</v>
      </c>
      <c r="HT446">
        <v>5.2125</v>
      </c>
      <c r="HU446">
        <v>11.9796</v>
      </c>
      <c r="HV446">
        <v>4.96285</v>
      </c>
      <c r="HW446">
        <v>3.27423</v>
      </c>
      <c r="HX446">
        <v>9999</v>
      </c>
      <c r="HY446">
        <v>9999</v>
      </c>
      <c r="HZ446">
        <v>9999</v>
      </c>
      <c r="IA446">
        <v>25.4</v>
      </c>
      <c r="IB446">
        <v>1.86371</v>
      </c>
      <c r="IC446">
        <v>1.8598</v>
      </c>
      <c r="ID446">
        <v>1.85806</v>
      </c>
      <c r="IE446">
        <v>1.85945</v>
      </c>
      <c r="IF446">
        <v>1.85959</v>
      </c>
      <c r="IG446">
        <v>1.85806</v>
      </c>
      <c r="IH446">
        <v>1.85715</v>
      </c>
      <c r="II446">
        <v>1.85211</v>
      </c>
      <c r="IJ446">
        <v>0</v>
      </c>
      <c r="IK446">
        <v>0</v>
      </c>
      <c r="IL446">
        <v>0</v>
      </c>
      <c r="IM446">
        <v>0</v>
      </c>
      <c r="IN446" t="s">
        <v>441</v>
      </c>
      <c r="IO446" t="s">
        <v>442</v>
      </c>
      <c r="IP446" t="s">
        <v>443</v>
      </c>
      <c r="IQ446" t="s">
        <v>443</v>
      </c>
      <c r="IR446" t="s">
        <v>443</v>
      </c>
      <c r="IS446" t="s">
        <v>443</v>
      </c>
      <c r="IT446">
        <v>0</v>
      </c>
      <c r="IU446">
        <v>100</v>
      </c>
      <c r="IV446">
        <v>100</v>
      </c>
      <c r="IW446">
        <v>-1.532</v>
      </c>
      <c r="IX446">
        <v>0.2872</v>
      </c>
      <c r="IY446">
        <v>-1.253408397979514</v>
      </c>
      <c r="IZ446">
        <v>-0.001407418860664216</v>
      </c>
      <c r="JA446">
        <v>1.761737584914558E-06</v>
      </c>
      <c r="JB446">
        <v>-4.339940373715102E-10</v>
      </c>
      <c r="JC446">
        <v>0.01386544786166931</v>
      </c>
      <c r="JD446">
        <v>0.003157371658100305</v>
      </c>
      <c r="JE446">
        <v>0.0004353711720169284</v>
      </c>
      <c r="JF446">
        <v>-1.853048844677345E-07</v>
      </c>
      <c r="JG446">
        <v>2</v>
      </c>
      <c r="JH446">
        <v>1968</v>
      </c>
      <c r="JI446">
        <v>1</v>
      </c>
      <c r="JJ446">
        <v>26</v>
      </c>
      <c r="JK446">
        <v>200179.7</v>
      </c>
      <c r="JL446">
        <v>200179.9</v>
      </c>
      <c r="JM446">
        <v>1.78223</v>
      </c>
      <c r="JN446">
        <v>2.62695</v>
      </c>
      <c r="JO446">
        <v>1.49658</v>
      </c>
      <c r="JP446">
        <v>2.34619</v>
      </c>
      <c r="JQ446">
        <v>1.54907</v>
      </c>
      <c r="JR446">
        <v>2.43774</v>
      </c>
      <c r="JS446">
        <v>34.236</v>
      </c>
      <c r="JT446">
        <v>15.2791</v>
      </c>
      <c r="JU446">
        <v>18</v>
      </c>
      <c r="JV446">
        <v>481.485</v>
      </c>
      <c r="JW446">
        <v>499.522</v>
      </c>
      <c r="JX446">
        <v>27.9021</v>
      </c>
      <c r="JY446">
        <v>28.3469</v>
      </c>
      <c r="JZ446">
        <v>30</v>
      </c>
      <c r="KA446">
        <v>28.5935</v>
      </c>
      <c r="KB446">
        <v>28.599</v>
      </c>
      <c r="KC446">
        <v>35.8367</v>
      </c>
      <c r="KD446">
        <v>18.6305</v>
      </c>
      <c r="KE446">
        <v>88.47320000000001</v>
      </c>
      <c r="KF446">
        <v>27.8832</v>
      </c>
      <c r="KG446">
        <v>740.807</v>
      </c>
      <c r="KH446">
        <v>19.4779</v>
      </c>
      <c r="KI446">
        <v>101.985</v>
      </c>
      <c r="KJ446">
        <v>91.4452</v>
      </c>
    </row>
    <row r="447" spans="1:296">
      <c r="A447">
        <v>429</v>
      </c>
      <c r="B447">
        <v>1759000394.6</v>
      </c>
      <c r="C447">
        <v>13144</v>
      </c>
      <c r="D447" t="s">
        <v>1305</v>
      </c>
      <c r="E447" t="s">
        <v>1306</v>
      </c>
      <c r="F447">
        <v>5</v>
      </c>
      <c r="G447" t="s">
        <v>1218</v>
      </c>
      <c r="H447">
        <v>1759000386.814285</v>
      </c>
      <c r="I447">
        <f>(J447)/1000</f>
        <v>0</v>
      </c>
      <c r="J447">
        <f>IF(DO447, AM447, AG447)</f>
        <v>0</v>
      </c>
      <c r="K447">
        <f>IF(DO447, AH447, AF447)</f>
        <v>0</v>
      </c>
      <c r="L447">
        <f>DQ447 - IF(AT447&gt;1, K447*DK447*100.0/(AV447), 0)</f>
        <v>0</v>
      </c>
      <c r="M447">
        <f>((S447-I447/2)*L447-K447)/(S447+I447/2)</f>
        <v>0</v>
      </c>
      <c r="N447">
        <f>M447*(DX447+DY447)/1000.0</f>
        <v>0</v>
      </c>
      <c r="O447">
        <f>(DQ447 - IF(AT447&gt;1, K447*DK447*100.0/(AV447), 0))*(DX447+DY447)/1000.0</f>
        <v>0</v>
      </c>
      <c r="P447">
        <f>2.0/((1/R447-1/Q447)+SIGN(R447)*SQRT((1/R447-1/Q447)*(1/R447-1/Q447) + 4*DL447/((DL447+1)*(DL447+1))*(2*1/R447*1/Q447-1/Q447*1/Q447)))</f>
        <v>0</v>
      </c>
      <c r="Q447">
        <f>IF(LEFT(DM447,1)&lt;&gt;"0",IF(LEFT(DM447,1)="1",3.0,DN447),$D$5+$E$5*(EE447*DX447/($K$5*1000))+$F$5*(EE447*DX447/($K$5*1000))*MAX(MIN(DK447,$J$5),$I$5)*MAX(MIN(DK447,$J$5),$I$5)+$G$5*MAX(MIN(DK447,$J$5),$I$5)*(EE447*DX447/($K$5*1000))+$H$5*(EE447*DX447/($K$5*1000))*(EE447*DX447/($K$5*1000)))</f>
        <v>0</v>
      </c>
      <c r="R447">
        <f>I447*(1000-(1000*0.61365*exp(17.502*V447/(240.97+V447))/(DX447+DY447)+DS447)/2)/(1000*0.61365*exp(17.502*V447/(240.97+V447))/(DX447+DY447)-DS447)</f>
        <v>0</v>
      </c>
      <c r="S447">
        <f>1/((DL447+1)/(P447/1.6)+1/(Q447/1.37)) + DL447/((DL447+1)/(P447/1.6) + DL447/(Q447/1.37))</f>
        <v>0</v>
      </c>
      <c r="T447">
        <f>(DG447*DJ447)</f>
        <v>0</v>
      </c>
      <c r="U447">
        <f>(DZ447+(T447+2*0.95*5.67E-8*(((DZ447+$B$9)+273)^4-(DZ447+273)^4)-44100*I447)/(1.84*29.3*Q447+8*0.95*5.67E-8*(DZ447+273)^3))</f>
        <v>0</v>
      </c>
      <c r="V447">
        <f>($C$9*EA447+$D$9*EB447+$E$9*U447)</f>
        <v>0</v>
      </c>
      <c r="W447">
        <f>0.61365*exp(17.502*V447/(240.97+V447))</f>
        <v>0</v>
      </c>
      <c r="X447">
        <f>(Y447/Z447*100)</f>
        <v>0</v>
      </c>
      <c r="Y447">
        <f>DS447*(DX447+DY447)/1000</f>
        <v>0</v>
      </c>
      <c r="Z447">
        <f>0.61365*exp(17.502*DZ447/(240.97+DZ447))</f>
        <v>0</v>
      </c>
      <c r="AA447">
        <f>(W447-DS447*(DX447+DY447)/1000)</f>
        <v>0</v>
      </c>
      <c r="AB447">
        <f>(-I447*44100)</f>
        <v>0</v>
      </c>
      <c r="AC447">
        <f>2*29.3*Q447*0.92*(DZ447-V447)</f>
        <v>0</v>
      </c>
      <c r="AD447">
        <f>2*0.95*5.67E-8*(((DZ447+$B$9)+273)^4-(V447+273)^4)</f>
        <v>0</v>
      </c>
      <c r="AE447">
        <f>T447+AD447+AB447+AC447</f>
        <v>0</v>
      </c>
      <c r="AF447">
        <f>DW447*AT447*(DR447-DQ447*(1000-AT447*DT447)/(1000-AT447*DS447))/(100*DK447)</f>
        <v>0</v>
      </c>
      <c r="AG447">
        <f>1000*DW447*AT447*(DS447-DT447)/(100*DK447*(1000-AT447*DS447))</f>
        <v>0</v>
      </c>
      <c r="AH447">
        <f>(AI447 - AJ447 - DX447*1E3/(8.314*(DZ447+273.15)) * AL447/DW447 * AK447) * DW447/(100*DK447) * (1000 - DT447)/1000</f>
        <v>0</v>
      </c>
      <c r="AI447">
        <v>738.6908302614835</v>
      </c>
      <c r="AJ447">
        <v>708.0968727272725</v>
      </c>
      <c r="AK447">
        <v>3.35904073591967</v>
      </c>
      <c r="AL447">
        <v>65.16373705987486</v>
      </c>
      <c r="AM447">
        <f>(AO447 - AN447 + DX447*1E3/(8.314*(DZ447+273.15)) * AQ447/DW447 * AP447) * DW447/(100*DK447) * 1000/(1000 - AO447)</f>
        <v>0</v>
      </c>
      <c r="AN447">
        <v>19.46494679834527</v>
      </c>
      <c r="AO447">
        <v>22.04431696969696</v>
      </c>
      <c r="AP447">
        <v>-9.440789815816509E-05</v>
      </c>
      <c r="AQ447">
        <v>105.4576078481185</v>
      </c>
      <c r="AR447">
        <v>0</v>
      </c>
      <c r="AS447">
        <v>0</v>
      </c>
      <c r="AT447">
        <f>IF(AR447*$H$15&gt;=AV447,1.0,(AV447/(AV447-AR447*$H$15)))</f>
        <v>0</v>
      </c>
      <c r="AU447">
        <f>(AT447-1)*100</f>
        <v>0</v>
      </c>
      <c r="AV447">
        <f>MAX(0,($B$15+$C$15*EE447)/(1+$D$15*EE447)*DX447/(DZ447+273)*$E$15)</f>
        <v>0</v>
      </c>
      <c r="AW447" t="s">
        <v>437</v>
      </c>
      <c r="AX447" t="s">
        <v>437</v>
      </c>
      <c r="AY447">
        <v>0</v>
      </c>
      <c r="AZ447">
        <v>0</v>
      </c>
      <c r="BA447">
        <f>1-AY447/AZ447</f>
        <v>0</v>
      </c>
      <c r="BB447">
        <v>0</v>
      </c>
      <c r="BC447" t="s">
        <v>437</v>
      </c>
      <c r="BD447" t="s">
        <v>437</v>
      </c>
      <c r="BE447">
        <v>0</v>
      </c>
      <c r="BF447">
        <v>0</v>
      </c>
      <c r="BG447">
        <f>1-BE447/BF447</f>
        <v>0</v>
      </c>
      <c r="BH447">
        <v>0.5</v>
      </c>
      <c r="BI447">
        <f>DH447</f>
        <v>0</v>
      </c>
      <c r="BJ447">
        <f>K447</f>
        <v>0</v>
      </c>
      <c r="BK447">
        <f>BG447*BH447*BI447</f>
        <v>0</v>
      </c>
      <c r="BL447">
        <f>(BJ447-BB447)/BI447</f>
        <v>0</v>
      </c>
      <c r="BM447">
        <f>(AZ447-BF447)/BF447</f>
        <v>0</v>
      </c>
      <c r="BN447">
        <f>AY447/(BA447+AY447/BF447)</f>
        <v>0</v>
      </c>
      <c r="BO447" t="s">
        <v>437</v>
      </c>
      <c r="BP447">
        <v>0</v>
      </c>
      <c r="BQ447">
        <f>IF(BP447&lt;&gt;0, BP447, BN447)</f>
        <v>0</v>
      </c>
      <c r="BR447">
        <f>1-BQ447/BF447</f>
        <v>0</v>
      </c>
      <c r="BS447">
        <f>(BF447-BE447)/(BF447-BQ447)</f>
        <v>0</v>
      </c>
      <c r="BT447">
        <f>(AZ447-BF447)/(AZ447-BQ447)</f>
        <v>0</v>
      </c>
      <c r="BU447">
        <f>(BF447-BE447)/(BF447-AY447)</f>
        <v>0</v>
      </c>
      <c r="BV447">
        <f>(AZ447-BF447)/(AZ447-AY447)</f>
        <v>0</v>
      </c>
      <c r="BW447">
        <f>(BS447*BQ447/BE447)</f>
        <v>0</v>
      </c>
      <c r="BX447">
        <f>(1-BW447)</f>
        <v>0</v>
      </c>
      <c r="DG447">
        <f>$B$13*EF447+$C$13*EG447+$F$13*ER447*(1-EU447)</f>
        <v>0</v>
      </c>
      <c r="DH447">
        <f>DG447*DI447</f>
        <v>0</v>
      </c>
      <c r="DI447">
        <f>($B$13*$D$11+$C$13*$D$11+$F$13*((FE447+EW447)/MAX(FE447+EW447+FF447, 0.1)*$I$11+FF447/MAX(FE447+EW447+FF447, 0.1)*$J$11))/($B$13+$C$13+$F$13)</f>
        <v>0</v>
      </c>
      <c r="DJ447">
        <f>($B$13*$K$11+$C$13*$K$11+$F$13*((FE447+EW447)/MAX(FE447+EW447+FF447, 0.1)*$P$11+FF447/MAX(FE447+EW447+FF447, 0.1)*$Q$11))/($B$13+$C$13+$F$13)</f>
        <v>0</v>
      </c>
      <c r="DK447">
        <v>2.96</v>
      </c>
      <c r="DL447">
        <v>0.5</v>
      </c>
      <c r="DM447" t="s">
        <v>438</v>
      </c>
      <c r="DN447">
        <v>2</v>
      </c>
      <c r="DO447" t="b">
        <v>1</v>
      </c>
      <c r="DP447">
        <v>1759000386.814285</v>
      </c>
      <c r="DQ447">
        <v>668.3651785714286</v>
      </c>
      <c r="DR447">
        <v>708.8931428571428</v>
      </c>
      <c r="DS447">
        <v>22.06837142857143</v>
      </c>
      <c r="DT447">
        <v>19.46602857142857</v>
      </c>
      <c r="DU447">
        <v>669.9009642857143</v>
      </c>
      <c r="DV447">
        <v>21.78111071428571</v>
      </c>
      <c r="DW447">
        <v>500.0438571428571</v>
      </c>
      <c r="DX447">
        <v>90.39054285714285</v>
      </c>
      <c r="DY447">
        <v>0.06456069285714286</v>
      </c>
      <c r="DZ447">
        <v>28.96126428571428</v>
      </c>
      <c r="EA447">
        <v>30.02669285714286</v>
      </c>
      <c r="EB447">
        <v>999.9000000000002</v>
      </c>
      <c r="EC447">
        <v>0</v>
      </c>
      <c r="ED447">
        <v>0</v>
      </c>
      <c r="EE447">
        <v>10000.61857142857</v>
      </c>
      <c r="EF447">
        <v>0</v>
      </c>
      <c r="EG447">
        <v>10.84901785714285</v>
      </c>
      <c r="EH447">
        <v>-40.52798928571429</v>
      </c>
      <c r="EI447">
        <v>683.4475357142857</v>
      </c>
      <c r="EJ447">
        <v>722.9662857142856</v>
      </c>
      <c r="EK447">
        <v>2.602342857142857</v>
      </c>
      <c r="EL447">
        <v>708.8931428571428</v>
      </c>
      <c r="EM447">
        <v>19.46602857142857</v>
      </c>
      <c r="EN447">
        <v>1.994772857142857</v>
      </c>
      <c r="EO447">
        <v>1.759545</v>
      </c>
      <c r="EP447">
        <v>17.40289285714286</v>
      </c>
      <c r="EQ447">
        <v>15.43195357142858</v>
      </c>
      <c r="ER447">
        <v>1999.992142857143</v>
      </c>
      <c r="ES447">
        <v>0.9799951071428569</v>
      </c>
      <c r="ET447">
        <v>0.02000496071428571</v>
      </c>
      <c r="EU447">
        <v>0</v>
      </c>
      <c r="EV447">
        <v>440.8391785714285</v>
      </c>
      <c r="EW447">
        <v>5.00078</v>
      </c>
      <c r="EX447">
        <v>8658.171785714287</v>
      </c>
      <c r="EY447">
        <v>16379.54642857143</v>
      </c>
      <c r="EZ447">
        <v>38.8145</v>
      </c>
      <c r="FA447">
        <v>39.61149999999999</v>
      </c>
      <c r="FB447">
        <v>38.98628571428571</v>
      </c>
      <c r="FC447">
        <v>39.26096428571428</v>
      </c>
      <c r="FD447">
        <v>39.83917857142858</v>
      </c>
      <c r="FE447">
        <v>1955.079642857143</v>
      </c>
      <c r="FF447">
        <v>39.91035714285715</v>
      </c>
      <c r="FG447">
        <v>0</v>
      </c>
      <c r="FH447">
        <v>1759000388.7</v>
      </c>
      <c r="FI447">
        <v>0</v>
      </c>
      <c r="FJ447">
        <v>440.8766538461538</v>
      </c>
      <c r="FK447">
        <v>0.3313846146833866</v>
      </c>
      <c r="FL447">
        <v>8.564444435140787</v>
      </c>
      <c r="FM447">
        <v>8658.134230769232</v>
      </c>
      <c r="FN447">
        <v>15</v>
      </c>
      <c r="FO447">
        <v>0</v>
      </c>
      <c r="FP447" t="s">
        <v>439</v>
      </c>
      <c r="FQ447">
        <v>1746989605.5</v>
      </c>
      <c r="FR447">
        <v>1746989593.5</v>
      </c>
      <c r="FS447">
        <v>0</v>
      </c>
      <c r="FT447">
        <v>-0.274</v>
      </c>
      <c r="FU447">
        <v>-0.002</v>
      </c>
      <c r="FV447">
        <v>2.549</v>
      </c>
      <c r="FW447">
        <v>0.129</v>
      </c>
      <c r="FX447">
        <v>420</v>
      </c>
      <c r="FY447">
        <v>17</v>
      </c>
      <c r="FZ447">
        <v>0.02</v>
      </c>
      <c r="GA447">
        <v>0.04</v>
      </c>
      <c r="GB447">
        <v>-40.52179024390244</v>
      </c>
      <c r="GC447">
        <v>0.5898627177699496</v>
      </c>
      <c r="GD447">
        <v>0.1517892550663552</v>
      </c>
      <c r="GE447">
        <v>0</v>
      </c>
      <c r="GF447">
        <v>440.8355294117647</v>
      </c>
      <c r="GG447">
        <v>0.7093659292544238</v>
      </c>
      <c r="GH447">
        <v>0.2371491507958287</v>
      </c>
      <c r="GI447">
        <v>1</v>
      </c>
      <c r="GJ447">
        <v>2.609904878048781</v>
      </c>
      <c r="GK447">
        <v>-0.1435108013937244</v>
      </c>
      <c r="GL447">
        <v>0.01427510644477012</v>
      </c>
      <c r="GM447">
        <v>0</v>
      </c>
      <c r="GN447">
        <v>1</v>
      </c>
      <c r="GO447">
        <v>3</v>
      </c>
      <c r="GP447" t="s">
        <v>463</v>
      </c>
      <c r="GQ447">
        <v>3.10195</v>
      </c>
      <c r="GR447">
        <v>2.72276</v>
      </c>
      <c r="GS447">
        <v>0.126411</v>
      </c>
      <c r="GT447">
        <v>0.131249</v>
      </c>
      <c r="GU447">
        <v>0.101548</v>
      </c>
      <c r="GV447">
        <v>0.09429070000000001</v>
      </c>
      <c r="GW447">
        <v>22844.6</v>
      </c>
      <c r="GX447">
        <v>20632.4</v>
      </c>
      <c r="GY447">
        <v>26712.6</v>
      </c>
      <c r="GZ447">
        <v>23969.4</v>
      </c>
      <c r="HA447">
        <v>38404.4</v>
      </c>
      <c r="HB447">
        <v>32092.9</v>
      </c>
      <c r="HC447">
        <v>46644.4</v>
      </c>
      <c r="HD447">
        <v>37916.6</v>
      </c>
      <c r="HE447">
        <v>1.87415</v>
      </c>
      <c r="HF447">
        <v>1.87955</v>
      </c>
      <c r="HG447">
        <v>0.134271</v>
      </c>
      <c r="HH447">
        <v>0</v>
      </c>
      <c r="HI447">
        <v>27.8477</v>
      </c>
      <c r="HJ447">
        <v>999.9</v>
      </c>
      <c r="HK447">
        <v>48.8</v>
      </c>
      <c r="HL447">
        <v>30.4</v>
      </c>
      <c r="HM447">
        <v>23.5378</v>
      </c>
      <c r="HN447">
        <v>60.9058</v>
      </c>
      <c r="HO447">
        <v>21.9792</v>
      </c>
      <c r="HP447">
        <v>1</v>
      </c>
      <c r="HQ447">
        <v>0.0812297</v>
      </c>
      <c r="HR447">
        <v>-0.289292</v>
      </c>
      <c r="HS447">
        <v>20.3165</v>
      </c>
      <c r="HT447">
        <v>5.21265</v>
      </c>
      <c r="HU447">
        <v>11.98</v>
      </c>
      <c r="HV447">
        <v>4.96315</v>
      </c>
      <c r="HW447">
        <v>3.27445</v>
      </c>
      <c r="HX447">
        <v>9999</v>
      </c>
      <c r="HY447">
        <v>9999</v>
      </c>
      <c r="HZ447">
        <v>9999</v>
      </c>
      <c r="IA447">
        <v>25.4</v>
      </c>
      <c r="IB447">
        <v>1.86371</v>
      </c>
      <c r="IC447">
        <v>1.8598</v>
      </c>
      <c r="ID447">
        <v>1.85806</v>
      </c>
      <c r="IE447">
        <v>1.85945</v>
      </c>
      <c r="IF447">
        <v>1.85959</v>
      </c>
      <c r="IG447">
        <v>1.85806</v>
      </c>
      <c r="IH447">
        <v>1.85715</v>
      </c>
      <c r="II447">
        <v>1.85211</v>
      </c>
      <c r="IJ447">
        <v>0</v>
      </c>
      <c r="IK447">
        <v>0</v>
      </c>
      <c r="IL447">
        <v>0</v>
      </c>
      <c r="IM447">
        <v>0</v>
      </c>
      <c r="IN447" t="s">
        <v>441</v>
      </c>
      <c r="IO447" t="s">
        <v>442</v>
      </c>
      <c r="IP447" t="s">
        <v>443</v>
      </c>
      <c r="IQ447" t="s">
        <v>443</v>
      </c>
      <c r="IR447" t="s">
        <v>443</v>
      </c>
      <c r="IS447" t="s">
        <v>443</v>
      </c>
      <c r="IT447">
        <v>0</v>
      </c>
      <c r="IU447">
        <v>100</v>
      </c>
      <c r="IV447">
        <v>100</v>
      </c>
      <c r="IW447">
        <v>-1.526</v>
      </c>
      <c r="IX447">
        <v>0.2867</v>
      </c>
      <c r="IY447">
        <v>-1.253408397979514</v>
      </c>
      <c r="IZ447">
        <v>-0.001407418860664216</v>
      </c>
      <c r="JA447">
        <v>1.761737584914558E-06</v>
      </c>
      <c r="JB447">
        <v>-4.339940373715102E-10</v>
      </c>
      <c r="JC447">
        <v>0.01386544786166931</v>
      </c>
      <c r="JD447">
        <v>0.003157371658100305</v>
      </c>
      <c r="JE447">
        <v>0.0004353711720169284</v>
      </c>
      <c r="JF447">
        <v>-1.853048844677345E-07</v>
      </c>
      <c r="JG447">
        <v>2</v>
      </c>
      <c r="JH447">
        <v>1968</v>
      </c>
      <c r="JI447">
        <v>1</v>
      </c>
      <c r="JJ447">
        <v>26</v>
      </c>
      <c r="JK447">
        <v>200179.8</v>
      </c>
      <c r="JL447">
        <v>200180</v>
      </c>
      <c r="JM447">
        <v>1.81396</v>
      </c>
      <c r="JN447">
        <v>2.62939</v>
      </c>
      <c r="JO447">
        <v>1.49658</v>
      </c>
      <c r="JP447">
        <v>2.34619</v>
      </c>
      <c r="JQ447">
        <v>1.54907</v>
      </c>
      <c r="JR447">
        <v>2.38403</v>
      </c>
      <c r="JS447">
        <v>34.236</v>
      </c>
      <c r="JT447">
        <v>15.2703</v>
      </c>
      <c r="JU447">
        <v>18</v>
      </c>
      <c r="JV447">
        <v>481.309</v>
      </c>
      <c r="JW447">
        <v>499.746</v>
      </c>
      <c r="JX447">
        <v>27.875</v>
      </c>
      <c r="JY447">
        <v>28.3452</v>
      </c>
      <c r="JZ447">
        <v>30</v>
      </c>
      <c r="KA447">
        <v>28.5933</v>
      </c>
      <c r="KB447">
        <v>28.5982</v>
      </c>
      <c r="KC447">
        <v>36.4767</v>
      </c>
      <c r="KD447">
        <v>18.6305</v>
      </c>
      <c r="KE447">
        <v>88.47320000000001</v>
      </c>
      <c r="KF447">
        <v>27.8539</v>
      </c>
      <c r="KG447">
        <v>754.347</v>
      </c>
      <c r="KH447">
        <v>19.5039</v>
      </c>
      <c r="KI447">
        <v>101.986</v>
      </c>
      <c r="KJ447">
        <v>91.44589999999999</v>
      </c>
    </row>
    <row r="448" spans="1:296">
      <c r="A448">
        <v>430</v>
      </c>
      <c r="B448">
        <v>1759000399.6</v>
      </c>
      <c r="C448">
        <v>13149</v>
      </c>
      <c r="D448" t="s">
        <v>1307</v>
      </c>
      <c r="E448" t="s">
        <v>1308</v>
      </c>
      <c r="F448">
        <v>5</v>
      </c>
      <c r="G448" t="s">
        <v>1218</v>
      </c>
      <c r="H448">
        <v>1759000392.1</v>
      </c>
      <c r="I448">
        <f>(J448)/1000</f>
        <v>0</v>
      </c>
      <c r="J448">
        <f>IF(DO448, AM448, AG448)</f>
        <v>0</v>
      </c>
      <c r="K448">
        <f>IF(DO448, AH448, AF448)</f>
        <v>0</v>
      </c>
      <c r="L448">
        <f>DQ448 - IF(AT448&gt;1, K448*DK448*100.0/(AV448), 0)</f>
        <v>0</v>
      </c>
      <c r="M448">
        <f>((S448-I448/2)*L448-K448)/(S448+I448/2)</f>
        <v>0</v>
      </c>
      <c r="N448">
        <f>M448*(DX448+DY448)/1000.0</f>
        <v>0</v>
      </c>
      <c r="O448">
        <f>(DQ448 - IF(AT448&gt;1, K448*DK448*100.0/(AV448), 0))*(DX448+DY448)/1000.0</f>
        <v>0</v>
      </c>
      <c r="P448">
        <f>2.0/((1/R448-1/Q448)+SIGN(R448)*SQRT((1/R448-1/Q448)*(1/R448-1/Q448) + 4*DL448/((DL448+1)*(DL448+1))*(2*1/R448*1/Q448-1/Q448*1/Q448)))</f>
        <v>0</v>
      </c>
      <c r="Q448">
        <f>IF(LEFT(DM448,1)&lt;&gt;"0",IF(LEFT(DM448,1)="1",3.0,DN448),$D$5+$E$5*(EE448*DX448/($K$5*1000))+$F$5*(EE448*DX448/($K$5*1000))*MAX(MIN(DK448,$J$5),$I$5)*MAX(MIN(DK448,$J$5),$I$5)+$G$5*MAX(MIN(DK448,$J$5),$I$5)*(EE448*DX448/($K$5*1000))+$H$5*(EE448*DX448/($K$5*1000))*(EE448*DX448/($K$5*1000)))</f>
        <v>0</v>
      </c>
      <c r="R448">
        <f>I448*(1000-(1000*0.61365*exp(17.502*V448/(240.97+V448))/(DX448+DY448)+DS448)/2)/(1000*0.61365*exp(17.502*V448/(240.97+V448))/(DX448+DY448)-DS448)</f>
        <v>0</v>
      </c>
      <c r="S448">
        <f>1/((DL448+1)/(P448/1.6)+1/(Q448/1.37)) + DL448/((DL448+1)/(P448/1.6) + DL448/(Q448/1.37))</f>
        <v>0</v>
      </c>
      <c r="T448">
        <f>(DG448*DJ448)</f>
        <v>0</v>
      </c>
      <c r="U448">
        <f>(DZ448+(T448+2*0.95*5.67E-8*(((DZ448+$B$9)+273)^4-(DZ448+273)^4)-44100*I448)/(1.84*29.3*Q448+8*0.95*5.67E-8*(DZ448+273)^3))</f>
        <v>0</v>
      </c>
      <c r="V448">
        <f>($C$9*EA448+$D$9*EB448+$E$9*U448)</f>
        <v>0</v>
      </c>
      <c r="W448">
        <f>0.61365*exp(17.502*V448/(240.97+V448))</f>
        <v>0</v>
      </c>
      <c r="X448">
        <f>(Y448/Z448*100)</f>
        <v>0</v>
      </c>
      <c r="Y448">
        <f>DS448*(DX448+DY448)/1000</f>
        <v>0</v>
      </c>
      <c r="Z448">
        <f>0.61365*exp(17.502*DZ448/(240.97+DZ448))</f>
        <v>0</v>
      </c>
      <c r="AA448">
        <f>(W448-DS448*(DX448+DY448)/1000)</f>
        <v>0</v>
      </c>
      <c r="AB448">
        <f>(-I448*44100)</f>
        <v>0</v>
      </c>
      <c r="AC448">
        <f>2*29.3*Q448*0.92*(DZ448-V448)</f>
        <v>0</v>
      </c>
      <c r="AD448">
        <f>2*0.95*5.67E-8*(((DZ448+$B$9)+273)^4-(V448+273)^4)</f>
        <v>0</v>
      </c>
      <c r="AE448">
        <f>T448+AD448+AB448+AC448</f>
        <v>0</v>
      </c>
      <c r="AF448">
        <f>DW448*AT448*(DR448-DQ448*(1000-AT448*DT448)/(1000-AT448*DS448))/(100*DK448)</f>
        <v>0</v>
      </c>
      <c r="AG448">
        <f>1000*DW448*AT448*(DS448-DT448)/(100*DK448*(1000-AT448*DS448))</f>
        <v>0</v>
      </c>
      <c r="AH448">
        <f>(AI448 - AJ448 - DX448*1E3/(8.314*(DZ448+273.15)) * AL448/DW448 * AK448) * DW448/(100*DK448) * (1000 - DT448)/1000</f>
        <v>0</v>
      </c>
      <c r="AI448">
        <v>756.2604648107658</v>
      </c>
      <c r="AJ448">
        <v>725.3044969696971</v>
      </c>
      <c r="AK448">
        <v>3.448485805771651</v>
      </c>
      <c r="AL448">
        <v>65.16373705987486</v>
      </c>
      <c r="AM448">
        <f>(AO448 - AN448 + DX448*1E3/(8.314*(DZ448+273.15)) * AQ448/DW448 * AP448) * DW448/(100*DK448) * 1000/(1000 - AO448)</f>
        <v>0</v>
      </c>
      <c r="AN448">
        <v>19.4591266514875</v>
      </c>
      <c r="AO448">
        <v>22.02005696969697</v>
      </c>
      <c r="AP448">
        <v>-0.005503342463007116</v>
      </c>
      <c r="AQ448">
        <v>105.4576078481185</v>
      </c>
      <c r="AR448">
        <v>0</v>
      </c>
      <c r="AS448">
        <v>0</v>
      </c>
      <c r="AT448">
        <f>IF(AR448*$H$15&gt;=AV448,1.0,(AV448/(AV448-AR448*$H$15)))</f>
        <v>0</v>
      </c>
      <c r="AU448">
        <f>(AT448-1)*100</f>
        <v>0</v>
      </c>
      <c r="AV448">
        <f>MAX(0,($B$15+$C$15*EE448)/(1+$D$15*EE448)*DX448/(DZ448+273)*$E$15)</f>
        <v>0</v>
      </c>
      <c r="AW448" t="s">
        <v>437</v>
      </c>
      <c r="AX448" t="s">
        <v>437</v>
      </c>
      <c r="AY448">
        <v>0</v>
      </c>
      <c r="AZ448">
        <v>0</v>
      </c>
      <c r="BA448">
        <f>1-AY448/AZ448</f>
        <v>0</v>
      </c>
      <c r="BB448">
        <v>0</v>
      </c>
      <c r="BC448" t="s">
        <v>437</v>
      </c>
      <c r="BD448" t="s">
        <v>437</v>
      </c>
      <c r="BE448">
        <v>0</v>
      </c>
      <c r="BF448">
        <v>0</v>
      </c>
      <c r="BG448">
        <f>1-BE448/BF448</f>
        <v>0</v>
      </c>
      <c r="BH448">
        <v>0.5</v>
      </c>
      <c r="BI448">
        <f>DH448</f>
        <v>0</v>
      </c>
      <c r="BJ448">
        <f>K448</f>
        <v>0</v>
      </c>
      <c r="BK448">
        <f>BG448*BH448*BI448</f>
        <v>0</v>
      </c>
      <c r="BL448">
        <f>(BJ448-BB448)/BI448</f>
        <v>0</v>
      </c>
      <c r="BM448">
        <f>(AZ448-BF448)/BF448</f>
        <v>0</v>
      </c>
      <c r="BN448">
        <f>AY448/(BA448+AY448/BF448)</f>
        <v>0</v>
      </c>
      <c r="BO448" t="s">
        <v>437</v>
      </c>
      <c r="BP448">
        <v>0</v>
      </c>
      <c r="BQ448">
        <f>IF(BP448&lt;&gt;0, BP448, BN448)</f>
        <v>0</v>
      </c>
      <c r="BR448">
        <f>1-BQ448/BF448</f>
        <v>0</v>
      </c>
      <c r="BS448">
        <f>(BF448-BE448)/(BF448-BQ448)</f>
        <v>0</v>
      </c>
      <c r="BT448">
        <f>(AZ448-BF448)/(AZ448-BQ448)</f>
        <v>0</v>
      </c>
      <c r="BU448">
        <f>(BF448-BE448)/(BF448-AY448)</f>
        <v>0</v>
      </c>
      <c r="BV448">
        <f>(AZ448-BF448)/(AZ448-AY448)</f>
        <v>0</v>
      </c>
      <c r="BW448">
        <f>(BS448*BQ448/BE448)</f>
        <v>0</v>
      </c>
      <c r="BX448">
        <f>(1-BW448)</f>
        <v>0</v>
      </c>
      <c r="DG448">
        <f>$B$13*EF448+$C$13*EG448+$F$13*ER448*(1-EU448)</f>
        <v>0</v>
      </c>
      <c r="DH448">
        <f>DG448*DI448</f>
        <v>0</v>
      </c>
      <c r="DI448">
        <f>($B$13*$D$11+$C$13*$D$11+$F$13*((FE448+EW448)/MAX(FE448+EW448+FF448, 0.1)*$I$11+FF448/MAX(FE448+EW448+FF448, 0.1)*$J$11))/($B$13+$C$13+$F$13)</f>
        <v>0</v>
      </c>
      <c r="DJ448">
        <f>($B$13*$K$11+$C$13*$K$11+$F$13*((FE448+EW448)/MAX(FE448+EW448+FF448, 0.1)*$P$11+FF448/MAX(FE448+EW448+FF448, 0.1)*$Q$11))/($B$13+$C$13+$F$13)</f>
        <v>0</v>
      </c>
      <c r="DK448">
        <v>2.96</v>
      </c>
      <c r="DL448">
        <v>0.5</v>
      </c>
      <c r="DM448" t="s">
        <v>438</v>
      </c>
      <c r="DN448">
        <v>2</v>
      </c>
      <c r="DO448" t="b">
        <v>1</v>
      </c>
      <c r="DP448">
        <v>1759000392.1</v>
      </c>
      <c r="DQ448">
        <v>685.9664814814814</v>
      </c>
      <c r="DR448">
        <v>726.561</v>
      </c>
      <c r="DS448">
        <v>22.0505</v>
      </c>
      <c r="DT448">
        <v>19.46306296296296</v>
      </c>
      <c r="DU448">
        <v>687.4955925925926</v>
      </c>
      <c r="DV448">
        <v>21.76361851851852</v>
      </c>
      <c r="DW448">
        <v>500.0328888888889</v>
      </c>
      <c r="DX448">
        <v>90.38828518518518</v>
      </c>
      <c r="DY448">
        <v>0.06450177777777777</v>
      </c>
      <c r="DZ448">
        <v>28.96098888888889</v>
      </c>
      <c r="EA448">
        <v>30.03412222222222</v>
      </c>
      <c r="EB448">
        <v>999.9000000000001</v>
      </c>
      <c r="EC448">
        <v>0</v>
      </c>
      <c r="ED448">
        <v>0</v>
      </c>
      <c r="EE448">
        <v>9991.502962962964</v>
      </c>
      <c r="EF448">
        <v>0</v>
      </c>
      <c r="EG448">
        <v>10.84748518518518</v>
      </c>
      <c r="EH448">
        <v>-40.59452962962963</v>
      </c>
      <c r="EI448">
        <v>701.4332592592594</v>
      </c>
      <c r="EJ448">
        <v>740.9827037037037</v>
      </c>
      <c r="EK448">
        <v>2.587438518518518</v>
      </c>
      <c r="EL448">
        <v>726.561</v>
      </c>
      <c r="EM448">
        <v>19.46306296296296</v>
      </c>
      <c r="EN448">
        <v>1.993107777777778</v>
      </c>
      <c r="EO448">
        <v>1.759232592592593</v>
      </c>
      <c r="EP448">
        <v>17.38968518518519</v>
      </c>
      <c r="EQ448">
        <v>15.42918888888889</v>
      </c>
      <c r="ER448">
        <v>1999.987037037037</v>
      </c>
      <c r="ES448">
        <v>0.9799939629629627</v>
      </c>
      <c r="ET448">
        <v>0.02000612592592592</v>
      </c>
      <c r="EU448">
        <v>0</v>
      </c>
      <c r="EV448">
        <v>440.8619629629629</v>
      </c>
      <c r="EW448">
        <v>5.00078</v>
      </c>
      <c r="EX448">
        <v>8658.748518518518</v>
      </c>
      <c r="EY448">
        <v>16379.5</v>
      </c>
      <c r="EZ448">
        <v>38.81459259259259</v>
      </c>
      <c r="FA448">
        <v>39.62025925925926</v>
      </c>
      <c r="FB448">
        <v>38.99048148148148</v>
      </c>
      <c r="FC448">
        <v>39.26133333333333</v>
      </c>
      <c r="FD448">
        <v>39.81922222222222</v>
      </c>
      <c r="FE448">
        <v>1955.072592592593</v>
      </c>
      <c r="FF448">
        <v>39.9125925925926</v>
      </c>
      <c r="FG448">
        <v>0</v>
      </c>
      <c r="FH448">
        <v>1759000394.1</v>
      </c>
      <c r="FI448">
        <v>0</v>
      </c>
      <c r="FJ448">
        <v>440.88932</v>
      </c>
      <c r="FK448">
        <v>0.8224615442583575</v>
      </c>
      <c r="FL448">
        <v>7.009999987249755</v>
      </c>
      <c r="FM448">
        <v>8658.832399999999</v>
      </c>
      <c r="FN448">
        <v>15</v>
      </c>
      <c r="FO448">
        <v>0</v>
      </c>
      <c r="FP448" t="s">
        <v>439</v>
      </c>
      <c r="FQ448">
        <v>1746989605.5</v>
      </c>
      <c r="FR448">
        <v>1746989593.5</v>
      </c>
      <c r="FS448">
        <v>0</v>
      </c>
      <c r="FT448">
        <v>-0.274</v>
      </c>
      <c r="FU448">
        <v>-0.002</v>
      </c>
      <c r="FV448">
        <v>2.549</v>
      </c>
      <c r="FW448">
        <v>0.129</v>
      </c>
      <c r="FX448">
        <v>420</v>
      </c>
      <c r="FY448">
        <v>17</v>
      </c>
      <c r="FZ448">
        <v>0.02</v>
      </c>
      <c r="GA448">
        <v>0.04</v>
      </c>
      <c r="GB448">
        <v>-40.60196341463415</v>
      </c>
      <c r="GC448">
        <v>-0.5939477351916667</v>
      </c>
      <c r="GD448">
        <v>0.2145565963836928</v>
      </c>
      <c r="GE448">
        <v>0</v>
      </c>
      <c r="GF448">
        <v>440.8925882352941</v>
      </c>
      <c r="GG448">
        <v>0.4721772342524127</v>
      </c>
      <c r="GH448">
        <v>0.2020960921191344</v>
      </c>
      <c r="GI448">
        <v>1</v>
      </c>
      <c r="GJ448">
        <v>2.596821951219513</v>
      </c>
      <c r="GK448">
        <v>-0.168275121951215</v>
      </c>
      <c r="GL448">
        <v>0.01672398835316038</v>
      </c>
      <c r="GM448">
        <v>0</v>
      </c>
      <c r="GN448">
        <v>1</v>
      </c>
      <c r="GO448">
        <v>3</v>
      </c>
      <c r="GP448" t="s">
        <v>463</v>
      </c>
      <c r="GQ448">
        <v>3.10198</v>
      </c>
      <c r="GR448">
        <v>2.72235</v>
      </c>
      <c r="GS448">
        <v>0.128495</v>
      </c>
      <c r="GT448">
        <v>0.133246</v>
      </c>
      <c r="GU448">
        <v>0.101469</v>
      </c>
      <c r="GV448">
        <v>0.09427430000000001</v>
      </c>
      <c r="GW448">
        <v>22790.2</v>
      </c>
      <c r="GX448">
        <v>20585</v>
      </c>
      <c r="GY448">
        <v>26712.7</v>
      </c>
      <c r="GZ448">
        <v>23969.4</v>
      </c>
      <c r="HA448">
        <v>38408</v>
      </c>
      <c r="HB448">
        <v>32093.7</v>
      </c>
      <c r="HC448">
        <v>46644.4</v>
      </c>
      <c r="HD448">
        <v>37916.7</v>
      </c>
      <c r="HE448">
        <v>1.87423</v>
      </c>
      <c r="HF448">
        <v>1.87917</v>
      </c>
      <c r="HG448">
        <v>0.134926</v>
      </c>
      <c r="HH448">
        <v>0</v>
      </c>
      <c r="HI448">
        <v>27.8477</v>
      </c>
      <c r="HJ448">
        <v>999.9</v>
      </c>
      <c r="HK448">
        <v>48.8</v>
      </c>
      <c r="HL448">
        <v>30.4</v>
      </c>
      <c r="HM448">
        <v>23.5363</v>
      </c>
      <c r="HN448">
        <v>61.6958</v>
      </c>
      <c r="HO448">
        <v>22.1154</v>
      </c>
      <c r="HP448">
        <v>1</v>
      </c>
      <c r="HQ448">
        <v>0.0811712</v>
      </c>
      <c r="HR448">
        <v>-0.233938</v>
      </c>
      <c r="HS448">
        <v>20.3165</v>
      </c>
      <c r="HT448">
        <v>5.2131</v>
      </c>
      <c r="HU448">
        <v>11.98</v>
      </c>
      <c r="HV448">
        <v>4.9633</v>
      </c>
      <c r="HW448">
        <v>3.27445</v>
      </c>
      <c r="HX448">
        <v>9999</v>
      </c>
      <c r="HY448">
        <v>9999</v>
      </c>
      <c r="HZ448">
        <v>9999</v>
      </c>
      <c r="IA448">
        <v>25.4</v>
      </c>
      <c r="IB448">
        <v>1.86371</v>
      </c>
      <c r="IC448">
        <v>1.85978</v>
      </c>
      <c r="ID448">
        <v>1.85806</v>
      </c>
      <c r="IE448">
        <v>1.85947</v>
      </c>
      <c r="IF448">
        <v>1.85959</v>
      </c>
      <c r="IG448">
        <v>1.85806</v>
      </c>
      <c r="IH448">
        <v>1.85715</v>
      </c>
      <c r="II448">
        <v>1.85211</v>
      </c>
      <c r="IJ448">
        <v>0</v>
      </c>
      <c r="IK448">
        <v>0</v>
      </c>
      <c r="IL448">
        <v>0</v>
      </c>
      <c r="IM448">
        <v>0</v>
      </c>
      <c r="IN448" t="s">
        <v>441</v>
      </c>
      <c r="IO448" t="s">
        <v>442</v>
      </c>
      <c r="IP448" t="s">
        <v>443</v>
      </c>
      <c r="IQ448" t="s">
        <v>443</v>
      </c>
      <c r="IR448" t="s">
        <v>443</v>
      </c>
      <c r="IS448" t="s">
        <v>443</v>
      </c>
      <c r="IT448">
        <v>0</v>
      </c>
      <c r="IU448">
        <v>100</v>
      </c>
      <c r="IV448">
        <v>100</v>
      </c>
      <c r="IW448">
        <v>-1.519</v>
      </c>
      <c r="IX448">
        <v>0.2862</v>
      </c>
      <c r="IY448">
        <v>-1.253408397979514</v>
      </c>
      <c r="IZ448">
        <v>-0.001407418860664216</v>
      </c>
      <c r="JA448">
        <v>1.761737584914558E-06</v>
      </c>
      <c r="JB448">
        <v>-4.339940373715102E-10</v>
      </c>
      <c r="JC448">
        <v>0.01386544786166931</v>
      </c>
      <c r="JD448">
        <v>0.003157371658100305</v>
      </c>
      <c r="JE448">
        <v>0.0004353711720169284</v>
      </c>
      <c r="JF448">
        <v>-1.853048844677345E-07</v>
      </c>
      <c r="JG448">
        <v>2</v>
      </c>
      <c r="JH448">
        <v>1968</v>
      </c>
      <c r="JI448">
        <v>1</v>
      </c>
      <c r="JJ448">
        <v>26</v>
      </c>
      <c r="JK448">
        <v>200179.9</v>
      </c>
      <c r="JL448">
        <v>200180.1</v>
      </c>
      <c r="JM448">
        <v>1.84814</v>
      </c>
      <c r="JN448">
        <v>2.62329</v>
      </c>
      <c r="JO448">
        <v>1.49658</v>
      </c>
      <c r="JP448">
        <v>2.34619</v>
      </c>
      <c r="JQ448">
        <v>1.54907</v>
      </c>
      <c r="JR448">
        <v>2.36694</v>
      </c>
      <c r="JS448">
        <v>34.236</v>
      </c>
      <c r="JT448">
        <v>15.2791</v>
      </c>
      <c r="JU448">
        <v>18</v>
      </c>
      <c r="JV448">
        <v>481.334</v>
      </c>
      <c r="JW448">
        <v>499.479</v>
      </c>
      <c r="JX448">
        <v>27.8431</v>
      </c>
      <c r="JY448">
        <v>28.3445</v>
      </c>
      <c r="JZ448">
        <v>30</v>
      </c>
      <c r="KA448">
        <v>28.5909</v>
      </c>
      <c r="KB448">
        <v>28.596</v>
      </c>
      <c r="KC448">
        <v>37.1754</v>
      </c>
      <c r="KD448">
        <v>18.6305</v>
      </c>
      <c r="KE448">
        <v>88.47320000000001</v>
      </c>
      <c r="KF448">
        <v>27.8158</v>
      </c>
      <c r="KG448">
        <v>774.4930000000001</v>
      </c>
      <c r="KH448">
        <v>19.5415</v>
      </c>
      <c r="KI448">
        <v>101.986</v>
      </c>
      <c r="KJ448">
        <v>91.44589999999999</v>
      </c>
    </row>
    <row r="449" spans="1:296">
      <c r="A449">
        <v>431</v>
      </c>
      <c r="B449">
        <v>1759000404.6</v>
      </c>
      <c r="C449">
        <v>13154</v>
      </c>
      <c r="D449" t="s">
        <v>1309</v>
      </c>
      <c r="E449" t="s">
        <v>1310</v>
      </c>
      <c r="F449">
        <v>5</v>
      </c>
      <c r="G449" t="s">
        <v>1218</v>
      </c>
      <c r="H449">
        <v>1759000396.814285</v>
      </c>
      <c r="I449">
        <f>(J449)/1000</f>
        <v>0</v>
      </c>
      <c r="J449">
        <f>IF(DO449, AM449, AG449)</f>
        <v>0</v>
      </c>
      <c r="K449">
        <f>IF(DO449, AH449, AF449)</f>
        <v>0</v>
      </c>
      <c r="L449">
        <f>DQ449 - IF(AT449&gt;1, K449*DK449*100.0/(AV449), 0)</f>
        <v>0</v>
      </c>
      <c r="M449">
        <f>((S449-I449/2)*L449-K449)/(S449+I449/2)</f>
        <v>0</v>
      </c>
      <c r="N449">
        <f>M449*(DX449+DY449)/1000.0</f>
        <v>0</v>
      </c>
      <c r="O449">
        <f>(DQ449 - IF(AT449&gt;1, K449*DK449*100.0/(AV449), 0))*(DX449+DY449)/1000.0</f>
        <v>0</v>
      </c>
      <c r="P449">
        <f>2.0/((1/R449-1/Q449)+SIGN(R449)*SQRT((1/R449-1/Q449)*(1/R449-1/Q449) + 4*DL449/((DL449+1)*(DL449+1))*(2*1/R449*1/Q449-1/Q449*1/Q449)))</f>
        <v>0</v>
      </c>
      <c r="Q449">
        <f>IF(LEFT(DM449,1)&lt;&gt;"0",IF(LEFT(DM449,1)="1",3.0,DN449),$D$5+$E$5*(EE449*DX449/($K$5*1000))+$F$5*(EE449*DX449/($K$5*1000))*MAX(MIN(DK449,$J$5),$I$5)*MAX(MIN(DK449,$J$5),$I$5)+$G$5*MAX(MIN(DK449,$J$5),$I$5)*(EE449*DX449/($K$5*1000))+$H$5*(EE449*DX449/($K$5*1000))*(EE449*DX449/($K$5*1000)))</f>
        <v>0</v>
      </c>
      <c r="R449">
        <f>I449*(1000-(1000*0.61365*exp(17.502*V449/(240.97+V449))/(DX449+DY449)+DS449)/2)/(1000*0.61365*exp(17.502*V449/(240.97+V449))/(DX449+DY449)-DS449)</f>
        <v>0</v>
      </c>
      <c r="S449">
        <f>1/((DL449+1)/(P449/1.6)+1/(Q449/1.37)) + DL449/((DL449+1)/(P449/1.6) + DL449/(Q449/1.37))</f>
        <v>0</v>
      </c>
      <c r="T449">
        <f>(DG449*DJ449)</f>
        <v>0</v>
      </c>
      <c r="U449">
        <f>(DZ449+(T449+2*0.95*5.67E-8*(((DZ449+$B$9)+273)^4-(DZ449+273)^4)-44100*I449)/(1.84*29.3*Q449+8*0.95*5.67E-8*(DZ449+273)^3))</f>
        <v>0</v>
      </c>
      <c r="V449">
        <f>($C$9*EA449+$D$9*EB449+$E$9*U449)</f>
        <v>0</v>
      </c>
      <c r="W449">
        <f>0.61365*exp(17.502*V449/(240.97+V449))</f>
        <v>0</v>
      </c>
      <c r="X449">
        <f>(Y449/Z449*100)</f>
        <v>0</v>
      </c>
      <c r="Y449">
        <f>DS449*(DX449+DY449)/1000</f>
        <v>0</v>
      </c>
      <c r="Z449">
        <f>0.61365*exp(17.502*DZ449/(240.97+DZ449))</f>
        <v>0</v>
      </c>
      <c r="AA449">
        <f>(W449-DS449*(DX449+DY449)/1000)</f>
        <v>0</v>
      </c>
      <c r="AB449">
        <f>(-I449*44100)</f>
        <v>0</v>
      </c>
      <c r="AC449">
        <f>2*29.3*Q449*0.92*(DZ449-V449)</f>
        <v>0</v>
      </c>
      <c r="AD449">
        <f>2*0.95*5.67E-8*(((DZ449+$B$9)+273)^4-(V449+273)^4)</f>
        <v>0</v>
      </c>
      <c r="AE449">
        <f>T449+AD449+AB449+AC449</f>
        <v>0</v>
      </c>
      <c r="AF449">
        <f>DW449*AT449*(DR449-DQ449*(1000-AT449*DT449)/(1000-AT449*DS449))/(100*DK449)</f>
        <v>0</v>
      </c>
      <c r="AG449">
        <f>1000*DW449*AT449*(DS449-DT449)/(100*DK449*(1000-AT449*DS449))</f>
        <v>0</v>
      </c>
      <c r="AH449">
        <f>(AI449 - AJ449 - DX449*1E3/(8.314*(DZ449+273.15)) * AL449/DW449 * AK449) * DW449/(100*DK449) * (1000 - DT449)/1000</f>
        <v>0</v>
      </c>
      <c r="AI449">
        <v>773.0904767057941</v>
      </c>
      <c r="AJ449">
        <v>742.2536909090908</v>
      </c>
      <c r="AK449">
        <v>3.373508338375485</v>
      </c>
      <c r="AL449">
        <v>65.16373705987486</v>
      </c>
      <c r="AM449">
        <f>(AO449 - AN449 + DX449*1E3/(8.314*(DZ449+273.15)) * AQ449/DW449 * AP449) * DW449/(100*DK449) * 1000/(1000 - AO449)</f>
        <v>0</v>
      </c>
      <c r="AN449">
        <v>19.45964818359569</v>
      </c>
      <c r="AO449">
        <v>21.99706181818181</v>
      </c>
      <c r="AP449">
        <v>-0.001767320164684999</v>
      </c>
      <c r="AQ449">
        <v>105.4576078481185</v>
      </c>
      <c r="AR449">
        <v>0</v>
      </c>
      <c r="AS449">
        <v>0</v>
      </c>
      <c r="AT449">
        <f>IF(AR449*$H$15&gt;=AV449,1.0,(AV449/(AV449-AR449*$H$15)))</f>
        <v>0</v>
      </c>
      <c r="AU449">
        <f>(AT449-1)*100</f>
        <v>0</v>
      </c>
      <c r="AV449">
        <f>MAX(0,($B$15+$C$15*EE449)/(1+$D$15*EE449)*DX449/(DZ449+273)*$E$15)</f>
        <v>0</v>
      </c>
      <c r="AW449" t="s">
        <v>437</v>
      </c>
      <c r="AX449" t="s">
        <v>437</v>
      </c>
      <c r="AY449">
        <v>0</v>
      </c>
      <c r="AZ449">
        <v>0</v>
      </c>
      <c r="BA449">
        <f>1-AY449/AZ449</f>
        <v>0</v>
      </c>
      <c r="BB449">
        <v>0</v>
      </c>
      <c r="BC449" t="s">
        <v>437</v>
      </c>
      <c r="BD449" t="s">
        <v>437</v>
      </c>
      <c r="BE449">
        <v>0</v>
      </c>
      <c r="BF449">
        <v>0</v>
      </c>
      <c r="BG449">
        <f>1-BE449/BF449</f>
        <v>0</v>
      </c>
      <c r="BH449">
        <v>0.5</v>
      </c>
      <c r="BI449">
        <f>DH449</f>
        <v>0</v>
      </c>
      <c r="BJ449">
        <f>K449</f>
        <v>0</v>
      </c>
      <c r="BK449">
        <f>BG449*BH449*BI449</f>
        <v>0</v>
      </c>
      <c r="BL449">
        <f>(BJ449-BB449)/BI449</f>
        <v>0</v>
      </c>
      <c r="BM449">
        <f>(AZ449-BF449)/BF449</f>
        <v>0</v>
      </c>
      <c r="BN449">
        <f>AY449/(BA449+AY449/BF449)</f>
        <v>0</v>
      </c>
      <c r="BO449" t="s">
        <v>437</v>
      </c>
      <c r="BP449">
        <v>0</v>
      </c>
      <c r="BQ449">
        <f>IF(BP449&lt;&gt;0, BP449, BN449)</f>
        <v>0</v>
      </c>
      <c r="BR449">
        <f>1-BQ449/BF449</f>
        <v>0</v>
      </c>
      <c r="BS449">
        <f>(BF449-BE449)/(BF449-BQ449)</f>
        <v>0</v>
      </c>
      <c r="BT449">
        <f>(AZ449-BF449)/(AZ449-BQ449)</f>
        <v>0</v>
      </c>
      <c r="BU449">
        <f>(BF449-BE449)/(BF449-AY449)</f>
        <v>0</v>
      </c>
      <c r="BV449">
        <f>(AZ449-BF449)/(AZ449-AY449)</f>
        <v>0</v>
      </c>
      <c r="BW449">
        <f>(BS449*BQ449/BE449)</f>
        <v>0</v>
      </c>
      <c r="BX449">
        <f>(1-BW449)</f>
        <v>0</v>
      </c>
      <c r="DG449">
        <f>$B$13*EF449+$C$13*EG449+$F$13*ER449*(1-EU449)</f>
        <v>0</v>
      </c>
      <c r="DH449">
        <f>DG449*DI449</f>
        <v>0</v>
      </c>
      <c r="DI449">
        <f>($B$13*$D$11+$C$13*$D$11+$F$13*((FE449+EW449)/MAX(FE449+EW449+FF449, 0.1)*$I$11+FF449/MAX(FE449+EW449+FF449, 0.1)*$J$11))/($B$13+$C$13+$F$13)</f>
        <v>0</v>
      </c>
      <c r="DJ449">
        <f>($B$13*$K$11+$C$13*$K$11+$F$13*((FE449+EW449)/MAX(FE449+EW449+FF449, 0.1)*$P$11+FF449/MAX(FE449+EW449+FF449, 0.1)*$Q$11))/($B$13+$C$13+$F$13)</f>
        <v>0</v>
      </c>
      <c r="DK449">
        <v>2.96</v>
      </c>
      <c r="DL449">
        <v>0.5</v>
      </c>
      <c r="DM449" t="s">
        <v>438</v>
      </c>
      <c r="DN449">
        <v>2</v>
      </c>
      <c r="DO449" t="b">
        <v>1</v>
      </c>
      <c r="DP449">
        <v>1759000396.814285</v>
      </c>
      <c r="DQ449">
        <v>701.6582142857144</v>
      </c>
      <c r="DR449">
        <v>742.3225714285715</v>
      </c>
      <c r="DS449">
        <v>22.03081785714286</v>
      </c>
      <c r="DT449">
        <v>19.46146071428572</v>
      </c>
      <c r="DU449">
        <v>703.1809285714287</v>
      </c>
      <c r="DV449">
        <v>21.74435357142857</v>
      </c>
      <c r="DW449">
        <v>499.9603928571428</v>
      </c>
      <c r="DX449">
        <v>90.38709999999999</v>
      </c>
      <c r="DY449">
        <v>0.06458873214285715</v>
      </c>
      <c r="DZ449">
        <v>28.96054285714285</v>
      </c>
      <c r="EA449">
        <v>30.03851785714286</v>
      </c>
      <c r="EB449">
        <v>999.9000000000002</v>
      </c>
      <c r="EC449">
        <v>0</v>
      </c>
      <c r="ED449">
        <v>0</v>
      </c>
      <c r="EE449">
        <v>9999.868214285714</v>
      </c>
      <c r="EF449">
        <v>0</v>
      </c>
      <c r="EG449">
        <v>10.84479642857143</v>
      </c>
      <c r="EH449">
        <v>-40.664375</v>
      </c>
      <c r="EI449">
        <v>717.4643214285715</v>
      </c>
      <c r="EJ449">
        <v>757.0559642857144</v>
      </c>
      <c r="EK449">
        <v>2.569360357142858</v>
      </c>
      <c r="EL449">
        <v>742.3225714285715</v>
      </c>
      <c r="EM449">
        <v>19.46146071428572</v>
      </c>
      <c r="EN449">
        <v>1.9913025</v>
      </c>
      <c r="EO449">
        <v>1.759064285714285</v>
      </c>
      <c r="EP449">
        <v>17.37534285714285</v>
      </c>
      <c r="EQ449">
        <v>15.4277</v>
      </c>
      <c r="ER449">
        <v>1999.994642857142</v>
      </c>
      <c r="ES449">
        <v>0.9799951071428571</v>
      </c>
      <c r="ET449">
        <v>0.02000496071428571</v>
      </c>
      <c r="EU449">
        <v>0</v>
      </c>
      <c r="EV449">
        <v>440.9295357142856</v>
      </c>
      <c r="EW449">
        <v>5.00078</v>
      </c>
      <c r="EX449">
        <v>8659.323928571428</v>
      </c>
      <c r="EY449">
        <v>16379.56071428571</v>
      </c>
      <c r="EZ449">
        <v>38.84132142857142</v>
      </c>
      <c r="FA449">
        <v>39.62042857142858</v>
      </c>
      <c r="FB449">
        <v>38.97967857142857</v>
      </c>
      <c r="FC449">
        <v>39.26982142857143</v>
      </c>
      <c r="FD449">
        <v>39.83010714285714</v>
      </c>
      <c r="FE449">
        <v>1955.082142857143</v>
      </c>
      <c r="FF449">
        <v>39.91035714285715</v>
      </c>
      <c r="FG449">
        <v>0</v>
      </c>
      <c r="FH449">
        <v>1759000398.9</v>
      </c>
      <c r="FI449">
        <v>0</v>
      </c>
      <c r="FJ449">
        <v>440.9408</v>
      </c>
      <c r="FK449">
        <v>0.3020769242389554</v>
      </c>
      <c r="FL449">
        <v>6.044615356193414</v>
      </c>
      <c r="FM449">
        <v>8659.3712</v>
      </c>
      <c r="FN449">
        <v>15</v>
      </c>
      <c r="FO449">
        <v>0</v>
      </c>
      <c r="FP449" t="s">
        <v>439</v>
      </c>
      <c r="FQ449">
        <v>1746989605.5</v>
      </c>
      <c r="FR449">
        <v>1746989593.5</v>
      </c>
      <c r="FS449">
        <v>0</v>
      </c>
      <c r="FT449">
        <v>-0.274</v>
      </c>
      <c r="FU449">
        <v>-0.002</v>
      </c>
      <c r="FV449">
        <v>2.549</v>
      </c>
      <c r="FW449">
        <v>0.129</v>
      </c>
      <c r="FX449">
        <v>420</v>
      </c>
      <c r="FY449">
        <v>17</v>
      </c>
      <c r="FZ449">
        <v>0.02</v>
      </c>
      <c r="GA449">
        <v>0.04</v>
      </c>
      <c r="GB449">
        <v>-40.62341</v>
      </c>
      <c r="GC449">
        <v>-1.378387992495104</v>
      </c>
      <c r="GD449">
        <v>0.2342351103058632</v>
      </c>
      <c r="GE449">
        <v>0</v>
      </c>
      <c r="GF449">
        <v>440.9077058823529</v>
      </c>
      <c r="GG449">
        <v>0.380351411568853</v>
      </c>
      <c r="GH449">
        <v>0.1836134894140638</v>
      </c>
      <c r="GI449">
        <v>1</v>
      </c>
      <c r="GJ449">
        <v>2.5780725</v>
      </c>
      <c r="GK449">
        <v>-0.2230622138836755</v>
      </c>
      <c r="GL449">
        <v>0.02159549984950569</v>
      </c>
      <c r="GM449">
        <v>0</v>
      </c>
      <c r="GN449">
        <v>1</v>
      </c>
      <c r="GO449">
        <v>3</v>
      </c>
      <c r="GP449" t="s">
        <v>463</v>
      </c>
      <c r="GQ449">
        <v>3.1021</v>
      </c>
      <c r="GR449">
        <v>2.72283</v>
      </c>
      <c r="GS449">
        <v>0.130513</v>
      </c>
      <c r="GT449">
        <v>0.135257</v>
      </c>
      <c r="GU449">
        <v>0.101395</v>
      </c>
      <c r="GV449">
        <v>0.09427049999999999</v>
      </c>
      <c r="GW449">
        <v>22737.3</v>
      </c>
      <c r="GX449">
        <v>20537.1</v>
      </c>
      <c r="GY449">
        <v>26712.5</v>
      </c>
      <c r="GZ449">
        <v>23969.2</v>
      </c>
      <c r="HA449">
        <v>38411.4</v>
      </c>
      <c r="HB449">
        <v>32094</v>
      </c>
      <c r="HC449">
        <v>46644.3</v>
      </c>
      <c r="HD449">
        <v>37916.6</v>
      </c>
      <c r="HE449">
        <v>1.87497</v>
      </c>
      <c r="HF449">
        <v>1.87938</v>
      </c>
      <c r="HG449">
        <v>0.133835</v>
      </c>
      <c r="HH449">
        <v>0</v>
      </c>
      <c r="HI449">
        <v>27.8504</v>
      </c>
      <c r="HJ449">
        <v>999.9</v>
      </c>
      <c r="HK449">
        <v>48.8</v>
      </c>
      <c r="HL449">
        <v>30.4</v>
      </c>
      <c r="HM449">
        <v>23.5373</v>
      </c>
      <c r="HN449">
        <v>61.1958</v>
      </c>
      <c r="HO449">
        <v>22.2516</v>
      </c>
      <c r="HP449">
        <v>1</v>
      </c>
      <c r="HQ449">
        <v>0.0811331</v>
      </c>
      <c r="HR449">
        <v>-0.166465</v>
      </c>
      <c r="HS449">
        <v>20.3167</v>
      </c>
      <c r="HT449">
        <v>5.21415</v>
      </c>
      <c r="HU449">
        <v>11.98</v>
      </c>
      <c r="HV449">
        <v>4.9635</v>
      </c>
      <c r="HW449">
        <v>3.27465</v>
      </c>
      <c r="HX449">
        <v>9999</v>
      </c>
      <c r="HY449">
        <v>9999</v>
      </c>
      <c r="HZ449">
        <v>9999</v>
      </c>
      <c r="IA449">
        <v>25.4</v>
      </c>
      <c r="IB449">
        <v>1.86371</v>
      </c>
      <c r="IC449">
        <v>1.85981</v>
      </c>
      <c r="ID449">
        <v>1.85806</v>
      </c>
      <c r="IE449">
        <v>1.85947</v>
      </c>
      <c r="IF449">
        <v>1.85959</v>
      </c>
      <c r="IG449">
        <v>1.85806</v>
      </c>
      <c r="IH449">
        <v>1.85715</v>
      </c>
      <c r="II449">
        <v>1.85211</v>
      </c>
      <c r="IJ449">
        <v>0</v>
      </c>
      <c r="IK449">
        <v>0</v>
      </c>
      <c r="IL449">
        <v>0</v>
      </c>
      <c r="IM449">
        <v>0</v>
      </c>
      <c r="IN449" t="s">
        <v>441</v>
      </c>
      <c r="IO449" t="s">
        <v>442</v>
      </c>
      <c r="IP449" t="s">
        <v>443</v>
      </c>
      <c r="IQ449" t="s">
        <v>443</v>
      </c>
      <c r="IR449" t="s">
        <v>443</v>
      </c>
      <c r="IS449" t="s">
        <v>443</v>
      </c>
      <c r="IT449">
        <v>0</v>
      </c>
      <c r="IU449">
        <v>100</v>
      </c>
      <c r="IV449">
        <v>100</v>
      </c>
      <c r="IW449">
        <v>-1.511</v>
      </c>
      <c r="IX449">
        <v>0.2857</v>
      </c>
      <c r="IY449">
        <v>-1.253408397979514</v>
      </c>
      <c r="IZ449">
        <v>-0.001407418860664216</v>
      </c>
      <c r="JA449">
        <v>1.761737584914558E-06</v>
      </c>
      <c r="JB449">
        <v>-4.339940373715102E-10</v>
      </c>
      <c r="JC449">
        <v>0.01386544786166931</v>
      </c>
      <c r="JD449">
        <v>0.003157371658100305</v>
      </c>
      <c r="JE449">
        <v>0.0004353711720169284</v>
      </c>
      <c r="JF449">
        <v>-1.853048844677345E-07</v>
      </c>
      <c r="JG449">
        <v>2</v>
      </c>
      <c r="JH449">
        <v>1968</v>
      </c>
      <c r="JI449">
        <v>1</v>
      </c>
      <c r="JJ449">
        <v>26</v>
      </c>
      <c r="JK449">
        <v>200180</v>
      </c>
      <c r="JL449">
        <v>200180.2</v>
      </c>
      <c r="JM449">
        <v>1.8811</v>
      </c>
      <c r="JN449">
        <v>2.61841</v>
      </c>
      <c r="JO449">
        <v>1.49658</v>
      </c>
      <c r="JP449">
        <v>2.34619</v>
      </c>
      <c r="JQ449">
        <v>1.54907</v>
      </c>
      <c r="JR449">
        <v>2.42188</v>
      </c>
      <c r="JS449">
        <v>34.236</v>
      </c>
      <c r="JT449">
        <v>15.2791</v>
      </c>
      <c r="JU449">
        <v>18</v>
      </c>
      <c r="JV449">
        <v>481.766</v>
      </c>
      <c r="JW449">
        <v>499.609</v>
      </c>
      <c r="JX449">
        <v>27.8029</v>
      </c>
      <c r="JY449">
        <v>28.3428</v>
      </c>
      <c r="JZ449">
        <v>30</v>
      </c>
      <c r="KA449">
        <v>28.5905</v>
      </c>
      <c r="KB449">
        <v>28.5957</v>
      </c>
      <c r="KC449">
        <v>37.8083</v>
      </c>
      <c r="KD449">
        <v>18.3572</v>
      </c>
      <c r="KE449">
        <v>88.47320000000001</v>
      </c>
      <c r="KF449">
        <v>27.7701</v>
      </c>
      <c r="KG449">
        <v>787.853</v>
      </c>
      <c r="KH449">
        <v>19.5849</v>
      </c>
      <c r="KI449">
        <v>101.985</v>
      </c>
      <c r="KJ449">
        <v>91.4457</v>
      </c>
    </row>
    <row r="450" spans="1:296">
      <c r="A450">
        <v>432</v>
      </c>
      <c r="B450">
        <v>1759000409.6</v>
      </c>
      <c r="C450">
        <v>13159</v>
      </c>
      <c r="D450" t="s">
        <v>1311</v>
      </c>
      <c r="E450" t="s">
        <v>1312</v>
      </c>
      <c r="F450">
        <v>5</v>
      </c>
      <c r="G450" t="s">
        <v>1218</v>
      </c>
      <c r="H450">
        <v>1759000402.1</v>
      </c>
      <c r="I450">
        <f>(J450)/1000</f>
        <v>0</v>
      </c>
      <c r="J450">
        <f>IF(DO450, AM450, AG450)</f>
        <v>0</v>
      </c>
      <c r="K450">
        <f>IF(DO450, AH450, AF450)</f>
        <v>0</v>
      </c>
      <c r="L450">
        <f>DQ450 - IF(AT450&gt;1, K450*DK450*100.0/(AV450), 0)</f>
        <v>0</v>
      </c>
      <c r="M450">
        <f>((S450-I450/2)*L450-K450)/(S450+I450/2)</f>
        <v>0</v>
      </c>
      <c r="N450">
        <f>M450*(DX450+DY450)/1000.0</f>
        <v>0</v>
      </c>
      <c r="O450">
        <f>(DQ450 - IF(AT450&gt;1, K450*DK450*100.0/(AV450), 0))*(DX450+DY450)/1000.0</f>
        <v>0</v>
      </c>
      <c r="P450">
        <f>2.0/((1/R450-1/Q450)+SIGN(R450)*SQRT((1/R450-1/Q450)*(1/R450-1/Q450) + 4*DL450/((DL450+1)*(DL450+1))*(2*1/R450*1/Q450-1/Q450*1/Q450)))</f>
        <v>0</v>
      </c>
      <c r="Q450">
        <f>IF(LEFT(DM450,1)&lt;&gt;"0",IF(LEFT(DM450,1)="1",3.0,DN450),$D$5+$E$5*(EE450*DX450/($K$5*1000))+$F$5*(EE450*DX450/($K$5*1000))*MAX(MIN(DK450,$J$5),$I$5)*MAX(MIN(DK450,$J$5),$I$5)+$G$5*MAX(MIN(DK450,$J$5),$I$5)*(EE450*DX450/($K$5*1000))+$H$5*(EE450*DX450/($K$5*1000))*(EE450*DX450/($K$5*1000)))</f>
        <v>0</v>
      </c>
      <c r="R450">
        <f>I450*(1000-(1000*0.61365*exp(17.502*V450/(240.97+V450))/(DX450+DY450)+DS450)/2)/(1000*0.61365*exp(17.502*V450/(240.97+V450))/(DX450+DY450)-DS450)</f>
        <v>0</v>
      </c>
      <c r="S450">
        <f>1/((DL450+1)/(P450/1.6)+1/(Q450/1.37)) + DL450/((DL450+1)/(P450/1.6) + DL450/(Q450/1.37))</f>
        <v>0</v>
      </c>
      <c r="T450">
        <f>(DG450*DJ450)</f>
        <v>0</v>
      </c>
      <c r="U450">
        <f>(DZ450+(T450+2*0.95*5.67E-8*(((DZ450+$B$9)+273)^4-(DZ450+273)^4)-44100*I450)/(1.84*29.3*Q450+8*0.95*5.67E-8*(DZ450+273)^3))</f>
        <v>0</v>
      </c>
      <c r="V450">
        <f>($C$9*EA450+$D$9*EB450+$E$9*U450)</f>
        <v>0</v>
      </c>
      <c r="W450">
        <f>0.61365*exp(17.502*V450/(240.97+V450))</f>
        <v>0</v>
      </c>
      <c r="X450">
        <f>(Y450/Z450*100)</f>
        <v>0</v>
      </c>
      <c r="Y450">
        <f>DS450*(DX450+DY450)/1000</f>
        <v>0</v>
      </c>
      <c r="Z450">
        <f>0.61365*exp(17.502*DZ450/(240.97+DZ450))</f>
        <v>0</v>
      </c>
      <c r="AA450">
        <f>(W450-DS450*(DX450+DY450)/1000)</f>
        <v>0</v>
      </c>
      <c r="AB450">
        <f>(-I450*44100)</f>
        <v>0</v>
      </c>
      <c r="AC450">
        <f>2*29.3*Q450*0.92*(DZ450-V450)</f>
        <v>0</v>
      </c>
      <c r="AD450">
        <f>2*0.95*5.67E-8*(((DZ450+$B$9)+273)^4-(V450+273)^4)</f>
        <v>0</v>
      </c>
      <c r="AE450">
        <f>T450+AD450+AB450+AC450</f>
        <v>0</v>
      </c>
      <c r="AF450">
        <f>DW450*AT450*(DR450-DQ450*(1000-AT450*DT450)/(1000-AT450*DS450))/(100*DK450)</f>
        <v>0</v>
      </c>
      <c r="AG450">
        <f>1000*DW450*AT450*(DS450-DT450)/(100*DK450*(1000-AT450*DS450))</f>
        <v>0</v>
      </c>
      <c r="AH450">
        <f>(AI450 - AJ450 - DX450*1E3/(8.314*(DZ450+273.15)) * AL450/DW450 * AK450) * DW450/(100*DK450) * (1000 - DT450)/1000</f>
        <v>0</v>
      </c>
      <c r="AI450">
        <v>790.6660323910727</v>
      </c>
      <c r="AJ450">
        <v>759.511696969697</v>
      </c>
      <c r="AK450">
        <v>3.455333568077284</v>
      </c>
      <c r="AL450">
        <v>65.16373705987486</v>
      </c>
      <c r="AM450">
        <f>(AO450 - AN450 + DX450*1E3/(8.314*(DZ450+273.15)) * AQ450/DW450 * AP450) * DW450/(100*DK450) * 1000/(1000 - AO450)</f>
        <v>0</v>
      </c>
      <c r="AN450">
        <v>19.4582337739726</v>
      </c>
      <c r="AO450">
        <v>21.9674806060606</v>
      </c>
      <c r="AP450">
        <v>-0.00559577775368582</v>
      </c>
      <c r="AQ450">
        <v>105.4576078481185</v>
      </c>
      <c r="AR450">
        <v>0</v>
      </c>
      <c r="AS450">
        <v>0</v>
      </c>
      <c r="AT450">
        <f>IF(AR450*$H$15&gt;=AV450,1.0,(AV450/(AV450-AR450*$H$15)))</f>
        <v>0</v>
      </c>
      <c r="AU450">
        <f>(AT450-1)*100</f>
        <v>0</v>
      </c>
      <c r="AV450">
        <f>MAX(0,($B$15+$C$15*EE450)/(1+$D$15*EE450)*DX450/(DZ450+273)*$E$15)</f>
        <v>0</v>
      </c>
      <c r="AW450" t="s">
        <v>437</v>
      </c>
      <c r="AX450" t="s">
        <v>437</v>
      </c>
      <c r="AY450">
        <v>0</v>
      </c>
      <c r="AZ450">
        <v>0</v>
      </c>
      <c r="BA450">
        <f>1-AY450/AZ450</f>
        <v>0</v>
      </c>
      <c r="BB450">
        <v>0</v>
      </c>
      <c r="BC450" t="s">
        <v>437</v>
      </c>
      <c r="BD450" t="s">
        <v>437</v>
      </c>
      <c r="BE450">
        <v>0</v>
      </c>
      <c r="BF450">
        <v>0</v>
      </c>
      <c r="BG450">
        <f>1-BE450/BF450</f>
        <v>0</v>
      </c>
      <c r="BH450">
        <v>0.5</v>
      </c>
      <c r="BI450">
        <f>DH450</f>
        <v>0</v>
      </c>
      <c r="BJ450">
        <f>K450</f>
        <v>0</v>
      </c>
      <c r="BK450">
        <f>BG450*BH450*BI450</f>
        <v>0</v>
      </c>
      <c r="BL450">
        <f>(BJ450-BB450)/BI450</f>
        <v>0</v>
      </c>
      <c r="BM450">
        <f>(AZ450-BF450)/BF450</f>
        <v>0</v>
      </c>
      <c r="BN450">
        <f>AY450/(BA450+AY450/BF450)</f>
        <v>0</v>
      </c>
      <c r="BO450" t="s">
        <v>437</v>
      </c>
      <c r="BP450">
        <v>0</v>
      </c>
      <c r="BQ450">
        <f>IF(BP450&lt;&gt;0, BP450, BN450)</f>
        <v>0</v>
      </c>
      <c r="BR450">
        <f>1-BQ450/BF450</f>
        <v>0</v>
      </c>
      <c r="BS450">
        <f>(BF450-BE450)/(BF450-BQ450)</f>
        <v>0</v>
      </c>
      <c r="BT450">
        <f>(AZ450-BF450)/(AZ450-BQ450)</f>
        <v>0</v>
      </c>
      <c r="BU450">
        <f>(BF450-BE450)/(BF450-AY450)</f>
        <v>0</v>
      </c>
      <c r="BV450">
        <f>(AZ450-BF450)/(AZ450-AY450)</f>
        <v>0</v>
      </c>
      <c r="BW450">
        <f>(BS450*BQ450/BE450)</f>
        <v>0</v>
      </c>
      <c r="BX450">
        <f>(1-BW450)</f>
        <v>0</v>
      </c>
      <c r="DG450">
        <f>$B$13*EF450+$C$13*EG450+$F$13*ER450*(1-EU450)</f>
        <v>0</v>
      </c>
      <c r="DH450">
        <f>DG450*DI450</f>
        <v>0</v>
      </c>
      <c r="DI450">
        <f>($B$13*$D$11+$C$13*$D$11+$F$13*((FE450+EW450)/MAX(FE450+EW450+FF450, 0.1)*$I$11+FF450/MAX(FE450+EW450+FF450, 0.1)*$J$11))/($B$13+$C$13+$F$13)</f>
        <v>0</v>
      </c>
      <c r="DJ450">
        <f>($B$13*$K$11+$C$13*$K$11+$F$13*((FE450+EW450)/MAX(FE450+EW450+FF450, 0.1)*$P$11+FF450/MAX(FE450+EW450+FF450, 0.1)*$Q$11))/($B$13+$C$13+$F$13)</f>
        <v>0</v>
      </c>
      <c r="DK450">
        <v>2.96</v>
      </c>
      <c r="DL450">
        <v>0.5</v>
      </c>
      <c r="DM450" t="s">
        <v>438</v>
      </c>
      <c r="DN450">
        <v>2</v>
      </c>
      <c r="DO450" t="b">
        <v>1</v>
      </c>
      <c r="DP450">
        <v>1759000402.1</v>
      </c>
      <c r="DQ450">
        <v>719.3224444444444</v>
      </c>
      <c r="DR450">
        <v>760.2134074074072</v>
      </c>
      <c r="DS450">
        <v>22.00522592592593</v>
      </c>
      <c r="DT450">
        <v>19.45941111111111</v>
      </c>
      <c r="DU450">
        <v>720.8374444444446</v>
      </c>
      <c r="DV450">
        <v>21.71930370370371</v>
      </c>
      <c r="DW450">
        <v>500.0345555555555</v>
      </c>
      <c r="DX450">
        <v>90.38614814814815</v>
      </c>
      <c r="DY450">
        <v>0.06443069259259261</v>
      </c>
      <c r="DZ450">
        <v>28.95967777777778</v>
      </c>
      <c r="EA450">
        <v>30.04293333333333</v>
      </c>
      <c r="EB450">
        <v>999.9000000000001</v>
      </c>
      <c r="EC450">
        <v>0</v>
      </c>
      <c r="ED450">
        <v>0</v>
      </c>
      <c r="EE450">
        <v>10015.6262962963</v>
      </c>
      <c r="EF450">
        <v>0</v>
      </c>
      <c r="EG450">
        <v>10.84965925925926</v>
      </c>
      <c r="EH450">
        <v>-40.89092222222222</v>
      </c>
      <c r="EI450">
        <v>735.507222222222</v>
      </c>
      <c r="EJ450">
        <v>775.3002962962963</v>
      </c>
      <c r="EK450">
        <v>2.545814814814815</v>
      </c>
      <c r="EL450">
        <v>760.2134074074072</v>
      </c>
      <c r="EM450">
        <v>19.45941111111111</v>
      </c>
      <c r="EN450">
        <v>1.988968148148148</v>
      </c>
      <c r="EO450">
        <v>1.75886074074074</v>
      </c>
      <c r="EP450">
        <v>17.35677777777778</v>
      </c>
      <c r="EQ450">
        <v>15.42589259259259</v>
      </c>
      <c r="ER450">
        <v>2000.007407407407</v>
      </c>
      <c r="ES450">
        <v>0.9799966666666667</v>
      </c>
      <c r="ET450">
        <v>0.02000335555555556</v>
      </c>
      <c r="EU450">
        <v>0</v>
      </c>
      <c r="EV450">
        <v>440.9830370370371</v>
      </c>
      <c r="EW450">
        <v>5.00078</v>
      </c>
      <c r="EX450">
        <v>8659.808148148149</v>
      </c>
      <c r="EY450">
        <v>16379.67037037037</v>
      </c>
      <c r="EZ450">
        <v>38.854</v>
      </c>
      <c r="FA450">
        <v>39.62951851851852</v>
      </c>
      <c r="FB450">
        <v>38.94888888888889</v>
      </c>
      <c r="FC450">
        <v>39.3077037037037</v>
      </c>
      <c r="FD450">
        <v>39.84688888888889</v>
      </c>
      <c r="FE450">
        <v>1955.097407407407</v>
      </c>
      <c r="FF450">
        <v>39.90703703703704</v>
      </c>
      <c r="FG450">
        <v>0</v>
      </c>
      <c r="FH450">
        <v>1759000403.7</v>
      </c>
      <c r="FI450">
        <v>0</v>
      </c>
      <c r="FJ450">
        <v>440.9942</v>
      </c>
      <c r="FK450">
        <v>0.6475384618693483</v>
      </c>
      <c r="FL450">
        <v>6.268461536712167</v>
      </c>
      <c r="FM450">
        <v>8659.822</v>
      </c>
      <c r="FN450">
        <v>15</v>
      </c>
      <c r="FO450">
        <v>0</v>
      </c>
      <c r="FP450" t="s">
        <v>439</v>
      </c>
      <c r="FQ450">
        <v>1746989605.5</v>
      </c>
      <c r="FR450">
        <v>1746989593.5</v>
      </c>
      <c r="FS450">
        <v>0</v>
      </c>
      <c r="FT450">
        <v>-0.274</v>
      </c>
      <c r="FU450">
        <v>-0.002</v>
      </c>
      <c r="FV450">
        <v>2.549</v>
      </c>
      <c r="FW450">
        <v>0.129</v>
      </c>
      <c r="FX450">
        <v>420</v>
      </c>
      <c r="FY450">
        <v>17</v>
      </c>
      <c r="FZ450">
        <v>0.02</v>
      </c>
      <c r="GA450">
        <v>0.04</v>
      </c>
      <c r="GB450">
        <v>-40.741795</v>
      </c>
      <c r="GC450">
        <v>-2.559066416510298</v>
      </c>
      <c r="GD450">
        <v>0.3034282006916957</v>
      </c>
      <c r="GE450">
        <v>0</v>
      </c>
      <c r="GF450">
        <v>440.9625882352941</v>
      </c>
      <c r="GG450">
        <v>0.4884339195715389</v>
      </c>
      <c r="GH450">
        <v>0.1560147273679904</v>
      </c>
      <c r="GI450">
        <v>1</v>
      </c>
      <c r="GJ450">
        <v>2.5620135</v>
      </c>
      <c r="GK450">
        <v>-0.2553091181988796</v>
      </c>
      <c r="GL450">
        <v>0.02471771859921543</v>
      </c>
      <c r="GM450">
        <v>0</v>
      </c>
      <c r="GN450">
        <v>1</v>
      </c>
      <c r="GO450">
        <v>3</v>
      </c>
      <c r="GP450" t="s">
        <v>463</v>
      </c>
      <c r="GQ450">
        <v>3.1023</v>
      </c>
      <c r="GR450">
        <v>2.72225</v>
      </c>
      <c r="GS450">
        <v>0.132545</v>
      </c>
      <c r="GT450">
        <v>0.1372</v>
      </c>
      <c r="GU450">
        <v>0.101298</v>
      </c>
      <c r="GV450">
        <v>0.09432980000000001</v>
      </c>
      <c r="GW450">
        <v>22684.2</v>
      </c>
      <c r="GX450">
        <v>20491.1</v>
      </c>
      <c r="GY450">
        <v>26712.6</v>
      </c>
      <c r="GZ450">
        <v>23969.3</v>
      </c>
      <c r="HA450">
        <v>38416</v>
      </c>
      <c r="HB450">
        <v>32092.2</v>
      </c>
      <c r="HC450">
        <v>46644.6</v>
      </c>
      <c r="HD450">
        <v>37916.7</v>
      </c>
      <c r="HE450">
        <v>1.87497</v>
      </c>
      <c r="HF450">
        <v>1.87927</v>
      </c>
      <c r="HG450">
        <v>0.13509</v>
      </c>
      <c r="HH450">
        <v>0</v>
      </c>
      <c r="HI450">
        <v>27.8528</v>
      </c>
      <c r="HJ450">
        <v>999.9</v>
      </c>
      <c r="HK450">
        <v>48.8</v>
      </c>
      <c r="HL450">
        <v>30.4</v>
      </c>
      <c r="HM450">
        <v>23.5377</v>
      </c>
      <c r="HN450">
        <v>61.2058</v>
      </c>
      <c r="HO450">
        <v>22.1234</v>
      </c>
      <c r="HP450">
        <v>1</v>
      </c>
      <c r="HQ450">
        <v>0.08111790000000001</v>
      </c>
      <c r="HR450">
        <v>-0.142881</v>
      </c>
      <c r="HS450">
        <v>20.3171</v>
      </c>
      <c r="HT450">
        <v>5.2125</v>
      </c>
      <c r="HU450">
        <v>11.9798</v>
      </c>
      <c r="HV450">
        <v>4.9634</v>
      </c>
      <c r="HW450">
        <v>3.2744</v>
      </c>
      <c r="HX450">
        <v>9999</v>
      </c>
      <c r="HY450">
        <v>9999</v>
      </c>
      <c r="HZ450">
        <v>9999</v>
      </c>
      <c r="IA450">
        <v>25.4</v>
      </c>
      <c r="IB450">
        <v>1.8637</v>
      </c>
      <c r="IC450">
        <v>1.85984</v>
      </c>
      <c r="ID450">
        <v>1.85806</v>
      </c>
      <c r="IE450">
        <v>1.85946</v>
      </c>
      <c r="IF450">
        <v>1.85959</v>
      </c>
      <c r="IG450">
        <v>1.85806</v>
      </c>
      <c r="IH450">
        <v>1.85715</v>
      </c>
      <c r="II450">
        <v>1.85211</v>
      </c>
      <c r="IJ450">
        <v>0</v>
      </c>
      <c r="IK450">
        <v>0</v>
      </c>
      <c r="IL450">
        <v>0</v>
      </c>
      <c r="IM450">
        <v>0</v>
      </c>
      <c r="IN450" t="s">
        <v>441</v>
      </c>
      <c r="IO450" t="s">
        <v>442</v>
      </c>
      <c r="IP450" t="s">
        <v>443</v>
      </c>
      <c r="IQ450" t="s">
        <v>443</v>
      </c>
      <c r="IR450" t="s">
        <v>443</v>
      </c>
      <c r="IS450" t="s">
        <v>443</v>
      </c>
      <c r="IT450">
        <v>0</v>
      </c>
      <c r="IU450">
        <v>100</v>
      </c>
      <c r="IV450">
        <v>100</v>
      </c>
      <c r="IW450">
        <v>-1.503</v>
      </c>
      <c r="IX450">
        <v>0.2851</v>
      </c>
      <c r="IY450">
        <v>-1.253408397979514</v>
      </c>
      <c r="IZ450">
        <v>-0.001407418860664216</v>
      </c>
      <c r="JA450">
        <v>1.761737584914558E-06</v>
      </c>
      <c r="JB450">
        <v>-4.339940373715102E-10</v>
      </c>
      <c r="JC450">
        <v>0.01386544786166931</v>
      </c>
      <c r="JD450">
        <v>0.003157371658100305</v>
      </c>
      <c r="JE450">
        <v>0.0004353711720169284</v>
      </c>
      <c r="JF450">
        <v>-1.853048844677345E-07</v>
      </c>
      <c r="JG450">
        <v>2</v>
      </c>
      <c r="JH450">
        <v>1968</v>
      </c>
      <c r="JI450">
        <v>1</v>
      </c>
      <c r="JJ450">
        <v>26</v>
      </c>
      <c r="JK450">
        <v>200180.1</v>
      </c>
      <c r="JL450">
        <v>200180.3</v>
      </c>
      <c r="JM450">
        <v>1.91528</v>
      </c>
      <c r="JN450">
        <v>2.61475</v>
      </c>
      <c r="JO450">
        <v>1.49658</v>
      </c>
      <c r="JP450">
        <v>2.34619</v>
      </c>
      <c r="JQ450">
        <v>1.54907</v>
      </c>
      <c r="JR450">
        <v>2.46826</v>
      </c>
      <c r="JS450">
        <v>34.236</v>
      </c>
      <c r="JT450">
        <v>15.2791</v>
      </c>
      <c r="JU450">
        <v>18</v>
      </c>
      <c r="JV450">
        <v>481.751</v>
      </c>
      <c r="JW450">
        <v>499.522</v>
      </c>
      <c r="JX450">
        <v>27.7568</v>
      </c>
      <c r="JY450">
        <v>28.342</v>
      </c>
      <c r="JZ450">
        <v>29.9999</v>
      </c>
      <c r="KA450">
        <v>28.5885</v>
      </c>
      <c r="KB450">
        <v>28.5933</v>
      </c>
      <c r="KC450">
        <v>38.5018</v>
      </c>
      <c r="KD450">
        <v>18.0642</v>
      </c>
      <c r="KE450">
        <v>88.47320000000001</v>
      </c>
      <c r="KF450">
        <v>27.7338</v>
      </c>
      <c r="KG450">
        <v>807.905</v>
      </c>
      <c r="KH450">
        <v>19.6352</v>
      </c>
      <c r="KI450">
        <v>101.986</v>
      </c>
      <c r="KJ450">
        <v>91.446</v>
      </c>
    </row>
    <row r="451" spans="1:296">
      <c r="A451">
        <v>433</v>
      </c>
      <c r="B451">
        <v>1759000414.6</v>
      </c>
      <c r="C451">
        <v>13164</v>
      </c>
      <c r="D451" t="s">
        <v>1313</v>
      </c>
      <c r="E451" t="s">
        <v>1314</v>
      </c>
      <c r="F451">
        <v>5</v>
      </c>
      <c r="G451" t="s">
        <v>1218</v>
      </c>
      <c r="H451">
        <v>1759000406.814285</v>
      </c>
      <c r="I451">
        <f>(J451)/1000</f>
        <v>0</v>
      </c>
      <c r="J451">
        <f>IF(DO451, AM451, AG451)</f>
        <v>0</v>
      </c>
      <c r="K451">
        <f>IF(DO451, AH451, AF451)</f>
        <v>0</v>
      </c>
      <c r="L451">
        <f>DQ451 - IF(AT451&gt;1, K451*DK451*100.0/(AV451), 0)</f>
        <v>0</v>
      </c>
      <c r="M451">
        <f>((S451-I451/2)*L451-K451)/(S451+I451/2)</f>
        <v>0</v>
      </c>
      <c r="N451">
        <f>M451*(DX451+DY451)/1000.0</f>
        <v>0</v>
      </c>
      <c r="O451">
        <f>(DQ451 - IF(AT451&gt;1, K451*DK451*100.0/(AV451), 0))*(DX451+DY451)/1000.0</f>
        <v>0</v>
      </c>
      <c r="P451">
        <f>2.0/((1/R451-1/Q451)+SIGN(R451)*SQRT((1/R451-1/Q451)*(1/R451-1/Q451) + 4*DL451/((DL451+1)*(DL451+1))*(2*1/R451*1/Q451-1/Q451*1/Q451)))</f>
        <v>0</v>
      </c>
      <c r="Q451">
        <f>IF(LEFT(DM451,1)&lt;&gt;"0",IF(LEFT(DM451,1)="1",3.0,DN451),$D$5+$E$5*(EE451*DX451/($K$5*1000))+$F$5*(EE451*DX451/($K$5*1000))*MAX(MIN(DK451,$J$5),$I$5)*MAX(MIN(DK451,$J$5),$I$5)+$G$5*MAX(MIN(DK451,$J$5),$I$5)*(EE451*DX451/($K$5*1000))+$H$5*(EE451*DX451/($K$5*1000))*(EE451*DX451/($K$5*1000)))</f>
        <v>0</v>
      </c>
      <c r="R451">
        <f>I451*(1000-(1000*0.61365*exp(17.502*V451/(240.97+V451))/(DX451+DY451)+DS451)/2)/(1000*0.61365*exp(17.502*V451/(240.97+V451))/(DX451+DY451)-DS451)</f>
        <v>0</v>
      </c>
      <c r="S451">
        <f>1/((DL451+1)/(P451/1.6)+1/(Q451/1.37)) + DL451/((DL451+1)/(P451/1.6) + DL451/(Q451/1.37))</f>
        <v>0</v>
      </c>
      <c r="T451">
        <f>(DG451*DJ451)</f>
        <v>0</v>
      </c>
      <c r="U451">
        <f>(DZ451+(T451+2*0.95*5.67E-8*(((DZ451+$B$9)+273)^4-(DZ451+273)^4)-44100*I451)/(1.84*29.3*Q451+8*0.95*5.67E-8*(DZ451+273)^3))</f>
        <v>0</v>
      </c>
      <c r="V451">
        <f>($C$9*EA451+$D$9*EB451+$E$9*U451)</f>
        <v>0</v>
      </c>
      <c r="W451">
        <f>0.61365*exp(17.502*V451/(240.97+V451))</f>
        <v>0</v>
      </c>
      <c r="X451">
        <f>(Y451/Z451*100)</f>
        <v>0</v>
      </c>
      <c r="Y451">
        <f>DS451*(DX451+DY451)/1000</f>
        <v>0</v>
      </c>
      <c r="Z451">
        <f>0.61365*exp(17.502*DZ451/(240.97+DZ451))</f>
        <v>0</v>
      </c>
      <c r="AA451">
        <f>(W451-DS451*(DX451+DY451)/1000)</f>
        <v>0</v>
      </c>
      <c r="AB451">
        <f>(-I451*44100)</f>
        <v>0</v>
      </c>
      <c r="AC451">
        <f>2*29.3*Q451*0.92*(DZ451-V451)</f>
        <v>0</v>
      </c>
      <c r="AD451">
        <f>2*0.95*5.67E-8*(((DZ451+$B$9)+273)^4-(V451+273)^4)</f>
        <v>0</v>
      </c>
      <c r="AE451">
        <f>T451+AD451+AB451+AC451</f>
        <v>0</v>
      </c>
      <c r="AF451">
        <f>DW451*AT451*(DR451-DQ451*(1000-AT451*DT451)/(1000-AT451*DS451))/(100*DK451)</f>
        <v>0</v>
      </c>
      <c r="AG451">
        <f>1000*DW451*AT451*(DS451-DT451)/(100*DK451*(1000-AT451*DS451))</f>
        <v>0</v>
      </c>
      <c r="AH451">
        <f>(AI451 - AJ451 - DX451*1E3/(8.314*(DZ451+273.15)) * AL451/DW451 * AK451) * DW451/(100*DK451) * (1000 - DT451)/1000</f>
        <v>0</v>
      </c>
      <c r="AI451">
        <v>807.3076443345692</v>
      </c>
      <c r="AJ451">
        <v>776.5517575757576</v>
      </c>
      <c r="AK451">
        <v>3.393603480549233</v>
      </c>
      <c r="AL451">
        <v>65.16373705987486</v>
      </c>
      <c r="AM451">
        <f>(AO451 - AN451 + DX451*1E3/(8.314*(DZ451+273.15)) * AQ451/DW451 * AP451) * DW451/(100*DK451) * 1000/(1000 - AO451)</f>
        <v>0</v>
      </c>
      <c r="AN451">
        <v>19.53229911880099</v>
      </c>
      <c r="AO451">
        <v>21.95837818181819</v>
      </c>
      <c r="AP451">
        <v>-0.0001342364596938361</v>
      </c>
      <c r="AQ451">
        <v>105.4576078481185</v>
      </c>
      <c r="AR451">
        <v>0</v>
      </c>
      <c r="AS451">
        <v>0</v>
      </c>
      <c r="AT451">
        <f>IF(AR451*$H$15&gt;=AV451,1.0,(AV451/(AV451-AR451*$H$15)))</f>
        <v>0</v>
      </c>
      <c r="AU451">
        <f>(AT451-1)*100</f>
        <v>0</v>
      </c>
      <c r="AV451">
        <f>MAX(0,($B$15+$C$15*EE451)/(1+$D$15*EE451)*DX451/(DZ451+273)*$E$15)</f>
        <v>0</v>
      </c>
      <c r="AW451" t="s">
        <v>437</v>
      </c>
      <c r="AX451" t="s">
        <v>437</v>
      </c>
      <c r="AY451">
        <v>0</v>
      </c>
      <c r="AZ451">
        <v>0</v>
      </c>
      <c r="BA451">
        <f>1-AY451/AZ451</f>
        <v>0</v>
      </c>
      <c r="BB451">
        <v>0</v>
      </c>
      <c r="BC451" t="s">
        <v>437</v>
      </c>
      <c r="BD451" t="s">
        <v>437</v>
      </c>
      <c r="BE451">
        <v>0</v>
      </c>
      <c r="BF451">
        <v>0</v>
      </c>
      <c r="BG451">
        <f>1-BE451/BF451</f>
        <v>0</v>
      </c>
      <c r="BH451">
        <v>0.5</v>
      </c>
      <c r="BI451">
        <f>DH451</f>
        <v>0</v>
      </c>
      <c r="BJ451">
        <f>K451</f>
        <v>0</v>
      </c>
      <c r="BK451">
        <f>BG451*BH451*BI451</f>
        <v>0</v>
      </c>
      <c r="BL451">
        <f>(BJ451-BB451)/BI451</f>
        <v>0</v>
      </c>
      <c r="BM451">
        <f>(AZ451-BF451)/BF451</f>
        <v>0</v>
      </c>
      <c r="BN451">
        <f>AY451/(BA451+AY451/BF451)</f>
        <v>0</v>
      </c>
      <c r="BO451" t="s">
        <v>437</v>
      </c>
      <c r="BP451">
        <v>0</v>
      </c>
      <c r="BQ451">
        <f>IF(BP451&lt;&gt;0, BP451, BN451)</f>
        <v>0</v>
      </c>
      <c r="BR451">
        <f>1-BQ451/BF451</f>
        <v>0</v>
      </c>
      <c r="BS451">
        <f>(BF451-BE451)/(BF451-BQ451)</f>
        <v>0</v>
      </c>
      <c r="BT451">
        <f>(AZ451-BF451)/(AZ451-BQ451)</f>
        <v>0</v>
      </c>
      <c r="BU451">
        <f>(BF451-BE451)/(BF451-AY451)</f>
        <v>0</v>
      </c>
      <c r="BV451">
        <f>(AZ451-BF451)/(AZ451-AY451)</f>
        <v>0</v>
      </c>
      <c r="BW451">
        <f>(BS451*BQ451/BE451)</f>
        <v>0</v>
      </c>
      <c r="BX451">
        <f>(1-BW451)</f>
        <v>0</v>
      </c>
      <c r="DG451">
        <f>$B$13*EF451+$C$13*EG451+$F$13*ER451*(1-EU451)</f>
        <v>0</v>
      </c>
      <c r="DH451">
        <f>DG451*DI451</f>
        <v>0</v>
      </c>
      <c r="DI451">
        <f>($B$13*$D$11+$C$13*$D$11+$F$13*((FE451+EW451)/MAX(FE451+EW451+FF451, 0.1)*$I$11+FF451/MAX(FE451+EW451+FF451, 0.1)*$J$11))/($B$13+$C$13+$F$13)</f>
        <v>0</v>
      </c>
      <c r="DJ451">
        <f>($B$13*$K$11+$C$13*$K$11+$F$13*((FE451+EW451)/MAX(FE451+EW451+FF451, 0.1)*$P$11+FF451/MAX(FE451+EW451+FF451, 0.1)*$Q$11))/($B$13+$C$13+$F$13)</f>
        <v>0</v>
      </c>
      <c r="DK451">
        <v>2.96</v>
      </c>
      <c r="DL451">
        <v>0.5</v>
      </c>
      <c r="DM451" t="s">
        <v>438</v>
      </c>
      <c r="DN451">
        <v>2</v>
      </c>
      <c r="DO451" t="b">
        <v>1</v>
      </c>
      <c r="DP451">
        <v>1759000406.814285</v>
      </c>
      <c r="DQ451">
        <v>735.1225357142856</v>
      </c>
      <c r="DR451">
        <v>775.9787857142857</v>
      </c>
      <c r="DS451">
        <v>21.9826</v>
      </c>
      <c r="DT451">
        <v>19.47885714285714</v>
      </c>
      <c r="DU451">
        <v>736.6301071428572</v>
      </c>
      <c r="DV451">
        <v>21.69716071428572</v>
      </c>
      <c r="DW451">
        <v>499.9924642857142</v>
      </c>
      <c r="DX451">
        <v>90.38571428571431</v>
      </c>
      <c r="DY451">
        <v>0.06439603214285713</v>
      </c>
      <c r="DZ451">
        <v>28.95741071428571</v>
      </c>
      <c r="EA451">
        <v>30.04471785714285</v>
      </c>
      <c r="EB451">
        <v>999.9000000000002</v>
      </c>
      <c r="EC451">
        <v>0</v>
      </c>
      <c r="ED451">
        <v>0</v>
      </c>
      <c r="EE451">
        <v>10015.24892857143</v>
      </c>
      <c r="EF451">
        <v>0</v>
      </c>
      <c r="EG451">
        <v>10.85489285714286</v>
      </c>
      <c r="EH451">
        <v>-40.85626071428572</v>
      </c>
      <c r="EI451">
        <v>751.6453928571428</v>
      </c>
      <c r="EJ451">
        <v>791.3947142857143</v>
      </c>
      <c r="EK451">
        <v>2.503739285714286</v>
      </c>
      <c r="EL451">
        <v>775.9787857142857</v>
      </c>
      <c r="EM451">
        <v>19.47885714285714</v>
      </c>
      <c r="EN451">
        <v>1.986912857142857</v>
      </c>
      <c r="EO451">
        <v>1.760609642857143</v>
      </c>
      <c r="EP451">
        <v>17.34041785714286</v>
      </c>
      <c r="EQ451">
        <v>15.44137142857143</v>
      </c>
      <c r="ER451">
        <v>2000.006071428571</v>
      </c>
      <c r="ES451">
        <v>0.9799971785714284</v>
      </c>
      <c r="ET451">
        <v>0.02000283571428571</v>
      </c>
      <c r="EU451">
        <v>0</v>
      </c>
      <c r="EV451">
        <v>440.9863928571429</v>
      </c>
      <c r="EW451">
        <v>5.00078</v>
      </c>
      <c r="EX451">
        <v>8660.080714285714</v>
      </c>
      <c r="EY451">
        <v>16379.66071428571</v>
      </c>
      <c r="EZ451">
        <v>38.83021428571429</v>
      </c>
      <c r="FA451">
        <v>39.63157142857143</v>
      </c>
      <c r="FB451">
        <v>38.94621428571428</v>
      </c>
      <c r="FC451">
        <v>39.29678571428571</v>
      </c>
      <c r="FD451">
        <v>39.88142857142856</v>
      </c>
      <c r="FE451">
        <v>1955.096785714286</v>
      </c>
      <c r="FF451">
        <v>39.90607142857143</v>
      </c>
      <c r="FG451">
        <v>0</v>
      </c>
      <c r="FH451">
        <v>1759000409.1</v>
      </c>
      <c r="FI451">
        <v>0</v>
      </c>
      <c r="FJ451">
        <v>440.9828846153845</v>
      </c>
      <c r="FK451">
        <v>-0.2015384537919599</v>
      </c>
      <c r="FL451">
        <v>-0.08649570693106248</v>
      </c>
      <c r="FM451">
        <v>8660.083461538461</v>
      </c>
      <c r="FN451">
        <v>15</v>
      </c>
      <c r="FO451">
        <v>0</v>
      </c>
      <c r="FP451" t="s">
        <v>439</v>
      </c>
      <c r="FQ451">
        <v>1746989605.5</v>
      </c>
      <c r="FR451">
        <v>1746989593.5</v>
      </c>
      <c r="FS451">
        <v>0</v>
      </c>
      <c r="FT451">
        <v>-0.274</v>
      </c>
      <c r="FU451">
        <v>-0.002</v>
      </c>
      <c r="FV451">
        <v>2.549</v>
      </c>
      <c r="FW451">
        <v>0.129</v>
      </c>
      <c r="FX451">
        <v>420</v>
      </c>
      <c r="FY451">
        <v>17</v>
      </c>
      <c r="FZ451">
        <v>0.02</v>
      </c>
      <c r="GA451">
        <v>0.04</v>
      </c>
      <c r="GB451">
        <v>-40.85422250000001</v>
      </c>
      <c r="GC451">
        <v>-0.189159849906094</v>
      </c>
      <c r="GD451">
        <v>0.2006257454659051</v>
      </c>
      <c r="GE451">
        <v>1</v>
      </c>
      <c r="GF451">
        <v>440.9779117647059</v>
      </c>
      <c r="GG451">
        <v>0.1471199410767366</v>
      </c>
      <c r="GH451">
        <v>0.2025653660146498</v>
      </c>
      <c r="GI451">
        <v>1</v>
      </c>
      <c r="GJ451">
        <v>2.521192</v>
      </c>
      <c r="GK451">
        <v>-0.4947059662288964</v>
      </c>
      <c r="GL451">
        <v>0.05048681096088364</v>
      </c>
      <c r="GM451">
        <v>0</v>
      </c>
      <c r="GN451">
        <v>2</v>
      </c>
      <c r="GO451">
        <v>3</v>
      </c>
      <c r="GP451" t="s">
        <v>446</v>
      </c>
      <c r="GQ451">
        <v>3.10219</v>
      </c>
      <c r="GR451">
        <v>2.72237</v>
      </c>
      <c r="GS451">
        <v>0.134533</v>
      </c>
      <c r="GT451">
        <v>0.139191</v>
      </c>
      <c r="GU451">
        <v>0.101279</v>
      </c>
      <c r="GV451">
        <v>0.0946033</v>
      </c>
      <c r="GW451">
        <v>22632.4</v>
      </c>
      <c r="GX451">
        <v>20443.7</v>
      </c>
      <c r="GY451">
        <v>26712.7</v>
      </c>
      <c r="GZ451">
        <v>23969.2</v>
      </c>
      <c r="HA451">
        <v>38417.1</v>
      </c>
      <c r="HB451">
        <v>32082.8</v>
      </c>
      <c r="HC451">
        <v>46644.6</v>
      </c>
      <c r="HD451">
        <v>37916.9</v>
      </c>
      <c r="HE451">
        <v>1.8749</v>
      </c>
      <c r="HF451">
        <v>1.87945</v>
      </c>
      <c r="HG451">
        <v>0.134494</v>
      </c>
      <c r="HH451">
        <v>0</v>
      </c>
      <c r="HI451">
        <v>27.8549</v>
      </c>
      <c r="HJ451">
        <v>999.9</v>
      </c>
      <c r="HK451">
        <v>48.8</v>
      </c>
      <c r="HL451">
        <v>30.4</v>
      </c>
      <c r="HM451">
        <v>23.5379</v>
      </c>
      <c r="HN451">
        <v>61.2458</v>
      </c>
      <c r="HO451">
        <v>22.0192</v>
      </c>
      <c r="HP451">
        <v>1</v>
      </c>
      <c r="HQ451">
        <v>0.0806326</v>
      </c>
      <c r="HR451">
        <v>-0.07848579999999999</v>
      </c>
      <c r="HS451">
        <v>20.3171</v>
      </c>
      <c r="HT451">
        <v>5.21295</v>
      </c>
      <c r="HU451">
        <v>11.98</v>
      </c>
      <c r="HV451">
        <v>4.9634</v>
      </c>
      <c r="HW451">
        <v>3.27443</v>
      </c>
      <c r="HX451">
        <v>9999</v>
      </c>
      <c r="HY451">
        <v>9999</v>
      </c>
      <c r="HZ451">
        <v>9999</v>
      </c>
      <c r="IA451">
        <v>25.4</v>
      </c>
      <c r="IB451">
        <v>1.86369</v>
      </c>
      <c r="IC451">
        <v>1.85982</v>
      </c>
      <c r="ID451">
        <v>1.85807</v>
      </c>
      <c r="IE451">
        <v>1.85945</v>
      </c>
      <c r="IF451">
        <v>1.85959</v>
      </c>
      <c r="IG451">
        <v>1.85807</v>
      </c>
      <c r="IH451">
        <v>1.85715</v>
      </c>
      <c r="II451">
        <v>1.85211</v>
      </c>
      <c r="IJ451">
        <v>0</v>
      </c>
      <c r="IK451">
        <v>0</v>
      </c>
      <c r="IL451">
        <v>0</v>
      </c>
      <c r="IM451">
        <v>0</v>
      </c>
      <c r="IN451" t="s">
        <v>441</v>
      </c>
      <c r="IO451" t="s">
        <v>442</v>
      </c>
      <c r="IP451" t="s">
        <v>443</v>
      </c>
      <c r="IQ451" t="s">
        <v>443</v>
      </c>
      <c r="IR451" t="s">
        <v>443</v>
      </c>
      <c r="IS451" t="s">
        <v>443</v>
      </c>
      <c r="IT451">
        <v>0</v>
      </c>
      <c r="IU451">
        <v>100</v>
      </c>
      <c r="IV451">
        <v>100</v>
      </c>
      <c r="IW451">
        <v>-1.495</v>
      </c>
      <c r="IX451">
        <v>0.2849</v>
      </c>
      <c r="IY451">
        <v>-1.253408397979514</v>
      </c>
      <c r="IZ451">
        <v>-0.001407418860664216</v>
      </c>
      <c r="JA451">
        <v>1.761737584914558E-06</v>
      </c>
      <c r="JB451">
        <v>-4.339940373715102E-10</v>
      </c>
      <c r="JC451">
        <v>0.01386544786166931</v>
      </c>
      <c r="JD451">
        <v>0.003157371658100305</v>
      </c>
      <c r="JE451">
        <v>0.0004353711720169284</v>
      </c>
      <c r="JF451">
        <v>-1.853048844677345E-07</v>
      </c>
      <c r="JG451">
        <v>2</v>
      </c>
      <c r="JH451">
        <v>1968</v>
      </c>
      <c r="JI451">
        <v>1</v>
      </c>
      <c r="JJ451">
        <v>26</v>
      </c>
      <c r="JK451">
        <v>200180.2</v>
      </c>
      <c r="JL451">
        <v>200180.4</v>
      </c>
      <c r="JM451">
        <v>1.9458</v>
      </c>
      <c r="JN451">
        <v>2.61597</v>
      </c>
      <c r="JO451">
        <v>1.49658</v>
      </c>
      <c r="JP451">
        <v>2.34619</v>
      </c>
      <c r="JQ451">
        <v>1.54907</v>
      </c>
      <c r="JR451">
        <v>2.46948</v>
      </c>
      <c r="JS451">
        <v>34.236</v>
      </c>
      <c r="JT451">
        <v>15.2791</v>
      </c>
      <c r="JU451">
        <v>18</v>
      </c>
      <c r="JV451">
        <v>481.704</v>
      </c>
      <c r="JW451">
        <v>499.638</v>
      </c>
      <c r="JX451">
        <v>27.7158</v>
      </c>
      <c r="JY451">
        <v>28.342</v>
      </c>
      <c r="JZ451">
        <v>30</v>
      </c>
      <c r="KA451">
        <v>28.5881</v>
      </c>
      <c r="KB451">
        <v>28.5933</v>
      </c>
      <c r="KC451">
        <v>39.0948</v>
      </c>
      <c r="KD451">
        <v>17.7749</v>
      </c>
      <c r="KE451">
        <v>88.47320000000001</v>
      </c>
      <c r="KF451">
        <v>27.6811</v>
      </c>
      <c r="KG451">
        <v>821.28</v>
      </c>
      <c r="KH451">
        <v>19.6696</v>
      </c>
      <c r="KI451">
        <v>101.986</v>
      </c>
      <c r="KJ451">
        <v>91.446</v>
      </c>
    </row>
    <row r="452" spans="1:296">
      <c r="A452">
        <v>434</v>
      </c>
      <c r="B452">
        <v>1759000419.6</v>
      </c>
      <c r="C452">
        <v>13169</v>
      </c>
      <c r="D452" t="s">
        <v>1315</v>
      </c>
      <c r="E452" t="s">
        <v>1316</v>
      </c>
      <c r="F452">
        <v>5</v>
      </c>
      <c r="G452" t="s">
        <v>1218</v>
      </c>
      <c r="H452">
        <v>1759000412.1</v>
      </c>
      <c r="I452">
        <f>(J452)/1000</f>
        <v>0</v>
      </c>
      <c r="J452">
        <f>IF(DO452, AM452, AG452)</f>
        <v>0</v>
      </c>
      <c r="K452">
        <f>IF(DO452, AH452, AF452)</f>
        <v>0</v>
      </c>
      <c r="L452">
        <f>DQ452 - IF(AT452&gt;1, K452*DK452*100.0/(AV452), 0)</f>
        <v>0</v>
      </c>
      <c r="M452">
        <f>((S452-I452/2)*L452-K452)/(S452+I452/2)</f>
        <v>0</v>
      </c>
      <c r="N452">
        <f>M452*(DX452+DY452)/1000.0</f>
        <v>0</v>
      </c>
      <c r="O452">
        <f>(DQ452 - IF(AT452&gt;1, K452*DK452*100.0/(AV452), 0))*(DX452+DY452)/1000.0</f>
        <v>0</v>
      </c>
      <c r="P452">
        <f>2.0/((1/R452-1/Q452)+SIGN(R452)*SQRT((1/R452-1/Q452)*(1/R452-1/Q452) + 4*DL452/((DL452+1)*(DL452+1))*(2*1/R452*1/Q452-1/Q452*1/Q452)))</f>
        <v>0</v>
      </c>
      <c r="Q452">
        <f>IF(LEFT(DM452,1)&lt;&gt;"0",IF(LEFT(DM452,1)="1",3.0,DN452),$D$5+$E$5*(EE452*DX452/($K$5*1000))+$F$5*(EE452*DX452/($K$5*1000))*MAX(MIN(DK452,$J$5),$I$5)*MAX(MIN(DK452,$J$5),$I$5)+$G$5*MAX(MIN(DK452,$J$5),$I$5)*(EE452*DX452/($K$5*1000))+$H$5*(EE452*DX452/($K$5*1000))*(EE452*DX452/($K$5*1000)))</f>
        <v>0</v>
      </c>
      <c r="R452">
        <f>I452*(1000-(1000*0.61365*exp(17.502*V452/(240.97+V452))/(DX452+DY452)+DS452)/2)/(1000*0.61365*exp(17.502*V452/(240.97+V452))/(DX452+DY452)-DS452)</f>
        <v>0</v>
      </c>
      <c r="S452">
        <f>1/((DL452+1)/(P452/1.6)+1/(Q452/1.37)) + DL452/((DL452+1)/(P452/1.6) + DL452/(Q452/1.37))</f>
        <v>0</v>
      </c>
      <c r="T452">
        <f>(DG452*DJ452)</f>
        <v>0</v>
      </c>
      <c r="U452">
        <f>(DZ452+(T452+2*0.95*5.67E-8*(((DZ452+$B$9)+273)^4-(DZ452+273)^4)-44100*I452)/(1.84*29.3*Q452+8*0.95*5.67E-8*(DZ452+273)^3))</f>
        <v>0</v>
      </c>
      <c r="V452">
        <f>($C$9*EA452+$D$9*EB452+$E$9*U452)</f>
        <v>0</v>
      </c>
      <c r="W452">
        <f>0.61365*exp(17.502*V452/(240.97+V452))</f>
        <v>0</v>
      </c>
      <c r="X452">
        <f>(Y452/Z452*100)</f>
        <v>0</v>
      </c>
      <c r="Y452">
        <f>DS452*(DX452+DY452)/1000</f>
        <v>0</v>
      </c>
      <c r="Z452">
        <f>0.61365*exp(17.502*DZ452/(240.97+DZ452))</f>
        <v>0</v>
      </c>
      <c r="AA452">
        <f>(W452-DS452*(DX452+DY452)/1000)</f>
        <v>0</v>
      </c>
      <c r="AB452">
        <f>(-I452*44100)</f>
        <v>0</v>
      </c>
      <c r="AC452">
        <f>2*29.3*Q452*0.92*(DZ452-V452)</f>
        <v>0</v>
      </c>
      <c r="AD452">
        <f>2*0.95*5.67E-8*(((DZ452+$B$9)+273)^4-(V452+273)^4)</f>
        <v>0</v>
      </c>
      <c r="AE452">
        <f>T452+AD452+AB452+AC452</f>
        <v>0</v>
      </c>
      <c r="AF452">
        <f>DW452*AT452*(DR452-DQ452*(1000-AT452*DT452)/(1000-AT452*DS452))/(100*DK452)</f>
        <v>0</v>
      </c>
      <c r="AG452">
        <f>1000*DW452*AT452*(DS452-DT452)/(100*DK452*(1000-AT452*DS452))</f>
        <v>0</v>
      </c>
      <c r="AH452">
        <f>(AI452 - AJ452 - DX452*1E3/(8.314*(DZ452+273.15)) * AL452/DW452 * AK452) * DW452/(100*DK452) * (1000 - DT452)/1000</f>
        <v>0</v>
      </c>
      <c r="AI452">
        <v>824.8872780874343</v>
      </c>
      <c r="AJ452">
        <v>793.7862424242422</v>
      </c>
      <c r="AK452">
        <v>3.426053806190503</v>
      </c>
      <c r="AL452">
        <v>65.16373705987486</v>
      </c>
      <c r="AM452">
        <f>(AO452 - AN452 + DX452*1E3/(8.314*(DZ452+273.15)) * AQ452/DW452 * AP452) * DW452/(100*DK452) * 1000/(1000 - AO452)</f>
        <v>0</v>
      </c>
      <c r="AN452">
        <v>19.58153184244449</v>
      </c>
      <c r="AO452">
        <v>21.96226303030302</v>
      </c>
      <c r="AP452">
        <v>9.183544647958752E-05</v>
      </c>
      <c r="AQ452">
        <v>105.4576078481185</v>
      </c>
      <c r="AR452">
        <v>0</v>
      </c>
      <c r="AS452">
        <v>0</v>
      </c>
      <c r="AT452">
        <f>IF(AR452*$H$15&gt;=AV452,1.0,(AV452/(AV452-AR452*$H$15)))</f>
        <v>0</v>
      </c>
      <c r="AU452">
        <f>(AT452-1)*100</f>
        <v>0</v>
      </c>
      <c r="AV452">
        <f>MAX(0,($B$15+$C$15*EE452)/(1+$D$15*EE452)*DX452/(DZ452+273)*$E$15)</f>
        <v>0</v>
      </c>
      <c r="AW452" t="s">
        <v>437</v>
      </c>
      <c r="AX452" t="s">
        <v>437</v>
      </c>
      <c r="AY452">
        <v>0</v>
      </c>
      <c r="AZ452">
        <v>0</v>
      </c>
      <c r="BA452">
        <f>1-AY452/AZ452</f>
        <v>0</v>
      </c>
      <c r="BB452">
        <v>0</v>
      </c>
      <c r="BC452" t="s">
        <v>437</v>
      </c>
      <c r="BD452" t="s">
        <v>437</v>
      </c>
      <c r="BE452">
        <v>0</v>
      </c>
      <c r="BF452">
        <v>0</v>
      </c>
      <c r="BG452">
        <f>1-BE452/BF452</f>
        <v>0</v>
      </c>
      <c r="BH452">
        <v>0.5</v>
      </c>
      <c r="BI452">
        <f>DH452</f>
        <v>0</v>
      </c>
      <c r="BJ452">
        <f>K452</f>
        <v>0</v>
      </c>
      <c r="BK452">
        <f>BG452*BH452*BI452</f>
        <v>0</v>
      </c>
      <c r="BL452">
        <f>(BJ452-BB452)/BI452</f>
        <v>0</v>
      </c>
      <c r="BM452">
        <f>(AZ452-BF452)/BF452</f>
        <v>0</v>
      </c>
      <c r="BN452">
        <f>AY452/(BA452+AY452/BF452)</f>
        <v>0</v>
      </c>
      <c r="BO452" t="s">
        <v>437</v>
      </c>
      <c r="BP452">
        <v>0</v>
      </c>
      <c r="BQ452">
        <f>IF(BP452&lt;&gt;0, BP452, BN452)</f>
        <v>0</v>
      </c>
      <c r="BR452">
        <f>1-BQ452/BF452</f>
        <v>0</v>
      </c>
      <c r="BS452">
        <f>(BF452-BE452)/(BF452-BQ452)</f>
        <v>0</v>
      </c>
      <c r="BT452">
        <f>(AZ452-BF452)/(AZ452-BQ452)</f>
        <v>0</v>
      </c>
      <c r="BU452">
        <f>(BF452-BE452)/(BF452-AY452)</f>
        <v>0</v>
      </c>
      <c r="BV452">
        <f>(AZ452-BF452)/(AZ452-AY452)</f>
        <v>0</v>
      </c>
      <c r="BW452">
        <f>(BS452*BQ452/BE452)</f>
        <v>0</v>
      </c>
      <c r="BX452">
        <f>(1-BW452)</f>
        <v>0</v>
      </c>
      <c r="DG452">
        <f>$B$13*EF452+$C$13*EG452+$F$13*ER452*(1-EU452)</f>
        <v>0</v>
      </c>
      <c r="DH452">
        <f>DG452*DI452</f>
        <v>0</v>
      </c>
      <c r="DI452">
        <f>($B$13*$D$11+$C$13*$D$11+$F$13*((FE452+EW452)/MAX(FE452+EW452+FF452, 0.1)*$I$11+FF452/MAX(FE452+EW452+FF452, 0.1)*$J$11))/($B$13+$C$13+$F$13)</f>
        <v>0</v>
      </c>
      <c r="DJ452">
        <f>($B$13*$K$11+$C$13*$K$11+$F$13*((FE452+EW452)/MAX(FE452+EW452+FF452, 0.1)*$P$11+FF452/MAX(FE452+EW452+FF452, 0.1)*$Q$11))/($B$13+$C$13+$F$13)</f>
        <v>0</v>
      </c>
      <c r="DK452">
        <v>2.96</v>
      </c>
      <c r="DL452">
        <v>0.5</v>
      </c>
      <c r="DM452" t="s">
        <v>438</v>
      </c>
      <c r="DN452">
        <v>2</v>
      </c>
      <c r="DO452" t="b">
        <v>1</v>
      </c>
      <c r="DP452">
        <v>1759000412.1</v>
      </c>
      <c r="DQ452">
        <v>752.8611111111111</v>
      </c>
      <c r="DR452">
        <v>793.7596666666667</v>
      </c>
      <c r="DS452">
        <v>21.96629259259259</v>
      </c>
      <c r="DT452">
        <v>19.5185</v>
      </c>
      <c r="DU452">
        <v>754.3598518518519</v>
      </c>
      <c r="DV452">
        <v>21.6812</v>
      </c>
      <c r="DW452">
        <v>500.0627777777777</v>
      </c>
      <c r="DX452">
        <v>90.38443703703703</v>
      </c>
      <c r="DY452">
        <v>0.06425061481481481</v>
      </c>
      <c r="DZ452">
        <v>28.95177037037037</v>
      </c>
      <c r="EA452">
        <v>30.04756666666667</v>
      </c>
      <c r="EB452">
        <v>999.9000000000001</v>
      </c>
      <c r="EC452">
        <v>0</v>
      </c>
      <c r="ED452">
        <v>0</v>
      </c>
      <c r="EE452">
        <v>10009.58148148148</v>
      </c>
      <c r="EF452">
        <v>0</v>
      </c>
      <c r="EG452">
        <v>10.85626296296296</v>
      </c>
      <c r="EH452">
        <v>-40.8985962962963</v>
      </c>
      <c r="EI452">
        <v>769.7699259259258</v>
      </c>
      <c r="EJ452">
        <v>809.5618888888887</v>
      </c>
      <c r="EK452">
        <v>2.447776666666666</v>
      </c>
      <c r="EL452">
        <v>793.7596666666667</v>
      </c>
      <c r="EM452">
        <v>19.5185</v>
      </c>
      <c r="EN452">
        <v>1.98541</v>
      </c>
      <c r="EO452">
        <v>1.764168888888889</v>
      </c>
      <c r="EP452">
        <v>17.32844814814815</v>
      </c>
      <c r="EQ452">
        <v>15.47283333333333</v>
      </c>
      <c r="ER452">
        <v>2000.005185185185</v>
      </c>
      <c r="ES452">
        <v>0.9799950370370371</v>
      </c>
      <c r="ET452">
        <v>0.02000504074074074</v>
      </c>
      <c r="EU452">
        <v>0</v>
      </c>
      <c r="EV452">
        <v>440.9642222222223</v>
      </c>
      <c r="EW452">
        <v>5.00078</v>
      </c>
      <c r="EX452">
        <v>8660.101111111111</v>
      </c>
      <c r="EY452">
        <v>16379.64444444444</v>
      </c>
      <c r="EZ452">
        <v>38.83777777777777</v>
      </c>
      <c r="FA452">
        <v>39.6387037037037</v>
      </c>
      <c r="FB452">
        <v>38.92799999999999</v>
      </c>
      <c r="FC452">
        <v>39.32622222222222</v>
      </c>
      <c r="FD452">
        <v>39.90714814814815</v>
      </c>
      <c r="FE452">
        <v>1955.091851851852</v>
      </c>
      <c r="FF452">
        <v>39.91111111111112</v>
      </c>
      <c r="FG452">
        <v>0</v>
      </c>
      <c r="FH452">
        <v>1759000413.9</v>
      </c>
      <c r="FI452">
        <v>0</v>
      </c>
      <c r="FJ452">
        <v>440.9691153846154</v>
      </c>
      <c r="FK452">
        <v>-0.8981538436703567</v>
      </c>
      <c r="FL452">
        <v>-2.141196544020541</v>
      </c>
      <c r="FM452">
        <v>8660.074230769231</v>
      </c>
      <c r="FN452">
        <v>15</v>
      </c>
      <c r="FO452">
        <v>0</v>
      </c>
      <c r="FP452" t="s">
        <v>439</v>
      </c>
      <c r="FQ452">
        <v>1746989605.5</v>
      </c>
      <c r="FR452">
        <v>1746989593.5</v>
      </c>
      <c r="FS452">
        <v>0</v>
      </c>
      <c r="FT452">
        <v>-0.274</v>
      </c>
      <c r="FU452">
        <v>-0.002</v>
      </c>
      <c r="FV452">
        <v>2.549</v>
      </c>
      <c r="FW452">
        <v>0.129</v>
      </c>
      <c r="FX452">
        <v>420</v>
      </c>
      <c r="FY452">
        <v>17</v>
      </c>
      <c r="FZ452">
        <v>0.02</v>
      </c>
      <c r="GA452">
        <v>0.04</v>
      </c>
      <c r="GB452">
        <v>-40.8709675</v>
      </c>
      <c r="GC452">
        <v>-0.6110082551595118</v>
      </c>
      <c r="GD452">
        <v>0.2210227232520452</v>
      </c>
      <c r="GE452">
        <v>0</v>
      </c>
      <c r="GF452">
        <v>440.9601764705882</v>
      </c>
      <c r="GG452">
        <v>-0.2063559956341016</v>
      </c>
      <c r="GH452">
        <v>0.2087532276028333</v>
      </c>
      <c r="GI452">
        <v>1</v>
      </c>
      <c r="GJ452">
        <v>2.48427875</v>
      </c>
      <c r="GK452">
        <v>-0.6478834896810547</v>
      </c>
      <c r="GL452">
        <v>0.06410771097097058</v>
      </c>
      <c r="GM452">
        <v>0</v>
      </c>
      <c r="GN452">
        <v>1</v>
      </c>
      <c r="GO452">
        <v>3</v>
      </c>
      <c r="GP452" t="s">
        <v>463</v>
      </c>
      <c r="GQ452">
        <v>3.10221</v>
      </c>
      <c r="GR452">
        <v>2.72239</v>
      </c>
      <c r="GS452">
        <v>0.136506</v>
      </c>
      <c r="GT452">
        <v>0.141019</v>
      </c>
      <c r="GU452">
        <v>0.101289</v>
      </c>
      <c r="GV452">
        <v>0.0947151</v>
      </c>
      <c r="GW452">
        <v>22580.7</v>
      </c>
      <c r="GX452">
        <v>20400.4</v>
      </c>
      <c r="GY452">
        <v>26712.7</v>
      </c>
      <c r="GZ452">
        <v>23969.3</v>
      </c>
      <c r="HA452">
        <v>38416.7</v>
      </c>
      <c r="HB452">
        <v>32079.1</v>
      </c>
      <c r="HC452">
        <v>46644.3</v>
      </c>
      <c r="HD452">
        <v>37917</v>
      </c>
      <c r="HE452">
        <v>1.87472</v>
      </c>
      <c r="HF452">
        <v>1.8798</v>
      </c>
      <c r="HG452">
        <v>0.134878</v>
      </c>
      <c r="HH452">
        <v>0</v>
      </c>
      <c r="HI452">
        <v>27.8549</v>
      </c>
      <c r="HJ452">
        <v>999.9</v>
      </c>
      <c r="HK452">
        <v>48.8</v>
      </c>
      <c r="HL452">
        <v>30.3</v>
      </c>
      <c r="HM452">
        <v>23.4046</v>
      </c>
      <c r="HN452">
        <v>60.4758</v>
      </c>
      <c r="HO452">
        <v>21.9191</v>
      </c>
      <c r="HP452">
        <v>1</v>
      </c>
      <c r="HQ452">
        <v>0.080747</v>
      </c>
      <c r="HR452">
        <v>-0.0391667</v>
      </c>
      <c r="HS452">
        <v>20.317</v>
      </c>
      <c r="HT452">
        <v>5.21265</v>
      </c>
      <c r="HU452">
        <v>11.9796</v>
      </c>
      <c r="HV452">
        <v>4.9633</v>
      </c>
      <c r="HW452">
        <v>3.27428</v>
      </c>
      <c r="HX452">
        <v>9999</v>
      </c>
      <c r="HY452">
        <v>9999</v>
      </c>
      <c r="HZ452">
        <v>9999</v>
      </c>
      <c r="IA452">
        <v>25.4</v>
      </c>
      <c r="IB452">
        <v>1.8637</v>
      </c>
      <c r="IC452">
        <v>1.85983</v>
      </c>
      <c r="ID452">
        <v>1.85806</v>
      </c>
      <c r="IE452">
        <v>1.85944</v>
      </c>
      <c r="IF452">
        <v>1.85959</v>
      </c>
      <c r="IG452">
        <v>1.85806</v>
      </c>
      <c r="IH452">
        <v>1.85715</v>
      </c>
      <c r="II452">
        <v>1.85211</v>
      </c>
      <c r="IJ452">
        <v>0</v>
      </c>
      <c r="IK452">
        <v>0</v>
      </c>
      <c r="IL452">
        <v>0</v>
      </c>
      <c r="IM452">
        <v>0</v>
      </c>
      <c r="IN452" t="s">
        <v>441</v>
      </c>
      <c r="IO452" t="s">
        <v>442</v>
      </c>
      <c r="IP452" t="s">
        <v>443</v>
      </c>
      <c r="IQ452" t="s">
        <v>443</v>
      </c>
      <c r="IR452" t="s">
        <v>443</v>
      </c>
      <c r="IS452" t="s">
        <v>443</v>
      </c>
      <c r="IT452">
        <v>0</v>
      </c>
      <c r="IU452">
        <v>100</v>
      </c>
      <c r="IV452">
        <v>100</v>
      </c>
      <c r="IW452">
        <v>-1.486</v>
      </c>
      <c r="IX452">
        <v>0.285</v>
      </c>
      <c r="IY452">
        <v>-1.253408397979514</v>
      </c>
      <c r="IZ452">
        <v>-0.001407418860664216</v>
      </c>
      <c r="JA452">
        <v>1.761737584914558E-06</v>
      </c>
      <c r="JB452">
        <v>-4.339940373715102E-10</v>
      </c>
      <c r="JC452">
        <v>0.01386544786166931</v>
      </c>
      <c r="JD452">
        <v>0.003157371658100305</v>
      </c>
      <c r="JE452">
        <v>0.0004353711720169284</v>
      </c>
      <c r="JF452">
        <v>-1.853048844677345E-07</v>
      </c>
      <c r="JG452">
        <v>2</v>
      </c>
      <c r="JH452">
        <v>1968</v>
      </c>
      <c r="JI452">
        <v>1</v>
      </c>
      <c r="JJ452">
        <v>26</v>
      </c>
      <c r="JK452">
        <v>200180.2</v>
      </c>
      <c r="JL452">
        <v>200180.4</v>
      </c>
      <c r="JM452">
        <v>1.9751</v>
      </c>
      <c r="JN452">
        <v>2.62329</v>
      </c>
      <c r="JO452">
        <v>1.49658</v>
      </c>
      <c r="JP452">
        <v>2.34619</v>
      </c>
      <c r="JQ452">
        <v>1.54907</v>
      </c>
      <c r="JR452">
        <v>2.42798</v>
      </c>
      <c r="JS452">
        <v>34.236</v>
      </c>
      <c r="JT452">
        <v>15.2791</v>
      </c>
      <c r="JU452">
        <v>18</v>
      </c>
      <c r="JV452">
        <v>481.587</v>
      </c>
      <c r="JW452">
        <v>499.853</v>
      </c>
      <c r="JX452">
        <v>27.6636</v>
      </c>
      <c r="JY452">
        <v>28.3404</v>
      </c>
      <c r="JZ452">
        <v>30.0001</v>
      </c>
      <c r="KA452">
        <v>28.586</v>
      </c>
      <c r="KB452">
        <v>28.5911</v>
      </c>
      <c r="KC452">
        <v>39.7526</v>
      </c>
      <c r="KD452">
        <v>17.4845</v>
      </c>
      <c r="KE452">
        <v>88.47320000000001</v>
      </c>
      <c r="KF452">
        <v>27.6338</v>
      </c>
      <c r="KG452">
        <v>841.341</v>
      </c>
      <c r="KH452">
        <v>19.7065</v>
      </c>
      <c r="KI452">
        <v>101.986</v>
      </c>
      <c r="KJ452">
        <v>91.4464</v>
      </c>
    </row>
    <row r="453" spans="1:296">
      <c r="A453">
        <v>435</v>
      </c>
      <c r="B453">
        <v>1759000424.6</v>
      </c>
      <c r="C453">
        <v>13174</v>
      </c>
      <c r="D453" t="s">
        <v>1317</v>
      </c>
      <c r="E453" t="s">
        <v>1318</v>
      </c>
      <c r="F453">
        <v>5</v>
      </c>
      <c r="G453" t="s">
        <v>1218</v>
      </c>
      <c r="H453">
        <v>1759000416.814285</v>
      </c>
      <c r="I453">
        <f>(J453)/1000</f>
        <v>0</v>
      </c>
      <c r="J453">
        <f>IF(DO453, AM453, AG453)</f>
        <v>0</v>
      </c>
      <c r="K453">
        <f>IF(DO453, AH453, AF453)</f>
        <v>0</v>
      </c>
      <c r="L453">
        <f>DQ453 - IF(AT453&gt;1, K453*DK453*100.0/(AV453), 0)</f>
        <v>0</v>
      </c>
      <c r="M453">
        <f>((S453-I453/2)*L453-K453)/(S453+I453/2)</f>
        <v>0</v>
      </c>
      <c r="N453">
        <f>M453*(DX453+DY453)/1000.0</f>
        <v>0</v>
      </c>
      <c r="O453">
        <f>(DQ453 - IF(AT453&gt;1, K453*DK453*100.0/(AV453), 0))*(DX453+DY453)/1000.0</f>
        <v>0</v>
      </c>
      <c r="P453">
        <f>2.0/((1/R453-1/Q453)+SIGN(R453)*SQRT((1/R453-1/Q453)*(1/R453-1/Q453) + 4*DL453/((DL453+1)*(DL453+1))*(2*1/R453*1/Q453-1/Q453*1/Q453)))</f>
        <v>0</v>
      </c>
      <c r="Q453">
        <f>IF(LEFT(DM453,1)&lt;&gt;"0",IF(LEFT(DM453,1)="1",3.0,DN453),$D$5+$E$5*(EE453*DX453/($K$5*1000))+$F$5*(EE453*DX453/($K$5*1000))*MAX(MIN(DK453,$J$5),$I$5)*MAX(MIN(DK453,$J$5),$I$5)+$G$5*MAX(MIN(DK453,$J$5),$I$5)*(EE453*DX453/($K$5*1000))+$H$5*(EE453*DX453/($K$5*1000))*(EE453*DX453/($K$5*1000)))</f>
        <v>0</v>
      </c>
      <c r="R453">
        <f>I453*(1000-(1000*0.61365*exp(17.502*V453/(240.97+V453))/(DX453+DY453)+DS453)/2)/(1000*0.61365*exp(17.502*V453/(240.97+V453))/(DX453+DY453)-DS453)</f>
        <v>0</v>
      </c>
      <c r="S453">
        <f>1/((DL453+1)/(P453/1.6)+1/(Q453/1.37)) + DL453/((DL453+1)/(P453/1.6) + DL453/(Q453/1.37))</f>
        <v>0</v>
      </c>
      <c r="T453">
        <f>(DG453*DJ453)</f>
        <v>0</v>
      </c>
      <c r="U453">
        <f>(DZ453+(T453+2*0.95*5.67E-8*(((DZ453+$B$9)+273)^4-(DZ453+273)^4)-44100*I453)/(1.84*29.3*Q453+8*0.95*5.67E-8*(DZ453+273)^3))</f>
        <v>0</v>
      </c>
      <c r="V453">
        <f>($C$9*EA453+$D$9*EB453+$E$9*U453)</f>
        <v>0</v>
      </c>
      <c r="W453">
        <f>0.61365*exp(17.502*V453/(240.97+V453))</f>
        <v>0</v>
      </c>
      <c r="X453">
        <f>(Y453/Z453*100)</f>
        <v>0</v>
      </c>
      <c r="Y453">
        <f>DS453*(DX453+DY453)/1000</f>
        <v>0</v>
      </c>
      <c r="Z453">
        <f>0.61365*exp(17.502*DZ453/(240.97+DZ453))</f>
        <v>0</v>
      </c>
      <c r="AA453">
        <f>(W453-DS453*(DX453+DY453)/1000)</f>
        <v>0</v>
      </c>
      <c r="AB453">
        <f>(-I453*44100)</f>
        <v>0</v>
      </c>
      <c r="AC453">
        <f>2*29.3*Q453*0.92*(DZ453-V453)</f>
        <v>0</v>
      </c>
      <c r="AD453">
        <f>2*0.95*5.67E-8*(((DZ453+$B$9)+273)^4-(V453+273)^4)</f>
        <v>0</v>
      </c>
      <c r="AE453">
        <f>T453+AD453+AB453+AC453</f>
        <v>0</v>
      </c>
      <c r="AF453">
        <f>DW453*AT453*(DR453-DQ453*(1000-AT453*DT453)/(1000-AT453*DS453))/(100*DK453)</f>
        <v>0</v>
      </c>
      <c r="AG453">
        <f>1000*DW453*AT453*(DS453-DT453)/(100*DK453*(1000-AT453*DS453))</f>
        <v>0</v>
      </c>
      <c r="AH453">
        <f>(AI453 - AJ453 - DX453*1E3/(8.314*(DZ453+273.15)) * AL453/DW453 * AK453) * DW453/(100*DK453) * (1000 - DT453)/1000</f>
        <v>0</v>
      </c>
      <c r="AI453">
        <v>841.0874268113232</v>
      </c>
      <c r="AJ453">
        <v>810.4345696969693</v>
      </c>
      <c r="AK453">
        <v>3.321013643927468</v>
      </c>
      <c r="AL453">
        <v>65.16373705987486</v>
      </c>
      <c r="AM453">
        <f>(AO453 - AN453 + DX453*1E3/(8.314*(DZ453+273.15)) * AQ453/DW453 * AP453) * DW453/(100*DK453) * 1000/(1000 - AO453)</f>
        <v>0</v>
      </c>
      <c r="AN453">
        <v>19.63168403117201</v>
      </c>
      <c r="AO453">
        <v>21.9655612121212</v>
      </c>
      <c r="AP453">
        <v>0.0001502996920477944</v>
      </c>
      <c r="AQ453">
        <v>105.4576078481185</v>
      </c>
      <c r="AR453">
        <v>0</v>
      </c>
      <c r="AS453">
        <v>0</v>
      </c>
      <c r="AT453">
        <f>IF(AR453*$H$15&gt;=AV453,1.0,(AV453/(AV453-AR453*$H$15)))</f>
        <v>0</v>
      </c>
      <c r="AU453">
        <f>(AT453-1)*100</f>
        <v>0</v>
      </c>
      <c r="AV453">
        <f>MAX(0,($B$15+$C$15*EE453)/(1+$D$15*EE453)*DX453/(DZ453+273)*$E$15)</f>
        <v>0</v>
      </c>
      <c r="AW453" t="s">
        <v>437</v>
      </c>
      <c r="AX453" t="s">
        <v>437</v>
      </c>
      <c r="AY453">
        <v>0</v>
      </c>
      <c r="AZ453">
        <v>0</v>
      </c>
      <c r="BA453">
        <f>1-AY453/AZ453</f>
        <v>0</v>
      </c>
      <c r="BB453">
        <v>0</v>
      </c>
      <c r="BC453" t="s">
        <v>437</v>
      </c>
      <c r="BD453" t="s">
        <v>437</v>
      </c>
      <c r="BE453">
        <v>0</v>
      </c>
      <c r="BF453">
        <v>0</v>
      </c>
      <c r="BG453">
        <f>1-BE453/BF453</f>
        <v>0</v>
      </c>
      <c r="BH453">
        <v>0.5</v>
      </c>
      <c r="BI453">
        <f>DH453</f>
        <v>0</v>
      </c>
      <c r="BJ453">
        <f>K453</f>
        <v>0</v>
      </c>
      <c r="BK453">
        <f>BG453*BH453*BI453</f>
        <v>0</v>
      </c>
      <c r="BL453">
        <f>(BJ453-BB453)/BI453</f>
        <v>0</v>
      </c>
      <c r="BM453">
        <f>(AZ453-BF453)/BF453</f>
        <v>0</v>
      </c>
      <c r="BN453">
        <f>AY453/(BA453+AY453/BF453)</f>
        <v>0</v>
      </c>
      <c r="BO453" t="s">
        <v>437</v>
      </c>
      <c r="BP453">
        <v>0</v>
      </c>
      <c r="BQ453">
        <f>IF(BP453&lt;&gt;0, BP453, BN453)</f>
        <v>0</v>
      </c>
      <c r="BR453">
        <f>1-BQ453/BF453</f>
        <v>0</v>
      </c>
      <c r="BS453">
        <f>(BF453-BE453)/(BF453-BQ453)</f>
        <v>0</v>
      </c>
      <c r="BT453">
        <f>(AZ453-BF453)/(AZ453-BQ453)</f>
        <v>0</v>
      </c>
      <c r="BU453">
        <f>(BF453-BE453)/(BF453-AY453)</f>
        <v>0</v>
      </c>
      <c r="BV453">
        <f>(AZ453-BF453)/(AZ453-AY453)</f>
        <v>0</v>
      </c>
      <c r="BW453">
        <f>(BS453*BQ453/BE453)</f>
        <v>0</v>
      </c>
      <c r="BX453">
        <f>(1-BW453)</f>
        <v>0</v>
      </c>
      <c r="DG453">
        <f>$B$13*EF453+$C$13*EG453+$F$13*ER453*(1-EU453)</f>
        <v>0</v>
      </c>
      <c r="DH453">
        <f>DG453*DI453</f>
        <v>0</v>
      </c>
      <c r="DI453">
        <f>($B$13*$D$11+$C$13*$D$11+$F$13*((FE453+EW453)/MAX(FE453+EW453+FF453, 0.1)*$I$11+FF453/MAX(FE453+EW453+FF453, 0.1)*$J$11))/($B$13+$C$13+$F$13)</f>
        <v>0</v>
      </c>
      <c r="DJ453">
        <f>($B$13*$K$11+$C$13*$K$11+$F$13*((FE453+EW453)/MAX(FE453+EW453+FF453, 0.1)*$P$11+FF453/MAX(FE453+EW453+FF453, 0.1)*$Q$11))/($B$13+$C$13+$F$13)</f>
        <v>0</v>
      </c>
      <c r="DK453">
        <v>2.96</v>
      </c>
      <c r="DL453">
        <v>0.5</v>
      </c>
      <c r="DM453" t="s">
        <v>438</v>
      </c>
      <c r="DN453">
        <v>2</v>
      </c>
      <c r="DO453" t="b">
        <v>1</v>
      </c>
      <c r="DP453">
        <v>1759000416.814285</v>
      </c>
      <c r="DQ453">
        <v>768.6039999999999</v>
      </c>
      <c r="DR453">
        <v>809.272892857143</v>
      </c>
      <c r="DS453">
        <v>21.96131071428571</v>
      </c>
      <c r="DT453">
        <v>19.56921428571429</v>
      </c>
      <c r="DU453">
        <v>770.0945357142855</v>
      </c>
      <c r="DV453">
        <v>21.676325</v>
      </c>
      <c r="DW453">
        <v>500.0048214285715</v>
      </c>
      <c r="DX453">
        <v>90.38396428571431</v>
      </c>
      <c r="DY453">
        <v>0.0643194</v>
      </c>
      <c r="DZ453">
        <v>28.94477857142857</v>
      </c>
      <c r="EA453">
        <v>30.048875</v>
      </c>
      <c r="EB453">
        <v>999.9000000000002</v>
      </c>
      <c r="EC453">
        <v>0</v>
      </c>
      <c r="ED453">
        <v>0</v>
      </c>
      <c r="EE453">
        <v>9990.333214285713</v>
      </c>
      <c r="EF453">
        <v>0</v>
      </c>
      <c r="EG453">
        <v>10.85982142857143</v>
      </c>
      <c r="EH453">
        <v>-40.66889285714286</v>
      </c>
      <c r="EI453">
        <v>785.8625</v>
      </c>
      <c r="EJ453">
        <v>825.4266785714284</v>
      </c>
      <c r="EK453">
        <v>2.392084285714286</v>
      </c>
      <c r="EL453">
        <v>809.272892857143</v>
      </c>
      <c r="EM453">
        <v>19.56921428571429</v>
      </c>
      <c r="EN453">
        <v>1.984949642857143</v>
      </c>
      <c r="EO453">
        <v>1.768743928571429</v>
      </c>
      <c r="EP453">
        <v>17.32478571428571</v>
      </c>
      <c r="EQ453">
        <v>15.513225</v>
      </c>
      <c r="ER453">
        <v>1999.980357142857</v>
      </c>
      <c r="ES453">
        <v>0.9799958214285711</v>
      </c>
      <c r="ET453">
        <v>0.02000421428571428</v>
      </c>
      <c r="EU453">
        <v>0</v>
      </c>
      <c r="EV453">
        <v>440.9032857142857</v>
      </c>
      <c r="EW453">
        <v>5.00078</v>
      </c>
      <c r="EX453">
        <v>8659.9825</v>
      </c>
      <c r="EY453">
        <v>16379.45</v>
      </c>
      <c r="EZ453">
        <v>38.86367857142857</v>
      </c>
      <c r="FA453">
        <v>39.63828571428571</v>
      </c>
      <c r="FB453">
        <v>38.91482142857142</v>
      </c>
      <c r="FC453">
        <v>39.34571428571428</v>
      </c>
      <c r="FD453">
        <v>39.96396428571428</v>
      </c>
      <c r="FE453">
        <v>1955.068928571429</v>
      </c>
      <c r="FF453">
        <v>39.90857142857144</v>
      </c>
      <c r="FG453">
        <v>0</v>
      </c>
      <c r="FH453">
        <v>1759000418.7</v>
      </c>
      <c r="FI453">
        <v>0</v>
      </c>
      <c r="FJ453">
        <v>440.920923076923</v>
      </c>
      <c r="FK453">
        <v>-0.3893333285854373</v>
      </c>
      <c r="FL453">
        <v>1.004444474828668</v>
      </c>
      <c r="FM453">
        <v>8659.986923076924</v>
      </c>
      <c r="FN453">
        <v>15</v>
      </c>
      <c r="FO453">
        <v>0</v>
      </c>
      <c r="FP453" t="s">
        <v>439</v>
      </c>
      <c r="FQ453">
        <v>1746989605.5</v>
      </c>
      <c r="FR453">
        <v>1746989593.5</v>
      </c>
      <c r="FS453">
        <v>0</v>
      </c>
      <c r="FT453">
        <v>-0.274</v>
      </c>
      <c r="FU453">
        <v>-0.002</v>
      </c>
      <c r="FV453">
        <v>2.549</v>
      </c>
      <c r="FW453">
        <v>0.129</v>
      </c>
      <c r="FX453">
        <v>420</v>
      </c>
      <c r="FY453">
        <v>17</v>
      </c>
      <c r="FZ453">
        <v>0.02</v>
      </c>
      <c r="GA453">
        <v>0.04</v>
      </c>
      <c r="GB453">
        <v>-40.77238250000001</v>
      </c>
      <c r="GC453">
        <v>2.295835272045033</v>
      </c>
      <c r="GD453">
        <v>0.3131727916721855</v>
      </c>
      <c r="GE453">
        <v>0</v>
      </c>
      <c r="GF453">
        <v>440.9436764705882</v>
      </c>
      <c r="GG453">
        <v>-0.558181816734176</v>
      </c>
      <c r="GH453">
        <v>0.2464615135911883</v>
      </c>
      <c r="GI453">
        <v>1</v>
      </c>
      <c r="GJ453">
        <v>2.42403475</v>
      </c>
      <c r="GK453">
        <v>-0.7063234896810517</v>
      </c>
      <c r="GL453">
        <v>0.06892551359937409</v>
      </c>
      <c r="GM453">
        <v>0</v>
      </c>
      <c r="GN453">
        <v>1</v>
      </c>
      <c r="GO453">
        <v>3</v>
      </c>
      <c r="GP453" t="s">
        <v>463</v>
      </c>
      <c r="GQ453">
        <v>3.10184</v>
      </c>
      <c r="GR453">
        <v>2.72254</v>
      </c>
      <c r="GS453">
        <v>0.138404</v>
      </c>
      <c r="GT453">
        <v>0.142888</v>
      </c>
      <c r="GU453">
        <v>0.101305</v>
      </c>
      <c r="GV453">
        <v>0.09495679999999999</v>
      </c>
      <c r="GW453">
        <v>22531.1</v>
      </c>
      <c r="GX453">
        <v>20356.2</v>
      </c>
      <c r="GY453">
        <v>26712.7</v>
      </c>
      <c r="GZ453">
        <v>23969.5</v>
      </c>
      <c r="HA453">
        <v>38416.4</v>
      </c>
      <c r="HB453">
        <v>32070.6</v>
      </c>
      <c r="HC453">
        <v>46644.5</v>
      </c>
      <c r="HD453">
        <v>37917</v>
      </c>
      <c r="HE453">
        <v>1.87392</v>
      </c>
      <c r="HF453">
        <v>1.88013</v>
      </c>
      <c r="HG453">
        <v>0.134557</v>
      </c>
      <c r="HH453">
        <v>0</v>
      </c>
      <c r="HI453">
        <v>27.8564</v>
      </c>
      <c r="HJ453">
        <v>999.9</v>
      </c>
      <c r="HK453">
        <v>48.8</v>
      </c>
      <c r="HL453">
        <v>30.3</v>
      </c>
      <c r="HM453">
        <v>23.4021</v>
      </c>
      <c r="HN453">
        <v>61.2958</v>
      </c>
      <c r="HO453">
        <v>21.9551</v>
      </c>
      <c r="HP453">
        <v>1</v>
      </c>
      <c r="HQ453">
        <v>0.08068599999999999</v>
      </c>
      <c r="HR453">
        <v>-0.000288671</v>
      </c>
      <c r="HS453">
        <v>20.317</v>
      </c>
      <c r="HT453">
        <v>5.2131</v>
      </c>
      <c r="HU453">
        <v>11.9794</v>
      </c>
      <c r="HV453">
        <v>4.9636</v>
      </c>
      <c r="HW453">
        <v>3.27435</v>
      </c>
      <c r="HX453">
        <v>9999</v>
      </c>
      <c r="HY453">
        <v>9999</v>
      </c>
      <c r="HZ453">
        <v>9999</v>
      </c>
      <c r="IA453">
        <v>25.4</v>
      </c>
      <c r="IB453">
        <v>1.8637</v>
      </c>
      <c r="IC453">
        <v>1.85982</v>
      </c>
      <c r="ID453">
        <v>1.85806</v>
      </c>
      <c r="IE453">
        <v>1.85945</v>
      </c>
      <c r="IF453">
        <v>1.85959</v>
      </c>
      <c r="IG453">
        <v>1.85806</v>
      </c>
      <c r="IH453">
        <v>1.85714</v>
      </c>
      <c r="II453">
        <v>1.85211</v>
      </c>
      <c r="IJ453">
        <v>0</v>
      </c>
      <c r="IK453">
        <v>0</v>
      </c>
      <c r="IL453">
        <v>0</v>
      </c>
      <c r="IM453">
        <v>0</v>
      </c>
      <c r="IN453" t="s">
        <v>441</v>
      </c>
      <c r="IO453" t="s">
        <v>442</v>
      </c>
      <c r="IP453" t="s">
        <v>443</v>
      </c>
      <c r="IQ453" t="s">
        <v>443</v>
      </c>
      <c r="IR453" t="s">
        <v>443</v>
      </c>
      <c r="IS453" t="s">
        <v>443</v>
      </c>
      <c r="IT453">
        <v>0</v>
      </c>
      <c r="IU453">
        <v>100</v>
      </c>
      <c r="IV453">
        <v>100</v>
      </c>
      <c r="IW453">
        <v>-1.477</v>
      </c>
      <c r="IX453">
        <v>0.2851</v>
      </c>
      <c r="IY453">
        <v>-1.253408397979514</v>
      </c>
      <c r="IZ453">
        <v>-0.001407418860664216</v>
      </c>
      <c r="JA453">
        <v>1.761737584914558E-06</v>
      </c>
      <c r="JB453">
        <v>-4.339940373715102E-10</v>
      </c>
      <c r="JC453">
        <v>0.01386544786166931</v>
      </c>
      <c r="JD453">
        <v>0.003157371658100305</v>
      </c>
      <c r="JE453">
        <v>0.0004353711720169284</v>
      </c>
      <c r="JF453">
        <v>-1.853048844677345E-07</v>
      </c>
      <c r="JG453">
        <v>2</v>
      </c>
      <c r="JH453">
        <v>1968</v>
      </c>
      <c r="JI453">
        <v>1</v>
      </c>
      <c r="JJ453">
        <v>26</v>
      </c>
      <c r="JK453">
        <v>200180.3</v>
      </c>
      <c r="JL453">
        <v>200180.5</v>
      </c>
      <c r="JM453">
        <v>2.00806</v>
      </c>
      <c r="JN453">
        <v>2.62207</v>
      </c>
      <c r="JO453">
        <v>1.49658</v>
      </c>
      <c r="JP453">
        <v>2.34619</v>
      </c>
      <c r="JQ453">
        <v>1.54907</v>
      </c>
      <c r="JR453">
        <v>2.38647</v>
      </c>
      <c r="JS453">
        <v>34.236</v>
      </c>
      <c r="JT453">
        <v>15.2615</v>
      </c>
      <c r="JU453">
        <v>18</v>
      </c>
      <c r="JV453">
        <v>481.121</v>
      </c>
      <c r="JW453">
        <v>500.066</v>
      </c>
      <c r="JX453">
        <v>27.6143</v>
      </c>
      <c r="JY453">
        <v>28.3396</v>
      </c>
      <c r="JZ453">
        <v>30.0001</v>
      </c>
      <c r="KA453">
        <v>28.5856</v>
      </c>
      <c r="KB453">
        <v>28.5908</v>
      </c>
      <c r="KC453">
        <v>40.3604</v>
      </c>
      <c r="KD453">
        <v>17.4845</v>
      </c>
      <c r="KE453">
        <v>88.47320000000001</v>
      </c>
      <c r="KF453">
        <v>27.5843</v>
      </c>
      <c r="KG453">
        <v>854.698</v>
      </c>
      <c r="KH453">
        <v>19.7379</v>
      </c>
      <c r="KI453">
        <v>101.986</v>
      </c>
      <c r="KJ453">
        <v>91.4466</v>
      </c>
    </row>
    <row r="454" spans="1:296">
      <c r="A454">
        <v>436</v>
      </c>
      <c r="B454">
        <v>1759000429.6</v>
      </c>
      <c r="C454">
        <v>13179</v>
      </c>
      <c r="D454" t="s">
        <v>1319</v>
      </c>
      <c r="E454" t="s">
        <v>1320</v>
      </c>
      <c r="F454">
        <v>5</v>
      </c>
      <c r="G454" t="s">
        <v>1218</v>
      </c>
      <c r="H454">
        <v>1759000422.1</v>
      </c>
      <c r="I454">
        <f>(J454)/1000</f>
        <v>0</v>
      </c>
      <c r="J454">
        <f>IF(DO454, AM454, AG454)</f>
        <v>0</v>
      </c>
      <c r="K454">
        <f>IF(DO454, AH454, AF454)</f>
        <v>0</v>
      </c>
      <c r="L454">
        <f>DQ454 - IF(AT454&gt;1, K454*DK454*100.0/(AV454), 0)</f>
        <v>0</v>
      </c>
      <c r="M454">
        <f>((S454-I454/2)*L454-K454)/(S454+I454/2)</f>
        <v>0</v>
      </c>
      <c r="N454">
        <f>M454*(DX454+DY454)/1000.0</f>
        <v>0</v>
      </c>
      <c r="O454">
        <f>(DQ454 - IF(AT454&gt;1, K454*DK454*100.0/(AV454), 0))*(DX454+DY454)/1000.0</f>
        <v>0</v>
      </c>
      <c r="P454">
        <f>2.0/((1/R454-1/Q454)+SIGN(R454)*SQRT((1/R454-1/Q454)*(1/R454-1/Q454) + 4*DL454/((DL454+1)*(DL454+1))*(2*1/R454*1/Q454-1/Q454*1/Q454)))</f>
        <v>0</v>
      </c>
      <c r="Q454">
        <f>IF(LEFT(DM454,1)&lt;&gt;"0",IF(LEFT(DM454,1)="1",3.0,DN454),$D$5+$E$5*(EE454*DX454/($K$5*1000))+$F$5*(EE454*DX454/($K$5*1000))*MAX(MIN(DK454,$J$5),$I$5)*MAX(MIN(DK454,$J$5),$I$5)+$G$5*MAX(MIN(DK454,$J$5),$I$5)*(EE454*DX454/($K$5*1000))+$H$5*(EE454*DX454/($K$5*1000))*(EE454*DX454/($K$5*1000)))</f>
        <v>0</v>
      </c>
      <c r="R454">
        <f>I454*(1000-(1000*0.61365*exp(17.502*V454/(240.97+V454))/(DX454+DY454)+DS454)/2)/(1000*0.61365*exp(17.502*V454/(240.97+V454))/(DX454+DY454)-DS454)</f>
        <v>0</v>
      </c>
      <c r="S454">
        <f>1/((DL454+1)/(P454/1.6)+1/(Q454/1.37)) + DL454/((DL454+1)/(P454/1.6) + DL454/(Q454/1.37))</f>
        <v>0</v>
      </c>
      <c r="T454">
        <f>(DG454*DJ454)</f>
        <v>0</v>
      </c>
      <c r="U454">
        <f>(DZ454+(T454+2*0.95*5.67E-8*(((DZ454+$B$9)+273)^4-(DZ454+273)^4)-44100*I454)/(1.84*29.3*Q454+8*0.95*5.67E-8*(DZ454+273)^3))</f>
        <v>0</v>
      </c>
      <c r="V454">
        <f>($C$9*EA454+$D$9*EB454+$E$9*U454)</f>
        <v>0</v>
      </c>
      <c r="W454">
        <f>0.61365*exp(17.502*V454/(240.97+V454))</f>
        <v>0</v>
      </c>
      <c r="X454">
        <f>(Y454/Z454*100)</f>
        <v>0</v>
      </c>
      <c r="Y454">
        <f>DS454*(DX454+DY454)/1000</f>
        <v>0</v>
      </c>
      <c r="Z454">
        <f>0.61365*exp(17.502*DZ454/(240.97+DZ454))</f>
        <v>0</v>
      </c>
      <c r="AA454">
        <f>(W454-DS454*(DX454+DY454)/1000)</f>
        <v>0</v>
      </c>
      <c r="AB454">
        <f>(-I454*44100)</f>
        <v>0</v>
      </c>
      <c r="AC454">
        <f>2*29.3*Q454*0.92*(DZ454-V454)</f>
        <v>0</v>
      </c>
      <c r="AD454">
        <f>2*0.95*5.67E-8*(((DZ454+$B$9)+273)^4-(V454+273)^4)</f>
        <v>0</v>
      </c>
      <c r="AE454">
        <f>T454+AD454+AB454+AC454</f>
        <v>0</v>
      </c>
      <c r="AF454">
        <f>DW454*AT454*(DR454-DQ454*(1000-AT454*DT454)/(1000-AT454*DS454))/(100*DK454)</f>
        <v>0</v>
      </c>
      <c r="AG454">
        <f>1000*DW454*AT454*(DS454-DT454)/(100*DK454*(1000-AT454*DS454))</f>
        <v>0</v>
      </c>
      <c r="AH454">
        <f>(AI454 - AJ454 - DX454*1E3/(8.314*(DZ454+273.15)) * AL454/DW454 * AK454) * DW454/(100*DK454) * (1000 - DT454)/1000</f>
        <v>0</v>
      </c>
      <c r="AI454">
        <v>857.8457092511977</v>
      </c>
      <c r="AJ454">
        <v>827.1112848484846</v>
      </c>
      <c r="AK454">
        <v>3.319525702239998</v>
      </c>
      <c r="AL454">
        <v>65.16373705987486</v>
      </c>
      <c r="AM454">
        <f>(AO454 - AN454 + DX454*1E3/(8.314*(DZ454+273.15)) * AQ454/DW454 * AP454) * DW454/(100*DK454) * 1000/(1000 - AO454)</f>
        <v>0</v>
      </c>
      <c r="AN454">
        <v>19.66716162975375</v>
      </c>
      <c r="AO454">
        <v>21.97036545454545</v>
      </c>
      <c r="AP454">
        <v>-1.131143171771207E-05</v>
      </c>
      <c r="AQ454">
        <v>105.4576078481185</v>
      </c>
      <c r="AR454">
        <v>0</v>
      </c>
      <c r="AS454">
        <v>0</v>
      </c>
      <c r="AT454">
        <f>IF(AR454*$H$15&gt;=AV454,1.0,(AV454/(AV454-AR454*$H$15)))</f>
        <v>0</v>
      </c>
      <c r="AU454">
        <f>(AT454-1)*100</f>
        <v>0</v>
      </c>
      <c r="AV454">
        <f>MAX(0,($B$15+$C$15*EE454)/(1+$D$15*EE454)*DX454/(DZ454+273)*$E$15)</f>
        <v>0</v>
      </c>
      <c r="AW454" t="s">
        <v>437</v>
      </c>
      <c r="AX454" t="s">
        <v>437</v>
      </c>
      <c r="AY454">
        <v>0</v>
      </c>
      <c r="AZ454">
        <v>0</v>
      </c>
      <c r="BA454">
        <f>1-AY454/AZ454</f>
        <v>0</v>
      </c>
      <c r="BB454">
        <v>0</v>
      </c>
      <c r="BC454" t="s">
        <v>437</v>
      </c>
      <c r="BD454" t="s">
        <v>437</v>
      </c>
      <c r="BE454">
        <v>0</v>
      </c>
      <c r="BF454">
        <v>0</v>
      </c>
      <c r="BG454">
        <f>1-BE454/BF454</f>
        <v>0</v>
      </c>
      <c r="BH454">
        <v>0.5</v>
      </c>
      <c r="BI454">
        <f>DH454</f>
        <v>0</v>
      </c>
      <c r="BJ454">
        <f>K454</f>
        <v>0</v>
      </c>
      <c r="BK454">
        <f>BG454*BH454*BI454</f>
        <v>0</v>
      </c>
      <c r="BL454">
        <f>(BJ454-BB454)/BI454</f>
        <v>0</v>
      </c>
      <c r="BM454">
        <f>(AZ454-BF454)/BF454</f>
        <v>0</v>
      </c>
      <c r="BN454">
        <f>AY454/(BA454+AY454/BF454)</f>
        <v>0</v>
      </c>
      <c r="BO454" t="s">
        <v>437</v>
      </c>
      <c r="BP454">
        <v>0</v>
      </c>
      <c r="BQ454">
        <f>IF(BP454&lt;&gt;0, BP454, BN454)</f>
        <v>0</v>
      </c>
      <c r="BR454">
        <f>1-BQ454/BF454</f>
        <v>0</v>
      </c>
      <c r="BS454">
        <f>(BF454-BE454)/(BF454-BQ454)</f>
        <v>0</v>
      </c>
      <c r="BT454">
        <f>(AZ454-BF454)/(AZ454-BQ454)</f>
        <v>0</v>
      </c>
      <c r="BU454">
        <f>(BF454-BE454)/(BF454-AY454)</f>
        <v>0</v>
      </c>
      <c r="BV454">
        <f>(AZ454-BF454)/(AZ454-AY454)</f>
        <v>0</v>
      </c>
      <c r="BW454">
        <f>(BS454*BQ454/BE454)</f>
        <v>0</v>
      </c>
      <c r="BX454">
        <f>(1-BW454)</f>
        <v>0</v>
      </c>
      <c r="DG454">
        <f>$B$13*EF454+$C$13*EG454+$F$13*ER454*(1-EU454)</f>
        <v>0</v>
      </c>
      <c r="DH454">
        <f>DG454*DI454</f>
        <v>0</v>
      </c>
      <c r="DI454">
        <f>($B$13*$D$11+$C$13*$D$11+$F$13*((FE454+EW454)/MAX(FE454+EW454+FF454, 0.1)*$I$11+FF454/MAX(FE454+EW454+FF454, 0.1)*$J$11))/($B$13+$C$13+$F$13)</f>
        <v>0</v>
      </c>
      <c r="DJ454">
        <f>($B$13*$K$11+$C$13*$K$11+$F$13*((FE454+EW454)/MAX(FE454+EW454+FF454, 0.1)*$P$11+FF454/MAX(FE454+EW454+FF454, 0.1)*$Q$11))/($B$13+$C$13+$F$13)</f>
        <v>0</v>
      </c>
      <c r="DK454">
        <v>2.96</v>
      </c>
      <c r="DL454">
        <v>0.5</v>
      </c>
      <c r="DM454" t="s">
        <v>438</v>
      </c>
      <c r="DN454">
        <v>2</v>
      </c>
      <c r="DO454" t="b">
        <v>1</v>
      </c>
      <c r="DP454">
        <v>1759000422.1</v>
      </c>
      <c r="DQ454">
        <v>786.0924444444446</v>
      </c>
      <c r="DR454">
        <v>826.6657777777779</v>
      </c>
      <c r="DS454">
        <v>21.96495925925926</v>
      </c>
      <c r="DT454">
        <v>19.62135555555556</v>
      </c>
      <c r="DU454">
        <v>787.5734074074074</v>
      </c>
      <c r="DV454">
        <v>21.6798962962963</v>
      </c>
      <c r="DW454">
        <v>499.9971111111111</v>
      </c>
      <c r="DX454">
        <v>90.38521481481482</v>
      </c>
      <c r="DY454">
        <v>0.06441232592592593</v>
      </c>
      <c r="DZ454">
        <v>28.93615555555557</v>
      </c>
      <c r="EA454">
        <v>30.05063703703703</v>
      </c>
      <c r="EB454">
        <v>999.9000000000001</v>
      </c>
      <c r="EC454">
        <v>0</v>
      </c>
      <c r="ED454">
        <v>0</v>
      </c>
      <c r="EE454">
        <v>9988.747037037036</v>
      </c>
      <c r="EF454">
        <v>0</v>
      </c>
      <c r="EG454">
        <v>10.86307407407407</v>
      </c>
      <c r="EH454">
        <v>-40.57333333333333</v>
      </c>
      <c r="EI454">
        <v>803.7466666666668</v>
      </c>
      <c r="EJ454">
        <v>843.2112592592594</v>
      </c>
      <c r="EK454">
        <v>2.34358962962963</v>
      </c>
      <c r="EL454">
        <v>826.6657777777779</v>
      </c>
      <c r="EM454">
        <v>19.62135555555556</v>
      </c>
      <c r="EN454">
        <v>1.985307407407407</v>
      </c>
      <c r="EO454">
        <v>1.773481851851852</v>
      </c>
      <c r="EP454">
        <v>17.32763333333333</v>
      </c>
      <c r="EQ454">
        <v>15.55497037037037</v>
      </c>
      <c r="ER454">
        <v>1999.986666666666</v>
      </c>
      <c r="ES454">
        <v>0.9799966666666665</v>
      </c>
      <c r="ET454">
        <v>0.02000332962962963</v>
      </c>
      <c r="EU454">
        <v>0</v>
      </c>
      <c r="EV454">
        <v>440.947037037037</v>
      </c>
      <c r="EW454">
        <v>5.00078</v>
      </c>
      <c r="EX454">
        <v>8659.920740740743</v>
      </c>
      <c r="EY454">
        <v>16379.51111111111</v>
      </c>
      <c r="EZ454">
        <v>38.90496296296296</v>
      </c>
      <c r="FA454">
        <v>39.63188888888889</v>
      </c>
      <c r="FB454">
        <v>38.87692592592592</v>
      </c>
      <c r="FC454">
        <v>39.38625925925925</v>
      </c>
      <c r="FD454">
        <v>39.99503703703704</v>
      </c>
      <c r="FE454">
        <v>1955.076666666667</v>
      </c>
      <c r="FF454">
        <v>39.90666666666667</v>
      </c>
      <c r="FG454">
        <v>0</v>
      </c>
      <c r="FH454">
        <v>1759000424.1</v>
      </c>
      <c r="FI454">
        <v>0</v>
      </c>
      <c r="FJ454">
        <v>440.9801199999999</v>
      </c>
      <c r="FK454">
        <v>1.590461538700878</v>
      </c>
      <c r="FL454">
        <v>-0.5546153564891537</v>
      </c>
      <c r="FM454">
        <v>8659.9252</v>
      </c>
      <c r="FN454">
        <v>15</v>
      </c>
      <c r="FO454">
        <v>0</v>
      </c>
      <c r="FP454" t="s">
        <v>439</v>
      </c>
      <c r="FQ454">
        <v>1746989605.5</v>
      </c>
      <c r="FR454">
        <v>1746989593.5</v>
      </c>
      <c r="FS454">
        <v>0</v>
      </c>
      <c r="FT454">
        <v>-0.274</v>
      </c>
      <c r="FU454">
        <v>-0.002</v>
      </c>
      <c r="FV454">
        <v>2.549</v>
      </c>
      <c r="FW454">
        <v>0.129</v>
      </c>
      <c r="FX454">
        <v>420</v>
      </c>
      <c r="FY454">
        <v>17</v>
      </c>
      <c r="FZ454">
        <v>0.02</v>
      </c>
      <c r="GA454">
        <v>0.04</v>
      </c>
      <c r="GB454">
        <v>-40.6235975</v>
      </c>
      <c r="GC454">
        <v>1.410032645403462</v>
      </c>
      <c r="GD454">
        <v>0.2676990376220092</v>
      </c>
      <c r="GE454">
        <v>0</v>
      </c>
      <c r="GF454">
        <v>440.9687352941177</v>
      </c>
      <c r="GG454">
        <v>0.4932467564911678</v>
      </c>
      <c r="GH454">
        <v>0.254524274680005</v>
      </c>
      <c r="GI454">
        <v>1</v>
      </c>
      <c r="GJ454">
        <v>2.370078</v>
      </c>
      <c r="GK454">
        <v>-0.5534255909943774</v>
      </c>
      <c r="GL454">
        <v>0.05438242580098832</v>
      </c>
      <c r="GM454">
        <v>0</v>
      </c>
      <c r="GN454">
        <v>1</v>
      </c>
      <c r="GO454">
        <v>3</v>
      </c>
      <c r="GP454" t="s">
        <v>463</v>
      </c>
      <c r="GQ454">
        <v>3.10189</v>
      </c>
      <c r="GR454">
        <v>2.72285</v>
      </c>
      <c r="GS454">
        <v>0.140289</v>
      </c>
      <c r="GT454">
        <v>0.144763</v>
      </c>
      <c r="GU454">
        <v>0.101319</v>
      </c>
      <c r="GV454">
        <v>0.0950047</v>
      </c>
      <c r="GW454">
        <v>22481.9</v>
      </c>
      <c r="GX454">
        <v>20311.7</v>
      </c>
      <c r="GY454">
        <v>26712.8</v>
      </c>
      <c r="GZ454">
        <v>23969.6</v>
      </c>
      <c r="HA454">
        <v>38416.3</v>
      </c>
      <c r="HB454">
        <v>32069</v>
      </c>
      <c r="HC454">
        <v>46644.8</v>
      </c>
      <c r="HD454">
        <v>37916.9</v>
      </c>
      <c r="HE454">
        <v>1.87435</v>
      </c>
      <c r="HF454">
        <v>1.88043</v>
      </c>
      <c r="HG454">
        <v>0.134416</v>
      </c>
      <c r="HH454">
        <v>0</v>
      </c>
      <c r="HI454">
        <v>27.8572</v>
      </c>
      <c r="HJ454">
        <v>999.9</v>
      </c>
      <c r="HK454">
        <v>48.8</v>
      </c>
      <c r="HL454">
        <v>30.3</v>
      </c>
      <c r="HM454">
        <v>23.4014</v>
      </c>
      <c r="HN454">
        <v>61.6958</v>
      </c>
      <c r="HO454">
        <v>22.1034</v>
      </c>
      <c r="HP454">
        <v>1</v>
      </c>
      <c r="HQ454">
        <v>0.0806631</v>
      </c>
      <c r="HR454">
        <v>0.0450163</v>
      </c>
      <c r="HS454">
        <v>20.3168</v>
      </c>
      <c r="HT454">
        <v>5.21355</v>
      </c>
      <c r="HU454">
        <v>11.9793</v>
      </c>
      <c r="HV454">
        <v>4.96365</v>
      </c>
      <c r="HW454">
        <v>3.27453</v>
      </c>
      <c r="HX454">
        <v>9999</v>
      </c>
      <c r="HY454">
        <v>9999</v>
      </c>
      <c r="HZ454">
        <v>9999</v>
      </c>
      <c r="IA454">
        <v>25.4</v>
      </c>
      <c r="IB454">
        <v>1.86369</v>
      </c>
      <c r="IC454">
        <v>1.8598</v>
      </c>
      <c r="ID454">
        <v>1.85807</v>
      </c>
      <c r="IE454">
        <v>1.85945</v>
      </c>
      <c r="IF454">
        <v>1.85959</v>
      </c>
      <c r="IG454">
        <v>1.85806</v>
      </c>
      <c r="IH454">
        <v>1.85715</v>
      </c>
      <c r="II454">
        <v>1.85211</v>
      </c>
      <c r="IJ454">
        <v>0</v>
      </c>
      <c r="IK454">
        <v>0</v>
      </c>
      <c r="IL454">
        <v>0</v>
      </c>
      <c r="IM454">
        <v>0</v>
      </c>
      <c r="IN454" t="s">
        <v>441</v>
      </c>
      <c r="IO454" t="s">
        <v>442</v>
      </c>
      <c r="IP454" t="s">
        <v>443</v>
      </c>
      <c r="IQ454" t="s">
        <v>443</v>
      </c>
      <c r="IR454" t="s">
        <v>443</v>
      </c>
      <c r="IS454" t="s">
        <v>443</v>
      </c>
      <c r="IT454">
        <v>0</v>
      </c>
      <c r="IU454">
        <v>100</v>
      </c>
      <c r="IV454">
        <v>100</v>
      </c>
      <c r="IW454">
        <v>-1.467</v>
      </c>
      <c r="IX454">
        <v>0.2852</v>
      </c>
      <c r="IY454">
        <v>-1.253408397979514</v>
      </c>
      <c r="IZ454">
        <v>-0.001407418860664216</v>
      </c>
      <c r="JA454">
        <v>1.761737584914558E-06</v>
      </c>
      <c r="JB454">
        <v>-4.339940373715102E-10</v>
      </c>
      <c r="JC454">
        <v>0.01386544786166931</v>
      </c>
      <c r="JD454">
        <v>0.003157371658100305</v>
      </c>
      <c r="JE454">
        <v>0.0004353711720169284</v>
      </c>
      <c r="JF454">
        <v>-1.853048844677345E-07</v>
      </c>
      <c r="JG454">
        <v>2</v>
      </c>
      <c r="JH454">
        <v>1968</v>
      </c>
      <c r="JI454">
        <v>1</v>
      </c>
      <c r="JJ454">
        <v>26</v>
      </c>
      <c r="JK454">
        <v>200180.4</v>
      </c>
      <c r="JL454">
        <v>200180.6</v>
      </c>
      <c r="JM454">
        <v>2.03857</v>
      </c>
      <c r="JN454">
        <v>2.62207</v>
      </c>
      <c r="JO454">
        <v>1.49658</v>
      </c>
      <c r="JP454">
        <v>2.34619</v>
      </c>
      <c r="JQ454">
        <v>1.54907</v>
      </c>
      <c r="JR454">
        <v>2.33887</v>
      </c>
      <c r="JS454">
        <v>34.236</v>
      </c>
      <c r="JT454">
        <v>15.2615</v>
      </c>
      <c r="JU454">
        <v>18</v>
      </c>
      <c r="JV454">
        <v>481.352</v>
      </c>
      <c r="JW454">
        <v>500.246</v>
      </c>
      <c r="JX454">
        <v>27.564</v>
      </c>
      <c r="JY454">
        <v>28.3396</v>
      </c>
      <c r="JZ454">
        <v>30</v>
      </c>
      <c r="KA454">
        <v>28.5836</v>
      </c>
      <c r="KB454">
        <v>28.5884</v>
      </c>
      <c r="KC454">
        <v>41.0373</v>
      </c>
      <c r="KD454">
        <v>17.2055</v>
      </c>
      <c r="KE454">
        <v>88.47320000000001</v>
      </c>
      <c r="KF454">
        <v>27.5317</v>
      </c>
      <c r="KG454">
        <v>874.843</v>
      </c>
      <c r="KH454">
        <v>19.774</v>
      </c>
      <c r="KI454">
        <v>101.986</v>
      </c>
      <c r="KJ454">
        <v>91.4465</v>
      </c>
    </row>
    <row r="455" spans="1:296">
      <c r="A455">
        <v>437</v>
      </c>
      <c r="B455">
        <v>1759000434.6</v>
      </c>
      <c r="C455">
        <v>13184</v>
      </c>
      <c r="D455" t="s">
        <v>1321</v>
      </c>
      <c r="E455" t="s">
        <v>1322</v>
      </c>
      <c r="F455">
        <v>5</v>
      </c>
      <c r="G455" t="s">
        <v>1218</v>
      </c>
      <c r="H455">
        <v>1759000426.814285</v>
      </c>
      <c r="I455">
        <f>(J455)/1000</f>
        <v>0</v>
      </c>
      <c r="J455">
        <f>IF(DO455, AM455, AG455)</f>
        <v>0</v>
      </c>
      <c r="K455">
        <f>IF(DO455, AH455, AF455)</f>
        <v>0</v>
      </c>
      <c r="L455">
        <f>DQ455 - IF(AT455&gt;1, K455*DK455*100.0/(AV455), 0)</f>
        <v>0</v>
      </c>
      <c r="M455">
        <f>((S455-I455/2)*L455-K455)/(S455+I455/2)</f>
        <v>0</v>
      </c>
      <c r="N455">
        <f>M455*(DX455+DY455)/1000.0</f>
        <v>0</v>
      </c>
      <c r="O455">
        <f>(DQ455 - IF(AT455&gt;1, K455*DK455*100.0/(AV455), 0))*(DX455+DY455)/1000.0</f>
        <v>0</v>
      </c>
      <c r="P455">
        <f>2.0/((1/R455-1/Q455)+SIGN(R455)*SQRT((1/R455-1/Q455)*(1/R455-1/Q455) + 4*DL455/((DL455+1)*(DL455+1))*(2*1/R455*1/Q455-1/Q455*1/Q455)))</f>
        <v>0</v>
      </c>
      <c r="Q455">
        <f>IF(LEFT(DM455,1)&lt;&gt;"0",IF(LEFT(DM455,1)="1",3.0,DN455),$D$5+$E$5*(EE455*DX455/($K$5*1000))+$F$5*(EE455*DX455/($K$5*1000))*MAX(MIN(DK455,$J$5),$I$5)*MAX(MIN(DK455,$J$5),$I$5)+$G$5*MAX(MIN(DK455,$J$5),$I$5)*(EE455*DX455/($K$5*1000))+$H$5*(EE455*DX455/($K$5*1000))*(EE455*DX455/($K$5*1000)))</f>
        <v>0</v>
      </c>
      <c r="R455">
        <f>I455*(1000-(1000*0.61365*exp(17.502*V455/(240.97+V455))/(DX455+DY455)+DS455)/2)/(1000*0.61365*exp(17.502*V455/(240.97+V455))/(DX455+DY455)-DS455)</f>
        <v>0</v>
      </c>
      <c r="S455">
        <f>1/((DL455+1)/(P455/1.6)+1/(Q455/1.37)) + DL455/((DL455+1)/(P455/1.6) + DL455/(Q455/1.37))</f>
        <v>0</v>
      </c>
      <c r="T455">
        <f>(DG455*DJ455)</f>
        <v>0</v>
      </c>
      <c r="U455">
        <f>(DZ455+(T455+2*0.95*5.67E-8*(((DZ455+$B$9)+273)^4-(DZ455+273)^4)-44100*I455)/(1.84*29.3*Q455+8*0.95*5.67E-8*(DZ455+273)^3))</f>
        <v>0</v>
      </c>
      <c r="V455">
        <f>($C$9*EA455+$D$9*EB455+$E$9*U455)</f>
        <v>0</v>
      </c>
      <c r="W455">
        <f>0.61365*exp(17.502*V455/(240.97+V455))</f>
        <v>0</v>
      </c>
      <c r="X455">
        <f>(Y455/Z455*100)</f>
        <v>0</v>
      </c>
      <c r="Y455">
        <f>DS455*(DX455+DY455)/1000</f>
        <v>0</v>
      </c>
      <c r="Z455">
        <f>0.61365*exp(17.502*DZ455/(240.97+DZ455))</f>
        <v>0</v>
      </c>
      <c r="AA455">
        <f>(W455-DS455*(DX455+DY455)/1000)</f>
        <v>0</v>
      </c>
      <c r="AB455">
        <f>(-I455*44100)</f>
        <v>0</v>
      </c>
      <c r="AC455">
        <f>2*29.3*Q455*0.92*(DZ455-V455)</f>
        <v>0</v>
      </c>
      <c r="AD455">
        <f>2*0.95*5.67E-8*(((DZ455+$B$9)+273)^4-(V455+273)^4)</f>
        <v>0</v>
      </c>
      <c r="AE455">
        <f>T455+AD455+AB455+AC455</f>
        <v>0</v>
      </c>
      <c r="AF455">
        <f>DW455*AT455*(DR455-DQ455*(1000-AT455*DT455)/(1000-AT455*DS455))/(100*DK455)</f>
        <v>0</v>
      </c>
      <c r="AG455">
        <f>1000*DW455*AT455*(DS455-DT455)/(100*DK455*(1000-AT455*DS455))</f>
        <v>0</v>
      </c>
      <c r="AH455">
        <f>(AI455 - AJ455 - DX455*1E3/(8.314*(DZ455+273.15)) * AL455/DW455 * AK455) * DW455/(100*DK455) * (1000 - DT455)/1000</f>
        <v>0</v>
      </c>
      <c r="AI455">
        <v>874.8922308888626</v>
      </c>
      <c r="AJ455">
        <v>843.923757575758</v>
      </c>
      <c r="AK455">
        <v>3.365444782295135</v>
      </c>
      <c r="AL455">
        <v>65.16373705987486</v>
      </c>
      <c r="AM455">
        <f>(AO455 - AN455 + DX455*1E3/(8.314*(DZ455+273.15)) * AQ455/DW455 * AP455) * DW455/(100*DK455) * 1000/(1000 - AO455)</f>
        <v>0</v>
      </c>
      <c r="AN455">
        <v>19.69202313547547</v>
      </c>
      <c r="AO455">
        <v>21.96370666666667</v>
      </c>
      <c r="AP455">
        <v>-8.312796200404151E-05</v>
      </c>
      <c r="AQ455">
        <v>105.4576078481185</v>
      </c>
      <c r="AR455">
        <v>0</v>
      </c>
      <c r="AS455">
        <v>0</v>
      </c>
      <c r="AT455">
        <f>IF(AR455*$H$15&gt;=AV455,1.0,(AV455/(AV455-AR455*$H$15)))</f>
        <v>0</v>
      </c>
      <c r="AU455">
        <f>(AT455-1)*100</f>
        <v>0</v>
      </c>
      <c r="AV455">
        <f>MAX(0,($B$15+$C$15*EE455)/(1+$D$15*EE455)*DX455/(DZ455+273)*$E$15)</f>
        <v>0</v>
      </c>
      <c r="AW455" t="s">
        <v>437</v>
      </c>
      <c r="AX455" t="s">
        <v>437</v>
      </c>
      <c r="AY455">
        <v>0</v>
      </c>
      <c r="AZ455">
        <v>0</v>
      </c>
      <c r="BA455">
        <f>1-AY455/AZ455</f>
        <v>0</v>
      </c>
      <c r="BB455">
        <v>0</v>
      </c>
      <c r="BC455" t="s">
        <v>437</v>
      </c>
      <c r="BD455" t="s">
        <v>437</v>
      </c>
      <c r="BE455">
        <v>0</v>
      </c>
      <c r="BF455">
        <v>0</v>
      </c>
      <c r="BG455">
        <f>1-BE455/BF455</f>
        <v>0</v>
      </c>
      <c r="BH455">
        <v>0.5</v>
      </c>
      <c r="BI455">
        <f>DH455</f>
        <v>0</v>
      </c>
      <c r="BJ455">
        <f>K455</f>
        <v>0</v>
      </c>
      <c r="BK455">
        <f>BG455*BH455*BI455</f>
        <v>0</v>
      </c>
      <c r="BL455">
        <f>(BJ455-BB455)/BI455</f>
        <v>0</v>
      </c>
      <c r="BM455">
        <f>(AZ455-BF455)/BF455</f>
        <v>0</v>
      </c>
      <c r="BN455">
        <f>AY455/(BA455+AY455/BF455)</f>
        <v>0</v>
      </c>
      <c r="BO455" t="s">
        <v>437</v>
      </c>
      <c r="BP455">
        <v>0</v>
      </c>
      <c r="BQ455">
        <f>IF(BP455&lt;&gt;0, BP455, BN455)</f>
        <v>0</v>
      </c>
      <c r="BR455">
        <f>1-BQ455/BF455</f>
        <v>0</v>
      </c>
      <c r="BS455">
        <f>(BF455-BE455)/(BF455-BQ455)</f>
        <v>0</v>
      </c>
      <c r="BT455">
        <f>(AZ455-BF455)/(AZ455-BQ455)</f>
        <v>0</v>
      </c>
      <c r="BU455">
        <f>(BF455-BE455)/(BF455-AY455)</f>
        <v>0</v>
      </c>
      <c r="BV455">
        <f>(AZ455-BF455)/(AZ455-AY455)</f>
        <v>0</v>
      </c>
      <c r="BW455">
        <f>(BS455*BQ455/BE455)</f>
        <v>0</v>
      </c>
      <c r="BX455">
        <f>(1-BW455)</f>
        <v>0</v>
      </c>
      <c r="DG455">
        <f>$B$13*EF455+$C$13*EG455+$F$13*ER455*(1-EU455)</f>
        <v>0</v>
      </c>
      <c r="DH455">
        <f>DG455*DI455</f>
        <v>0</v>
      </c>
      <c r="DI455">
        <f>($B$13*$D$11+$C$13*$D$11+$F$13*((FE455+EW455)/MAX(FE455+EW455+FF455, 0.1)*$I$11+FF455/MAX(FE455+EW455+FF455, 0.1)*$J$11))/($B$13+$C$13+$F$13)</f>
        <v>0</v>
      </c>
      <c r="DJ455">
        <f>($B$13*$K$11+$C$13*$K$11+$F$13*((FE455+EW455)/MAX(FE455+EW455+FF455, 0.1)*$P$11+FF455/MAX(FE455+EW455+FF455, 0.1)*$Q$11))/($B$13+$C$13+$F$13)</f>
        <v>0</v>
      </c>
      <c r="DK455">
        <v>2.96</v>
      </c>
      <c r="DL455">
        <v>0.5</v>
      </c>
      <c r="DM455" t="s">
        <v>438</v>
      </c>
      <c r="DN455">
        <v>2</v>
      </c>
      <c r="DO455" t="b">
        <v>1</v>
      </c>
      <c r="DP455">
        <v>1759000426.814285</v>
      </c>
      <c r="DQ455">
        <v>801.5309999999999</v>
      </c>
      <c r="DR455">
        <v>842.0946071428572</v>
      </c>
      <c r="DS455">
        <v>21.96635714285714</v>
      </c>
      <c r="DT455">
        <v>19.65586071428572</v>
      </c>
      <c r="DU455">
        <v>803.0031071428573</v>
      </c>
      <c r="DV455">
        <v>21.68125714285714</v>
      </c>
      <c r="DW455">
        <v>499.9508214285714</v>
      </c>
      <c r="DX455">
        <v>90.38689285714285</v>
      </c>
      <c r="DY455">
        <v>0.06462575000000001</v>
      </c>
      <c r="DZ455">
        <v>28.92944285714286</v>
      </c>
      <c r="EA455">
        <v>30.0488</v>
      </c>
      <c r="EB455">
        <v>999.9000000000002</v>
      </c>
      <c r="EC455">
        <v>0</v>
      </c>
      <c r="ED455">
        <v>0</v>
      </c>
      <c r="EE455">
        <v>9996.719285714285</v>
      </c>
      <c r="EF455">
        <v>0</v>
      </c>
      <c r="EG455">
        <v>10.86264642857143</v>
      </c>
      <c r="EH455">
        <v>-40.56361785714286</v>
      </c>
      <c r="EI455">
        <v>819.5331428571428</v>
      </c>
      <c r="EJ455">
        <v>858.9789642857143</v>
      </c>
      <c r="EK455">
        <v>2.310480000000001</v>
      </c>
      <c r="EL455">
        <v>842.0946071428572</v>
      </c>
      <c r="EM455">
        <v>19.65586071428572</v>
      </c>
      <c r="EN455">
        <v>1.985470357142857</v>
      </c>
      <c r="EO455">
        <v>1.776633214285714</v>
      </c>
      <c r="EP455">
        <v>17.32893571428571</v>
      </c>
      <c r="EQ455">
        <v>15.58268571428571</v>
      </c>
      <c r="ER455">
        <v>1999.9875</v>
      </c>
      <c r="ES455">
        <v>0.9799983214285714</v>
      </c>
      <c r="ET455">
        <v>0.02000162857142858</v>
      </c>
      <c r="EU455">
        <v>0</v>
      </c>
      <c r="EV455">
        <v>440.9480714285714</v>
      </c>
      <c r="EW455">
        <v>5.00078</v>
      </c>
      <c r="EX455">
        <v>8659.906071428572</v>
      </c>
      <c r="EY455">
        <v>16379.52857142857</v>
      </c>
      <c r="EZ455">
        <v>38.90385714285714</v>
      </c>
      <c r="FA455">
        <v>39.625</v>
      </c>
      <c r="FB455">
        <v>38.87907142857142</v>
      </c>
      <c r="FC455">
        <v>39.38135714285714</v>
      </c>
      <c r="FD455">
        <v>40.08667857142856</v>
      </c>
      <c r="FE455">
        <v>1955.080357142857</v>
      </c>
      <c r="FF455">
        <v>39.90285714285715</v>
      </c>
      <c r="FG455">
        <v>0</v>
      </c>
      <c r="FH455">
        <v>1759000428.9</v>
      </c>
      <c r="FI455">
        <v>0</v>
      </c>
      <c r="FJ455">
        <v>440.95128</v>
      </c>
      <c r="FK455">
        <v>-0.5489999950755452</v>
      </c>
      <c r="FL455">
        <v>-0.3269230332937241</v>
      </c>
      <c r="FM455">
        <v>8659.970799999999</v>
      </c>
      <c r="FN455">
        <v>15</v>
      </c>
      <c r="FO455">
        <v>0</v>
      </c>
      <c r="FP455" t="s">
        <v>439</v>
      </c>
      <c r="FQ455">
        <v>1746989605.5</v>
      </c>
      <c r="FR455">
        <v>1746989593.5</v>
      </c>
      <c r="FS455">
        <v>0</v>
      </c>
      <c r="FT455">
        <v>-0.274</v>
      </c>
      <c r="FU455">
        <v>-0.002</v>
      </c>
      <c r="FV455">
        <v>2.549</v>
      </c>
      <c r="FW455">
        <v>0.129</v>
      </c>
      <c r="FX455">
        <v>420</v>
      </c>
      <c r="FY455">
        <v>17</v>
      </c>
      <c r="FZ455">
        <v>0.02</v>
      </c>
      <c r="GA455">
        <v>0.04</v>
      </c>
      <c r="GB455">
        <v>-40.645895</v>
      </c>
      <c r="GC455">
        <v>0.6886356472796638</v>
      </c>
      <c r="GD455">
        <v>0.2692471614985009</v>
      </c>
      <c r="GE455">
        <v>0</v>
      </c>
      <c r="GF455">
        <v>440.9395294117647</v>
      </c>
      <c r="GG455">
        <v>0.5168831165843185</v>
      </c>
      <c r="GH455">
        <v>0.2326863876923166</v>
      </c>
      <c r="GI455">
        <v>1</v>
      </c>
      <c r="GJ455">
        <v>2.3367435</v>
      </c>
      <c r="GK455">
        <v>-0.4401109193245832</v>
      </c>
      <c r="GL455">
        <v>0.04322938118629502</v>
      </c>
      <c r="GM455">
        <v>0</v>
      </c>
      <c r="GN455">
        <v>1</v>
      </c>
      <c r="GO455">
        <v>3</v>
      </c>
      <c r="GP455" t="s">
        <v>463</v>
      </c>
      <c r="GQ455">
        <v>3.10245</v>
      </c>
      <c r="GR455">
        <v>2.72293</v>
      </c>
      <c r="GS455">
        <v>0.142164</v>
      </c>
      <c r="GT455">
        <v>0.146623</v>
      </c>
      <c r="GU455">
        <v>0.101297</v>
      </c>
      <c r="GV455">
        <v>0.0951207</v>
      </c>
      <c r="GW455">
        <v>22433</v>
      </c>
      <c r="GX455">
        <v>20267.4</v>
      </c>
      <c r="GY455">
        <v>26712.8</v>
      </c>
      <c r="GZ455">
        <v>23969.4</v>
      </c>
      <c r="HA455">
        <v>38417.4</v>
      </c>
      <c r="HB455">
        <v>32065</v>
      </c>
      <c r="HC455">
        <v>46644.8</v>
      </c>
      <c r="HD455">
        <v>37916.8</v>
      </c>
      <c r="HE455">
        <v>1.87525</v>
      </c>
      <c r="HF455">
        <v>1.87967</v>
      </c>
      <c r="HG455">
        <v>0.134122</v>
      </c>
      <c r="HH455">
        <v>0</v>
      </c>
      <c r="HI455">
        <v>27.8572</v>
      </c>
      <c r="HJ455">
        <v>999.9</v>
      </c>
      <c r="HK455">
        <v>48.8</v>
      </c>
      <c r="HL455">
        <v>30.3</v>
      </c>
      <c r="HM455">
        <v>23.401</v>
      </c>
      <c r="HN455">
        <v>61.0758</v>
      </c>
      <c r="HO455">
        <v>22.0873</v>
      </c>
      <c r="HP455">
        <v>1</v>
      </c>
      <c r="HQ455">
        <v>0.0805589</v>
      </c>
      <c r="HR455">
        <v>0.0725272</v>
      </c>
      <c r="HS455">
        <v>20.3168</v>
      </c>
      <c r="HT455">
        <v>5.214</v>
      </c>
      <c r="HU455">
        <v>11.98</v>
      </c>
      <c r="HV455">
        <v>4.9636</v>
      </c>
      <c r="HW455">
        <v>3.27458</v>
      </c>
      <c r="HX455">
        <v>9999</v>
      </c>
      <c r="HY455">
        <v>9999</v>
      </c>
      <c r="HZ455">
        <v>9999</v>
      </c>
      <c r="IA455">
        <v>25.4</v>
      </c>
      <c r="IB455">
        <v>1.8637</v>
      </c>
      <c r="IC455">
        <v>1.85979</v>
      </c>
      <c r="ID455">
        <v>1.85806</v>
      </c>
      <c r="IE455">
        <v>1.85944</v>
      </c>
      <c r="IF455">
        <v>1.8596</v>
      </c>
      <c r="IG455">
        <v>1.85806</v>
      </c>
      <c r="IH455">
        <v>1.85715</v>
      </c>
      <c r="II455">
        <v>1.85211</v>
      </c>
      <c r="IJ455">
        <v>0</v>
      </c>
      <c r="IK455">
        <v>0</v>
      </c>
      <c r="IL455">
        <v>0</v>
      </c>
      <c r="IM455">
        <v>0</v>
      </c>
      <c r="IN455" t="s">
        <v>441</v>
      </c>
      <c r="IO455" t="s">
        <v>442</v>
      </c>
      <c r="IP455" t="s">
        <v>443</v>
      </c>
      <c r="IQ455" t="s">
        <v>443</v>
      </c>
      <c r="IR455" t="s">
        <v>443</v>
      </c>
      <c r="IS455" t="s">
        <v>443</v>
      </c>
      <c r="IT455">
        <v>0</v>
      </c>
      <c r="IU455">
        <v>100</v>
      </c>
      <c r="IV455">
        <v>100</v>
      </c>
      <c r="IW455">
        <v>-1.457</v>
      </c>
      <c r="IX455">
        <v>0.285</v>
      </c>
      <c r="IY455">
        <v>-1.253408397979514</v>
      </c>
      <c r="IZ455">
        <v>-0.001407418860664216</v>
      </c>
      <c r="JA455">
        <v>1.761737584914558E-06</v>
      </c>
      <c r="JB455">
        <v>-4.339940373715102E-10</v>
      </c>
      <c r="JC455">
        <v>0.01386544786166931</v>
      </c>
      <c r="JD455">
        <v>0.003157371658100305</v>
      </c>
      <c r="JE455">
        <v>0.0004353711720169284</v>
      </c>
      <c r="JF455">
        <v>-1.853048844677345E-07</v>
      </c>
      <c r="JG455">
        <v>2</v>
      </c>
      <c r="JH455">
        <v>1968</v>
      </c>
      <c r="JI455">
        <v>1</v>
      </c>
      <c r="JJ455">
        <v>26</v>
      </c>
      <c r="JK455">
        <v>200180.5</v>
      </c>
      <c r="JL455">
        <v>200180.7</v>
      </c>
      <c r="JM455">
        <v>2.07275</v>
      </c>
      <c r="JN455">
        <v>2.61963</v>
      </c>
      <c r="JO455">
        <v>1.49658</v>
      </c>
      <c r="JP455">
        <v>2.34619</v>
      </c>
      <c r="JQ455">
        <v>1.54907</v>
      </c>
      <c r="JR455">
        <v>2.37427</v>
      </c>
      <c r="JS455">
        <v>34.236</v>
      </c>
      <c r="JT455">
        <v>15.2703</v>
      </c>
      <c r="JU455">
        <v>18</v>
      </c>
      <c r="JV455">
        <v>481.87</v>
      </c>
      <c r="JW455">
        <v>499.744</v>
      </c>
      <c r="JX455">
        <v>27.5112</v>
      </c>
      <c r="JY455">
        <v>28.338</v>
      </c>
      <c r="JZ455">
        <v>30</v>
      </c>
      <c r="KA455">
        <v>28.5832</v>
      </c>
      <c r="KB455">
        <v>28.5881</v>
      </c>
      <c r="KC455">
        <v>41.6556</v>
      </c>
      <c r="KD455">
        <v>16.9208</v>
      </c>
      <c r="KE455">
        <v>88.47320000000001</v>
      </c>
      <c r="KF455">
        <v>27.4839</v>
      </c>
      <c r="KG455">
        <v>888.2</v>
      </c>
      <c r="KH455">
        <v>19.8138</v>
      </c>
      <c r="KI455">
        <v>101.986</v>
      </c>
      <c r="KJ455">
        <v>91.4462</v>
      </c>
    </row>
    <row r="456" spans="1:296">
      <c r="A456">
        <v>438</v>
      </c>
      <c r="B456">
        <v>1759000439.6</v>
      </c>
      <c r="C456">
        <v>13189</v>
      </c>
      <c r="D456" t="s">
        <v>1323</v>
      </c>
      <c r="E456" t="s">
        <v>1324</v>
      </c>
      <c r="F456">
        <v>5</v>
      </c>
      <c r="G456" t="s">
        <v>1218</v>
      </c>
      <c r="H456">
        <v>1759000432.1</v>
      </c>
      <c r="I456">
        <f>(J456)/1000</f>
        <v>0</v>
      </c>
      <c r="J456">
        <f>IF(DO456, AM456, AG456)</f>
        <v>0</v>
      </c>
      <c r="K456">
        <f>IF(DO456, AH456, AF456)</f>
        <v>0</v>
      </c>
      <c r="L456">
        <f>DQ456 - IF(AT456&gt;1, K456*DK456*100.0/(AV456), 0)</f>
        <v>0</v>
      </c>
      <c r="M456">
        <f>((S456-I456/2)*L456-K456)/(S456+I456/2)</f>
        <v>0</v>
      </c>
      <c r="N456">
        <f>M456*(DX456+DY456)/1000.0</f>
        <v>0</v>
      </c>
      <c r="O456">
        <f>(DQ456 - IF(AT456&gt;1, K456*DK456*100.0/(AV456), 0))*(DX456+DY456)/1000.0</f>
        <v>0</v>
      </c>
      <c r="P456">
        <f>2.0/((1/R456-1/Q456)+SIGN(R456)*SQRT((1/R456-1/Q456)*(1/R456-1/Q456) + 4*DL456/((DL456+1)*(DL456+1))*(2*1/R456*1/Q456-1/Q456*1/Q456)))</f>
        <v>0</v>
      </c>
      <c r="Q456">
        <f>IF(LEFT(DM456,1)&lt;&gt;"0",IF(LEFT(DM456,1)="1",3.0,DN456),$D$5+$E$5*(EE456*DX456/($K$5*1000))+$F$5*(EE456*DX456/($K$5*1000))*MAX(MIN(DK456,$J$5),$I$5)*MAX(MIN(DK456,$J$5),$I$5)+$G$5*MAX(MIN(DK456,$J$5),$I$5)*(EE456*DX456/($K$5*1000))+$H$5*(EE456*DX456/($K$5*1000))*(EE456*DX456/($K$5*1000)))</f>
        <v>0</v>
      </c>
      <c r="R456">
        <f>I456*(1000-(1000*0.61365*exp(17.502*V456/(240.97+V456))/(DX456+DY456)+DS456)/2)/(1000*0.61365*exp(17.502*V456/(240.97+V456))/(DX456+DY456)-DS456)</f>
        <v>0</v>
      </c>
      <c r="S456">
        <f>1/((DL456+1)/(P456/1.6)+1/(Q456/1.37)) + DL456/((DL456+1)/(P456/1.6) + DL456/(Q456/1.37))</f>
        <v>0</v>
      </c>
      <c r="T456">
        <f>(DG456*DJ456)</f>
        <v>0</v>
      </c>
      <c r="U456">
        <f>(DZ456+(T456+2*0.95*5.67E-8*(((DZ456+$B$9)+273)^4-(DZ456+273)^4)-44100*I456)/(1.84*29.3*Q456+8*0.95*5.67E-8*(DZ456+273)^3))</f>
        <v>0</v>
      </c>
      <c r="V456">
        <f>($C$9*EA456+$D$9*EB456+$E$9*U456)</f>
        <v>0</v>
      </c>
      <c r="W456">
        <f>0.61365*exp(17.502*V456/(240.97+V456))</f>
        <v>0</v>
      </c>
      <c r="X456">
        <f>(Y456/Z456*100)</f>
        <v>0</v>
      </c>
      <c r="Y456">
        <f>DS456*(DX456+DY456)/1000</f>
        <v>0</v>
      </c>
      <c r="Z456">
        <f>0.61365*exp(17.502*DZ456/(240.97+DZ456))</f>
        <v>0</v>
      </c>
      <c r="AA456">
        <f>(W456-DS456*(DX456+DY456)/1000)</f>
        <v>0</v>
      </c>
      <c r="AB456">
        <f>(-I456*44100)</f>
        <v>0</v>
      </c>
      <c r="AC456">
        <f>2*29.3*Q456*0.92*(DZ456-V456)</f>
        <v>0</v>
      </c>
      <c r="AD456">
        <f>2*0.95*5.67E-8*(((DZ456+$B$9)+273)^4-(V456+273)^4)</f>
        <v>0</v>
      </c>
      <c r="AE456">
        <f>T456+AD456+AB456+AC456</f>
        <v>0</v>
      </c>
      <c r="AF456">
        <f>DW456*AT456*(DR456-DQ456*(1000-AT456*DT456)/(1000-AT456*DS456))/(100*DK456)</f>
        <v>0</v>
      </c>
      <c r="AG456">
        <f>1000*DW456*AT456*(DS456-DT456)/(100*DK456*(1000-AT456*DS456))</f>
        <v>0</v>
      </c>
      <c r="AH456">
        <f>(AI456 - AJ456 - DX456*1E3/(8.314*(DZ456+273.15)) * AL456/DW456 * AK456) * DW456/(100*DK456) * (1000 - DT456)/1000</f>
        <v>0</v>
      </c>
      <c r="AI456">
        <v>892.0950779279614</v>
      </c>
      <c r="AJ456">
        <v>860.8787636363637</v>
      </c>
      <c r="AK456">
        <v>3.389070730160347</v>
      </c>
      <c r="AL456">
        <v>65.16373705987486</v>
      </c>
      <c r="AM456">
        <f>(AO456 - AN456 + DX456*1E3/(8.314*(DZ456+273.15)) * AQ456/DW456 * AP456) * DW456/(100*DK456) * 1000/(1000 - AO456)</f>
        <v>0</v>
      </c>
      <c r="AN456">
        <v>19.71939903595019</v>
      </c>
      <c r="AO456">
        <v>21.95491757575758</v>
      </c>
      <c r="AP456">
        <v>-0.0001455621267212675</v>
      </c>
      <c r="AQ456">
        <v>105.4576078481185</v>
      </c>
      <c r="AR456">
        <v>0</v>
      </c>
      <c r="AS456">
        <v>0</v>
      </c>
      <c r="AT456">
        <f>IF(AR456*$H$15&gt;=AV456,1.0,(AV456/(AV456-AR456*$H$15)))</f>
        <v>0</v>
      </c>
      <c r="AU456">
        <f>(AT456-1)*100</f>
        <v>0</v>
      </c>
      <c r="AV456">
        <f>MAX(0,($B$15+$C$15*EE456)/(1+$D$15*EE456)*DX456/(DZ456+273)*$E$15)</f>
        <v>0</v>
      </c>
      <c r="AW456" t="s">
        <v>437</v>
      </c>
      <c r="AX456" t="s">
        <v>437</v>
      </c>
      <c r="AY456">
        <v>0</v>
      </c>
      <c r="AZ456">
        <v>0</v>
      </c>
      <c r="BA456">
        <f>1-AY456/AZ456</f>
        <v>0</v>
      </c>
      <c r="BB456">
        <v>0</v>
      </c>
      <c r="BC456" t="s">
        <v>437</v>
      </c>
      <c r="BD456" t="s">
        <v>437</v>
      </c>
      <c r="BE456">
        <v>0</v>
      </c>
      <c r="BF456">
        <v>0</v>
      </c>
      <c r="BG456">
        <f>1-BE456/BF456</f>
        <v>0</v>
      </c>
      <c r="BH456">
        <v>0.5</v>
      </c>
      <c r="BI456">
        <f>DH456</f>
        <v>0</v>
      </c>
      <c r="BJ456">
        <f>K456</f>
        <v>0</v>
      </c>
      <c r="BK456">
        <f>BG456*BH456*BI456</f>
        <v>0</v>
      </c>
      <c r="BL456">
        <f>(BJ456-BB456)/BI456</f>
        <v>0</v>
      </c>
      <c r="BM456">
        <f>(AZ456-BF456)/BF456</f>
        <v>0</v>
      </c>
      <c r="BN456">
        <f>AY456/(BA456+AY456/BF456)</f>
        <v>0</v>
      </c>
      <c r="BO456" t="s">
        <v>437</v>
      </c>
      <c r="BP456">
        <v>0</v>
      </c>
      <c r="BQ456">
        <f>IF(BP456&lt;&gt;0, BP456, BN456)</f>
        <v>0</v>
      </c>
      <c r="BR456">
        <f>1-BQ456/BF456</f>
        <v>0</v>
      </c>
      <c r="BS456">
        <f>(BF456-BE456)/(BF456-BQ456)</f>
        <v>0</v>
      </c>
      <c r="BT456">
        <f>(AZ456-BF456)/(AZ456-BQ456)</f>
        <v>0</v>
      </c>
      <c r="BU456">
        <f>(BF456-BE456)/(BF456-AY456)</f>
        <v>0</v>
      </c>
      <c r="BV456">
        <f>(AZ456-BF456)/(AZ456-AY456)</f>
        <v>0</v>
      </c>
      <c r="BW456">
        <f>(BS456*BQ456/BE456)</f>
        <v>0</v>
      </c>
      <c r="BX456">
        <f>(1-BW456)</f>
        <v>0</v>
      </c>
      <c r="DG456">
        <f>$B$13*EF456+$C$13*EG456+$F$13*ER456*(1-EU456)</f>
        <v>0</v>
      </c>
      <c r="DH456">
        <f>DG456*DI456</f>
        <v>0</v>
      </c>
      <c r="DI456">
        <f>($B$13*$D$11+$C$13*$D$11+$F$13*((FE456+EW456)/MAX(FE456+EW456+FF456, 0.1)*$I$11+FF456/MAX(FE456+EW456+FF456, 0.1)*$J$11))/($B$13+$C$13+$F$13)</f>
        <v>0</v>
      </c>
      <c r="DJ456">
        <f>($B$13*$K$11+$C$13*$K$11+$F$13*((FE456+EW456)/MAX(FE456+EW456+FF456, 0.1)*$P$11+FF456/MAX(FE456+EW456+FF456, 0.1)*$Q$11))/($B$13+$C$13+$F$13)</f>
        <v>0</v>
      </c>
      <c r="DK456">
        <v>2.96</v>
      </c>
      <c r="DL456">
        <v>0.5</v>
      </c>
      <c r="DM456" t="s">
        <v>438</v>
      </c>
      <c r="DN456">
        <v>2</v>
      </c>
      <c r="DO456" t="b">
        <v>1</v>
      </c>
      <c r="DP456">
        <v>1759000432.1</v>
      </c>
      <c r="DQ456">
        <v>818.8636296296296</v>
      </c>
      <c r="DR456">
        <v>859.6770370370369</v>
      </c>
      <c r="DS456">
        <v>21.96537407407407</v>
      </c>
      <c r="DT456">
        <v>19.69008148148148</v>
      </c>
      <c r="DU456">
        <v>820.3255185185184</v>
      </c>
      <c r="DV456">
        <v>21.68029629629629</v>
      </c>
      <c r="DW456">
        <v>500.0608148148149</v>
      </c>
      <c r="DX456">
        <v>90.38830740740741</v>
      </c>
      <c r="DY456">
        <v>0.0645304074074074</v>
      </c>
      <c r="DZ456">
        <v>28.91961481481482</v>
      </c>
      <c r="EA456">
        <v>30.04917407407407</v>
      </c>
      <c r="EB456">
        <v>999.9000000000001</v>
      </c>
      <c r="EC456">
        <v>0</v>
      </c>
      <c r="ED456">
        <v>0</v>
      </c>
      <c r="EE456">
        <v>10009.21222222222</v>
      </c>
      <c r="EF456">
        <v>0</v>
      </c>
      <c r="EG456">
        <v>10.85891111111111</v>
      </c>
      <c r="EH456">
        <v>-40.81337037037037</v>
      </c>
      <c r="EI456">
        <v>837.254148148148</v>
      </c>
      <c r="EJ456">
        <v>876.9444074074075</v>
      </c>
      <c r="EK456">
        <v>2.275275925925926</v>
      </c>
      <c r="EL456">
        <v>859.6770370370369</v>
      </c>
      <c r="EM456">
        <v>19.69008148148148</v>
      </c>
      <c r="EN456">
        <v>1.985412592592593</v>
      </c>
      <c r="EO456">
        <v>1.779753333333333</v>
      </c>
      <c r="EP456">
        <v>17.32847777777778</v>
      </c>
      <c r="EQ456">
        <v>15.61008518518518</v>
      </c>
      <c r="ER456">
        <v>2000.007407407407</v>
      </c>
      <c r="ES456">
        <v>0.9799976296296296</v>
      </c>
      <c r="ET456">
        <v>0.02000233703703704</v>
      </c>
      <c r="EU456">
        <v>0</v>
      </c>
      <c r="EV456">
        <v>440.9349259259259</v>
      </c>
      <c r="EW456">
        <v>5.00078</v>
      </c>
      <c r="EX456">
        <v>8659.87962962963</v>
      </c>
      <c r="EY456">
        <v>16379.67777777778</v>
      </c>
      <c r="EZ456">
        <v>38.91640740740741</v>
      </c>
      <c r="FA456">
        <v>39.625</v>
      </c>
      <c r="FB456">
        <v>38.90014814814815</v>
      </c>
      <c r="FC456">
        <v>39.38622222222222</v>
      </c>
      <c r="FD456">
        <v>40.09459259259259</v>
      </c>
      <c r="FE456">
        <v>1955.098518518518</v>
      </c>
      <c r="FF456">
        <v>39.90518518518519</v>
      </c>
      <c r="FG456">
        <v>0</v>
      </c>
      <c r="FH456">
        <v>1759000433.7</v>
      </c>
      <c r="FI456">
        <v>0</v>
      </c>
      <c r="FJ456">
        <v>440.9370799999999</v>
      </c>
      <c r="FK456">
        <v>-1.636076923028125</v>
      </c>
      <c r="FL456">
        <v>-0.7307691949860029</v>
      </c>
      <c r="FM456">
        <v>8659.8896</v>
      </c>
      <c r="FN456">
        <v>15</v>
      </c>
      <c r="FO456">
        <v>0</v>
      </c>
      <c r="FP456" t="s">
        <v>439</v>
      </c>
      <c r="FQ456">
        <v>1746989605.5</v>
      </c>
      <c r="FR456">
        <v>1746989593.5</v>
      </c>
      <c r="FS456">
        <v>0</v>
      </c>
      <c r="FT456">
        <v>-0.274</v>
      </c>
      <c r="FU456">
        <v>-0.002</v>
      </c>
      <c r="FV456">
        <v>2.549</v>
      </c>
      <c r="FW456">
        <v>0.129</v>
      </c>
      <c r="FX456">
        <v>420</v>
      </c>
      <c r="FY456">
        <v>17</v>
      </c>
      <c r="FZ456">
        <v>0.02</v>
      </c>
      <c r="GA456">
        <v>0.04</v>
      </c>
      <c r="GB456">
        <v>-40.6750487804878</v>
      </c>
      <c r="GC456">
        <v>-2.797590940766633</v>
      </c>
      <c r="GD456">
        <v>0.290778036311121</v>
      </c>
      <c r="GE456">
        <v>0</v>
      </c>
      <c r="GF456">
        <v>440.947294117647</v>
      </c>
      <c r="GG456">
        <v>-0.5709090902380357</v>
      </c>
      <c r="GH456">
        <v>0.2338200073726567</v>
      </c>
      <c r="GI456">
        <v>1</v>
      </c>
      <c r="GJ456">
        <v>2.299451219512195</v>
      </c>
      <c r="GK456">
        <v>-0.4052069686411122</v>
      </c>
      <c r="GL456">
        <v>0.04086429840188921</v>
      </c>
      <c r="GM456">
        <v>0</v>
      </c>
      <c r="GN456">
        <v>1</v>
      </c>
      <c r="GO456">
        <v>3</v>
      </c>
      <c r="GP456" t="s">
        <v>463</v>
      </c>
      <c r="GQ456">
        <v>3.10208</v>
      </c>
      <c r="GR456">
        <v>2.72208</v>
      </c>
      <c r="GS456">
        <v>0.144036</v>
      </c>
      <c r="GT456">
        <v>0.148471</v>
      </c>
      <c r="GU456">
        <v>0.101268</v>
      </c>
      <c r="GV456">
        <v>0.0952552</v>
      </c>
      <c r="GW456">
        <v>22383.9</v>
      </c>
      <c r="GX456">
        <v>20223.6</v>
      </c>
      <c r="GY456">
        <v>26712.7</v>
      </c>
      <c r="GZ456">
        <v>23969.4</v>
      </c>
      <c r="HA456">
        <v>38419.1</v>
      </c>
      <c r="HB456">
        <v>32060.2</v>
      </c>
      <c r="HC456">
        <v>46645</v>
      </c>
      <c r="HD456">
        <v>37916.6</v>
      </c>
      <c r="HE456">
        <v>1.8744</v>
      </c>
      <c r="HF456">
        <v>1.88022</v>
      </c>
      <c r="HG456">
        <v>0.134658</v>
      </c>
      <c r="HH456">
        <v>0</v>
      </c>
      <c r="HI456">
        <v>27.8587</v>
      </c>
      <c r="HJ456">
        <v>999.9</v>
      </c>
      <c r="HK456">
        <v>48.8</v>
      </c>
      <c r="HL456">
        <v>30.3</v>
      </c>
      <c r="HM456">
        <v>23.4007</v>
      </c>
      <c r="HN456">
        <v>61.4158</v>
      </c>
      <c r="HO456">
        <v>22.1715</v>
      </c>
      <c r="HP456">
        <v>1</v>
      </c>
      <c r="HQ456">
        <v>0.0805107</v>
      </c>
      <c r="HR456">
        <v>0.0883578</v>
      </c>
      <c r="HS456">
        <v>20.3169</v>
      </c>
      <c r="HT456">
        <v>5.2131</v>
      </c>
      <c r="HU456">
        <v>11.9797</v>
      </c>
      <c r="HV456">
        <v>4.96355</v>
      </c>
      <c r="HW456">
        <v>3.2744</v>
      </c>
      <c r="HX456">
        <v>9999</v>
      </c>
      <c r="HY456">
        <v>9999</v>
      </c>
      <c r="HZ456">
        <v>9999</v>
      </c>
      <c r="IA456">
        <v>25.4</v>
      </c>
      <c r="IB456">
        <v>1.8637</v>
      </c>
      <c r="IC456">
        <v>1.85982</v>
      </c>
      <c r="ID456">
        <v>1.85806</v>
      </c>
      <c r="IE456">
        <v>1.85944</v>
      </c>
      <c r="IF456">
        <v>1.8596</v>
      </c>
      <c r="IG456">
        <v>1.85807</v>
      </c>
      <c r="IH456">
        <v>1.85715</v>
      </c>
      <c r="II456">
        <v>1.85211</v>
      </c>
      <c r="IJ456">
        <v>0</v>
      </c>
      <c r="IK456">
        <v>0</v>
      </c>
      <c r="IL456">
        <v>0</v>
      </c>
      <c r="IM456">
        <v>0</v>
      </c>
      <c r="IN456" t="s">
        <v>441</v>
      </c>
      <c r="IO456" t="s">
        <v>442</v>
      </c>
      <c r="IP456" t="s">
        <v>443</v>
      </c>
      <c r="IQ456" t="s">
        <v>443</v>
      </c>
      <c r="IR456" t="s">
        <v>443</v>
      </c>
      <c r="IS456" t="s">
        <v>443</v>
      </c>
      <c r="IT456">
        <v>0</v>
      </c>
      <c r="IU456">
        <v>100</v>
      </c>
      <c r="IV456">
        <v>100</v>
      </c>
      <c r="IW456">
        <v>-1.447</v>
      </c>
      <c r="IX456">
        <v>0.2848</v>
      </c>
      <c r="IY456">
        <v>-1.253408397979514</v>
      </c>
      <c r="IZ456">
        <v>-0.001407418860664216</v>
      </c>
      <c r="JA456">
        <v>1.761737584914558E-06</v>
      </c>
      <c r="JB456">
        <v>-4.339940373715102E-10</v>
      </c>
      <c r="JC456">
        <v>0.01386544786166931</v>
      </c>
      <c r="JD456">
        <v>0.003157371658100305</v>
      </c>
      <c r="JE456">
        <v>0.0004353711720169284</v>
      </c>
      <c r="JF456">
        <v>-1.853048844677345E-07</v>
      </c>
      <c r="JG456">
        <v>2</v>
      </c>
      <c r="JH456">
        <v>1968</v>
      </c>
      <c r="JI456">
        <v>1</v>
      </c>
      <c r="JJ456">
        <v>26</v>
      </c>
      <c r="JK456">
        <v>200180.6</v>
      </c>
      <c r="JL456">
        <v>200180.8</v>
      </c>
      <c r="JM456">
        <v>2.10327</v>
      </c>
      <c r="JN456">
        <v>2.6123</v>
      </c>
      <c r="JO456">
        <v>1.49658</v>
      </c>
      <c r="JP456">
        <v>2.34619</v>
      </c>
      <c r="JQ456">
        <v>1.54907</v>
      </c>
      <c r="JR456">
        <v>2.42798</v>
      </c>
      <c r="JS456">
        <v>34.236</v>
      </c>
      <c r="JT456">
        <v>15.2791</v>
      </c>
      <c r="JU456">
        <v>18</v>
      </c>
      <c r="JV456">
        <v>481.362</v>
      </c>
      <c r="JW456">
        <v>500.092</v>
      </c>
      <c r="JX456">
        <v>27.4638</v>
      </c>
      <c r="JY456">
        <v>28.3372</v>
      </c>
      <c r="JZ456">
        <v>29.9999</v>
      </c>
      <c r="KA456">
        <v>28.5812</v>
      </c>
      <c r="KB456">
        <v>28.586</v>
      </c>
      <c r="KC456">
        <v>42.329</v>
      </c>
      <c r="KD456">
        <v>16.9208</v>
      </c>
      <c r="KE456">
        <v>88.47320000000001</v>
      </c>
      <c r="KF456">
        <v>27.4397</v>
      </c>
      <c r="KG456">
        <v>908.292</v>
      </c>
      <c r="KH456">
        <v>19.8578</v>
      </c>
      <c r="KI456">
        <v>101.986</v>
      </c>
      <c r="KJ456">
        <v>91.446</v>
      </c>
    </row>
    <row r="457" spans="1:296">
      <c r="A457">
        <v>439</v>
      </c>
      <c r="B457">
        <v>1759000444.6</v>
      </c>
      <c r="C457">
        <v>13194</v>
      </c>
      <c r="D457" t="s">
        <v>1325</v>
      </c>
      <c r="E457" t="s">
        <v>1326</v>
      </c>
      <c r="F457">
        <v>5</v>
      </c>
      <c r="G457" t="s">
        <v>1218</v>
      </c>
      <c r="H457">
        <v>1759000436.814285</v>
      </c>
      <c r="I457">
        <f>(J457)/1000</f>
        <v>0</v>
      </c>
      <c r="J457">
        <f>IF(DO457, AM457, AG457)</f>
        <v>0</v>
      </c>
      <c r="K457">
        <f>IF(DO457, AH457, AF457)</f>
        <v>0</v>
      </c>
      <c r="L457">
        <f>DQ457 - IF(AT457&gt;1, K457*DK457*100.0/(AV457), 0)</f>
        <v>0</v>
      </c>
      <c r="M457">
        <f>((S457-I457/2)*L457-K457)/(S457+I457/2)</f>
        <v>0</v>
      </c>
      <c r="N457">
        <f>M457*(DX457+DY457)/1000.0</f>
        <v>0</v>
      </c>
      <c r="O457">
        <f>(DQ457 - IF(AT457&gt;1, K457*DK457*100.0/(AV457), 0))*(DX457+DY457)/1000.0</f>
        <v>0</v>
      </c>
      <c r="P457">
        <f>2.0/((1/R457-1/Q457)+SIGN(R457)*SQRT((1/R457-1/Q457)*(1/R457-1/Q457) + 4*DL457/((DL457+1)*(DL457+1))*(2*1/R457*1/Q457-1/Q457*1/Q457)))</f>
        <v>0</v>
      </c>
      <c r="Q457">
        <f>IF(LEFT(DM457,1)&lt;&gt;"0",IF(LEFT(DM457,1)="1",3.0,DN457),$D$5+$E$5*(EE457*DX457/($K$5*1000))+$F$5*(EE457*DX457/($K$5*1000))*MAX(MIN(DK457,$J$5),$I$5)*MAX(MIN(DK457,$J$5),$I$5)+$G$5*MAX(MIN(DK457,$J$5),$I$5)*(EE457*DX457/($K$5*1000))+$H$5*(EE457*DX457/($K$5*1000))*(EE457*DX457/($K$5*1000)))</f>
        <v>0</v>
      </c>
      <c r="R457">
        <f>I457*(1000-(1000*0.61365*exp(17.502*V457/(240.97+V457))/(DX457+DY457)+DS457)/2)/(1000*0.61365*exp(17.502*V457/(240.97+V457))/(DX457+DY457)-DS457)</f>
        <v>0</v>
      </c>
      <c r="S457">
        <f>1/((DL457+1)/(P457/1.6)+1/(Q457/1.37)) + DL457/((DL457+1)/(P457/1.6) + DL457/(Q457/1.37))</f>
        <v>0</v>
      </c>
      <c r="T457">
        <f>(DG457*DJ457)</f>
        <v>0</v>
      </c>
      <c r="U457">
        <f>(DZ457+(T457+2*0.95*5.67E-8*(((DZ457+$B$9)+273)^4-(DZ457+273)^4)-44100*I457)/(1.84*29.3*Q457+8*0.95*5.67E-8*(DZ457+273)^3))</f>
        <v>0</v>
      </c>
      <c r="V457">
        <f>($C$9*EA457+$D$9*EB457+$E$9*U457)</f>
        <v>0</v>
      </c>
      <c r="W457">
        <f>0.61365*exp(17.502*V457/(240.97+V457))</f>
        <v>0</v>
      </c>
      <c r="X457">
        <f>(Y457/Z457*100)</f>
        <v>0</v>
      </c>
      <c r="Y457">
        <f>DS457*(DX457+DY457)/1000</f>
        <v>0</v>
      </c>
      <c r="Z457">
        <f>0.61365*exp(17.502*DZ457/(240.97+DZ457))</f>
        <v>0</v>
      </c>
      <c r="AA457">
        <f>(W457-DS457*(DX457+DY457)/1000)</f>
        <v>0</v>
      </c>
      <c r="AB457">
        <f>(-I457*44100)</f>
        <v>0</v>
      </c>
      <c r="AC457">
        <f>2*29.3*Q457*0.92*(DZ457-V457)</f>
        <v>0</v>
      </c>
      <c r="AD457">
        <f>2*0.95*5.67E-8*(((DZ457+$B$9)+273)^4-(V457+273)^4)</f>
        <v>0</v>
      </c>
      <c r="AE457">
        <f>T457+AD457+AB457+AC457</f>
        <v>0</v>
      </c>
      <c r="AF457">
        <f>DW457*AT457*(DR457-DQ457*(1000-AT457*DT457)/(1000-AT457*DS457))/(100*DK457)</f>
        <v>0</v>
      </c>
      <c r="AG457">
        <f>1000*DW457*AT457*(DS457-DT457)/(100*DK457*(1000-AT457*DS457))</f>
        <v>0</v>
      </c>
      <c r="AH457">
        <f>(AI457 - AJ457 - DX457*1E3/(8.314*(DZ457+273.15)) * AL457/DW457 * AK457) * DW457/(100*DK457) * (1000 - DT457)/1000</f>
        <v>0</v>
      </c>
      <c r="AI457">
        <v>909.2172973079884</v>
      </c>
      <c r="AJ457">
        <v>878.0378727272728</v>
      </c>
      <c r="AK457">
        <v>3.429273758340242</v>
      </c>
      <c r="AL457">
        <v>65.16373705987486</v>
      </c>
      <c r="AM457">
        <f>(AO457 - AN457 + DX457*1E3/(8.314*(DZ457+273.15)) * AQ457/DW457 * AP457) * DW457/(100*DK457) * 1000/(1000 - AO457)</f>
        <v>0</v>
      </c>
      <c r="AN457">
        <v>19.76806887163689</v>
      </c>
      <c r="AO457">
        <v>21.95382363636364</v>
      </c>
      <c r="AP457">
        <v>-4.553564364998663E-06</v>
      </c>
      <c r="AQ457">
        <v>105.4576078481185</v>
      </c>
      <c r="AR457">
        <v>0</v>
      </c>
      <c r="AS457">
        <v>0</v>
      </c>
      <c r="AT457">
        <f>IF(AR457*$H$15&gt;=AV457,1.0,(AV457/(AV457-AR457*$H$15)))</f>
        <v>0</v>
      </c>
      <c r="AU457">
        <f>(AT457-1)*100</f>
        <v>0</v>
      </c>
      <c r="AV457">
        <f>MAX(0,($B$15+$C$15*EE457)/(1+$D$15*EE457)*DX457/(DZ457+273)*$E$15)</f>
        <v>0</v>
      </c>
      <c r="AW457" t="s">
        <v>437</v>
      </c>
      <c r="AX457" t="s">
        <v>437</v>
      </c>
      <c r="AY457">
        <v>0</v>
      </c>
      <c r="AZ457">
        <v>0</v>
      </c>
      <c r="BA457">
        <f>1-AY457/AZ457</f>
        <v>0</v>
      </c>
      <c r="BB457">
        <v>0</v>
      </c>
      <c r="BC457" t="s">
        <v>437</v>
      </c>
      <c r="BD457" t="s">
        <v>437</v>
      </c>
      <c r="BE457">
        <v>0</v>
      </c>
      <c r="BF457">
        <v>0</v>
      </c>
      <c r="BG457">
        <f>1-BE457/BF457</f>
        <v>0</v>
      </c>
      <c r="BH457">
        <v>0.5</v>
      </c>
      <c r="BI457">
        <f>DH457</f>
        <v>0</v>
      </c>
      <c r="BJ457">
        <f>K457</f>
        <v>0</v>
      </c>
      <c r="BK457">
        <f>BG457*BH457*BI457</f>
        <v>0</v>
      </c>
      <c r="BL457">
        <f>(BJ457-BB457)/BI457</f>
        <v>0</v>
      </c>
      <c r="BM457">
        <f>(AZ457-BF457)/BF457</f>
        <v>0</v>
      </c>
      <c r="BN457">
        <f>AY457/(BA457+AY457/BF457)</f>
        <v>0</v>
      </c>
      <c r="BO457" t="s">
        <v>437</v>
      </c>
      <c r="BP457">
        <v>0</v>
      </c>
      <c r="BQ457">
        <f>IF(BP457&lt;&gt;0, BP457, BN457)</f>
        <v>0</v>
      </c>
      <c r="BR457">
        <f>1-BQ457/BF457</f>
        <v>0</v>
      </c>
      <c r="BS457">
        <f>(BF457-BE457)/(BF457-BQ457)</f>
        <v>0</v>
      </c>
      <c r="BT457">
        <f>(AZ457-BF457)/(AZ457-BQ457)</f>
        <v>0</v>
      </c>
      <c r="BU457">
        <f>(BF457-BE457)/(BF457-AY457)</f>
        <v>0</v>
      </c>
      <c r="BV457">
        <f>(AZ457-BF457)/(AZ457-AY457)</f>
        <v>0</v>
      </c>
      <c r="BW457">
        <f>(BS457*BQ457/BE457)</f>
        <v>0</v>
      </c>
      <c r="BX457">
        <f>(1-BW457)</f>
        <v>0</v>
      </c>
      <c r="DG457">
        <f>$B$13*EF457+$C$13*EG457+$F$13*ER457*(1-EU457)</f>
        <v>0</v>
      </c>
      <c r="DH457">
        <f>DG457*DI457</f>
        <v>0</v>
      </c>
      <c r="DI457">
        <f>($B$13*$D$11+$C$13*$D$11+$F$13*((FE457+EW457)/MAX(FE457+EW457+FF457, 0.1)*$I$11+FF457/MAX(FE457+EW457+FF457, 0.1)*$J$11))/($B$13+$C$13+$F$13)</f>
        <v>0</v>
      </c>
      <c r="DJ457">
        <f>($B$13*$K$11+$C$13*$K$11+$F$13*((FE457+EW457)/MAX(FE457+EW457+FF457, 0.1)*$P$11+FF457/MAX(FE457+EW457+FF457, 0.1)*$Q$11))/($B$13+$C$13+$F$13)</f>
        <v>0</v>
      </c>
      <c r="DK457">
        <v>2.96</v>
      </c>
      <c r="DL457">
        <v>0.5</v>
      </c>
      <c r="DM457" t="s">
        <v>438</v>
      </c>
      <c r="DN457">
        <v>2</v>
      </c>
      <c r="DO457" t="b">
        <v>1</v>
      </c>
      <c r="DP457">
        <v>1759000436.814285</v>
      </c>
      <c r="DQ457">
        <v>834.4493928571428</v>
      </c>
      <c r="DR457">
        <v>875.4798928571428</v>
      </c>
      <c r="DS457">
        <v>21.960175</v>
      </c>
      <c r="DT457">
        <v>19.72095357142857</v>
      </c>
      <c r="DU457">
        <v>835.9015714285713</v>
      </c>
      <c r="DV457">
        <v>21.67520714285714</v>
      </c>
      <c r="DW457">
        <v>499.9957857142857</v>
      </c>
      <c r="DX457">
        <v>90.38827142857143</v>
      </c>
      <c r="DY457">
        <v>0.06467394642857144</v>
      </c>
      <c r="DZ457">
        <v>28.91043214285714</v>
      </c>
      <c r="EA457">
        <v>30.04603928571428</v>
      </c>
      <c r="EB457">
        <v>999.9000000000002</v>
      </c>
      <c r="EC457">
        <v>0</v>
      </c>
      <c r="ED457">
        <v>0</v>
      </c>
      <c r="EE457">
        <v>10000.47035714286</v>
      </c>
      <c r="EF457">
        <v>0</v>
      </c>
      <c r="EG457">
        <v>10.85640714285714</v>
      </c>
      <c r="EH457">
        <v>-41.03047142857143</v>
      </c>
      <c r="EI457">
        <v>853.1853571428571</v>
      </c>
      <c r="EJ457">
        <v>893.0930000000002</v>
      </c>
      <c r="EK457">
        <v>2.239208928571428</v>
      </c>
      <c r="EL457">
        <v>875.4798928571428</v>
      </c>
      <c r="EM457">
        <v>19.72095357142857</v>
      </c>
      <c r="EN457">
        <v>1.984942142857143</v>
      </c>
      <c r="EO457">
        <v>1.782542857142857</v>
      </c>
      <c r="EP457">
        <v>17.324725</v>
      </c>
      <c r="EQ457">
        <v>15.634525</v>
      </c>
      <c r="ER457">
        <v>2000.011428571429</v>
      </c>
      <c r="ES457">
        <v>0.9799986428571429</v>
      </c>
      <c r="ET457">
        <v>0.02000133214285714</v>
      </c>
      <c r="EU457">
        <v>0</v>
      </c>
      <c r="EV457">
        <v>440.8980000000001</v>
      </c>
      <c r="EW457">
        <v>5.00078</v>
      </c>
      <c r="EX457">
        <v>8659.899285714286</v>
      </c>
      <c r="EY457">
        <v>16379.71071428571</v>
      </c>
      <c r="EZ457">
        <v>38.92160714285713</v>
      </c>
      <c r="FA457">
        <v>39.63607142857143</v>
      </c>
      <c r="FB457">
        <v>38.91046428571428</v>
      </c>
      <c r="FC457">
        <v>39.38132142857143</v>
      </c>
      <c r="FD457">
        <v>40.09353571428571</v>
      </c>
      <c r="FE457">
        <v>1955.104285714285</v>
      </c>
      <c r="FF457">
        <v>39.90285714285715</v>
      </c>
      <c r="FG457">
        <v>0</v>
      </c>
      <c r="FH457">
        <v>1759000439.1</v>
      </c>
      <c r="FI457">
        <v>0</v>
      </c>
      <c r="FJ457">
        <v>440.8769615384615</v>
      </c>
      <c r="FK457">
        <v>-0.01049572734409924</v>
      </c>
      <c r="FL457">
        <v>-0.2061537817447077</v>
      </c>
      <c r="FM457">
        <v>8659.916538461539</v>
      </c>
      <c r="FN457">
        <v>15</v>
      </c>
      <c r="FO457">
        <v>0</v>
      </c>
      <c r="FP457" t="s">
        <v>439</v>
      </c>
      <c r="FQ457">
        <v>1746989605.5</v>
      </c>
      <c r="FR457">
        <v>1746989593.5</v>
      </c>
      <c r="FS457">
        <v>0</v>
      </c>
      <c r="FT457">
        <v>-0.274</v>
      </c>
      <c r="FU457">
        <v>-0.002</v>
      </c>
      <c r="FV457">
        <v>2.549</v>
      </c>
      <c r="FW457">
        <v>0.129</v>
      </c>
      <c r="FX457">
        <v>420</v>
      </c>
      <c r="FY457">
        <v>17</v>
      </c>
      <c r="FZ457">
        <v>0.02</v>
      </c>
      <c r="GA457">
        <v>0.04</v>
      </c>
      <c r="GB457">
        <v>-40.896455</v>
      </c>
      <c r="GC457">
        <v>-2.798730956847962</v>
      </c>
      <c r="GD457">
        <v>0.2825890337132706</v>
      </c>
      <c r="GE457">
        <v>0</v>
      </c>
      <c r="GF457">
        <v>440.9499411764706</v>
      </c>
      <c r="GG457">
        <v>-0.6320550044203896</v>
      </c>
      <c r="GH457">
        <v>0.2255680334539024</v>
      </c>
      <c r="GI457">
        <v>1</v>
      </c>
      <c r="GJ457">
        <v>2.25551825</v>
      </c>
      <c r="GK457">
        <v>-0.4484896435272027</v>
      </c>
      <c r="GL457">
        <v>0.04397408901202504</v>
      </c>
      <c r="GM457">
        <v>0</v>
      </c>
      <c r="GN457">
        <v>1</v>
      </c>
      <c r="GO457">
        <v>3</v>
      </c>
      <c r="GP457" t="s">
        <v>463</v>
      </c>
      <c r="GQ457">
        <v>3.10221</v>
      </c>
      <c r="GR457">
        <v>2.72289</v>
      </c>
      <c r="GS457">
        <v>0.145911</v>
      </c>
      <c r="GT457">
        <v>0.150313</v>
      </c>
      <c r="GU457">
        <v>0.101265</v>
      </c>
      <c r="GV457">
        <v>0.0953828</v>
      </c>
      <c r="GW457">
        <v>22334.9</v>
      </c>
      <c r="GX457">
        <v>20180</v>
      </c>
      <c r="GY457">
        <v>26712.7</v>
      </c>
      <c r="GZ457">
        <v>23969.5</v>
      </c>
      <c r="HA457">
        <v>38419.5</v>
      </c>
      <c r="HB457">
        <v>32056</v>
      </c>
      <c r="HC457">
        <v>46645</v>
      </c>
      <c r="HD457">
        <v>37916.8</v>
      </c>
      <c r="HE457">
        <v>1.87468</v>
      </c>
      <c r="HF457">
        <v>1.88017</v>
      </c>
      <c r="HG457">
        <v>0.133649</v>
      </c>
      <c r="HH457">
        <v>0</v>
      </c>
      <c r="HI457">
        <v>27.8596</v>
      </c>
      <c r="HJ457">
        <v>999.9</v>
      </c>
      <c r="HK457">
        <v>48.8</v>
      </c>
      <c r="HL457">
        <v>30.3</v>
      </c>
      <c r="HM457">
        <v>23.401</v>
      </c>
      <c r="HN457">
        <v>60.8558</v>
      </c>
      <c r="HO457">
        <v>22.1715</v>
      </c>
      <c r="HP457">
        <v>1</v>
      </c>
      <c r="HQ457">
        <v>0.0805157</v>
      </c>
      <c r="HR457">
        <v>0.135953</v>
      </c>
      <c r="HS457">
        <v>20.3168</v>
      </c>
      <c r="HT457">
        <v>5.2134</v>
      </c>
      <c r="HU457">
        <v>11.9798</v>
      </c>
      <c r="HV457">
        <v>4.96355</v>
      </c>
      <c r="HW457">
        <v>3.27443</v>
      </c>
      <c r="HX457">
        <v>9999</v>
      </c>
      <c r="HY457">
        <v>9999</v>
      </c>
      <c r="HZ457">
        <v>9999</v>
      </c>
      <c r="IA457">
        <v>25.4</v>
      </c>
      <c r="IB457">
        <v>1.86368</v>
      </c>
      <c r="IC457">
        <v>1.85982</v>
      </c>
      <c r="ID457">
        <v>1.85806</v>
      </c>
      <c r="IE457">
        <v>1.85944</v>
      </c>
      <c r="IF457">
        <v>1.8596</v>
      </c>
      <c r="IG457">
        <v>1.85807</v>
      </c>
      <c r="IH457">
        <v>1.85715</v>
      </c>
      <c r="II457">
        <v>1.85211</v>
      </c>
      <c r="IJ457">
        <v>0</v>
      </c>
      <c r="IK457">
        <v>0</v>
      </c>
      <c r="IL457">
        <v>0</v>
      </c>
      <c r="IM457">
        <v>0</v>
      </c>
      <c r="IN457" t="s">
        <v>441</v>
      </c>
      <c r="IO457" t="s">
        <v>442</v>
      </c>
      <c r="IP457" t="s">
        <v>443</v>
      </c>
      <c r="IQ457" t="s">
        <v>443</v>
      </c>
      <c r="IR457" t="s">
        <v>443</v>
      </c>
      <c r="IS457" t="s">
        <v>443</v>
      </c>
      <c r="IT457">
        <v>0</v>
      </c>
      <c r="IU457">
        <v>100</v>
      </c>
      <c r="IV457">
        <v>100</v>
      </c>
      <c r="IW457">
        <v>-1.435</v>
      </c>
      <c r="IX457">
        <v>0.2848</v>
      </c>
      <c r="IY457">
        <v>-1.253408397979514</v>
      </c>
      <c r="IZ457">
        <v>-0.001407418860664216</v>
      </c>
      <c r="JA457">
        <v>1.761737584914558E-06</v>
      </c>
      <c r="JB457">
        <v>-4.339940373715102E-10</v>
      </c>
      <c r="JC457">
        <v>0.01386544786166931</v>
      </c>
      <c r="JD457">
        <v>0.003157371658100305</v>
      </c>
      <c r="JE457">
        <v>0.0004353711720169284</v>
      </c>
      <c r="JF457">
        <v>-1.853048844677345E-07</v>
      </c>
      <c r="JG457">
        <v>2</v>
      </c>
      <c r="JH457">
        <v>1968</v>
      </c>
      <c r="JI457">
        <v>1</v>
      </c>
      <c r="JJ457">
        <v>26</v>
      </c>
      <c r="JK457">
        <v>200180.7</v>
      </c>
      <c r="JL457">
        <v>200180.9</v>
      </c>
      <c r="JM457">
        <v>2.13745</v>
      </c>
      <c r="JN457">
        <v>2.61108</v>
      </c>
      <c r="JO457">
        <v>1.49658</v>
      </c>
      <c r="JP457">
        <v>2.34619</v>
      </c>
      <c r="JQ457">
        <v>1.54907</v>
      </c>
      <c r="JR457">
        <v>2.4585</v>
      </c>
      <c r="JS457">
        <v>34.2133</v>
      </c>
      <c r="JT457">
        <v>15.2791</v>
      </c>
      <c r="JU457">
        <v>18</v>
      </c>
      <c r="JV457">
        <v>481.519</v>
      </c>
      <c r="JW457">
        <v>500.057</v>
      </c>
      <c r="JX457">
        <v>27.4187</v>
      </c>
      <c r="JY457">
        <v>28.3372</v>
      </c>
      <c r="JZ457">
        <v>29.9999</v>
      </c>
      <c r="KA457">
        <v>28.5808</v>
      </c>
      <c r="KB457">
        <v>28.5858</v>
      </c>
      <c r="KC457">
        <v>42.94</v>
      </c>
      <c r="KD457">
        <v>16.6093</v>
      </c>
      <c r="KE457">
        <v>88.47320000000001</v>
      </c>
      <c r="KF457">
        <v>27.3879</v>
      </c>
      <c r="KG457">
        <v>921.649</v>
      </c>
      <c r="KH457">
        <v>19.8976</v>
      </c>
      <c r="KI457">
        <v>101.987</v>
      </c>
      <c r="KJ457">
        <v>91.4464</v>
      </c>
    </row>
    <row r="458" spans="1:296">
      <c r="A458">
        <v>440</v>
      </c>
      <c r="B458">
        <v>1759000449.1</v>
      </c>
      <c r="C458">
        <v>13198.5</v>
      </c>
      <c r="D458" t="s">
        <v>1327</v>
      </c>
      <c r="E458" t="s">
        <v>1328</v>
      </c>
      <c r="F458">
        <v>5</v>
      </c>
      <c r="G458" t="s">
        <v>1218</v>
      </c>
      <c r="H458">
        <v>1759000441.260714</v>
      </c>
      <c r="I458">
        <f>(J458)/1000</f>
        <v>0</v>
      </c>
      <c r="J458">
        <f>IF(DO458, AM458, AG458)</f>
        <v>0</v>
      </c>
      <c r="K458">
        <f>IF(DO458, AH458, AF458)</f>
        <v>0</v>
      </c>
      <c r="L458">
        <f>DQ458 - IF(AT458&gt;1, K458*DK458*100.0/(AV458), 0)</f>
        <v>0</v>
      </c>
      <c r="M458">
        <f>((S458-I458/2)*L458-K458)/(S458+I458/2)</f>
        <v>0</v>
      </c>
      <c r="N458">
        <f>M458*(DX458+DY458)/1000.0</f>
        <v>0</v>
      </c>
      <c r="O458">
        <f>(DQ458 - IF(AT458&gt;1, K458*DK458*100.0/(AV458), 0))*(DX458+DY458)/1000.0</f>
        <v>0</v>
      </c>
      <c r="P458">
        <f>2.0/((1/R458-1/Q458)+SIGN(R458)*SQRT((1/R458-1/Q458)*(1/R458-1/Q458) + 4*DL458/((DL458+1)*(DL458+1))*(2*1/R458*1/Q458-1/Q458*1/Q458)))</f>
        <v>0</v>
      </c>
      <c r="Q458">
        <f>IF(LEFT(DM458,1)&lt;&gt;"0",IF(LEFT(DM458,1)="1",3.0,DN458),$D$5+$E$5*(EE458*DX458/($K$5*1000))+$F$5*(EE458*DX458/($K$5*1000))*MAX(MIN(DK458,$J$5),$I$5)*MAX(MIN(DK458,$J$5),$I$5)+$G$5*MAX(MIN(DK458,$J$5),$I$5)*(EE458*DX458/($K$5*1000))+$H$5*(EE458*DX458/($K$5*1000))*(EE458*DX458/($K$5*1000)))</f>
        <v>0</v>
      </c>
      <c r="R458">
        <f>I458*(1000-(1000*0.61365*exp(17.502*V458/(240.97+V458))/(DX458+DY458)+DS458)/2)/(1000*0.61365*exp(17.502*V458/(240.97+V458))/(DX458+DY458)-DS458)</f>
        <v>0</v>
      </c>
      <c r="S458">
        <f>1/((DL458+1)/(P458/1.6)+1/(Q458/1.37)) + DL458/((DL458+1)/(P458/1.6) + DL458/(Q458/1.37))</f>
        <v>0</v>
      </c>
      <c r="T458">
        <f>(DG458*DJ458)</f>
        <v>0</v>
      </c>
      <c r="U458">
        <f>(DZ458+(T458+2*0.95*5.67E-8*(((DZ458+$B$9)+273)^4-(DZ458+273)^4)-44100*I458)/(1.84*29.3*Q458+8*0.95*5.67E-8*(DZ458+273)^3))</f>
        <v>0</v>
      </c>
      <c r="V458">
        <f>($C$9*EA458+$D$9*EB458+$E$9*U458)</f>
        <v>0</v>
      </c>
      <c r="W458">
        <f>0.61365*exp(17.502*V458/(240.97+V458))</f>
        <v>0</v>
      </c>
      <c r="X458">
        <f>(Y458/Z458*100)</f>
        <v>0</v>
      </c>
      <c r="Y458">
        <f>DS458*(DX458+DY458)/1000</f>
        <v>0</v>
      </c>
      <c r="Z458">
        <f>0.61365*exp(17.502*DZ458/(240.97+DZ458))</f>
        <v>0</v>
      </c>
      <c r="AA458">
        <f>(W458-DS458*(DX458+DY458)/1000)</f>
        <v>0</v>
      </c>
      <c r="AB458">
        <f>(-I458*44100)</f>
        <v>0</v>
      </c>
      <c r="AC458">
        <f>2*29.3*Q458*0.92*(DZ458-V458)</f>
        <v>0</v>
      </c>
      <c r="AD458">
        <f>2*0.95*5.67E-8*(((DZ458+$B$9)+273)^4-(V458+273)^4)</f>
        <v>0</v>
      </c>
      <c r="AE458">
        <f>T458+AD458+AB458+AC458</f>
        <v>0</v>
      </c>
      <c r="AF458">
        <f>DW458*AT458*(DR458-DQ458*(1000-AT458*DT458)/(1000-AT458*DS458))/(100*DK458)</f>
        <v>0</v>
      </c>
      <c r="AG458">
        <f>1000*DW458*AT458*(DS458-DT458)/(100*DK458*(1000-AT458*DS458))</f>
        <v>0</v>
      </c>
      <c r="AH458">
        <f>(AI458 - AJ458 - DX458*1E3/(8.314*(DZ458+273.15)) * AL458/DW458 * AK458) * DW458/(100*DK458) * (1000 - DT458)/1000</f>
        <v>0</v>
      </c>
      <c r="AI458">
        <v>924.7714752739845</v>
      </c>
      <c r="AJ458">
        <v>893.4618121212125</v>
      </c>
      <c r="AK458">
        <v>3.428554934792127</v>
      </c>
      <c r="AL458">
        <v>65.16373705987486</v>
      </c>
      <c r="AM458">
        <f>(AO458 - AN458 + DX458*1E3/(8.314*(DZ458+273.15)) * AQ458/DW458 * AP458) * DW458/(100*DK458) * 1000/(1000 - AO458)</f>
        <v>0</v>
      </c>
      <c r="AN458">
        <v>19.80239105992444</v>
      </c>
      <c r="AO458">
        <v>21.95138242424242</v>
      </c>
      <c r="AP458">
        <v>-4.585521584152612E-06</v>
      </c>
      <c r="AQ458">
        <v>105.4576078481185</v>
      </c>
      <c r="AR458">
        <v>0</v>
      </c>
      <c r="AS458">
        <v>0</v>
      </c>
      <c r="AT458">
        <f>IF(AR458*$H$15&gt;=AV458,1.0,(AV458/(AV458-AR458*$H$15)))</f>
        <v>0</v>
      </c>
      <c r="AU458">
        <f>(AT458-1)*100</f>
        <v>0</v>
      </c>
      <c r="AV458">
        <f>MAX(0,($B$15+$C$15*EE458)/(1+$D$15*EE458)*DX458/(DZ458+273)*$E$15)</f>
        <v>0</v>
      </c>
      <c r="AW458" t="s">
        <v>437</v>
      </c>
      <c r="AX458" t="s">
        <v>437</v>
      </c>
      <c r="AY458">
        <v>0</v>
      </c>
      <c r="AZ458">
        <v>0</v>
      </c>
      <c r="BA458">
        <f>1-AY458/AZ458</f>
        <v>0</v>
      </c>
      <c r="BB458">
        <v>0</v>
      </c>
      <c r="BC458" t="s">
        <v>437</v>
      </c>
      <c r="BD458" t="s">
        <v>437</v>
      </c>
      <c r="BE458">
        <v>0</v>
      </c>
      <c r="BF458">
        <v>0</v>
      </c>
      <c r="BG458">
        <f>1-BE458/BF458</f>
        <v>0</v>
      </c>
      <c r="BH458">
        <v>0.5</v>
      </c>
      <c r="BI458">
        <f>DH458</f>
        <v>0</v>
      </c>
      <c r="BJ458">
        <f>K458</f>
        <v>0</v>
      </c>
      <c r="BK458">
        <f>BG458*BH458*BI458</f>
        <v>0</v>
      </c>
      <c r="BL458">
        <f>(BJ458-BB458)/BI458</f>
        <v>0</v>
      </c>
      <c r="BM458">
        <f>(AZ458-BF458)/BF458</f>
        <v>0</v>
      </c>
      <c r="BN458">
        <f>AY458/(BA458+AY458/BF458)</f>
        <v>0</v>
      </c>
      <c r="BO458" t="s">
        <v>437</v>
      </c>
      <c r="BP458">
        <v>0</v>
      </c>
      <c r="BQ458">
        <f>IF(BP458&lt;&gt;0, BP458, BN458)</f>
        <v>0</v>
      </c>
      <c r="BR458">
        <f>1-BQ458/BF458</f>
        <v>0</v>
      </c>
      <c r="BS458">
        <f>(BF458-BE458)/(BF458-BQ458)</f>
        <v>0</v>
      </c>
      <c r="BT458">
        <f>(AZ458-BF458)/(AZ458-BQ458)</f>
        <v>0</v>
      </c>
      <c r="BU458">
        <f>(BF458-BE458)/(BF458-AY458)</f>
        <v>0</v>
      </c>
      <c r="BV458">
        <f>(AZ458-BF458)/(AZ458-AY458)</f>
        <v>0</v>
      </c>
      <c r="BW458">
        <f>(BS458*BQ458/BE458)</f>
        <v>0</v>
      </c>
      <c r="BX458">
        <f>(1-BW458)</f>
        <v>0</v>
      </c>
      <c r="DG458">
        <f>$B$13*EF458+$C$13*EG458+$F$13*ER458*(1-EU458)</f>
        <v>0</v>
      </c>
      <c r="DH458">
        <f>DG458*DI458</f>
        <v>0</v>
      </c>
      <c r="DI458">
        <f>($B$13*$D$11+$C$13*$D$11+$F$13*((FE458+EW458)/MAX(FE458+EW458+FF458, 0.1)*$I$11+FF458/MAX(FE458+EW458+FF458, 0.1)*$J$11))/($B$13+$C$13+$F$13)</f>
        <v>0</v>
      </c>
      <c r="DJ458">
        <f>($B$13*$K$11+$C$13*$K$11+$F$13*((FE458+EW458)/MAX(FE458+EW458+FF458, 0.1)*$P$11+FF458/MAX(FE458+EW458+FF458, 0.1)*$Q$11))/($B$13+$C$13+$F$13)</f>
        <v>0</v>
      </c>
      <c r="DK458">
        <v>2.96</v>
      </c>
      <c r="DL458">
        <v>0.5</v>
      </c>
      <c r="DM458" t="s">
        <v>438</v>
      </c>
      <c r="DN458">
        <v>2</v>
      </c>
      <c r="DO458" t="b">
        <v>1</v>
      </c>
      <c r="DP458">
        <v>1759000441.260714</v>
      </c>
      <c r="DQ458">
        <v>849.263142857143</v>
      </c>
      <c r="DR458">
        <v>890.43325</v>
      </c>
      <c r="DS458">
        <v>21.95572499999999</v>
      </c>
      <c r="DT458">
        <v>19.75442142857143</v>
      </c>
      <c r="DU458">
        <v>850.7058214285714</v>
      </c>
      <c r="DV458">
        <v>21.67085357142858</v>
      </c>
      <c r="DW458">
        <v>500.1064642857142</v>
      </c>
      <c r="DX458">
        <v>90.38888214285714</v>
      </c>
      <c r="DY458">
        <v>0.06444146428571429</v>
      </c>
      <c r="DZ458">
        <v>28.89986785714285</v>
      </c>
      <c r="EA458">
        <v>30.04168214285713</v>
      </c>
      <c r="EB458">
        <v>999.9000000000002</v>
      </c>
      <c r="EC458">
        <v>0</v>
      </c>
      <c r="ED458">
        <v>0</v>
      </c>
      <c r="EE458">
        <v>9997.922500000001</v>
      </c>
      <c r="EF458">
        <v>0</v>
      </c>
      <c r="EG458">
        <v>10.85338214285714</v>
      </c>
      <c r="EH458">
        <v>-41.17012142857143</v>
      </c>
      <c r="EI458">
        <v>868.3277500000002</v>
      </c>
      <c r="EJ458">
        <v>908.3783214285716</v>
      </c>
      <c r="EK458">
        <v>2.2012975</v>
      </c>
      <c r="EL458">
        <v>890.43325</v>
      </c>
      <c r="EM458">
        <v>19.75442142857143</v>
      </c>
      <c r="EN458">
        <v>1.984553928571429</v>
      </c>
      <c r="EO458">
        <v>1.785580357142857</v>
      </c>
      <c r="EP458">
        <v>17.32163214285714</v>
      </c>
      <c r="EQ458">
        <v>15.6611</v>
      </c>
      <c r="ER458">
        <v>2000.013214285714</v>
      </c>
      <c r="ES458">
        <v>0.9799963571428572</v>
      </c>
      <c r="ET458">
        <v>0.0200037</v>
      </c>
      <c r="EU458">
        <v>0</v>
      </c>
      <c r="EV458">
        <v>440.9129285714285</v>
      </c>
      <c r="EW458">
        <v>5.00078</v>
      </c>
      <c r="EX458">
        <v>8659.926428571427</v>
      </c>
      <c r="EY458">
        <v>16379.72142857143</v>
      </c>
      <c r="EZ458">
        <v>38.93732142857142</v>
      </c>
      <c r="FA458">
        <v>39.63382142857142</v>
      </c>
      <c r="FB458">
        <v>38.91949999999999</v>
      </c>
      <c r="FC458">
        <v>39.38807142857142</v>
      </c>
      <c r="FD458">
        <v>40.06903571428571</v>
      </c>
      <c r="FE458">
        <v>1955.101785714285</v>
      </c>
      <c r="FF458">
        <v>39.90857142857144</v>
      </c>
      <c r="FG458">
        <v>0</v>
      </c>
      <c r="FH458">
        <v>1759000443.3</v>
      </c>
      <c r="FI458">
        <v>0</v>
      </c>
      <c r="FJ458">
        <v>440.92524</v>
      </c>
      <c r="FK458">
        <v>0.8037692354565621</v>
      </c>
      <c r="FL458">
        <v>0.8984615584446035</v>
      </c>
      <c r="FM458">
        <v>8659.8964</v>
      </c>
      <c r="FN458">
        <v>15</v>
      </c>
      <c r="FO458">
        <v>0</v>
      </c>
      <c r="FP458" t="s">
        <v>439</v>
      </c>
      <c r="FQ458">
        <v>1746989605.5</v>
      </c>
      <c r="FR458">
        <v>1746989593.5</v>
      </c>
      <c r="FS458">
        <v>0</v>
      </c>
      <c r="FT458">
        <v>-0.274</v>
      </c>
      <c r="FU458">
        <v>-0.002</v>
      </c>
      <c r="FV458">
        <v>2.549</v>
      </c>
      <c r="FW458">
        <v>0.129</v>
      </c>
      <c r="FX458">
        <v>420</v>
      </c>
      <c r="FY458">
        <v>17</v>
      </c>
      <c r="FZ458">
        <v>0.02</v>
      </c>
      <c r="GA458">
        <v>0.04</v>
      </c>
      <c r="GB458">
        <v>-41.03470487804878</v>
      </c>
      <c r="GC458">
        <v>-2.093901742160288</v>
      </c>
      <c r="GD458">
        <v>0.2183842227742025</v>
      </c>
      <c r="GE458">
        <v>0</v>
      </c>
      <c r="GF458">
        <v>440.924294117647</v>
      </c>
      <c r="GG458">
        <v>-0.3056684454846907</v>
      </c>
      <c r="GH458">
        <v>0.2375613269937731</v>
      </c>
      <c r="GI458">
        <v>1</v>
      </c>
      <c r="GJ458">
        <v>2.231358536585366</v>
      </c>
      <c r="GK458">
        <v>-0.5096393728223018</v>
      </c>
      <c r="GL458">
        <v>0.05050230970622334</v>
      </c>
      <c r="GM458">
        <v>0</v>
      </c>
      <c r="GN458">
        <v>1</v>
      </c>
      <c r="GO458">
        <v>3</v>
      </c>
      <c r="GP458" t="s">
        <v>463</v>
      </c>
      <c r="GQ458">
        <v>3.10216</v>
      </c>
      <c r="GR458">
        <v>2.72227</v>
      </c>
      <c r="GS458">
        <v>0.147586</v>
      </c>
      <c r="GT458">
        <v>0.151949</v>
      </c>
      <c r="GU458">
        <v>0.101261</v>
      </c>
      <c r="GV458">
        <v>0.0954899</v>
      </c>
      <c r="GW458">
        <v>22291.1</v>
      </c>
      <c r="GX458">
        <v>20141.1</v>
      </c>
      <c r="GY458">
        <v>26712.7</v>
      </c>
      <c r="GZ458">
        <v>23969.5</v>
      </c>
      <c r="HA458">
        <v>38419.8</v>
      </c>
      <c r="HB458">
        <v>32052.3</v>
      </c>
      <c r="HC458">
        <v>46644.9</v>
      </c>
      <c r="HD458">
        <v>37916.7</v>
      </c>
      <c r="HE458">
        <v>1.8743</v>
      </c>
      <c r="HF458">
        <v>1.88063</v>
      </c>
      <c r="HG458">
        <v>0.132471</v>
      </c>
      <c r="HH458">
        <v>0</v>
      </c>
      <c r="HI458">
        <v>27.8596</v>
      </c>
      <c r="HJ458">
        <v>999.9</v>
      </c>
      <c r="HK458">
        <v>48.8</v>
      </c>
      <c r="HL458">
        <v>30.3</v>
      </c>
      <c r="HM458">
        <v>23.4006</v>
      </c>
      <c r="HN458">
        <v>61.1658</v>
      </c>
      <c r="HO458">
        <v>22.1194</v>
      </c>
      <c r="HP458">
        <v>1</v>
      </c>
      <c r="HQ458">
        <v>0.08020579999999999</v>
      </c>
      <c r="HR458">
        <v>0.131403</v>
      </c>
      <c r="HS458">
        <v>20.3168</v>
      </c>
      <c r="HT458">
        <v>5.2131</v>
      </c>
      <c r="HU458">
        <v>11.9798</v>
      </c>
      <c r="HV458">
        <v>4.9635</v>
      </c>
      <c r="HW458">
        <v>3.27448</v>
      </c>
      <c r="HX458">
        <v>9999</v>
      </c>
      <c r="HY458">
        <v>9999</v>
      </c>
      <c r="HZ458">
        <v>9999</v>
      </c>
      <c r="IA458">
        <v>25.4</v>
      </c>
      <c r="IB458">
        <v>1.8637</v>
      </c>
      <c r="IC458">
        <v>1.8598</v>
      </c>
      <c r="ID458">
        <v>1.85806</v>
      </c>
      <c r="IE458">
        <v>1.85944</v>
      </c>
      <c r="IF458">
        <v>1.85959</v>
      </c>
      <c r="IG458">
        <v>1.85806</v>
      </c>
      <c r="IH458">
        <v>1.85715</v>
      </c>
      <c r="II458">
        <v>1.85211</v>
      </c>
      <c r="IJ458">
        <v>0</v>
      </c>
      <c r="IK458">
        <v>0</v>
      </c>
      <c r="IL458">
        <v>0</v>
      </c>
      <c r="IM458">
        <v>0</v>
      </c>
      <c r="IN458" t="s">
        <v>441</v>
      </c>
      <c r="IO458" t="s">
        <v>442</v>
      </c>
      <c r="IP458" t="s">
        <v>443</v>
      </c>
      <c r="IQ458" t="s">
        <v>443</v>
      </c>
      <c r="IR458" t="s">
        <v>443</v>
      </c>
      <c r="IS458" t="s">
        <v>443</v>
      </c>
      <c r="IT458">
        <v>0</v>
      </c>
      <c r="IU458">
        <v>100</v>
      </c>
      <c r="IV458">
        <v>100</v>
      </c>
      <c r="IW458">
        <v>-1.426</v>
      </c>
      <c r="IX458">
        <v>0.2847</v>
      </c>
      <c r="IY458">
        <v>-1.253408397979514</v>
      </c>
      <c r="IZ458">
        <v>-0.001407418860664216</v>
      </c>
      <c r="JA458">
        <v>1.761737584914558E-06</v>
      </c>
      <c r="JB458">
        <v>-4.339940373715102E-10</v>
      </c>
      <c r="JC458">
        <v>0.01386544786166931</v>
      </c>
      <c r="JD458">
        <v>0.003157371658100305</v>
      </c>
      <c r="JE458">
        <v>0.0004353711720169284</v>
      </c>
      <c r="JF458">
        <v>-1.853048844677345E-07</v>
      </c>
      <c r="JG458">
        <v>2</v>
      </c>
      <c r="JH458">
        <v>1968</v>
      </c>
      <c r="JI458">
        <v>1</v>
      </c>
      <c r="JJ458">
        <v>26</v>
      </c>
      <c r="JK458">
        <v>200180.7</v>
      </c>
      <c r="JL458">
        <v>200180.9</v>
      </c>
      <c r="JM458">
        <v>2.16431</v>
      </c>
      <c r="JN458">
        <v>2.62085</v>
      </c>
      <c r="JO458">
        <v>1.49658</v>
      </c>
      <c r="JP458">
        <v>2.34619</v>
      </c>
      <c r="JQ458">
        <v>1.54907</v>
      </c>
      <c r="JR458">
        <v>2.35962</v>
      </c>
      <c r="JS458">
        <v>34.2133</v>
      </c>
      <c r="JT458">
        <v>15.2615</v>
      </c>
      <c r="JU458">
        <v>18</v>
      </c>
      <c r="JV458">
        <v>481.285</v>
      </c>
      <c r="JW458">
        <v>500.338</v>
      </c>
      <c r="JX458">
        <v>27.3756</v>
      </c>
      <c r="JY458">
        <v>28.3372</v>
      </c>
      <c r="JZ458">
        <v>30</v>
      </c>
      <c r="KA458">
        <v>28.5787</v>
      </c>
      <c r="KB458">
        <v>28.5836</v>
      </c>
      <c r="KC458">
        <v>43.4921</v>
      </c>
      <c r="KD458">
        <v>16.3239</v>
      </c>
      <c r="KE458">
        <v>88.47320000000001</v>
      </c>
      <c r="KF458">
        <v>27.3512</v>
      </c>
      <c r="KG458">
        <v>941.688</v>
      </c>
      <c r="KH458">
        <v>19.9352</v>
      </c>
      <c r="KI458">
        <v>101.986</v>
      </c>
      <c r="KJ458">
        <v>91.44629999999999</v>
      </c>
    </row>
    <row r="459" spans="1:296">
      <c r="A459">
        <v>441</v>
      </c>
      <c r="B459">
        <v>1759000454.6</v>
      </c>
      <c r="C459">
        <v>13204</v>
      </c>
      <c r="D459" t="s">
        <v>1329</v>
      </c>
      <c r="E459" t="s">
        <v>1330</v>
      </c>
      <c r="F459">
        <v>5</v>
      </c>
      <c r="G459" t="s">
        <v>1218</v>
      </c>
      <c r="H459">
        <v>1759000446.832142</v>
      </c>
      <c r="I459">
        <f>(J459)/1000</f>
        <v>0</v>
      </c>
      <c r="J459">
        <f>IF(DO459, AM459, AG459)</f>
        <v>0</v>
      </c>
      <c r="K459">
        <f>IF(DO459, AH459, AF459)</f>
        <v>0</v>
      </c>
      <c r="L459">
        <f>DQ459 - IF(AT459&gt;1, K459*DK459*100.0/(AV459), 0)</f>
        <v>0</v>
      </c>
      <c r="M459">
        <f>((S459-I459/2)*L459-K459)/(S459+I459/2)</f>
        <v>0</v>
      </c>
      <c r="N459">
        <f>M459*(DX459+DY459)/1000.0</f>
        <v>0</v>
      </c>
      <c r="O459">
        <f>(DQ459 - IF(AT459&gt;1, K459*DK459*100.0/(AV459), 0))*(DX459+DY459)/1000.0</f>
        <v>0</v>
      </c>
      <c r="P459">
        <f>2.0/((1/R459-1/Q459)+SIGN(R459)*SQRT((1/R459-1/Q459)*(1/R459-1/Q459) + 4*DL459/((DL459+1)*(DL459+1))*(2*1/R459*1/Q459-1/Q459*1/Q459)))</f>
        <v>0</v>
      </c>
      <c r="Q459">
        <f>IF(LEFT(DM459,1)&lt;&gt;"0",IF(LEFT(DM459,1)="1",3.0,DN459),$D$5+$E$5*(EE459*DX459/($K$5*1000))+$F$5*(EE459*DX459/($K$5*1000))*MAX(MIN(DK459,$J$5),$I$5)*MAX(MIN(DK459,$J$5),$I$5)+$G$5*MAX(MIN(DK459,$J$5),$I$5)*(EE459*DX459/($K$5*1000))+$H$5*(EE459*DX459/($K$5*1000))*(EE459*DX459/($K$5*1000)))</f>
        <v>0</v>
      </c>
      <c r="R459">
        <f>I459*(1000-(1000*0.61365*exp(17.502*V459/(240.97+V459))/(DX459+DY459)+DS459)/2)/(1000*0.61365*exp(17.502*V459/(240.97+V459))/(DX459+DY459)-DS459)</f>
        <v>0</v>
      </c>
      <c r="S459">
        <f>1/((DL459+1)/(P459/1.6)+1/(Q459/1.37)) + DL459/((DL459+1)/(P459/1.6) + DL459/(Q459/1.37))</f>
        <v>0</v>
      </c>
      <c r="T459">
        <f>(DG459*DJ459)</f>
        <v>0</v>
      </c>
      <c r="U459">
        <f>(DZ459+(T459+2*0.95*5.67E-8*(((DZ459+$B$9)+273)^4-(DZ459+273)^4)-44100*I459)/(1.84*29.3*Q459+8*0.95*5.67E-8*(DZ459+273)^3))</f>
        <v>0</v>
      </c>
      <c r="V459">
        <f>($C$9*EA459+$D$9*EB459+$E$9*U459)</f>
        <v>0</v>
      </c>
      <c r="W459">
        <f>0.61365*exp(17.502*V459/(240.97+V459))</f>
        <v>0</v>
      </c>
      <c r="X459">
        <f>(Y459/Z459*100)</f>
        <v>0</v>
      </c>
      <c r="Y459">
        <f>DS459*(DX459+DY459)/1000</f>
        <v>0</v>
      </c>
      <c r="Z459">
        <f>0.61365*exp(17.502*DZ459/(240.97+DZ459))</f>
        <v>0</v>
      </c>
      <c r="AA459">
        <f>(W459-DS459*(DX459+DY459)/1000)</f>
        <v>0</v>
      </c>
      <c r="AB459">
        <f>(-I459*44100)</f>
        <v>0</v>
      </c>
      <c r="AC459">
        <f>2*29.3*Q459*0.92*(DZ459-V459)</f>
        <v>0</v>
      </c>
      <c r="AD459">
        <f>2*0.95*5.67E-8*(((DZ459+$B$9)+273)^4-(V459+273)^4)</f>
        <v>0</v>
      </c>
      <c r="AE459">
        <f>T459+AD459+AB459+AC459</f>
        <v>0</v>
      </c>
      <c r="AF459">
        <f>DW459*AT459*(DR459-DQ459*(1000-AT459*DT459)/(1000-AT459*DS459))/(100*DK459)</f>
        <v>0</v>
      </c>
      <c r="AG459">
        <f>1000*DW459*AT459*(DS459-DT459)/(100*DK459*(1000-AT459*DS459))</f>
        <v>0</v>
      </c>
      <c r="AH459">
        <f>(AI459 - AJ459 - DX459*1E3/(8.314*(DZ459+273.15)) * AL459/DW459 * AK459) * DW459/(100*DK459) * (1000 - DT459)/1000</f>
        <v>0</v>
      </c>
      <c r="AI459">
        <v>943.5134993741336</v>
      </c>
      <c r="AJ459">
        <v>912.4618606060607</v>
      </c>
      <c r="AK459">
        <v>3.442528491031991</v>
      </c>
      <c r="AL459">
        <v>65.16373705987486</v>
      </c>
      <c r="AM459">
        <f>(AO459 - AN459 + DX459*1E3/(8.314*(DZ459+273.15)) * AQ459/DW459 * AP459) * DW459/(100*DK459) * 1000/(1000 - AO459)</f>
        <v>0</v>
      </c>
      <c r="AN459">
        <v>19.8672065619162</v>
      </c>
      <c r="AO459">
        <v>21.95771272727273</v>
      </c>
      <c r="AP459">
        <v>9.842001607813173E-05</v>
      </c>
      <c r="AQ459">
        <v>105.4576078481185</v>
      </c>
      <c r="AR459">
        <v>0</v>
      </c>
      <c r="AS459">
        <v>0</v>
      </c>
      <c r="AT459">
        <f>IF(AR459*$H$15&gt;=AV459,1.0,(AV459/(AV459-AR459*$H$15)))</f>
        <v>0</v>
      </c>
      <c r="AU459">
        <f>(AT459-1)*100</f>
        <v>0</v>
      </c>
      <c r="AV459">
        <f>MAX(0,($B$15+$C$15*EE459)/(1+$D$15*EE459)*DX459/(DZ459+273)*$E$15)</f>
        <v>0</v>
      </c>
      <c r="AW459" t="s">
        <v>437</v>
      </c>
      <c r="AX459" t="s">
        <v>437</v>
      </c>
      <c r="AY459">
        <v>0</v>
      </c>
      <c r="AZ459">
        <v>0</v>
      </c>
      <c r="BA459">
        <f>1-AY459/AZ459</f>
        <v>0</v>
      </c>
      <c r="BB459">
        <v>0</v>
      </c>
      <c r="BC459" t="s">
        <v>437</v>
      </c>
      <c r="BD459" t="s">
        <v>437</v>
      </c>
      <c r="BE459">
        <v>0</v>
      </c>
      <c r="BF459">
        <v>0</v>
      </c>
      <c r="BG459">
        <f>1-BE459/BF459</f>
        <v>0</v>
      </c>
      <c r="BH459">
        <v>0.5</v>
      </c>
      <c r="BI459">
        <f>DH459</f>
        <v>0</v>
      </c>
      <c r="BJ459">
        <f>K459</f>
        <v>0</v>
      </c>
      <c r="BK459">
        <f>BG459*BH459*BI459</f>
        <v>0</v>
      </c>
      <c r="BL459">
        <f>(BJ459-BB459)/BI459</f>
        <v>0</v>
      </c>
      <c r="BM459">
        <f>(AZ459-BF459)/BF459</f>
        <v>0</v>
      </c>
      <c r="BN459">
        <f>AY459/(BA459+AY459/BF459)</f>
        <v>0</v>
      </c>
      <c r="BO459" t="s">
        <v>437</v>
      </c>
      <c r="BP459">
        <v>0</v>
      </c>
      <c r="BQ459">
        <f>IF(BP459&lt;&gt;0, BP459, BN459)</f>
        <v>0</v>
      </c>
      <c r="BR459">
        <f>1-BQ459/BF459</f>
        <v>0</v>
      </c>
      <c r="BS459">
        <f>(BF459-BE459)/(BF459-BQ459)</f>
        <v>0</v>
      </c>
      <c r="BT459">
        <f>(AZ459-BF459)/(AZ459-BQ459)</f>
        <v>0</v>
      </c>
      <c r="BU459">
        <f>(BF459-BE459)/(BF459-AY459)</f>
        <v>0</v>
      </c>
      <c r="BV459">
        <f>(AZ459-BF459)/(AZ459-AY459)</f>
        <v>0</v>
      </c>
      <c r="BW459">
        <f>(BS459*BQ459/BE459)</f>
        <v>0</v>
      </c>
      <c r="BX459">
        <f>(1-BW459)</f>
        <v>0</v>
      </c>
      <c r="DG459">
        <f>$B$13*EF459+$C$13*EG459+$F$13*ER459*(1-EU459)</f>
        <v>0</v>
      </c>
      <c r="DH459">
        <f>DG459*DI459</f>
        <v>0</v>
      </c>
      <c r="DI459">
        <f>($B$13*$D$11+$C$13*$D$11+$F$13*((FE459+EW459)/MAX(FE459+EW459+FF459, 0.1)*$I$11+FF459/MAX(FE459+EW459+FF459, 0.1)*$J$11))/($B$13+$C$13+$F$13)</f>
        <v>0</v>
      </c>
      <c r="DJ459">
        <f>($B$13*$K$11+$C$13*$K$11+$F$13*((FE459+EW459)/MAX(FE459+EW459+FF459, 0.1)*$P$11+FF459/MAX(FE459+EW459+FF459, 0.1)*$Q$11))/($B$13+$C$13+$F$13)</f>
        <v>0</v>
      </c>
      <c r="DK459">
        <v>2.96</v>
      </c>
      <c r="DL459">
        <v>0.5</v>
      </c>
      <c r="DM459" t="s">
        <v>438</v>
      </c>
      <c r="DN459">
        <v>2</v>
      </c>
      <c r="DO459" t="b">
        <v>1</v>
      </c>
      <c r="DP459">
        <v>1759000446.832142</v>
      </c>
      <c r="DQ459">
        <v>867.9582142857142</v>
      </c>
      <c r="DR459">
        <v>909.1214285714286</v>
      </c>
      <c r="DS459">
        <v>21.95285357142857</v>
      </c>
      <c r="DT459">
        <v>19.80449642857143</v>
      </c>
      <c r="DU459">
        <v>869.3884999999999</v>
      </c>
      <c r="DV459">
        <v>21.66804642857142</v>
      </c>
      <c r="DW459">
        <v>499.9490357142857</v>
      </c>
      <c r="DX459">
        <v>90.38930000000001</v>
      </c>
      <c r="DY459">
        <v>0.06460660357142857</v>
      </c>
      <c r="DZ459">
        <v>28.88697857142857</v>
      </c>
      <c r="EA459">
        <v>30.03246428571429</v>
      </c>
      <c r="EB459">
        <v>999.9000000000002</v>
      </c>
      <c r="EC459">
        <v>0</v>
      </c>
      <c r="ED459">
        <v>0</v>
      </c>
      <c r="EE459">
        <v>9988.544642857143</v>
      </c>
      <c r="EF459">
        <v>0</v>
      </c>
      <c r="EG459">
        <v>10.848575</v>
      </c>
      <c r="EH459">
        <v>-41.16330714285715</v>
      </c>
      <c r="EI459">
        <v>887.4398928571428</v>
      </c>
      <c r="EJ459">
        <v>927.490607142857</v>
      </c>
      <c r="EK459">
        <v>2.148351785714286</v>
      </c>
      <c r="EL459">
        <v>909.1214285714286</v>
      </c>
      <c r="EM459">
        <v>19.80449642857143</v>
      </c>
      <c r="EN459">
        <v>1.984303928571429</v>
      </c>
      <c r="EO459">
        <v>1.790115357142857</v>
      </c>
      <c r="EP459">
        <v>17.31963571428572</v>
      </c>
      <c r="EQ459">
        <v>15.70070714285714</v>
      </c>
      <c r="ER459">
        <v>2000.018928571429</v>
      </c>
      <c r="ES459">
        <v>0.9799952857142855</v>
      </c>
      <c r="ET459">
        <v>0.02000482857142857</v>
      </c>
      <c r="EU459">
        <v>0</v>
      </c>
      <c r="EV459">
        <v>440.9544999999999</v>
      </c>
      <c r="EW459">
        <v>5.00078</v>
      </c>
      <c r="EX459">
        <v>8660.211428571429</v>
      </c>
      <c r="EY459">
        <v>16379.76428571429</v>
      </c>
      <c r="EZ459">
        <v>38.93285714285714</v>
      </c>
      <c r="FA459">
        <v>39.62932142857143</v>
      </c>
      <c r="FB459">
        <v>38.93742857142856</v>
      </c>
      <c r="FC459">
        <v>39.39253571428571</v>
      </c>
      <c r="FD459">
        <v>40.0065357142857</v>
      </c>
      <c r="FE459">
        <v>1955.105714285715</v>
      </c>
      <c r="FF459">
        <v>39.91142857142858</v>
      </c>
      <c r="FG459">
        <v>0</v>
      </c>
      <c r="FH459">
        <v>1759000448.7</v>
      </c>
      <c r="FI459">
        <v>0</v>
      </c>
      <c r="FJ459">
        <v>440.9617692307692</v>
      </c>
      <c r="FK459">
        <v>0.3018803416605684</v>
      </c>
      <c r="FL459">
        <v>3.918290620108124</v>
      </c>
      <c r="FM459">
        <v>8660.155769230769</v>
      </c>
      <c r="FN459">
        <v>15</v>
      </c>
      <c r="FO459">
        <v>0</v>
      </c>
      <c r="FP459" t="s">
        <v>439</v>
      </c>
      <c r="FQ459">
        <v>1746989605.5</v>
      </c>
      <c r="FR459">
        <v>1746989593.5</v>
      </c>
      <c r="FS459">
        <v>0</v>
      </c>
      <c r="FT459">
        <v>-0.274</v>
      </c>
      <c r="FU459">
        <v>-0.002</v>
      </c>
      <c r="FV459">
        <v>2.549</v>
      </c>
      <c r="FW459">
        <v>0.129</v>
      </c>
      <c r="FX459">
        <v>420</v>
      </c>
      <c r="FY459">
        <v>17</v>
      </c>
      <c r="FZ459">
        <v>0.02</v>
      </c>
      <c r="GA459">
        <v>0.04</v>
      </c>
      <c r="GB459">
        <v>-41.1521775</v>
      </c>
      <c r="GC459">
        <v>0.03227729831160285</v>
      </c>
      <c r="GD459">
        <v>0.09519058117140514</v>
      </c>
      <c r="GE459">
        <v>1</v>
      </c>
      <c r="GF459">
        <v>440.9271176470588</v>
      </c>
      <c r="GG459">
        <v>0.6456531703871207</v>
      </c>
      <c r="GH459">
        <v>0.2233905528448873</v>
      </c>
      <c r="GI459">
        <v>1</v>
      </c>
      <c r="GJ459">
        <v>2.172484</v>
      </c>
      <c r="GK459">
        <v>-0.5631768855534828</v>
      </c>
      <c r="GL459">
        <v>0.05454805724313195</v>
      </c>
      <c r="GM459">
        <v>0</v>
      </c>
      <c r="GN459">
        <v>2</v>
      </c>
      <c r="GO459">
        <v>3</v>
      </c>
      <c r="GP459" t="s">
        <v>446</v>
      </c>
      <c r="GQ459">
        <v>3.10223</v>
      </c>
      <c r="GR459">
        <v>2.72271</v>
      </c>
      <c r="GS459">
        <v>0.149605</v>
      </c>
      <c r="GT459">
        <v>0.15391</v>
      </c>
      <c r="GU459">
        <v>0.101283</v>
      </c>
      <c r="GV459">
        <v>0.09574829999999999</v>
      </c>
      <c r="GW459">
        <v>22238.5</v>
      </c>
      <c r="GX459">
        <v>20094.7</v>
      </c>
      <c r="GY459">
        <v>26712.9</v>
      </c>
      <c r="GZ459">
        <v>23969.6</v>
      </c>
      <c r="HA459">
        <v>38419.3</v>
      </c>
      <c r="HB459">
        <v>32043.4</v>
      </c>
      <c r="HC459">
        <v>46645.1</v>
      </c>
      <c r="HD459">
        <v>37916.9</v>
      </c>
      <c r="HE459">
        <v>1.8746</v>
      </c>
      <c r="HF459">
        <v>1.88065</v>
      </c>
      <c r="HG459">
        <v>0.132632</v>
      </c>
      <c r="HH459">
        <v>0</v>
      </c>
      <c r="HI459">
        <v>27.8593</v>
      </c>
      <c r="HJ459">
        <v>999.9</v>
      </c>
      <c r="HK459">
        <v>48.8</v>
      </c>
      <c r="HL459">
        <v>30.3</v>
      </c>
      <c r="HM459">
        <v>23.4019</v>
      </c>
      <c r="HN459">
        <v>61.0258</v>
      </c>
      <c r="HO459">
        <v>22.0112</v>
      </c>
      <c r="HP459">
        <v>1</v>
      </c>
      <c r="HQ459">
        <v>0.0803405</v>
      </c>
      <c r="HR459">
        <v>0.101743</v>
      </c>
      <c r="HS459">
        <v>20.3168</v>
      </c>
      <c r="HT459">
        <v>5.21295</v>
      </c>
      <c r="HU459">
        <v>11.98</v>
      </c>
      <c r="HV459">
        <v>4.9635</v>
      </c>
      <c r="HW459">
        <v>3.27438</v>
      </c>
      <c r="HX459">
        <v>9999</v>
      </c>
      <c r="HY459">
        <v>9999</v>
      </c>
      <c r="HZ459">
        <v>9999</v>
      </c>
      <c r="IA459">
        <v>25.4</v>
      </c>
      <c r="IB459">
        <v>1.86369</v>
      </c>
      <c r="IC459">
        <v>1.85976</v>
      </c>
      <c r="ID459">
        <v>1.85806</v>
      </c>
      <c r="IE459">
        <v>1.85945</v>
      </c>
      <c r="IF459">
        <v>1.85959</v>
      </c>
      <c r="IG459">
        <v>1.85807</v>
      </c>
      <c r="IH459">
        <v>1.85715</v>
      </c>
      <c r="II459">
        <v>1.85211</v>
      </c>
      <c r="IJ459">
        <v>0</v>
      </c>
      <c r="IK459">
        <v>0</v>
      </c>
      <c r="IL459">
        <v>0</v>
      </c>
      <c r="IM459">
        <v>0</v>
      </c>
      <c r="IN459" t="s">
        <v>441</v>
      </c>
      <c r="IO459" t="s">
        <v>442</v>
      </c>
      <c r="IP459" t="s">
        <v>443</v>
      </c>
      <c r="IQ459" t="s">
        <v>443</v>
      </c>
      <c r="IR459" t="s">
        <v>443</v>
      </c>
      <c r="IS459" t="s">
        <v>443</v>
      </c>
      <c r="IT459">
        <v>0</v>
      </c>
      <c r="IU459">
        <v>100</v>
      </c>
      <c r="IV459">
        <v>100</v>
      </c>
      <c r="IW459">
        <v>-1.412</v>
      </c>
      <c r="IX459">
        <v>0.285</v>
      </c>
      <c r="IY459">
        <v>-1.253408397979514</v>
      </c>
      <c r="IZ459">
        <v>-0.001407418860664216</v>
      </c>
      <c r="JA459">
        <v>1.761737584914558E-06</v>
      </c>
      <c r="JB459">
        <v>-4.339940373715102E-10</v>
      </c>
      <c r="JC459">
        <v>0.01386544786166931</v>
      </c>
      <c r="JD459">
        <v>0.003157371658100305</v>
      </c>
      <c r="JE459">
        <v>0.0004353711720169284</v>
      </c>
      <c r="JF459">
        <v>-1.853048844677345E-07</v>
      </c>
      <c r="JG459">
        <v>2</v>
      </c>
      <c r="JH459">
        <v>1968</v>
      </c>
      <c r="JI459">
        <v>1</v>
      </c>
      <c r="JJ459">
        <v>26</v>
      </c>
      <c r="JK459">
        <v>200180.8</v>
      </c>
      <c r="JL459">
        <v>200181</v>
      </c>
      <c r="JM459">
        <v>2.20093</v>
      </c>
      <c r="JN459">
        <v>2.6123</v>
      </c>
      <c r="JO459">
        <v>1.49658</v>
      </c>
      <c r="JP459">
        <v>2.34619</v>
      </c>
      <c r="JQ459">
        <v>1.54907</v>
      </c>
      <c r="JR459">
        <v>2.47925</v>
      </c>
      <c r="JS459">
        <v>34.2133</v>
      </c>
      <c r="JT459">
        <v>15.2703</v>
      </c>
      <c r="JU459">
        <v>18</v>
      </c>
      <c r="JV459">
        <v>481.459</v>
      </c>
      <c r="JW459">
        <v>500.354</v>
      </c>
      <c r="JX459">
        <v>27.3346</v>
      </c>
      <c r="JY459">
        <v>28.335</v>
      </c>
      <c r="JZ459">
        <v>30</v>
      </c>
      <c r="KA459">
        <v>28.5787</v>
      </c>
      <c r="KB459">
        <v>28.5836</v>
      </c>
      <c r="KC459">
        <v>44.2103</v>
      </c>
      <c r="KD459">
        <v>16.3239</v>
      </c>
      <c r="KE459">
        <v>88.47320000000001</v>
      </c>
      <c r="KF459">
        <v>27.3305</v>
      </c>
      <c r="KG459">
        <v>955.0599999999999</v>
      </c>
      <c r="KH459">
        <v>19.968</v>
      </c>
      <c r="KI459">
        <v>101.987</v>
      </c>
      <c r="KJ459">
        <v>91.4466</v>
      </c>
    </row>
    <row r="460" spans="1:296">
      <c r="A460">
        <v>442</v>
      </c>
      <c r="B460">
        <v>1759000459.1</v>
      </c>
      <c r="C460">
        <v>13208.5</v>
      </c>
      <c r="D460" t="s">
        <v>1331</v>
      </c>
      <c r="E460" t="s">
        <v>1332</v>
      </c>
      <c r="F460">
        <v>5</v>
      </c>
      <c r="G460" t="s">
        <v>1218</v>
      </c>
      <c r="H460">
        <v>1759000451.278571</v>
      </c>
      <c r="I460">
        <f>(J460)/1000</f>
        <v>0</v>
      </c>
      <c r="J460">
        <f>IF(DO460, AM460, AG460)</f>
        <v>0</v>
      </c>
      <c r="K460">
        <f>IF(DO460, AH460, AF460)</f>
        <v>0</v>
      </c>
      <c r="L460">
        <f>DQ460 - IF(AT460&gt;1, K460*DK460*100.0/(AV460), 0)</f>
        <v>0</v>
      </c>
      <c r="M460">
        <f>((S460-I460/2)*L460-K460)/(S460+I460/2)</f>
        <v>0</v>
      </c>
      <c r="N460">
        <f>M460*(DX460+DY460)/1000.0</f>
        <v>0</v>
      </c>
      <c r="O460">
        <f>(DQ460 - IF(AT460&gt;1, K460*DK460*100.0/(AV460), 0))*(DX460+DY460)/1000.0</f>
        <v>0</v>
      </c>
      <c r="P460">
        <f>2.0/((1/R460-1/Q460)+SIGN(R460)*SQRT((1/R460-1/Q460)*(1/R460-1/Q460) + 4*DL460/((DL460+1)*(DL460+1))*(2*1/R460*1/Q460-1/Q460*1/Q460)))</f>
        <v>0</v>
      </c>
      <c r="Q460">
        <f>IF(LEFT(DM460,1)&lt;&gt;"0",IF(LEFT(DM460,1)="1",3.0,DN460),$D$5+$E$5*(EE460*DX460/($K$5*1000))+$F$5*(EE460*DX460/($K$5*1000))*MAX(MIN(DK460,$J$5),$I$5)*MAX(MIN(DK460,$J$5),$I$5)+$G$5*MAX(MIN(DK460,$J$5),$I$5)*(EE460*DX460/($K$5*1000))+$H$5*(EE460*DX460/($K$5*1000))*(EE460*DX460/($K$5*1000)))</f>
        <v>0</v>
      </c>
      <c r="R460">
        <f>I460*(1000-(1000*0.61365*exp(17.502*V460/(240.97+V460))/(DX460+DY460)+DS460)/2)/(1000*0.61365*exp(17.502*V460/(240.97+V460))/(DX460+DY460)-DS460)</f>
        <v>0</v>
      </c>
      <c r="S460">
        <f>1/((DL460+1)/(P460/1.6)+1/(Q460/1.37)) + DL460/((DL460+1)/(P460/1.6) + DL460/(Q460/1.37))</f>
        <v>0</v>
      </c>
      <c r="T460">
        <f>(DG460*DJ460)</f>
        <v>0</v>
      </c>
      <c r="U460">
        <f>(DZ460+(T460+2*0.95*5.67E-8*(((DZ460+$B$9)+273)^4-(DZ460+273)^4)-44100*I460)/(1.84*29.3*Q460+8*0.95*5.67E-8*(DZ460+273)^3))</f>
        <v>0</v>
      </c>
      <c r="V460">
        <f>($C$9*EA460+$D$9*EB460+$E$9*U460)</f>
        <v>0</v>
      </c>
      <c r="W460">
        <f>0.61365*exp(17.502*V460/(240.97+V460))</f>
        <v>0</v>
      </c>
      <c r="X460">
        <f>(Y460/Z460*100)</f>
        <v>0</v>
      </c>
      <c r="Y460">
        <f>DS460*(DX460+DY460)/1000</f>
        <v>0</v>
      </c>
      <c r="Z460">
        <f>0.61365*exp(17.502*DZ460/(240.97+DZ460))</f>
        <v>0</v>
      </c>
      <c r="AA460">
        <f>(W460-DS460*(DX460+DY460)/1000)</f>
        <v>0</v>
      </c>
      <c r="AB460">
        <f>(-I460*44100)</f>
        <v>0</v>
      </c>
      <c r="AC460">
        <f>2*29.3*Q460*0.92*(DZ460-V460)</f>
        <v>0</v>
      </c>
      <c r="AD460">
        <f>2*0.95*5.67E-8*(((DZ460+$B$9)+273)^4-(V460+273)^4)</f>
        <v>0</v>
      </c>
      <c r="AE460">
        <f>T460+AD460+AB460+AC460</f>
        <v>0</v>
      </c>
      <c r="AF460">
        <f>DW460*AT460*(DR460-DQ460*(1000-AT460*DT460)/(1000-AT460*DS460))/(100*DK460)</f>
        <v>0</v>
      </c>
      <c r="AG460">
        <f>1000*DW460*AT460*(DS460-DT460)/(100*DK460*(1000-AT460*DS460))</f>
        <v>0</v>
      </c>
      <c r="AH460">
        <f>(AI460 - AJ460 - DX460*1E3/(8.314*(DZ460+273.15)) * AL460/DW460 * AK460) * DW460/(100*DK460) * (1000 - DT460)/1000</f>
        <v>0</v>
      </c>
      <c r="AI460">
        <v>958.9637086043157</v>
      </c>
      <c r="AJ460">
        <v>927.8149939393937</v>
      </c>
      <c r="AK460">
        <v>3.412378072103181</v>
      </c>
      <c r="AL460">
        <v>65.16373705987486</v>
      </c>
      <c r="AM460">
        <f>(AO460 - AN460 + DX460*1E3/(8.314*(DZ460+273.15)) * AQ460/DW460 * AP460) * DW460/(100*DK460) * 1000/(1000 - AO460)</f>
        <v>0</v>
      </c>
      <c r="AN460">
        <v>19.89475954984181</v>
      </c>
      <c r="AO460">
        <v>21.96994303030304</v>
      </c>
      <c r="AP460">
        <v>8.029760726132091E-05</v>
      </c>
      <c r="AQ460">
        <v>105.4576078481185</v>
      </c>
      <c r="AR460">
        <v>0</v>
      </c>
      <c r="AS460">
        <v>0</v>
      </c>
      <c r="AT460">
        <f>IF(AR460*$H$15&gt;=AV460,1.0,(AV460/(AV460-AR460*$H$15)))</f>
        <v>0</v>
      </c>
      <c r="AU460">
        <f>(AT460-1)*100</f>
        <v>0</v>
      </c>
      <c r="AV460">
        <f>MAX(0,($B$15+$C$15*EE460)/(1+$D$15*EE460)*DX460/(DZ460+273)*$E$15)</f>
        <v>0</v>
      </c>
      <c r="AW460" t="s">
        <v>437</v>
      </c>
      <c r="AX460" t="s">
        <v>437</v>
      </c>
      <c r="AY460">
        <v>0</v>
      </c>
      <c r="AZ460">
        <v>0</v>
      </c>
      <c r="BA460">
        <f>1-AY460/AZ460</f>
        <v>0</v>
      </c>
      <c r="BB460">
        <v>0</v>
      </c>
      <c r="BC460" t="s">
        <v>437</v>
      </c>
      <c r="BD460" t="s">
        <v>437</v>
      </c>
      <c r="BE460">
        <v>0</v>
      </c>
      <c r="BF460">
        <v>0</v>
      </c>
      <c r="BG460">
        <f>1-BE460/BF460</f>
        <v>0</v>
      </c>
      <c r="BH460">
        <v>0.5</v>
      </c>
      <c r="BI460">
        <f>DH460</f>
        <v>0</v>
      </c>
      <c r="BJ460">
        <f>K460</f>
        <v>0</v>
      </c>
      <c r="BK460">
        <f>BG460*BH460*BI460</f>
        <v>0</v>
      </c>
      <c r="BL460">
        <f>(BJ460-BB460)/BI460</f>
        <v>0</v>
      </c>
      <c r="BM460">
        <f>(AZ460-BF460)/BF460</f>
        <v>0</v>
      </c>
      <c r="BN460">
        <f>AY460/(BA460+AY460/BF460)</f>
        <v>0</v>
      </c>
      <c r="BO460" t="s">
        <v>437</v>
      </c>
      <c r="BP460">
        <v>0</v>
      </c>
      <c r="BQ460">
        <f>IF(BP460&lt;&gt;0, BP460, BN460)</f>
        <v>0</v>
      </c>
      <c r="BR460">
        <f>1-BQ460/BF460</f>
        <v>0</v>
      </c>
      <c r="BS460">
        <f>(BF460-BE460)/(BF460-BQ460)</f>
        <v>0</v>
      </c>
      <c r="BT460">
        <f>(AZ460-BF460)/(AZ460-BQ460)</f>
        <v>0</v>
      </c>
      <c r="BU460">
        <f>(BF460-BE460)/(BF460-AY460)</f>
        <v>0</v>
      </c>
      <c r="BV460">
        <f>(AZ460-BF460)/(AZ460-AY460)</f>
        <v>0</v>
      </c>
      <c r="BW460">
        <f>(BS460*BQ460/BE460)</f>
        <v>0</v>
      </c>
      <c r="BX460">
        <f>(1-BW460)</f>
        <v>0</v>
      </c>
      <c r="DG460">
        <f>$B$13*EF460+$C$13*EG460+$F$13*ER460*(1-EU460)</f>
        <v>0</v>
      </c>
      <c r="DH460">
        <f>DG460*DI460</f>
        <v>0</v>
      </c>
      <c r="DI460">
        <f>($B$13*$D$11+$C$13*$D$11+$F$13*((FE460+EW460)/MAX(FE460+EW460+FF460, 0.1)*$I$11+FF460/MAX(FE460+EW460+FF460, 0.1)*$J$11))/($B$13+$C$13+$F$13)</f>
        <v>0</v>
      </c>
      <c r="DJ460">
        <f>($B$13*$K$11+$C$13*$K$11+$F$13*((FE460+EW460)/MAX(FE460+EW460+FF460, 0.1)*$P$11+FF460/MAX(FE460+EW460+FF460, 0.1)*$Q$11))/($B$13+$C$13+$F$13)</f>
        <v>0</v>
      </c>
      <c r="DK460">
        <v>2.96</v>
      </c>
      <c r="DL460">
        <v>0.5</v>
      </c>
      <c r="DM460" t="s">
        <v>438</v>
      </c>
      <c r="DN460">
        <v>2</v>
      </c>
      <c r="DO460" t="b">
        <v>1</v>
      </c>
      <c r="DP460">
        <v>1759000451.278571</v>
      </c>
      <c r="DQ460">
        <v>882.8915714285714</v>
      </c>
      <c r="DR460">
        <v>924.027642857143</v>
      </c>
      <c r="DS460">
        <v>21.95646071428571</v>
      </c>
      <c r="DT460">
        <v>19.8432</v>
      </c>
      <c r="DU460">
        <v>884.3117142857144</v>
      </c>
      <c r="DV460">
        <v>21.67157499999999</v>
      </c>
      <c r="DW460">
        <v>500.0015000000001</v>
      </c>
      <c r="DX460">
        <v>90.38813928571429</v>
      </c>
      <c r="DY460">
        <v>0.06457382142857143</v>
      </c>
      <c r="DZ460">
        <v>28.87509285714285</v>
      </c>
      <c r="EA460">
        <v>30.02565714285714</v>
      </c>
      <c r="EB460">
        <v>999.9000000000002</v>
      </c>
      <c r="EC460">
        <v>0</v>
      </c>
      <c r="ED460">
        <v>0</v>
      </c>
      <c r="EE460">
        <v>9996.715</v>
      </c>
      <c r="EF460">
        <v>0</v>
      </c>
      <c r="EG460">
        <v>10.84786785714286</v>
      </c>
      <c r="EH460">
        <v>-41.13616785714286</v>
      </c>
      <c r="EI460">
        <v>902.7118928571429</v>
      </c>
      <c r="EJ460">
        <v>942.7352857142857</v>
      </c>
      <c r="EK460">
        <v>2.113255</v>
      </c>
      <c r="EL460">
        <v>924.027642857143</v>
      </c>
      <c r="EM460">
        <v>19.8432</v>
      </c>
      <c r="EN460">
        <v>1.984603928571428</v>
      </c>
      <c r="EO460">
        <v>1.793591071428571</v>
      </c>
      <c r="EP460">
        <v>17.32203214285714</v>
      </c>
      <c r="EQ460">
        <v>15.73100714285714</v>
      </c>
      <c r="ER460">
        <v>2000.026785714286</v>
      </c>
      <c r="ES460">
        <v>0.9799948214285715</v>
      </c>
      <c r="ET460">
        <v>0.0200053</v>
      </c>
      <c r="EU460">
        <v>0</v>
      </c>
      <c r="EV460">
        <v>440.9687142857143</v>
      </c>
      <c r="EW460">
        <v>5.00078</v>
      </c>
      <c r="EX460">
        <v>8660.407857142858</v>
      </c>
      <c r="EY460">
        <v>16379.83571428571</v>
      </c>
      <c r="EZ460">
        <v>38.93503571428571</v>
      </c>
      <c r="FA460">
        <v>39.62710714285714</v>
      </c>
      <c r="FB460">
        <v>38.91514285714286</v>
      </c>
      <c r="FC460">
        <v>39.39028571428571</v>
      </c>
      <c r="FD460">
        <v>40.02207142857143</v>
      </c>
      <c r="FE460">
        <v>1955.112857142857</v>
      </c>
      <c r="FF460">
        <v>39.91321428571429</v>
      </c>
      <c r="FG460">
        <v>0</v>
      </c>
      <c r="FH460">
        <v>1759000453.5</v>
      </c>
      <c r="FI460">
        <v>0</v>
      </c>
      <c r="FJ460">
        <v>440.9885769230769</v>
      </c>
      <c r="FK460">
        <v>0.8551453077565566</v>
      </c>
      <c r="FL460">
        <v>2.171282032298793</v>
      </c>
      <c r="FM460">
        <v>8660.239615384617</v>
      </c>
      <c r="FN460">
        <v>15</v>
      </c>
      <c r="FO460">
        <v>0</v>
      </c>
      <c r="FP460" t="s">
        <v>439</v>
      </c>
      <c r="FQ460">
        <v>1746989605.5</v>
      </c>
      <c r="FR460">
        <v>1746989593.5</v>
      </c>
      <c r="FS460">
        <v>0</v>
      </c>
      <c r="FT460">
        <v>-0.274</v>
      </c>
      <c r="FU460">
        <v>-0.002</v>
      </c>
      <c r="FV460">
        <v>2.549</v>
      </c>
      <c r="FW460">
        <v>0.129</v>
      </c>
      <c r="FX460">
        <v>420</v>
      </c>
      <c r="FY460">
        <v>17</v>
      </c>
      <c r="FZ460">
        <v>0.02</v>
      </c>
      <c r="GA460">
        <v>0.04</v>
      </c>
      <c r="GB460">
        <v>-41.1491225</v>
      </c>
      <c r="GC460">
        <v>0.5457624765479233</v>
      </c>
      <c r="GD460">
        <v>0.09156765391637973</v>
      </c>
      <c r="GE460">
        <v>0</v>
      </c>
      <c r="GF460">
        <v>440.9672352941176</v>
      </c>
      <c r="GG460">
        <v>0.107379680913249</v>
      </c>
      <c r="GH460">
        <v>0.2192355782128513</v>
      </c>
      <c r="GI460">
        <v>1</v>
      </c>
      <c r="GJ460">
        <v>2.1371175</v>
      </c>
      <c r="GK460">
        <v>-0.5140608630394053</v>
      </c>
      <c r="GL460">
        <v>0.05016578778161469</v>
      </c>
      <c r="GM460">
        <v>0</v>
      </c>
      <c r="GN460">
        <v>1</v>
      </c>
      <c r="GO460">
        <v>3</v>
      </c>
      <c r="GP460" t="s">
        <v>463</v>
      </c>
      <c r="GQ460">
        <v>3.10213</v>
      </c>
      <c r="GR460">
        <v>2.72284</v>
      </c>
      <c r="GS460">
        <v>0.151233</v>
      </c>
      <c r="GT460">
        <v>0.155501</v>
      </c>
      <c r="GU460">
        <v>0.101314</v>
      </c>
      <c r="GV460">
        <v>0.0957756</v>
      </c>
      <c r="GW460">
        <v>22195.8</v>
      </c>
      <c r="GX460">
        <v>20056.8</v>
      </c>
      <c r="GY460">
        <v>26712.7</v>
      </c>
      <c r="GZ460">
        <v>23969.5</v>
      </c>
      <c r="HA460">
        <v>38418.1</v>
      </c>
      <c r="HB460">
        <v>32042.6</v>
      </c>
      <c r="HC460">
        <v>46645.1</v>
      </c>
      <c r="HD460">
        <v>37916.8</v>
      </c>
      <c r="HE460">
        <v>1.87455</v>
      </c>
      <c r="HF460">
        <v>1.88078</v>
      </c>
      <c r="HG460">
        <v>0.133105</v>
      </c>
      <c r="HH460">
        <v>0</v>
      </c>
      <c r="HI460">
        <v>27.8572</v>
      </c>
      <c r="HJ460">
        <v>999.9</v>
      </c>
      <c r="HK460">
        <v>48.8</v>
      </c>
      <c r="HL460">
        <v>30.3</v>
      </c>
      <c r="HM460">
        <v>23.4038</v>
      </c>
      <c r="HN460">
        <v>61.1858</v>
      </c>
      <c r="HO460">
        <v>22.1314</v>
      </c>
      <c r="HP460">
        <v>1</v>
      </c>
      <c r="HQ460">
        <v>0.0801143</v>
      </c>
      <c r="HR460">
        <v>0.0828704</v>
      </c>
      <c r="HS460">
        <v>20.317</v>
      </c>
      <c r="HT460">
        <v>5.21355</v>
      </c>
      <c r="HU460">
        <v>11.9797</v>
      </c>
      <c r="HV460">
        <v>4.96355</v>
      </c>
      <c r="HW460">
        <v>3.27443</v>
      </c>
      <c r="HX460">
        <v>9999</v>
      </c>
      <c r="HY460">
        <v>9999</v>
      </c>
      <c r="HZ460">
        <v>9999</v>
      </c>
      <c r="IA460">
        <v>25.4</v>
      </c>
      <c r="IB460">
        <v>1.86369</v>
      </c>
      <c r="IC460">
        <v>1.85979</v>
      </c>
      <c r="ID460">
        <v>1.85806</v>
      </c>
      <c r="IE460">
        <v>1.85944</v>
      </c>
      <c r="IF460">
        <v>1.85959</v>
      </c>
      <c r="IG460">
        <v>1.85806</v>
      </c>
      <c r="IH460">
        <v>1.85715</v>
      </c>
      <c r="II460">
        <v>1.85211</v>
      </c>
      <c r="IJ460">
        <v>0</v>
      </c>
      <c r="IK460">
        <v>0</v>
      </c>
      <c r="IL460">
        <v>0</v>
      </c>
      <c r="IM460">
        <v>0</v>
      </c>
      <c r="IN460" t="s">
        <v>441</v>
      </c>
      <c r="IO460" t="s">
        <v>442</v>
      </c>
      <c r="IP460" t="s">
        <v>443</v>
      </c>
      <c r="IQ460" t="s">
        <v>443</v>
      </c>
      <c r="IR460" t="s">
        <v>443</v>
      </c>
      <c r="IS460" t="s">
        <v>443</v>
      </c>
      <c r="IT460">
        <v>0</v>
      </c>
      <c r="IU460">
        <v>100</v>
      </c>
      <c r="IV460">
        <v>100</v>
      </c>
      <c r="IW460">
        <v>-1.402</v>
      </c>
      <c r="IX460">
        <v>0.2852</v>
      </c>
      <c r="IY460">
        <v>-1.253408397979514</v>
      </c>
      <c r="IZ460">
        <v>-0.001407418860664216</v>
      </c>
      <c r="JA460">
        <v>1.761737584914558E-06</v>
      </c>
      <c r="JB460">
        <v>-4.339940373715102E-10</v>
      </c>
      <c r="JC460">
        <v>0.01386544786166931</v>
      </c>
      <c r="JD460">
        <v>0.003157371658100305</v>
      </c>
      <c r="JE460">
        <v>0.0004353711720169284</v>
      </c>
      <c r="JF460">
        <v>-1.853048844677345E-07</v>
      </c>
      <c r="JG460">
        <v>2</v>
      </c>
      <c r="JH460">
        <v>1968</v>
      </c>
      <c r="JI460">
        <v>1</v>
      </c>
      <c r="JJ460">
        <v>26</v>
      </c>
      <c r="JK460">
        <v>200180.9</v>
      </c>
      <c r="JL460">
        <v>200181.1</v>
      </c>
      <c r="JM460">
        <v>2.23022</v>
      </c>
      <c r="JN460">
        <v>2.61719</v>
      </c>
      <c r="JO460">
        <v>1.49658</v>
      </c>
      <c r="JP460">
        <v>2.34619</v>
      </c>
      <c r="JQ460">
        <v>1.54907</v>
      </c>
      <c r="JR460">
        <v>2.42432</v>
      </c>
      <c r="JS460">
        <v>34.2133</v>
      </c>
      <c r="JT460">
        <v>15.2615</v>
      </c>
      <c r="JU460">
        <v>18</v>
      </c>
      <c r="JV460">
        <v>481.412</v>
      </c>
      <c r="JW460">
        <v>500.418</v>
      </c>
      <c r="JX460">
        <v>27.317</v>
      </c>
      <c r="JY460">
        <v>28.3348</v>
      </c>
      <c r="JZ460">
        <v>30.0001</v>
      </c>
      <c r="KA460">
        <v>28.5763</v>
      </c>
      <c r="KB460">
        <v>28.5813</v>
      </c>
      <c r="KC460">
        <v>44.7635</v>
      </c>
      <c r="KD460">
        <v>16.0426</v>
      </c>
      <c r="KE460">
        <v>88.8492</v>
      </c>
      <c r="KF460">
        <v>27.3076</v>
      </c>
      <c r="KG460">
        <v>975.1</v>
      </c>
      <c r="KH460">
        <v>19.9962</v>
      </c>
      <c r="KI460">
        <v>101.987</v>
      </c>
      <c r="KJ460">
        <v>91.4464</v>
      </c>
    </row>
    <row r="461" spans="1:296">
      <c r="A461">
        <v>443</v>
      </c>
      <c r="B461">
        <v>1759000464.6</v>
      </c>
      <c r="C461">
        <v>13214</v>
      </c>
      <c r="D461" t="s">
        <v>1333</v>
      </c>
      <c r="E461" t="s">
        <v>1334</v>
      </c>
      <c r="F461">
        <v>5</v>
      </c>
      <c r="G461" t="s">
        <v>1218</v>
      </c>
      <c r="H461">
        <v>1759000456.85</v>
      </c>
      <c r="I461">
        <f>(J461)/1000</f>
        <v>0</v>
      </c>
      <c r="J461">
        <f>IF(DO461, AM461, AG461)</f>
        <v>0</v>
      </c>
      <c r="K461">
        <f>IF(DO461, AH461, AF461)</f>
        <v>0</v>
      </c>
      <c r="L461">
        <f>DQ461 - IF(AT461&gt;1, K461*DK461*100.0/(AV461), 0)</f>
        <v>0</v>
      </c>
      <c r="M461">
        <f>((S461-I461/2)*L461-K461)/(S461+I461/2)</f>
        <v>0</v>
      </c>
      <c r="N461">
        <f>M461*(DX461+DY461)/1000.0</f>
        <v>0</v>
      </c>
      <c r="O461">
        <f>(DQ461 - IF(AT461&gt;1, K461*DK461*100.0/(AV461), 0))*(DX461+DY461)/1000.0</f>
        <v>0</v>
      </c>
      <c r="P461">
        <f>2.0/((1/R461-1/Q461)+SIGN(R461)*SQRT((1/R461-1/Q461)*(1/R461-1/Q461) + 4*DL461/((DL461+1)*(DL461+1))*(2*1/R461*1/Q461-1/Q461*1/Q461)))</f>
        <v>0</v>
      </c>
      <c r="Q461">
        <f>IF(LEFT(DM461,1)&lt;&gt;"0",IF(LEFT(DM461,1)="1",3.0,DN461),$D$5+$E$5*(EE461*DX461/($K$5*1000))+$F$5*(EE461*DX461/($K$5*1000))*MAX(MIN(DK461,$J$5),$I$5)*MAX(MIN(DK461,$J$5),$I$5)+$G$5*MAX(MIN(DK461,$J$5),$I$5)*(EE461*DX461/($K$5*1000))+$H$5*(EE461*DX461/($K$5*1000))*(EE461*DX461/($K$5*1000)))</f>
        <v>0</v>
      </c>
      <c r="R461">
        <f>I461*(1000-(1000*0.61365*exp(17.502*V461/(240.97+V461))/(DX461+DY461)+DS461)/2)/(1000*0.61365*exp(17.502*V461/(240.97+V461))/(DX461+DY461)-DS461)</f>
        <v>0</v>
      </c>
      <c r="S461">
        <f>1/((DL461+1)/(P461/1.6)+1/(Q461/1.37)) + DL461/((DL461+1)/(P461/1.6) + DL461/(Q461/1.37))</f>
        <v>0</v>
      </c>
      <c r="T461">
        <f>(DG461*DJ461)</f>
        <v>0</v>
      </c>
      <c r="U461">
        <f>(DZ461+(T461+2*0.95*5.67E-8*(((DZ461+$B$9)+273)^4-(DZ461+273)^4)-44100*I461)/(1.84*29.3*Q461+8*0.95*5.67E-8*(DZ461+273)^3))</f>
        <v>0</v>
      </c>
      <c r="V461">
        <f>($C$9*EA461+$D$9*EB461+$E$9*U461)</f>
        <v>0</v>
      </c>
      <c r="W461">
        <f>0.61365*exp(17.502*V461/(240.97+V461))</f>
        <v>0</v>
      </c>
      <c r="X461">
        <f>(Y461/Z461*100)</f>
        <v>0</v>
      </c>
      <c r="Y461">
        <f>DS461*(DX461+DY461)/1000</f>
        <v>0</v>
      </c>
      <c r="Z461">
        <f>0.61365*exp(17.502*DZ461/(240.97+DZ461))</f>
        <v>0</v>
      </c>
      <c r="AA461">
        <f>(W461-DS461*(DX461+DY461)/1000)</f>
        <v>0</v>
      </c>
      <c r="AB461">
        <f>(-I461*44100)</f>
        <v>0</v>
      </c>
      <c r="AC461">
        <f>2*29.3*Q461*0.92*(DZ461-V461)</f>
        <v>0</v>
      </c>
      <c r="AD461">
        <f>2*0.95*5.67E-8*(((DZ461+$B$9)+273)^4-(V461+273)^4)</f>
        <v>0</v>
      </c>
      <c r="AE461">
        <f>T461+AD461+AB461+AC461</f>
        <v>0</v>
      </c>
      <c r="AF461">
        <f>DW461*AT461*(DR461-DQ461*(1000-AT461*DT461)/(1000-AT461*DS461))/(100*DK461)</f>
        <v>0</v>
      </c>
      <c r="AG461">
        <f>1000*DW461*AT461*(DS461-DT461)/(100*DK461*(1000-AT461*DS461))</f>
        <v>0</v>
      </c>
      <c r="AH461">
        <f>(AI461 - AJ461 - DX461*1E3/(8.314*(DZ461+273.15)) * AL461/DW461 * AK461) * DW461/(100*DK461) * (1000 - DT461)/1000</f>
        <v>0</v>
      </c>
      <c r="AI461">
        <v>977.8188500798941</v>
      </c>
      <c r="AJ461">
        <v>946.8843272727275</v>
      </c>
      <c r="AK461">
        <v>3.459369362171092</v>
      </c>
      <c r="AL461">
        <v>65.16373705987486</v>
      </c>
      <c r="AM461">
        <f>(AO461 - AN461 + DX461*1E3/(8.314*(DZ461+273.15)) * AQ461/DW461 * AP461) * DW461/(100*DK461) * 1000/(1000 - AO461)</f>
        <v>0</v>
      </c>
      <c r="AN461">
        <v>19.92432934903271</v>
      </c>
      <c r="AO461">
        <v>21.97069757575757</v>
      </c>
      <c r="AP461">
        <v>1.7384502632345E-05</v>
      </c>
      <c r="AQ461">
        <v>105.4576078481185</v>
      </c>
      <c r="AR461">
        <v>0</v>
      </c>
      <c r="AS461">
        <v>0</v>
      </c>
      <c r="AT461">
        <f>IF(AR461*$H$15&gt;=AV461,1.0,(AV461/(AV461-AR461*$H$15)))</f>
        <v>0</v>
      </c>
      <c r="AU461">
        <f>(AT461-1)*100</f>
        <v>0</v>
      </c>
      <c r="AV461">
        <f>MAX(0,($B$15+$C$15*EE461)/(1+$D$15*EE461)*DX461/(DZ461+273)*$E$15)</f>
        <v>0</v>
      </c>
      <c r="AW461" t="s">
        <v>437</v>
      </c>
      <c r="AX461" t="s">
        <v>437</v>
      </c>
      <c r="AY461">
        <v>0</v>
      </c>
      <c r="AZ461">
        <v>0</v>
      </c>
      <c r="BA461">
        <f>1-AY461/AZ461</f>
        <v>0</v>
      </c>
      <c r="BB461">
        <v>0</v>
      </c>
      <c r="BC461" t="s">
        <v>437</v>
      </c>
      <c r="BD461" t="s">
        <v>437</v>
      </c>
      <c r="BE461">
        <v>0</v>
      </c>
      <c r="BF461">
        <v>0</v>
      </c>
      <c r="BG461">
        <f>1-BE461/BF461</f>
        <v>0</v>
      </c>
      <c r="BH461">
        <v>0.5</v>
      </c>
      <c r="BI461">
        <f>DH461</f>
        <v>0</v>
      </c>
      <c r="BJ461">
        <f>K461</f>
        <v>0</v>
      </c>
      <c r="BK461">
        <f>BG461*BH461*BI461</f>
        <v>0</v>
      </c>
      <c r="BL461">
        <f>(BJ461-BB461)/BI461</f>
        <v>0</v>
      </c>
      <c r="BM461">
        <f>(AZ461-BF461)/BF461</f>
        <v>0</v>
      </c>
      <c r="BN461">
        <f>AY461/(BA461+AY461/BF461)</f>
        <v>0</v>
      </c>
      <c r="BO461" t="s">
        <v>437</v>
      </c>
      <c r="BP461">
        <v>0</v>
      </c>
      <c r="BQ461">
        <f>IF(BP461&lt;&gt;0, BP461, BN461)</f>
        <v>0</v>
      </c>
      <c r="BR461">
        <f>1-BQ461/BF461</f>
        <v>0</v>
      </c>
      <c r="BS461">
        <f>(BF461-BE461)/(BF461-BQ461)</f>
        <v>0</v>
      </c>
      <c r="BT461">
        <f>(AZ461-BF461)/(AZ461-BQ461)</f>
        <v>0</v>
      </c>
      <c r="BU461">
        <f>(BF461-BE461)/(BF461-AY461)</f>
        <v>0</v>
      </c>
      <c r="BV461">
        <f>(AZ461-BF461)/(AZ461-AY461)</f>
        <v>0</v>
      </c>
      <c r="BW461">
        <f>(BS461*BQ461/BE461)</f>
        <v>0</v>
      </c>
      <c r="BX461">
        <f>(1-BW461)</f>
        <v>0</v>
      </c>
      <c r="DG461">
        <f>$B$13*EF461+$C$13*EG461+$F$13*ER461*(1-EU461)</f>
        <v>0</v>
      </c>
      <c r="DH461">
        <f>DG461*DI461</f>
        <v>0</v>
      </c>
      <c r="DI461">
        <f>($B$13*$D$11+$C$13*$D$11+$F$13*((FE461+EW461)/MAX(FE461+EW461+FF461, 0.1)*$I$11+FF461/MAX(FE461+EW461+FF461, 0.1)*$J$11))/($B$13+$C$13+$F$13)</f>
        <v>0</v>
      </c>
      <c r="DJ461">
        <f>($B$13*$K$11+$C$13*$K$11+$F$13*((FE461+EW461)/MAX(FE461+EW461+FF461, 0.1)*$P$11+FF461/MAX(FE461+EW461+FF461, 0.1)*$Q$11))/($B$13+$C$13+$F$13)</f>
        <v>0</v>
      </c>
      <c r="DK461">
        <v>2.96</v>
      </c>
      <c r="DL461">
        <v>0.5</v>
      </c>
      <c r="DM461" t="s">
        <v>438</v>
      </c>
      <c r="DN461">
        <v>2</v>
      </c>
      <c r="DO461" t="b">
        <v>1</v>
      </c>
      <c r="DP461">
        <v>1759000456.85</v>
      </c>
      <c r="DQ461">
        <v>901.6485714285716</v>
      </c>
      <c r="DR461">
        <v>942.6797857142857</v>
      </c>
      <c r="DS461">
        <v>21.96283928571429</v>
      </c>
      <c r="DT461">
        <v>19.88724285714286</v>
      </c>
      <c r="DU461">
        <v>903.0556428571427</v>
      </c>
      <c r="DV461">
        <v>21.67782142857143</v>
      </c>
      <c r="DW461">
        <v>499.9858571428572</v>
      </c>
      <c r="DX461">
        <v>90.38592857142859</v>
      </c>
      <c r="DY461">
        <v>0.06460786071428572</v>
      </c>
      <c r="DZ461">
        <v>28.85933571428571</v>
      </c>
      <c r="EA461">
        <v>30.019425</v>
      </c>
      <c r="EB461">
        <v>999.9000000000002</v>
      </c>
      <c r="EC461">
        <v>0</v>
      </c>
      <c r="ED461">
        <v>0</v>
      </c>
      <c r="EE461">
        <v>9994.929285714286</v>
      </c>
      <c r="EF461">
        <v>0</v>
      </c>
      <c r="EG461">
        <v>10.85078214285714</v>
      </c>
      <c r="EH461">
        <v>-41.03118928571428</v>
      </c>
      <c r="EI461">
        <v>921.896107142857</v>
      </c>
      <c r="EJ461">
        <v>961.8079285714286</v>
      </c>
      <c r="EK461">
        <v>2.075581785714285</v>
      </c>
      <c r="EL461">
        <v>942.6797857142857</v>
      </c>
      <c r="EM461">
        <v>19.88724285714286</v>
      </c>
      <c r="EN461">
        <v>1.985131071428571</v>
      </c>
      <c r="EO461">
        <v>1.797528214285714</v>
      </c>
      <c r="EP461">
        <v>17.32622857142857</v>
      </c>
      <c r="EQ461">
        <v>15.76528571428571</v>
      </c>
      <c r="ER461">
        <v>2000.008214285714</v>
      </c>
      <c r="ES461">
        <v>0.9799951785714284</v>
      </c>
      <c r="ET461">
        <v>0.02000488214285714</v>
      </c>
      <c r="EU461">
        <v>0</v>
      </c>
      <c r="EV461">
        <v>441.0140714285715</v>
      </c>
      <c r="EW461">
        <v>5.00078</v>
      </c>
      <c r="EX461">
        <v>8660.56857142857</v>
      </c>
      <c r="EY461">
        <v>16379.67857142857</v>
      </c>
      <c r="EZ461">
        <v>38.93728571428571</v>
      </c>
      <c r="FA461">
        <v>39.62935714285715</v>
      </c>
      <c r="FB461">
        <v>38.89728571428572</v>
      </c>
      <c r="FC461">
        <v>39.39024999999999</v>
      </c>
      <c r="FD461">
        <v>40.02199999999999</v>
      </c>
      <c r="FE461">
        <v>1955.095357142857</v>
      </c>
      <c r="FF461">
        <v>39.91178571428572</v>
      </c>
      <c r="FG461">
        <v>0</v>
      </c>
      <c r="FH461">
        <v>1759000458.9</v>
      </c>
      <c r="FI461">
        <v>0</v>
      </c>
      <c r="FJ461">
        <v>440.9847600000001</v>
      </c>
      <c r="FK461">
        <v>0.3029230686196374</v>
      </c>
      <c r="FL461">
        <v>1.776153867880442</v>
      </c>
      <c r="FM461">
        <v>8660.6348</v>
      </c>
      <c r="FN461">
        <v>15</v>
      </c>
      <c r="FO461">
        <v>0</v>
      </c>
      <c r="FP461" t="s">
        <v>439</v>
      </c>
      <c r="FQ461">
        <v>1746989605.5</v>
      </c>
      <c r="FR461">
        <v>1746989593.5</v>
      </c>
      <c r="FS461">
        <v>0</v>
      </c>
      <c r="FT461">
        <v>-0.274</v>
      </c>
      <c r="FU461">
        <v>-0.002</v>
      </c>
      <c r="FV461">
        <v>2.549</v>
      </c>
      <c r="FW461">
        <v>0.129</v>
      </c>
      <c r="FX461">
        <v>420</v>
      </c>
      <c r="FY461">
        <v>17</v>
      </c>
      <c r="FZ461">
        <v>0.02</v>
      </c>
      <c r="GA461">
        <v>0.04</v>
      </c>
      <c r="GB461">
        <v>-41.10483</v>
      </c>
      <c r="GC461">
        <v>0.995957223264495</v>
      </c>
      <c r="GD461">
        <v>0.1137806798186753</v>
      </c>
      <c r="GE461">
        <v>0</v>
      </c>
      <c r="GF461">
        <v>440.9756764705883</v>
      </c>
      <c r="GG461">
        <v>0.5144232255890507</v>
      </c>
      <c r="GH461">
        <v>0.2469713868385429</v>
      </c>
      <c r="GI461">
        <v>1</v>
      </c>
      <c r="GJ461">
        <v>2.10201675</v>
      </c>
      <c r="GK461">
        <v>-0.4176086679174505</v>
      </c>
      <c r="GL461">
        <v>0.04196203286230898</v>
      </c>
      <c r="GM461">
        <v>0</v>
      </c>
      <c r="GN461">
        <v>1</v>
      </c>
      <c r="GO461">
        <v>3</v>
      </c>
      <c r="GP461" t="s">
        <v>463</v>
      </c>
      <c r="GQ461">
        <v>3.10221</v>
      </c>
      <c r="GR461">
        <v>2.72228</v>
      </c>
      <c r="GS461">
        <v>0.15323</v>
      </c>
      <c r="GT461">
        <v>0.157449</v>
      </c>
      <c r="GU461">
        <v>0.10132</v>
      </c>
      <c r="GV461">
        <v>0.0959117</v>
      </c>
      <c r="GW461">
        <v>22143.6</v>
      </c>
      <c r="GX461">
        <v>20010.7</v>
      </c>
      <c r="GY461">
        <v>26712.7</v>
      </c>
      <c r="GZ461">
        <v>23969.7</v>
      </c>
      <c r="HA461">
        <v>38418.2</v>
      </c>
      <c r="HB461">
        <v>32038</v>
      </c>
      <c r="HC461">
        <v>46645.2</v>
      </c>
      <c r="HD461">
        <v>37916.9</v>
      </c>
      <c r="HE461">
        <v>1.87442</v>
      </c>
      <c r="HF461">
        <v>1.8809</v>
      </c>
      <c r="HG461">
        <v>0.132143</v>
      </c>
      <c r="HH461">
        <v>0</v>
      </c>
      <c r="HI461">
        <v>27.854</v>
      </c>
      <c r="HJ461">
        <v>999.9</v>
      </c>
      <c r="HK461">
        <v>48.8</v>
      </c>
      <c r="HL461">
        <v>30.3</v>
      </c>
      <c r="HM461">
        <v>23.4015</v>
      </c>
      <c r="HN461">
        <v>61.0158</v>
      </c>
      <c r="HO461">
        <v>21.9071</v>
      </c>
      <c r="HP461">
        <v>1</v>
      </c>
      <c r="HQ461">
        <v>0.08</v>
      </c>
      <c r="HR461">
        <v>0.0840577</v>
      </c>
      <c r="HS461">
        <v>20.3168</v>
      </c>
      <c r="HT461">
        <v>5.2131</v>
      </c>
      <c r="HU461">
        <v>11.9798</v>
      </c>
      <c r="HV461">
        <v>4.96365</v>
      </c>
      <c r="HW461">
        <v>3.27458</v>
      </c>
      <c r="HX461">
        <v>9999</v>
      </c>
      <c r="HY461">
        <v>9999</v>
      </c>
      <c r="HZ461">
        <v>9999</v>
      </c>
      <c r="IA461">
        <v>25.4</v>
      </c>
      <c r="IB461">
        <v>1.86369</v>
      </c>
      <c r="IC461">
        <v>1.8598</v>
      </c>
      <c r="ID461">
        <v>1.85806</v>
      </c>
      <c r="IE461">
        <v>1.85945</v>
      </c>
      <c r="IF461">
        <v>1.85959</v>
      </c>
      <c r="IG461">
        <v>1.85806</v>
      </c>
      <c r="IH461">
        <v>1.85715</v>
      </c>
      <c r="II461">
        <v>1.85211</v>
      </c>
      <c r="IJ461">
        <v>0</v>
      </c>
      <c r="IK461">
        <v>0</v>
      </c>
      <c r="IL461">
        <v>0</v>
      </c>
      <c r="IM461">
        <v>0</v>
      </c>
      <c r="IN461" t="s">
        <v>441</v>
      </c>
      <c r="IO461" t="s">
        <v>442</v>
      </c>
      <c r="IP461" t="s">
        <v>443</v>
      </c>
      <c r="IQ461" t="s">
        <v>443</v>
      </c>
      <c r="IR461" t="s">
        <v>443</v>
      </c>
      <c r="IS461" t="s">
        <v>443</v>
      </c>
      <c r="IT461">
        <v>0</v>
      </c>
      <c r="IU461">
        <v>100</v>
      </c>
      <c r="IV461">
        <v>100</v>
      </c>
      <c r="IW461">
        <v>-1.388</v>
      </c>
      <c r="IX461">
        <v>0.2852</v>
      </c>
      <c r="IY461">
        <v>-1.253408397979514</v>
      </c>
      <c r="IZ461">
        <v>-0.001407418860664216</v>
      </c>
      <c r="JA461">
        <v>1.761737584914558E-06</v>
      </c>
      <c r="JB461">
        <v>-4.339940373715102E-10</v>
      </c>
      <c r="JC461">
        <v>0.01386544786166931</v>
      </c>
      <c r="JD461">
        <v>0.003157371658100305</v>
      </c>
      <c r="JE461">
        <v>0.0004353711720169284</v>
      </c>
      <c r="JF461">
        <v>-1.853048844677345E-07</v>
      </c>
      <c r="JG461">
        <v>2</v>
      </c>
      <c r="JH461">
        <v>1968</v>
      </c>
      <c r="JI461">
        <v>1</v>
      </c>
      <c r="JJ461">
        <v>26</v>
      </c>
      <c r="JK461">
        <v>200181</v>
      </c>
      <c r="JL461">
        <v>200181.2</v>
      </c>
      <c r="JM461">
        <v>2.2644</v>
      </c>
      <c r="JN461">
        <v>2.61841</v>
      </c>
      <c r="JO461">
        <v>1.49658</v>
      </c>
      <c r="JP461">
        <v>2.34619</v>
      </c>
      <c r="JQ461">
        <v>1.54907</v>
      </c>
      <c r="JR461">
        <v>2.36206</v>
      </c>
      <c r="JS461">
        <v>34.2133</v>
      </c>
      <c r="JT461">
        <v>15.2528</v>
      </c>
      <c r="JU461">
        <v>18</v>
      </c>
      <c r="JV461">
        <v>481.34</v>
      </c>
      <c r="JW461">
        <v>500.5</v>
      </c>
      <c r="JX461">
        <v>27.2942</v>
      </c>
      <c r="JY461">
        <v>28.3348</v>
      </c>
      <c r="JZ461">
        <v>30</v>
      </c>
      <c r="KA461">
        <v>28.5763</v>
      </c>
      <c r="KB461">
        <v>28.5812</v>
      </c>
      <c r="KC461">
        <v>45.4789</v>
      </c>
      <c r="KD461">
        <v>15.7692</v>
      </c>
      <c r="KE461">
        <v>88.8492</v>
      </c>
      <c r="KF461">
        <v>27.2871</v>
      </c>
      <c r="KG461">
        <v>988.471</v>
      </c>
      <c r="KH461">
        <v>20.0298</v>
      </c>
      <c r="KI461">
        <v>101.987</v>
      </c>
      <c r="KJ461">
        <v>91.4468</v>
      </c>
    </row>
    <row r="462" spans="1:296">
      <c r="A462">
        <v>444</v>
      </c>
      <c r="B462">
        <v>1759000469.1</v>
      </c>
      <c r="C462">
        <v>13218.5</v>
      </c>
      <c r="D462" t="s">
        <v>1335</v>
      </c>
      <c r="E462" t="s">
        <v>1336</v>
      </c>
      <c r="F462">
        <v>5</v>
      </c>
      <c r="G462" t="s">
        <v>1218</v>
      </c>
      <c r="H462">
        <v>1759000461.278571</v>
      </c>
      <c r="I462">
        <f>(J462)/1000</f>
        <v>0</v>
      </c>
      <c r="J462">
        <f>IF(DO462, AM462, AG462)</f>
        <v>0</v>
      </c>
      <c r="K462">
        <f>IF(DO462, AH462, AF462)</f>
        <v>0</v>
      </c>
      <c r="L462">
        <f>DQ462 - IF(AT462&gt;1, K462*DK462*100.0/(AV462), 0)</f>
        <v>0</v>
      </c>
      <c r="M462">
        <f>((S462-I462/2)*L462-K462)/(S462+I462/2)</f>
        <v>0</v>
      </c>
      <c r="N462">
        <f>M462*(DX462+DY462)/1000.0</f>
        <v>0</v>
      </c>
      <c r="O462">
        <f>(DQ462 - IF(AT462&gt;1, K462*DK462*100.0/(AV462), 0))*(DX462+DY462)/1000.0</f>
        <v>0</v>
      </c>
      <c r="P462">
        <f>2.0/((1/R462-1/Q462)+SIGN(R462)*SQRT((1/R462-1/Q462)*(1/R462-1/Q462) + 4*DL462/((DL462+1)*(DL462+1))*(2*1/R462*1/Q462-1/Q462*1/Q462)))</f>
        <v>0</v>
      </c>
      <c r="Q462">
        <f>IF(LEFT(DM462,1)&lt;&gt;"0",IF(LEFT(DM462,1)="1",3.0,DN462),$D$5+$E$5*(EE462*DX462/($K$5*1000))+$F$5*(EE462*DX462/($K$5*1000))*MAX(MIN(DK462,$J$5),$I$5)*MAX(MIN(DK462,$J$5),$I$5)+$G$5*MAX(MIN(DK462,$J$5),$I$5)*(EE462*DX462/($K$5*1000))+$H$5*(EE462*DX462/($K$5*1000))*(EE462*DX462/($K$5*1000)))</f>
        <v>0</v>
      </c>
      <c r="R462">
        <f>I462*(1000-(1000*0.61365*exp(17.502*V462/(240.97+V462))/(DX462+DY462)+DS462)/2)/(1000*0.61365*exp(17.502*V462/(240.97+V462))/(DX462+DY462)-DS462)</f>
        <v>0</v>
      </c>
      <c r="S462">
        <f>1/((DL462+1)/(P462/1.6)+1/(Q462/1.37)) + DL462/((DL462+1)/(P462/1.6) + DL462/(Q462/1.37))</f>
        <v>0</v>
      </c>
      <c r="T462">
        <f>(DG462*DJ462)</f>
        <v>0</v>
      </c>
      <c r="U462">
        <f>(DZ462+(T462+2*0.95*5.67E-8*(((DZ462+$B$9)+273)^4-(DZ462+273)^4)-44100*I462)/(1.84*29.3*Q462+8*0.95*5.67E-8*(DZ462+273)^3))</f>
        <v>0</v>
      </c>
      <c r="V462">
        <f>($C$9*EA462+$D$9*EB462+$E$9*U462)</f>
        <v>0</v>
      </c>
      <c r="W462">
        <f>0.61365*exp(17.502*V462/(240.97+V462))</f>
        <v>0</v>
      </c>
      <c r="X462">
        <f>(Y462/Z462*100)</f>
        <v>0</v>
      </c>
      <c r="Y462">
        <f>DS462*(DX462+DY462)/1000</f>
        <v>0</v>
      </c>
      <c r="Z462">
        <f>0.61365*exp(17.502*DZ462/(240.97+DZ462))</f>
        <v>0</v>
      </c>
      <c r="AA462">
        <f>(W462-DS462*(DX462+DY462)/1000)</f>
        <v>0</v>
      </c>
      <c r="AB462">
        <f>(-I462*44100)</f>
        <v>0</v>
      </c>
      <c r="AC462">
        <f>2*29.3*Q462*0.92*(DZ462-V462)</f>
        <v>0</v>
      </c>
      <c r="AD462">
        <f>2*0.95*5.67E-8*(((DZ462+$B$9)+273)^4-(V462+273)^4)</f>
        <v>0</v>
      </c>
      <c r="AE462">
        <f>T462+AD462+AB462+AC462</f>
        <v>0</v>
      </c>
      <c r="AF462">
        <f>DW462*AT462*(DR462-DQ462*(1000-AT462*DT462)/(1000-AT462*DS462))/(100*DK462)</f>
        <v>0</v>
      </c>
      <c r="AG462">
        <f>1000*DW462*AT462*(DS462-DT462)/(100*DK462*(1000-AT462*DS462))</f>
        <v>0</v>
      </c>
      <c r="AH462">
        <f>(AI462 - AJ462 - DX462*1E3/(8.314*(DZ462+273.15)) * AL462/DW462 * AK462) * DW462/(100*DK462) * (1000 - DT462)/1000</f>
        <v>0</v>
      </c>
      <c r="AI462">
        <v>993.1858870703759</v>
      </c>
      <c r="AJ462">
        <v>962.2064181818187</v>
      </c>
      <c r="AK462">
        <v>3.408814144466054</v>
      </c>
      <c r="AL462">
        <v>65.16373705987486</v>
      </c>
      <c r="AM462">
        <f>(AO462 - AN462 + DX462*1E3/(8.314*(DZ462+273.15)) * AQ462/DW462 * AP462) * DW462/(100*DK462) * 1000/(1000 - AO462)</f>
        <v>0</v>
      </c>
      <c r="AN462">
        <v>19.944645668249</v>
      </c>
      <c r="AO462">
        <v>21.97306060606059</v>
      </c>
      <c r="AP462">
        <v>1.105412216005774E-05</v>
      </c>
      <c r="AQ462">
        <v>105.4576078481185</v>
      </c>
      <c r="AR462">
        <v>0</v>
      </c>
      <c r="AS462">
        <v>0</v>
      </c>
      <c r="AT462">
        <f>IF(AR462*$H$15&gt;=AV462,1.0,(AV462/(AV462-AR462*$H$15)))</f>
        <v>0</v>
      </c>
      <c r="AU462">
        <f>(AT462-1)*100</f>
        <v>0</v>
      </c>
      <c r="AV462">
        <f>MAX(0,($B$15+$C$15*EE462)/(1+$D$15*EE462)*DX462/(DZ462+273)*$E$15)</f>
        <v>0</v>
      </c>
      <c r="AW462" t="s">
        <v>437</v>
      </c>
      <c r="AX462" t="s">
        <v>437</v>
      </c>
      <c r="AY462">
        <v>0</v>
      </c>
      <c r="AZ462">
        <v>0</v>
      </c>
      <c r="BA462">
        <f>1-AY462/AZ462</f>
        <v>0</v>
      </c>
      <c r="BB462">
        <v>0</v>
      </c>
      <c r="BC462" t="s">
        <v>437</v>
      </c>
      <c r="BD462" t="s">
        <v>437</v>
      </c>
      <c r="BE462">
        <v>0</v>
      </c>
      <c r="BF462">
        <v>0</v>
      </c>
      <c r="BG462">
        <f>1-BE462/BF462</f>
        <v>0</v>
      </c>
      <c r="BH462">
        <v>0.5</v>
      </c>
      <c r="BI462">
        <f>DH462</f>
        <v>0</v>
      </c>
      <c r="BJ462">
        <f>K462</f>
        <v>0</v>
      </c>
      <c r="BK462">
        <f>BG462*BH462*BI462</f>
        <v>0</v>
      </c>
      <c r="BL462">
        <f>(BJ462-BB462)/BI462</f>
        <v>0</v>
      </c>
      <c r="BM462">
        <f>(AZ462-BF462)/BF462</f>
        <v>0</v>
      </c>
      <c r="BN462">
        <f>AY462/(BA462+AY462/BF462)</f>
        <v>0</v>
      </c>
      <c r="BO462" t="s">
        <v>437</v>
      </c>
      <c r="BP462">
        <v>0</v>
      </c>
      <c r="BQ462">
        <f>IF(BP462&lt;&gt;0, BP462, BN462)</f>
        <v>0</v>
      </c>
      <c r="BR462">
        <f>1-BQ462/BF462</f>
        <v>0</v>
      </c>
      <c r="BS462">
        <f>(BF462-BE462)/(BF462-BQ462)</f>
        <v>0</v>
      </c>
      <c r="BT462">
        <f>(AZ462-BF462)/(AZ462-BQ462)</f>
        <v>0</v>
      </c>
      <c r="BU462">
        <f>(BF462-BE462)/(BF462-AY462)</f>
        <v>0</v>
      </c>
      <c r="BV462">
        <f>(AZ462-BF462)/(AZ462-AY462)</f>
        <v>0</v>
      </c>
      <c r="BW462">
        <f>(BS462*BQ462/BE462)</f>
        <v>0</v>
      </c>
      <c r="BX462">
        <f>(1-BW462)</f>
        <v>0</v>
      </c>
      <c r="DG462">
        <f>$B$13*EF462+$C$13*EG462+$F$13*ER462*(1-EU462)</f>
        <v>0</v>
      </c>
      <c r="DH462">
        <f>DG462*DI462</f>
        <v>0</v>
      </c>
      <c r="DI462">
        <f>($B$13*$D$11+$C$13*$D$11+$F$13*((FE462+EW462)/MAX(FE462+EW462+FF462, 0.1)*$I$11+FF462/MAX(FE462+EW462+FF462, 0.1)*$J$11))/($B$13+$C$13+$F$13)</f>
        <v>0</v>
      </c>
      <c r="DJ462">
        <f>($B$13*$K$11+$C$13*$K$11+$F$13*((FE462+EW462)/MAX(FE462+EW462+FF462, 0.1)*$P$11+FF462/MAX(FE462+EW462+FF462, 0.1)*$Q$11))/($B$13+$C$13+$F$13)</f>
        <v>0</v>
      </c>
      <c r="DK462">
        <v>2.96</v>
      </c>
      <c r="DL462">
        <v>0.5</v>
      </c>
      <c r="DM462" t="s">
        <v>438</v>
      </c>
      <c r="DN462">
        <v>2</v>
      </c>
      <c r="DO462" t="b">
        <v>1</v>
      </c>
      <c r="DP462">
        <v>1759000461.278571</v>
      </c>
      <c r="DQ462">
        <v>916.5241071428571</v>
      </c>
      <c r="DR462">
        <v>957.5198571428571</v>
      </c>
      <c r="DS462">
        <v>21.96878214285714</v>
      </c>
      <c r="DT462">
        <v>19.91599642857144</v>
      </c>
      <c r="DU462">
        <v>917.9205000000001</v>
      </c>
      <c r="DV462">
        <v>21.68364285714286</v>
      </c>
      <c r="DW462">
        <v>500.0276785714285</v>
      </c>
      <c r="DX462">
        <v>90.38492142857142</v>
      </c>
      <c r="DY462">
        <v>0.06448064285714286</v>
      </c>
      <c r="DZ462">
        <v>28.84640357142857</v>
      </c>
      <c r="EA462">
        <v>30.016075</v>
      </c>
      <c r="EB462">
        <v>999.9000000000002</v>
      </c>
      <c r="EC462">
        <v>0</v>
      </c>
      <c r="ED462">
        <v>0</v>
      </c>
      <c r="EE462">
        <v>9999.311428571427</v>
      </c>
      <c r="EF462">
        <v>0</v>
      </c>
      <c r="EG462">
        <v>10.85640357142857</v>
      </c>
      <c r="EH462">
        <v>-40.99561785714285</v>
      </c>
      <c r="EI462">
        <v>937.111392857143</v>
      </c>
      <c r="EJ462">
        <v>976.9775714285715</v>
      </c>
      <c r="EK462">
        <v>2.052780714285714</v>
      </c>
      <c r="EL462">
        <v>957.5198571428571</v>
      </c>
      <c r="EM462">
        <v>19.91599642857144</v>
      </c>
      <c r="EN462">
        <v>1.985646428571429</v>
      </c>
      <c r="EO462">
        <v>1.800107142857143</v>
      </c>
      <c r="EP462">
        <v>17.33034285714286</v>
      </c>
      <c r="EQ462">
        <v>15.78769642857143</v>
      </c>
      <c r="ER462">
        <v>1999.979642857143</v>
      </c>
      <c r="ES462">
        <v>0.9799965714285711</v>
      </c>
      <c r="ET462">
        <v>0.02000343928571428</v>
      </c>
      <c r="EU462">
        <v>0</v>
      </c>
      <c r="EV462">
        <v>441.046857142857</v>
      </c>
      <c r="EW462">
        <v>5.00078</v>
      </c>
      <c r="EX462">
        <v>8660.44357142857</v>
      </c>
      <c r="EY462">
        <v>16379.45</v>
      </c>
      <c r="EZ462">
        <v>38.944</v>
      </c>
      <c r="FA462">
        <v>39.63385714285715</v>
      </c>
      <c r="FB462">
        <v>38.88157142857143</v>
      </c>
      <c r="FC462">
        <v>39.39024999999999</v>
      </c>
      <c r="FD462">
        <v>40.07335714285715</v>
      </c>
      <c r="FE462">
        <v>1955.069642857143</v>
      </c>
      <c r="FF462">
        <v>39.90785714285715</v>
      </c>
      <c r="FG462">
        <v>0</v>
      </c>
      <c r="FH462">
        <v>1759000463.7</v>
      </c>
      <c r="FI462">
        <v>0</v>
      </c>
      <c r="FJ462">
        <v>441.00496</v>
      </c>
      <c r="FK462">
        <v>0.1355384649380021</v>
      </c>
      <c r="FL462">
        <v>2.190000022074775</v>
      </c>
      <c r="FM462">
        <v>8660.554000000002</v>
      </c>
      <c r="FN462">
        <v>15</v>
      </c>
      <c r="FO462">
        <v>0</v>
      </c>
      <c r="FP462" t="s">
        <v>439</v>
      </c>
      <c r="FQ462">
        <v>1746989605.5</v>
      </c>
      <c r="FR462">
        <v>1746989593.5</v>
      </c>
      <c r="FS462">
        <v>0</v>
      </c>
      <c r="FT462">
        <v>-0.274</v>
      </c>
      <c r="FU462">
        <v>-0.002</v>
      </c>
      <c r="FV462">
        <v>2.549</v>
      </c>
      <c r="FW462">
        <v>0.129</v>
      </c>
      <c r="FX462">
        <v>420</v>
      </c>
      <c r="FY462">
        <v>17</v>
      </c>
      <c r="FZ462">
        <v>0.02</v>
      </c>
      <c r="GA462">
        <v>0.04</v>
      </c>
      <c r="GB462">
        <v>-41.02428780487805</v>
      </c>
      <c r="GC462">
        <v>0.6447261324040944</v>
      </c>
      <c r="GD462">
        <v>0.08097239877559566</v>
      </c>
      <c r="GE462">
        <v>0</v>
      </c>
      <c r="GF462">
        <v>441.0052941176471</v>
      </c>
      <c r="GG462">
        <v>0.009595109205806276</v>
      </c>
      <c r="GH462">
        <v>0.224883437704141</v>
      </c>
      <c r="GI462">
        <v>1</v>
      </c>
      <c r="GJ462">
        <v>2.068258780487805</v>
      </c>
      <c r="GK462">
        <v>-0.3187521951219548</v>
      </c>
      <c r="GL462">
        <v>0.03311380687613347</v>
      </c>
      <c r="GM462">
        <v>0</v>
      </c>
      <c r="GN462">
        <v>1</v>
      </c>
      <c r="GO462">
        <v>3</v>
      </c>
      <c r="GP462" t="s">
        <v>463</v>
      </c>
      <c r="GQ462">
        <v>3.10214</v>
      </c>
      <c r="GR462">
        <v>2.72256</v>
      </c>
      <c r="GS462">
        <v>0.154831</v>
      </c>
      <c r="GT462">
        <v>0.159023</v>
      </c>
      <c r="GU462">
        <v>0.101332</v>
      </c>
      <c r="GV462">
        <v>0.09604020000000001</v>
      </c>
      <c r="GW462">
        <v>22101.8</v>
      </c>
      <c r="GX462">
        <v>19973.2</v>
      </c>
      <c r="GY462">
        <v>26712.8</v>
      </c>
      <c r="GZ462">
        <v>23969.6</v>
      </c>
      <c r="HA462">
        <v>38417.9</v>
      </c>
      <c r="HB462">
        <v>32033.4</v>
      </c>
      <c r="HC462">
        <v>46645.3</v>
      </c>
      <c r="HD462">
        <v>37916.7</v>
      </c>
      <c r="HE462">
        <v>1.87435</v>
      </c>
      <c r="HF462">
        <v>1.88102</v>
      </c>
      <c r="HG462">
        <v>0.13236</v>
      </c>
      <c r="HH462">
        <v>0</v>
      </c>
      <c r="HI462">
        <v>27.8514</v>
      </c>
      <c r="HJ462">
        <v>999.9</v>
      </c>
      <c r="HK462">
        <v>48.8</v>
      </c>
      <c r="HL462">
        <v>30.3</v>
      </c>
      <c r="HM462">
        <v>23.4003</v>
      </c>
      <c r="HN462">
        <v>60.6358</v>
      </c>
      <c r="HO462">
        <v>22.0753</v>
      </c>
      <c r="HP462">
        <v>1</v>
      </c>
      <c r="HQ462">
        <v>0.0800534</v>
      </c>
      <c r="HR462">
        <v>0.0619499</v>
      </c>
      <c r="HS462">
        <v>20.3169</v>
      </c>
      <c r="HT462">
        <v>5.21415</v>
      </c>
      <c r="HU462">
        <v>11.98</v>
      </c>
      <c r="HV462">
        <v>4.96365</v>
      </c>
      <c r="HW462">
        <v>3.2746</v>
      </c>
      <c r="HX462">
        <v>9999</v>
      </c>
      <c r="HY462">
        <v>9999</v>
      </c>
      <c r="HZ462">
        <v>9999</v>
      </c>
      <c r="IA462">
        <v>25.4</v>
      </c>
      <c r="IB462">
        <v>1.86368</v>
      </c>
      <c r="IC462">
        <v>1.8598</v>
      </c>
      <c r="ID462">
        <v>1.85806</v>
      </c>
      <c r="IE462">
        <v>1.85944</v>
      </c>
      <c r="IF462">
        <v>1.8596</v>
      </c>
      <c r="IG462">
        <v>1.85806</v>
      </c>
      <c r="IH462">
        <v>1.85715</v>
      </c>
      <c r="II462">
        <v>1.85211</v>
      </c>
      <c r="IJ462">
        <v>0</v>
      </c>
      <c r="IK462">
        <v>0</v>
      </c>
      <c r="IL462">
        <v>0</v>
      </c>
      <c r="IM462">
        <v>0</v>
      </c>
      <c r="IN462" t="s">
        <v>441</v>
      </c>
      <c r="IO462" t="s">
        <v>442</v>
      </c>
      <c r="IP462" t="s">
        <v>443</v>
      </c>
      <c r="IQ462" t="s">
        <v>443</v>
      </c>
      <c r="IR462" t="s">
        <v>443</v>
      </c>
      <c r="IS462" t="s">
        <v>443</v>
      </c>
      <c r="IT462">
        <v>0</v>
      </c>
      <c r="IU462">
        <v>100</v>
      </c>
      <c r="IV462">
        <v>100</v>
      </c>
      <c r="IW462">
        <v>-1.377</v>
      </c>
      <c r="IX462">
        <v>0.2852</v>
      </c>
      <c r="IY462">
        <v>-1.253408397979514</v>
      </c>
      <c r="IZ462">
        <v>-0.001407418860664216</v>
      </c>
      <c r="JA462">
        <v>1.761737584914558E-06</v>
      </c>
      <c r="JB462">
        <v>-4.339940373715102E-10</v>
      </c>
      <c r="JC462">
        <v>0.01386544786166931</v>
      </c>
      <c r="JD462">
        <v>0.003157371658100305</v>
      </c>
      <c r="JE462">
        <v>0.0004353711720169284</v>
      </c>
      <c r="JF462">
        <v>-1.853048844677345E-07</v>
      </c>
      <c r="JG462">
        <v>2</v>
      </c>
      <c r="JH462">
        <v>1968</v>
      </c>
      <c r="JI462">
        <v>1</v>
      </c>
      <c r="JJ462">
        <v>26</v>
      </c>
      <c r="JK462">
        <v>200181.1</v>
      </c>
      <c r="JL462">
        <v>200181.3</v>
      </c>
      <c r="JM462">
        <v>2.29126</v>
      </c>
      <c r="JN462">
        <v>2.60864</v>
      </c>
      <c r="JO462">
        <v>1.49658</v>
      </c>
      <c r="JP462">
        <v>2.34619</v>
      </c>
      <c r="JQ462">
        <v>1.54907</v>
      </c>
      <c r="JR462">
        <v>2.48657</v>
      </c>
      <c r="JS462">
        <v>34.2133</v>
      </c>
      <c r="JT462">
        <v>15.2791</v>
      </c>
      <c r="JU462">
        <v>18</v>
      </c>
      <c r="JV462">
        <v>481.288</v>
      </c>
      <c r="JW462">
        <v>500.565</v>
      </c>
      <c r="JX462">
        <v>27.2791</v>
      </c>
      <c r="JY462">
        <v>28.3348</v>
      </c>
      <c r="JZ462">
        <v>30</v>
      </c>
      <c r="KA462">
        <v>28.5751</v>
      </c>
      <c r="KB462">
        <v>28.5789</v>
      </c>
      <c r="KC462">
        <v>46.0209</v>
      </c>
      <c r="KD462">
        <v>15.7692</v>
      </c>
      <c r="KE462">
        <v>88.8492</v>
      </c>
      <c r="KF462">
        <v>27.2785</v>
      </c>
      <c r="KG462">
        <v>1008.51</v>
      </c>
      <c r="KH462">
        <v>20.0586</v>
      </c>
      <c r="KI462">
        <v>101.987</v>
      </c>
      <c r="KJ462">
        <v>91.4464</v>
      </c>
    </row>
    <row r="463" spans="1:296">
      <c r="A463">
        <v>445</v>
      </c>
      <c r="B463">
        <v>1759000474.6</v>
      </c>
      <c r="C463">
        <v>13224</v>
      </c>
      <c r="D463" t="s">
        <v>1337</v>
      </c>
      <c r="E463" t="s">
        <v>1338</v>
      </c>
      <c r="F463">
        <v>5</v>
      </c>
      <c r="G463" t="s">
        <v>1218</v>
      </c>
      <c r="H463">
        <v>1759000466.85</v>
      </c>
      <c r="I463">
        <f>(J463)/1000</f>
        <v>0</v>
      </c>
      <c r="J463">
        <f>IF(DO463, AM463, AG463)</f>
        <v>0</v>
      </c>
      <c r="K463">
        <f>IF(DO463, AH463, AF463)</f>
        <v>0</v>
      </c>
      <c r="L463">
        <f>DQ463 - IF(AT463&gt;1, K463*DK463*100.0/(AV463), 0)</f>
        <v>0</v>
      </c>
      <c r="M463">
        <f>((S463-I463/2)*L463-K463)/(S463+I463/2)</f>
        <v>0</v>
      </c>
      <c r="N463">
        <f>M463*(DX463+DY463)/1000.0</f>
        <v>0</v>
      </c>
      <c r="O463">
        <f>(DQ463 - IF(AT463&gt;1, K463*DK463*100.0/(AV463), 0))*(DX463+DY463)/1000.0</f>
        <v>0</v>
      </c>
      <c r="P463">
        <f>2.0/((1/R463-1/Q463)+SIGN(R463)*SQRT((1/R463-1/Q463)*(1/R463-1/Q463) + 4*DL463/((DL463+1)*(DL463+1))*(2*1/R463*1/Q463-1/Q463*1/Q463)))</f>
        <v>0</v>
      </c>
      <c r="Q463">
        <f>IF(LEFT(DM463,1)&lt;&gt;"0",IF(LEFT(DM463,1)="1",3.0,DN463),$D$5+$E$5*(EE463*DX463/($K$5*1000))+$F$5*(EE463*DX463/($K$5*1000))*MAX(MIN(DK463,$J$5),$I$5)*MAX(MIN(DK463,$J$5),$I$5)+$G$5*MAX(MIN(DK463,$J$5),$I$5)*(EE463*DX463/($K$5*1000))+$H$5*(EE463*DX463/($K$5*1000))*(EE463*DX463/($K$5*1000)))</f>
        <v>0</v>
      </c>
      <c r="R463">
        <f>I463*(1000-(1000*0.61365*exp(17.502*V463/(240.97+V463))/(DX463+DY463)+DS463)/2)/(1000*0.61365*exp(17.502*V463/(240.97+V463))/(DX463+DY463)-DS463)</f>
        <v>0</v>
      </c>
      <c r="S463">
        <f>1/((DL463+1)/(P463/1.6)+1/(Q463/1.37)) + DL463/((DL463+1)/(P463/1.6) + DL463/(Q463/1.37))</f>
        <v>0</v>
      </c>
      <c r="T463">
        <f>(DG463*DJ463)</f>
        <v>0</v>
      </c>
      <c r="U463">
        <f>(DZ463+(T463+2*0.95*5.67E-8*(((DZ463+$B$9)+273)^4-(DZ463+273)^4)-44100*I463)/(1.84*29.3*Q463+8*0.95*5.67E-8*(DZ463+273)^3))</f>
        <v>0</v>
      </c>
      <c r="V463">
        <f>($C$9*EA463+$D$9*EB463+$E$9*U463)</f>
        <v>0</v>
      </c>
      <c r="W463">
        <f>0.61365*exp(17.502*V463/(240.97+V463))</f>
        <v>0</v>
      </c>
      <c r="X463">
        <f>(Y463/Z463*100)</f>
        <v>0</v>
      </c>
      <c r="Y463">
        <f>DS463*(DX463+DY463)/1000</f>
        <v>0</v>
      </c>
      <c r="Z463">
        <f>0.61365*exp(17.502*DZ463/(240.97+DZ463))</f>
        <v>0</v>
      </c>
      <c r="AA463">
        <f>(W463-DS463*(DX463+DY463)/1000)</f>
        <v>0</v>
      </c>
      <c r="AB463">
        <f>(-I463*44100)</f>
        <v>0</v>
      </c>
      <c r="AC463">
        <f>2*29.3*Q463*0.92*(DZ463-V463)</f>
        <v>0</v>
      </c>
      <c r="AD463">
        <f>2*0.95*5.67E-8*(((DZ463+$B$9)+273)^4-(V463+273)^4)</f>
        <v>0</v>
      </c>
      <c r="AE463">
        <f>T463+AD463+AB463+AC463</f>
        <v>0</v>
      </c>
      <c r="AF463">
        <f>DW463*AT463*(DR463-DQ463*(1000-AT463*DT463)/(1000-AT463*DS463))/(100*DK463)</f>
        <v>0</v>
      </c>
      <c r="AG463">
        <f>1000*DW463*AT463*(DS463-DT463)/(100*DK463*(1000-AT463*DS463))</f>
        <v>0</v>
      </c>
      <c r="AH463">
        <f>(AI463 - AJ463 - DX463*1E3/(8.314*(DZ463+273.15)) * AL463/DW463 * AK463) * DW463/(100*DK463) * (1000 - DT463)/1000</f>
        <v>0</v>
      </c>
      <c r="AI463">
        <v>1012.240559143698</v>
      </c>
      <c r="AJ463">
        <v>981.0942000000003</v>
      </c>
      <c r="AK463">
        <v>3.427354247678733</v>
      </c>
      <c r="AL463">
        <v>65.16373705987486</v>
      </c>
      <c r="AM463">
        <f>(AO463 - AN463 + DX463*1E3/(8.314*(DZ463+273.15)) * AQ463/DW463 * AP463) * DW463/(100*DK463) * 1000/(1000 - AO463)</f>
        <v>0</v>
      </c>
      <c r="AN463">
        <v>20.02529973602353</v>
      </c>
      <c r="AO463">
        <v>21.99487515151514</v>
      </c>
      <c r="AP463">
        <v>0.005017033217778732</v>
      </c>
      <c r="AQ463">
        <v>105.4576078481185</v>
      </c>
      <c r="AR463">
        <v>0</v>
      </c>
      <c r="AS463">
        <v>0</v>
      </c>
      <c r="AT463">
        <f>IF(AR463*$H$15&gt;=AV463,1.0,(AV463/(AV463-AR463*$H$15)))</f>
        <v>0</v>
      </c>
      <c r="AU463">
        <f>(AT463-1)*100</f>
        <v>0</v>
      </c>
      <c r="AV463">
        <f>MAX(0,($B$15+$C$15*EE463)/(1+$D$15*EE463)*DX463/(DZ463+273)*$E$15)</f>
        <v>0</v>
      </c>
      <c r="AW463" t="s">
        <v>437</v>
      </c>
      <c r="AX463" t="s">
        <v>437</v>
      </c>
      <c r="AY463">
        <v>0</v>
      </c>
      <c r="AZ463">
        <v>0</v>
      </c>
      <c r="BA463">
        <f>1-AY463/AZ463</f>
        <v>0</v>
      </c>
      <c r="BB463">
        <v>0</v>
      </c>
      <c r="BC463" t="s">
        <v>437</v>
      </c>
      <c r="BD463" t="s">
        <v>437</v>
      </c>
      <c r="BE463">
        <v>0</v>
      </c>
      <c r="BF463">
        <v>0</v>
      </c>
      <c r="BG463">
        <f>1-BE463/BF463</f>
        <v>0</v>
      </c>
      <c r="BH463">
        <v>0.5</v>
      </c>
      <c r="BI463">
        <f>DH463</f>
        <v>0</v>
      </c>
      <c r="BJ463">
        <f>K463</f>
        <v>0</v>
      </c>
      <c r="BK463">
        <f>BG463*BH463*BI463</f>
        <v>0</v>
      </c>
      <c r="BL463">
        <f>(BJ463-BB463)/BI463</f>
        <v>0</v>
      </c>
      <c r="BM463">
        <f>(AZ463-BF463)/BF463</f>
        <v>0</v>
      </c>
      <c r="BN463">
        <f>AY463/(BA463+AY463/BF463)</f>
        <v>0</v>
      </c>
      <c r="BO463" t="s">
        <v>437</v>
      </c>
      <c r="BP463">
        <v>0</v>
      </c>
      <c r="BQ463">
        <f>IF(BP463&lt;&gt;0, BP463, BN463)</f>
        <v>0</v>
      </c>
      <c r="BR463">
        <f>1-BQ463/BF463</f>
        <v>0</v>
      </c>
      <c r="BS463">
        <f>(BF463-BE463)/(BF463-BQ463)</f>
        <v>0</v>
      </c>
      <c r="BT463">
        <f>(AZ463-BF463)/(AZ463-BQ463)</f>
        <v>0</v>
      </c>
      <c r="BU463">
        <f>(BF463-BE463)/(BF463-AY463)</f>
        <v>0</v>
      </c>
      <c r="BV463">
        <f>(AZ463-BF463)/(AZ463-AY463)</f>
        <v>0</v>
      </c>
      <c r="BW463">
        <f>(BS463*BQ463/BE463)</f>
        <v>0</v>
      </c>
      <c r="BX463">
        <f>(1-BW463)</f>
        <v>0</v>
      </c>
      <c r="DG463">
        <f>$B$13*EF463+$C$13*EG463+$F$13*ER463*(1-EU463)</f>
        <v>0</v>
      </c>
      <c r="DH463">
        <f>DG463*DI463</f>
        <v>0</v>
      </c>
      <c r="DI463">
        <f>($B$13*$D$11+$C$13*$D$11+$F$13*((FE463+EW463)/MAX(FE463+EW463+FF463, 0.1)*$I$11+FF463/MAX(FE463+EW463+FF463, 0.1)*$J$11))/($B$13+$C$13+$F$13)</f>
        <v>0</v>
      </c>
      <c r="DJ463">
        <f>($B$13*$K$11+$C$13*$K$11+$F$13*((FE463+EW463)/MAX(FE463+EW463+FF463, 0.1)*$P$11+FF463/MAX(FE463+EW463+FF463, 0.1)*$Q$11))/($B$13+$C$13+$F$13)</f>
        <v>0</v>
      </c>
      <c r="DK463">
        <v>2.96</v>
      </c>
      <c r="DL463">
        <v>0.5</v>
      </c>
      <c r="DM463" t="s">
        <v>438</v>
      </c>
      <c r="DN463">
        <v>2</v>
      </c>
      <c r="DO463" t="b">
        <v>1</v>
      </c>
      <c r="DP463">
        <v>1759000466.85</v>
      </c>
      <c r="DQ463">
        <v>935.2442142857143</v>
      </c>
      <c r="DR463">
        <v>976.2242857142858</v>
      </c>
      <c r="DS463">
        <v>21.97555</v>
      </c>
      <c r="DT463">
        <v>19.95949642857143</v>
      </c>
      <c r="DU463">
        <v>936.6268571428573</v>
      </c>
      <c r="DV463">
        <v>21.69026428571429</v>
      </c>
      <c r="DW463">
        <v>500.0510714285714</v>
      </c>
      <c r="DX463">
        <v>90.38584999999999</v>
      </c>
      <c r="DY463">
        <v>0.06434870357142856</v>
      </c>
      <c r="DZ463">
        <v>28.83149642857143</v>
      </c>
      <c r="EA463">
        <v>30.00803214285715</v>
      </c>
      <c r="EB463">
        <v>999.9000000000002</v>
      </c>
      <c r="EC463">
        <v>0</v>
      </c>
      <c r="ED463">
        <v>0</v>
      </c>
      <c r="EE463">
        <v>10002.74642857143</v>
      </c>
      <c r="EF463">
        <v>0</v>
      </c>
      <c r="EG463">
        <v>10.86042142857143</v>
      </c>
      <c r="EH463">
        <v>-40.97975</v>
      </c>
      <c r="EI463">
        <v>956.2586071428572</v>
      </c>
      <c r="EJ463">
        <v>996.1061071428572</v>
      </c>
      <c r="EK463">
        <v>2.016053928571429</v>
      </c>
      <c r="EL463">
        <v>976.2242857142858</v>
      </c>
      <c r="EM463">
        <v>19.95949642857143</v>
      </c>
      <c r="EN463">
        <v>1.986278571428571</v>
      </c>
      <c r="EO463">
        <v>1.804057142857143</v>
      </c>
      <c r="EP463">
        <v>17.335375</v>
      </c>
      <c r="EQ463">
        <v>15.82194642857143</v>
      </c>
      <c r="ER463">
        <v>1999.988571428572</v>
      </c>
      <c r="ES463">
        <v>0.9799971428571428</v>
      </c>
      <c r="ET463">
        <v>0.02000286785714286</v>
      </c>
      <c r="EU463">
        <v>0</v>
      </c>
      <c r="EV463">
        <v>441.0471428571428</v>
      </c>
      <c r="EW463">
        <v>5.00078</v>
      </c>
      <c r="EX463">
        <v>8660.557142857144</v>
      </c>
      <c r="EY463">
        <v>16379.51428571428</v>
      </c>
      <c r="EZ463">
        <v>38.9395</v>
      </c>
      <c r="FA463">
        <v>39.63385714285715</v>
      </c>
      <c r="FB463">
        <v>38.90385714285714</v>
      </c>
      <c r="FC463">
        <v>39.38799999999999</v>
      </c>
      <c r="FD463">
        <v>40.10021428571428</v>
      </c>
      <c r="FE463">
        <v>1955.079285714286</v>
      </c>
      <c r="FF463">
        <v>39.90642857142858</v>
      </c>
      <c r="FG463">
        <v>0</v>
      </c>
      <c r="FH463">
        <v>1759000469.1</v>
      </c>
      <c r="FI463">
        <v>0</v>
      </c>
      <c r="FJ463">
        <v>441.0360769230769</v>
      </c>
      <c r="FK463">
        <v>1.119658110724528</v>
      </c>
      <c r="FL463">
        <v>-1.706324740704508</v>
      </c>
      <c r="FM463">
        <v>8660.647307692307</v>
      </c>
      <c r="FN463">
        <v>15</v>
      </c>
      <c r="FO463">
        <v>0</v>
      </c>
      <c r="FP463" t="s">
        <v>439</v>
      </c>
      <c r="FQ463">
        <v>1746989605.5</v>
      </c>
      <c r="FR463">
        <v>1746989593.5</v>
      </c>
      <c r="FS463">
        <v>0</v>
      </c>
      <c r="FT463">
        <v>-0.274</v>
      </c>
      <c r="FU463">
        <v>-0.002</v>
      </c>
      <c r="FV463">
        <v>2.549</v>
      </c>
      <c r="FW463">
        <v>0.129</v>
      </c>
      <c r="FX463">
        <v>420</v>
      </c>
      <c r="FY463">
        <v>17</v>
      </c>
      <c r="FZ463">
        <v>0.02</v>
      </c>
      <c r="GA463">
        <v>0.04</v>
      </c>
      <c r="GB463">
        <v>-41.004285</v>
      </c>
      <c r="GC463">
        <v>0.2347789868669311</v>
      </c>
      <c r="GD463">
        <v>0.06580806770449985</v>
      </c>
      <c r="GE463">
        <v>1</v>
      </c>
      <c r="GF463">
        <v>441.0268823529411</v>
      </c>
      <c r="GG463">
        <v>0.3735981675879232</v>
      </c>
      <c r="GH463">
        <v>0.2007595525096501</v>
      </c>
      <c r="GI463">
        <v>1</v>
      </c>
      <c r="GJ463">
        <v>2.03035925</v>
      </c>
      <c r="GK463">
        <v>-0.3953681425891194</v>
      </c>
      <c r="GL463">
        <v>0.03966142422981679</v>
      </c>
      <c r="GM463">
        <v>0</v>
      </c>
      <c r="GN463">
        <v>2</v>
      </c>
      <c r="GO463">
        <v>3</v>
      </c>
      <c r="GP463" t="s">
        <v>446</v>
      </c>
      <c r="GQ463">
        <v>3.10204</v>
      </c>
      <c r="GR463">
        <v>2.7226</v>
      </c>
      <c r="GS463">
        <v>0.156771</v>
      </c>
      <c r="GT463">
        <v>0.160904</v>
      </c>
      <c r="GU463">
        <v>0.101408</v>
      </c>
      <c r="GV463">
        <v>0.0962349</v>
      </c>
      <c r="GW463">
        <v>22050.9</v>
      </c>
      <c r="GX463">
        <v>19928.4</v>
      </c>
      <c r="GY463">
        <v>26712.6</v>
      </c>
      <c r="GZ463">
        <v>23969.4</v>
      </c>
      <c r="HA463">
        <v>38414.8</v>
      </c>
      <c r="HB463">
        <v>32026.5</v>
      </c>
      <c r="HC463">
        <v>46645.2</v>
      </c>
      <c r="HD463">
        <v>37916.6</v>
      </c>
      <c r="HE463">
        <v>1.87415</v>
      </c>
      <c r="HF463">
        <v>1.88135</v>
      </c>
      <c r="HG463">
        <v>0.132512</v>
      </c>
      <c r="HH463">
        <v>0</v>
      </c>
      <c r="HI463">
        <v>27.848</v>
      </c>
      <c r="HJ463">
        <v>999.9</v>
      </c>
      <c r="HK463">
        <v>48.8</v>
      </c>
      <c r="HL463">
        <v>30.3</v>
      </c>
      <c r="HM463">
        <v>23.4051</v>
      </c>
      <c r="HN463">
        <v>60.8858</v>
      </c>
      <c r="HO463">
        <v>22.1274</v>
      </c>
      <c r="HP463">
        <v>1</v>
      </c>
      <c r="HQ463">
        <v>0.07998479999999999</v>
      </c>
      <c r="HR463">
        <v>0.0323421</v>
      </c>
      <c r="HS463">
        <v>20.3171</v>
      </c>
      <c r="HT463">
        <v>5.21295</v>
      </c>
      <c r="HU463">
        <v>11.9796</v>
      </c>
      <c r="HV463">
        <v>4.96355</v>
      </c>
      <c r="HW463">
        <v>3.27445</v>
      </c>
      <c r="HX463">
        <v>9999</v>
      </c>
      <c r="HY463">
        <v>9999</v>
      </c>
      <c r="HZ463">
        <v>9999</v>
      </c>
      <c r="IA463">
        <v>25.4</v>
      </c>
      <c r="IB463">
        <v>1.86371</v>
      </c>
      <c r="IC463">
        <v>1.85979</v>
      </c>
      <c r="ID463">
        <v>1.85806</v>
      </c>
      <c r="IE463">
        <v>1.85945</v>
      </c>
      <c r="IF463">
        <v>1.85959</v>
      </c>
      <c r="IG463">
        <v>1.85806</v>
      </c>
      <c r="IH463">
        <v>1.85715</v>
      </c>
      <c r="II463">
        <v>1.85211</v>
      </c>
      <c r="IJ463">
        <v>0</v>
      </c>
      <c r="IK463">
        <v>0</v>
      </c>
      <c r="IL463">
        <v>0</v>
      </c>
      <c r="IM463">
        <v>0</v>
      </c>
      <c r="IN463" t="s">
        <v>441</v>
      </c>
      <c r="IO463" t="s">
        <v>442</v>
      </c>
      <c r="IP463" t="s">
        <v>443</v>
      </c>
      <c r="IQ463" t="s">
        <v>443</v>
      </c>
      <c r="IR463" t="s">
        <v>443</v>
      </c>
      <c r="IS463" t="s">
        <v>443</v>
      </c>
      <c r="IT463">
        <v>0</v>
      </c>
      <c r="IU463">
        <v>100</v>
      </c>
      <c r="IV463">
        <v>100</v>
      </c>
      <c r="IW463">
        <v>-1.363</v>
      </c>
      <c r="IX463">
        <v>0.2858</v>
      </c>
      <c r="IY463">
        <v>-1.253408397979514</v>
      </c>
      <c r="IZ463">
        <v>-0.001407418860664216</v>
      </c>
      <c r="JA463">
        <v>1.761737584914558E-06</v>
      </c>
      <c r="JB463">
        <v>-4.339940373715102E-10</v>
      </c>
      <c r="JC463">
        <v>0.01386544786166931</v>
      </c>
      <c r="JD463">
        <v>0.003157371658100305</v>
      </c>
      <c r="JE463">
        <v>0.0004353711720169284</v>
      </c>
      <c r="JF463">
        <v>-1.853048844677345E-07</v>
      </c>
      <c r="JG463">
        <v>2</v>
      </c>
      <c r="JH463">
        <v>1968</v>
      </c>
      <c r="JI463">
        <v>1</v>
      </c>
      <c r="JJ463">
        <v>26</v>
      </c>
      <c r="JK463">
        <v>200181.2</v>
      </c>
      <c r="JL463">
        <v>200181.4</v>
      </c>
      <c r="JM463">
        <v>2.32666</v>
      </c>
      <c r="JN463">
        <v>2.61108</v>
      </c>
      <c r="JO463">
        <v>1.49658</v>
      </c>
      <c r="JP463">
        <v>2.34619</v>
      </c>
      <c r="JQ463">
        <v>1.54907</v>
      </c>
      <c r="JR463">
        <v>2.42065</v>
      </c>
      <c r="JS463">
        <v>34.2133</v>
      </c>
      <c r="JT463">
        <v>15.2703</v>
      </c>
      <c r="JU463">
        <v>18</v>
      </c>
      <c r="JV463">
        <v>481.162</v>
      </c>
      <c r="JW463">
        <v>500.779</v>
      </c>
      <c r="JX463">
        <v>27.2703</v>
      </c>
      <c r="JY463">
        <v>28.3348</v>
      </c>
      <c r="JZ463">
        <v>30</v>
      </c>
      <c r="KA463">
        <v>28.5739</v>
      </c>
      <c r="KB463">
        <v>28.5788</v>
      </c>
      <c r="KC463">
        <v>46.7417</v>
      </c>
      <c r="KD463">
        <v>15.7692</v>
      </c>
      <c r="KE463">
        <v>89.2218</v>
      </c>
      <c r="KF463">
        <v>27.2738</v>
      </c>
      <c r="KG463">
        <v>1021.95</v>
      </c>
      <c r="KH463">
        <v>20.0653</v>
      </c>
      <c r="KI463">
        <v>101.987</v>
      </c>
      <c r="KJ463">
        <v>91.44589999999999</v>
      </c>
    </row>
    <row r="464" spans="1:296">
      <c r="A464">
        <v>446</v>
      </c>
      <c r="B464">
        <v>1759000479.1</v>
      </c>
      <c r="C464">
        <v>13228.5</v>
      </c>
      <c r="D464" t="s">
        <v>1339</v>
      </c>
      <c r="E464" t="s">
        <v>1340</v>
      </c>
      <c r="F464">
        <v>5</v>
      </c>
      <c r="G464" t="s">
        <v>1218</v>
      </c>
      <c r="H464">
        <v>1759000471.278571</v>
      </c>
      <c r="I464">
        <f>(J464)/1000</f>
        <v>0</v>
      </c>
      <c r="J464">
        <f>IF(DO464, AM464, AG464)</f>
        <v>0</v>
      </c>
      <c r="K464">
        <f>IF(DO464, AH464, AF464)</f>
        <v>0</v>
      </c>
      <c r="L464">
        <f>DQ464 - IF(AT464&gt;1, K464*DK464*100.0/(AV464), 0)</f>
        <v>0</v>
      </c>
      <c r="M464">
        <f>((S464-I464/2)*L464-K464)/(S464+I464/2)</f>
        <v>0</v>
      </c>
      <c r="N464">
        <f>M464*(DX464+DY464)/1000.0</f>
        <v>0</v>
      </c>
      <c r="O464">
        <f>(DQ464 - IF(AT464&gt;1, K464*DK464*100.0/(AV464), 0))*(DX464+DY464)/1000.0</f>
        <v>0</v>
      </c>
      <c r="P464">
        <f>2.0/((1/R464-1/Q464)+SIGN(R464)*SQRT((1/R464-1/Q464)*(1/R464-1/Q464) + 4*DL464/((DL464+1)*(DL464+1))*(2*1/R464*1/Q464-1/Q464*1/Q464)))</f>
        <v>0</v>
      </c>
      <c r="Q464">
        <f>IF(LEFT(DM464,1)&lt;&gt;"0",IF(LEFT(DM464,1)="1",3.0,DN464),$D$5+$E$5*(EE464*DX464/($K$5*1000))+$F$5*(EE464*DX464/($K$5*1000))*MAX(MIN(DK464,$J$5),$I$5)*MAX(MIN(DK464,$J$5),$I$5)+$G$5*MAX(MIN(DK464,$J$5),$I$5)*(EE464*DX464/($K$5*1000))+$H$5*(EE464*DX464/($K$5*1000))*(EE464*DX464/($K$5*1000)))</f>
        <v>0</v>
      </c>
      <c r="R464">
        <f>I464*(1000-(1000*0.61365*exp(17.502*V464/(240.97+V464))/(DX464+DY464)+DS464)/2)/(1000*0.61365*exp(17.502*V464/(240.97+V464))/(DX464+DY464)-DS464)</f>
        <v>0</v>
      </c>
      <c r="S464">
        <f>1/((DL464+1)/(P464/1.6)+1/(Q464/1.37)) + DL464/((DL464+1)/(P464/1.6) + DL464/(Q464/1.37))</f>
        <v>0</v>
      </c>
      <c r="T464">
        <f>(DG464*DJ464)</f>
        <v>0</v>
      </c>
      <c r="U464">
        <f>(DZ464+(T464+2*0.95*5.67E-8*(((DZ464+$B$9)+273)^4-(DZ464+273)^4)-44100*I464)/(1.84*29.3*Q464+8*0.95*5.67E-8*(DZ464+273)^3))</f>
        <v>0</v>
      </c>
      <c r="V464">
        <f>($C$9*EA464+$D$9*EB464+$E$9*U464)</f>
        <v>0</v>
      </c>
      <c r="W464">
        <f>0.61365*exp(17.502*V464/(240.97+V464))</f>
        <v>0</v>
      </c>
      <c r="X464">
        <f>(Y464/Z464*100)</f>
        <v>0</v>
      </c>
      <c r="Y464">
        <f>DS464*(DX464+DY464)/1000</f>
        <v>0</v>
      </c>
      <c r="Z464">
        <f>0.61365*exp(17.502*DZ464/(240.97+DZ464))</f>
        <v>0</v>
      </c>
      <c r="AA464">
        <f>(W464-DS464*(DX464+DY464)/1000)</f>
        <v>0</v>
      </c>
      <c r="AB464">
        <f>(-I464*44100)</f>
        <v>0</v>
      </c>
      <c r="AC464">
        <f>2*29.3*Q464*0.92*(DZ464-V464)</f>
        <v>0</v>
      </c>
      <c r="AD464">
        <f>2*0.95*5.67E-8*(((DZ464+$B$9)+273)^4-(V464+273)^4)</f>
        <v>0</v>
      </c>
      <c r="AE464">
        <f>T464+AD464+AB464+AC464</f>
        <v>0</v>
      </c>
      <c r="AF464">
        <f>DW464*AT464*(DR464-DQ464*(1000-AT464*DT464)/(1000-AT464*DS464))/(100*DK464)</f>
        <v>0</v>
      </c>
      <c r="AG464">
        <f>1000*DW464*AT464*(DS464-DT464)/(100*DK464*(1000-AT464*DS464))</f>
        <v>0</v>
      </c>
      <c r="AH464">
        <f>(AI464 - AJ464 - DX464*1E3/(8.314*(DZ464+273.15)) * AL464/DW464 * AK464) * DW464/(100*DK464) * (1000 - DT464)/1000</f>
        <v>0</v>
      </c>
      <c r="AI464">
        <v>1027.453113604121</v>
      </c>
      <c r="AJ464">
        <v>996.4959333333326</v>
      </c>
      <c r="AK464">
        <v>3.424245561102301</v>
      </c>
      <c r="AL464">
        <v>65.16373705987486</v>
      </c>
      <c r="AM464">
        <f>(AO464 - AN464 + DX464*1E3/(8.314*(DZ464+273.15)) * AQ464/DW464 * AP464) * DW464/(100*DK464) * 1000/(1000 - AO464)</f>
        <v>0</v>
      </c>
      <c r="AN464">
        <v>20.03271996935978</v>
      </c>
      <c r="AO464">
        <v>22.00794363636363</v>
      </c>
      <c r="AP464">
        <v>0.0007587382120113283</v>
      </c>
      <c r="AQ464">
        <v>105.4576078481185</v>
      </c>
      <c r="AR464">
        <v>0</v>
      </c>
      <c r="AS464">
        <v>0</v>
      </c>
      <c r="AT464">
        <f>IF(AR464*$H$15&gt;=AV464,1.0,(AV464/(AV464-AR464*$H$15)))</f>
        <v>0</v>
      </c>
      <c r="AU464">
        <f>(AT464-1)*100</f>
        <v>0</v>
      </c>
      <c r="AV464">
        <f>MAX(0,($B$15+$C$15*EE464)/(1+$D$15*EE464)*DX464/(DZ464+273)*$E$15)</f>
        <v>0</v>
      </c>
      <c r="AW464" t="s">
        <v>437</v>
      </c>
      <c r="AX464" t="s">
        <v>437</v>
      </c>
      <c r="AY464">
        <v>0</v>
      </c>
      <c r="AZ464">
        <v>0</v>
      </c>
      <c r="BA464">
        <f>1-AY464/AZ464</f>
        <v>0</v>
      </c>
      <c r="BB464">
        <v>0</v>
      </c>
      <c r="BC464" t="s">
        <v>437</v>
      </c>
      <c r="BD464" t="s">
        <v>437</v>
      </c>
      <c r="BE464">
        <v>0</v>
      </c>
      <c r="BF464">
        <v>0</v>
      </c>
      <c r="BG464">
        <f>1-BE464/BF464</f>
        <v>0</v>
      </c>
      <c r="BH464">
        <v>0.5</v>
      </c>
      <c r="BI464">
        <f>DH464</f>
        <v>0</v>
      </c>
      <c r="BJ464">
        <f>K464</f>
        <v>0</v>
      </c>
      <c r="BK464">
        <f>BG464*BH464*BI464</f>
        <v>0</v>
      </c>
      <c r="BL464">
        <f>(BJ464-BB464)/BI464</f>
        <v>0</v>
      </c>
      <c r="BM464">
        <f>(AZ464-BF464)/BF464</f>
        <v>0</v>
      </c>
      <c r="BN464">
        <f>AY464/(BA464+AY464/BF464)</f>
        <v>0</v>
      </c>
      <c r="BO464" t="s">
        <v>437</v>
      </c>
      <c r="BP464">
        <v>0</v>
      </c>
      <c r="BQ464">
        <f>IF(BP464&lt;&gt;0, BP464, BN464)</f>
        <v>0</v>
      </c>
      <c r="BR464">
        <f>1-BQ464/BF464</f>
        <v>0</v>
      </c>
      <c r="BS464">
        <f>(BF464-BE464)/(BF464-BQ464)</f>
        <v>0</v>
      </c>
      <c r="BT464">
        <f>(AZ464-BF464)/(AZ464-BQ464)</f>
        <v>0</v>
      </c>
      <c r="BU464">
        <f>(BF464-BE464)/(BF464-AY464)</f>
        <v>0</v>
      </c>
      <c r="BV464">
        <f>(AZ464-BF464)/(AZ464-AY464)</f>
        <v>0</v>
      </c>
      <c r="BW464">
        <f>(BS464*BQ464/BE464)</f>
        <v>0</v>
      </c>
      <c r="BX464">
        <f>(1-BW464)</f>
        <v>0</v>
      </c>
      <c r="DG464">
        <f>$B$13*EF464+$C$13*EG464+$F$13*ER464*(1-EU464)</f>
        <v>0</v>
      </c>
      <c r="DH464">
        <f>DG464*DI464</f>
        <v>0</v>
      </c>
      <c r="DI464">
        <f>($B$13*$D$11+$C$13*$D$11+$F$13*((FE464+EW464)/MAX(FE464+EW464+FF464, 0.1)*$I$11+FF464/MAX(FE464+EW464+FF464, 0.1)*$J$11))/($B$13+$C$13+$F$13)</f>
        <v>0</v>
      </c>
      <c r="DJ464">
        <f>($B$13*$K$11+$C$13*$K$11+$F$13*((FE464+EW464)/MAX(FE464+EW464+FF464, 0.1)*$P$11+FF464/MAX(FE464+EW464+FF464, 0.1)*$Q$11))/($B$13+$C$13+$F$13)</f>
        <v>0</v>
      </c>
      <c r="DK464">
        <v>2.96</v>
      </c>
      <c r="DL464">
        <v>0.5</v>
      </c>
      <c r="DM464" t="s">
        <v>438</v>
      </c>
      <c r="DN464">
        <v>2</v>
      </c>
      <c r="DO464" t="b">
        <v>1</v>
      </c>
      <c r="DP464">
        <v>1759000471.278571</v>
      </c>
      <c r="DQ464">
        <v>950.0758214285715</v>
      </c>
      <c r="DR464">
        <v>991.067642857143</v>
      </c>
      <c r="DS464">
        <v>21.98561428571429</v>
      </c>
      <c r="DT464">
        <v>19.99361071428572</v>
      </c>
      <c r="DU464">
        <v>951.4473571428571</v>
      </c>
      <c r="DV464">
        <v>21.70011428571429</v>
      </c>
      <c r="DW464">
        <v>500.0033214285714</v>
      </c>
      <c r="DX464">
        <v>90.3864392857143</v>
      </c>
      <c r="DY464">
        <v>0.06435591428571429</v>
      </c>
      <c r="DZ464">
        <v>28.82151071428572</v>
      </c>
      <c r="EA464">
        <v>30.00462142857143</v>
      </c>
      <c r="EB464">
        <v>999.9000000000002</v>
      </c>
      <c r="EC464">
        <v>0</v>
      </c>
      <c r="ED464">
        <v>0</v>
      </c>
      <c r="EE464">
        <v>9997.321785714286</v>
      </c>
      <c r="EF464">
        <v>0</v>
      </c>
      <c r="EG464">
        <v>10.86405714285714</v>
      </c>
      <c r="EH464">
        <v>-40.99185714285714</v>
      </c>
      <c r="EI464">
        <v>971.4336428571429</v>
      </c>
      <c r="EJ464">
        <v>1011.287178571429</v>
      </c>
      <c r="EK464">
        <v>1.992009642857143</v>
      </c>
      <c r="EL464">
        <v>991.067642857143</v>
      </c>
      <c r="EM464">
        <v>19.99361071428572</v>
      </c>
      <c r="EN464">
        <v>1.987201071428572</v>
      </c>
      <c r="EO464">
        <v>1.807151071428572</v>
      </c>
      <c r="EP464">
        <v>17.342725</v>
      </c>
      <c r="EQ464">
        <v>15.84875357142857</v>
      </c>
      <c r="ER464">
        <v>1999.982857142857</v>
      </c>
      <c r="ES464">
        <v>0.9799970357142855</v>
      </c>
      <c r="ET464">
        <v>0.02000299285714285</v>
      </c>
      <c r="EU464">
        <v>0</v>
      </c>
      <c r="EV464">
        <v>441.04875</v>
      </c>
      <c r="EW464">
        <v>5.00078</v>
      </c>
      <c r="EX464">
        <v>8660.574285714285</v>
      </c>
      <c r="EY464">
        <v>16379.46428571429</v>
      </c>
      <c r="EZ464">
        <v>38.92835714285714</v>
      </c>
      <c r="FA464">
        <v>39.63607142857142</v>
      </c>
      <c r="FB464">
        <v>38.91271428571429</v>
      </c>
      <c r="FC464">
        <v>39.39467857142857</v>
      </c>
      <c r="FD464">
        <v>40.11357142857143</v>
      </c>
      <c r="FE464">
        <v>1955.073571428572</v>
      </c>
      <c r="FF464">
        <v>39.90642857142858</v>
      </c>
      <c r="FG464">
        <v>0</v>
      </c>
      <c r="FH464">
        <v>1759000473.3</v>
      </c>
      <c r="FI464">
        <v>0</v>
      </c>
      <c r="FJ464">
        <v>441.05144</v>
      </c>
      <c r="FK464">
        <v>0.4845384641210498</v>
      </c>
      <c r="FL464">
        <v>0.6784616069818481</v>
      </c>
      <c r="FM464">
        <v>8660.6288</v>
      </c>
      <c r="FN464">
        <v>15</v>
      </c>
      <c r="FO464">
        <v>0</v>
      </c>
      <c r="FP464" t="s">
        <v>439</v>
      </c>
      <c r="FQ464">
        <v>1746989605.5</v>
      </c>
      <c r="FR464">
        <v>1746989593.5</v>
      </c>
      <c r="FS464">
        <v>0</v>
      </c>
      <c r="FT464">
        <v>-0.274</v>
      </c>
      <c r="FU464">
        <v>-0.002</v>
      </c>
      <c r="FV464">
        <v>2.549</v>
      </c>
      <c r="FW464">
        <v>0.129</v>
      </c>
      <c r="FX464">
        <v>420</v>
      </c>
      <c r="FY464">
        <v>17</v>
      </c>
      <c r="FZ464">
        <v>0.02</v>
      </c>
      <c r="GA464">
        <v>0.04</v>
      </c>
      <c r="GB464">
        <v>-40.98604146341464</v>
      </c>
      <c r="GC464">
        <v>0.09478745644587244</v>
      </c>
      <c r="GD464">
        <v>0.0668973293265816</v>
      </c>
      <c r="GE464">
        <v>1</v>
      </c>
      <c r="GF464">
        <v>441.0356764705883</v>
      </c>
      <c r="GG464">
        <v>0.284904507660478</v>
      </c>
      <c r="GH464">
        <v>0.2000199579142374</v>
      </c>
      <c r="GI464">
        <v>1</v>
      </c>
      <c r="GJ464">
        <v>2.014111463414634</v>
      </c>
      <c r="GK464">
        <v>-0.3908253658536522</v>
      </c>
      <c r="GL464">
        <v>0.04019196264519874</v>
      </c>
      <c r="GM464">
        <v>0</v>
      </c>
      <c r="GN464">
        <v>2</v>
      </c>
      <c r="GO464">
        <v>3</v>
      </c>
      <c r="GP464" t="s">
        <v>446</v>
      </c>
      <c r="GQ464">
        <v>3.10216</v>
      </c>
      <c r="GR464">
        <v>2.72244</v>
      </c>
      <c r="GS464">
        <v>0.158339</v>
      </c>
      <c r="GT464">
        <v>0.162473</v>
      </c>
      <c r="GU464">
        <v>0.101443</v>
      </c>
      <c r="GV464">
        <v>0.0962495</v>
      </c>
      <c r="GW464">
        <v>22010</v>
      </c>
      <c r="GX464">
        <v>19891</v>
      </c>
      <c r="GY464">
        <v>26712.6</v>
      </c>
      <c r="GZ464">
        <v>23969.2</v>
      </c>
      <c r="HA464">
        <v>38413.7</v>
      </c>
      <c r="HB464">
        <v>32026</v>
      </c>
      <c r="HC464">
        <v>46645.4</v>
      </c>
      <c r="HD464">
        <v>37916.4</v>
      </c>
      <c r="HE464">
        <v>1.87433</v>
      </c>
      <c r="HF464">
        <v>1.88127</v>
      </c>
      <c r="HG464">
        <v>0.13154</v>
      </c>
      <c r="HH464">
        <v>0</v>
      </c>
      <c r="HI464">
        <v>27.8455</v>
      </c>
      <c r="HJ464">
        <v>999.9</v>
      </c>
      <c r="HK464">
        <v>48.8</v>
      </c>
      <c r="HL464">
        <v>30.3</v>
      </c>
      <c r="HM464">
        <v>23.4018</v>
      </c>
      <c r="HN464">
        <v>61.1658</v>
      </c>
      <c r="HO464">
        <v>22.0112</v>
      </c>
      <c r="HP464">
        <v>1</v>
      </c>
      <c r="HQ464">
        <v>0.07993649999999999</v>
      </c>
      <c r="HR464">
        <v>0.0179167</v>
      </c>
      <c r="HS464">
        <v>20.3172</v>
      </c>
      <c r="HT464">
        <v>5.21325</v>
      </c>
      <c r="HU464">
        <v>11.9798</v>
      </c>
      <c r="HV464">
        <v>4.96355</v>
      </c>
      <c r="HW464">
        <v>3.2745</v>
      </c>
      <c r="HX464">
        <v>9999</v>
      </c>
      <c r="HY464">
        <v>9999</v>
      </c>
      <c r="HZ464">
        <v>9999</v>
      </c>
      <c r="IA464">
        <v>25.4</v>
      </c>
      <c r="IB464">
        <v>1.86371</v>
      </c>
      <c r="IC464">
        <v>1.8598</v>
      </c>
      <c r="ID464">
        <v>1.85806</v>
      </c>
      <c r="IE464">
        <v>1.85944</v>
      </c>
      <c r="IF464">
        <v>1.85959</v>
      </c>
      <c r="IG464">
        <v>1.85807</v>
      </c>
      <c r="IH464">
        <v>1.85715</v>
      </c>
      <c r="II464">
        <v>1.85211</v>
      </c>
      <c r="IJ464">
        <v>0</v>
      </c>
      <c r="IK464">
        <v>0</v>
      </c>
      <c r="IL464">
        <v>0</v>
      </c>
      <c r="IM464">
        <v>0</v>
      </c>
      <c r="IN464" t="s">
        <v>441</v>
      </c>
      <c r="IO464" t="s">
        <v>442</v>
      </c>
      <c r="IP464" t="s">
        <v>443</v>
      </c>
      <c r="IQ464" t="s">
        <v>443</v>
      </c>
      <c r="IR464" t="s">
        <v>443</v>
      </c>
      <c r="IS464" t="s">
        <v>443</v>
      </c>
      <c r="IT464">
        <v>0</v>
      </c>
      <c r="IU464">
        <v>100</v>
      </c>
      <c r="IV464">
        <v>100</v>
      </c>
      <c r="IW464">
        <v>-1.351</v>
      </c>
      <c r="IX464">
        <v>0.286</v>
      </c>
      <c r="IY464">
        <v>-1.253408397979514</v>
      </c>
      <c r="IZ464">
        <v>-0.001407418860664216</v>
      </c>
      <c r="JA464">
        <v>1.761737584914558E-06</v>
      </c>
      <c r="JB464">
        <v>-4.339940373715102E-10</v>
      </c>
      <c r="JC464">
        <v>0.01386544786166931</v>
      </c>
      <c r="JD464">
        <v>0.003157371658100305</v>
      </c>
      <c r="JE464">
        <v>0.0004353711720169284</v>
      </c>
      <c r="JF464">
        <v>-1.853048844677345E-07</v>
      </c>
      <c r="JG464">
        <v>2</v>
      </c>
      <c r="JH464">
        <v>1968</v>
      </c>
      <c r="JI464">
        <v>1</v>
      </c>
      <c r="JJ464">
        <v>26</v>
      </c>
      <c r="JK464">
        <v>200181.2</v>
      </c>
      <c r="JL464">
        <v>200181.4</v>
      </c>
      <c r="JM464">
        <v>2.35596</v>
      </c>
      <c r="JN464">
        <v>2.60498</v>
      </c>
      <c r="JO464">
        <v>1.49658</v>
      </c>
      <c r="JP464">
        <v>2.34619</v>
      </c>
      <c r="JQ464">
        <v>1.54907</v>
      </c>
      <c r="JR464">
        <v>2.45972</v>
      </c>
      <c r="JS464">
        <v>34.2133</v>
      </c>
      <c r="JT464">
        <v>15.2703</v>
      </c>
      <c r="JU464">
        <v>18</v>
      </c>
      <c r="JV464">
        <v>481.263</v>
      </c>
      <c r="JW464">
        <v>500.715</v>
      </c>
      <c r="JX464">
        <v>27.2676</v>
      </c>
      <c r="JY464">
        <v>28.3347</v>
      </c>
      <c r="JZ464">
        <v>30</v>
      </c>
      <c r="KA464">
        <v>28.5738</v>
      </c>
      <c r="KB464">
        <v>28.577</v>
      </c>
      <c r="KC464">
        <v>47.2765</v>
      </c>
      <c r="KD464">
        <v>15.7692</v>
      </c>
      <c r="KE464">
        <v>89.2218</v>
      </c>
      <c r="KF464">
        <v>27.269</v>
      </c>
      <c r="KG464">
        <v>1041.99</v>
      </c>
      <c r="KH464">
        <v>20.0824</v>
      </c>
      <c r="KI464">
        <v>101.987</v>
      </c>
      <c r="KJ464">
        <v>91.4453</v>
      </c>
    </row>
    <row r="465" spans="1:296">
      <c r="A465">
        <v>447</v>
      </c>
      <c r="B465">
        <v>1759000484.6</v>
      </c>
      <c r="C465">
        <v>13234</v>
      </c>
      <c r="D465" t="s">
        <v>1341</v>
      </c>
      <c r="E465" t="s">
        <v>1342</v>
      </c>
      <c r="F465">
        <v>5</v>
      </c>
      <c r="G465" t="s">
        <v>1218</v>
      </c>
      <c r="H465">
        <v>1759000476.85</v>
      </c>
      <c r="I465">
        <f>(J465)/1000</f>
        <v>0</v>
      </c>
      <c r="J465">
        <f>IF(DO465, AM465, AG465)</f>
        <v>0</v>
      </c>
      <c r="K465">
        <f>IF(DO465, AH465, AF465)</f>
        <v>0</v>
      </c>
      <c r="L465">
        <f>DQ465 - IF(AT465&gt;1, K465*DK465*100.0/(AV465), 0)</f>
        <v>0</v>
      </c>
      <c r="M465">
        <f>((S465-I465/2)*L465-K465)/(S465+I465/2)</f>
        <v>0</v>
      </c>
      <c r="N465">
        <f>M465*(DX465+DY465)/1000.0</f>
        <v>0</v>
      </c>
      <c r="O465">
        <f>(DQ465 - IF(AT465&gt;1, K465*DK465*100.0/(AV465), 0))*(DX465+DY465)/1000.0</f>
        <v>0</v>
      </c>
      <c r="P465">
        <f>2.0/((1/R465-1/Q465)+SIGN(R465)*SQRT((1/R465-1/Q465)*(1/R465-1/Q465) + 4*DL465/((DL465+1)*(DL465+1))*(2*1/R465*1/Q465-1/Q465*1/Q465)))</f>
        <v>0</v>
      </c>
      <c r="Q465">
        <f>IF(LEFT(DM465,1)&lt;&gt;"0",IF(LEFT(DM465,1)="1",3.0,DN465),$D$5+$E$5*(EE465*DX465/($K$5*1000))+$F$5*(EE465*DX465/($K$5*1000))*MAX(MIN(DK465,$J$5),$I$5)*MAX(MIN(DK465,$J$5),$I$5)+$G$5*MAX(MIN(DK465,$J$5),$I$5)*(EE465*DX465/($K$5*1000))+$H$5*(EE465*DX465/($K$5*1000))*(EE465*DX465/($K$5*1000)))</f>
        <v>0</v>
      </c>
      <c r="R465">
        <f>I465*(1000-(1000*0.61365*exp(17.502*V465/(240.97+V465))/(DX465+DY465)+DS465)/2)/(1000*0.61365*exp(17.502*V465/(240.97+V465))/(DX465+DY465)-DS465)</f>
        <v>0</v>
      </c>
      <c r="S465">
        <f>1/((DL465+1)/(P465/1.6)+1/(Q465/1.37)) + DL465/((DL465+1)/(P465/1.6) + DL465/(Q465/1.37))</f>
        <v>0</v>
      </c>
      <c r="T465">
        <f>(DG465*DJ465)</f>
        <v>0</v>
      </c>
      <c r="U465">
        <f>(DZ465+(T465+2*0.95*5.67E-8*(((DZ465+$B$9)+273)^4-(DZ465+273)^4)-44100*I465)/(1.84*29.3*Q465+8*0.95*5.67E-8*(DZ465+273)^3))</f>
        <v>0</v>
      </c>
      <c r="V465">
        <f>($C$9*EA465+$D$9*EB465+$E$9*U465)</f>
        <v>0</v>
      </c>
      <c r="W465">
        <f>0.61365*exp(17.502*V465/(240.97+V465))</f>
        <v>0</v>
      </c>
      <c r="X465">
        <f>(Y465/Z465*100)</f>
        <v>0</v>
      </c>
      <c r="Y465">
        <f>DS465*(DX465+DY465)/1000</f>
        <v>0</v>
      </c>
      <c r="Z465">
        <f>0.61365*exp(17.502*DZ465/(240.97+DZ465))</f>
        <v>0</v>
      </c>
      <c r="AA465">
        <f>(W465-DS465*(DX465+DY465)/1000)</f>
        <v>0</v>
      </c>
      <c r="AB465">
        <f>(-I465*44100)</f>
        <v>0</v>
      </c>
      <c r="AC465">
        <f>2*29.3*Q465*0.92*(DZ465-V465)</f>
        <v>0</v>
      </c>
      <c r="AD465">
        <f>2*0.95*5.67E-8*(((DZ465+$B$9)+273)^4-(V465+273)^4)</f>
        <v>0</v>
      </c>
      <c r="AE465">
        <f>T465+AD465+AB465+AC465</f>
        <v>0</v>
      </c>
      <c r="AF465">
        <f>DW465*AT465*(DR465-DQ465*(1000-AT465*DT465)/(1000-AT465*DS465))/(100*DK465)</f>
        <v>0</v>
      </c>
      <c r="AG465">
        <f>1000*DW465*AT465*(DS465-DT465)/(100*DK465*(1000-AT465*DS465))</f>
        <v>0</v>
      </c>
      <c r="AH465">
        <f>(AI465 - AJ465 - DX465*1E3/(8.314*(DZ465+273.15)) * AL465/DW465 * AK465) * DW465/(100*DK465) * (1000 - DT465)/1000</f>
        <v>0</v>
      </c>
      <c r="AI465">
        <v>1046.383254265276</v>
      </c>
      <c r="AJ465">
        <v>1015.435575757576</v>
      </c>
      <c r="AK465">
        <v>3.450492810395092</v>
      </c>
      <c r="AL465">
        <v>65.16373705987486</v>
      </c>
      <c r="AM465">
        <f>(AO465 - AN465 + DX465*1E3/(8.314*(DZ465+273.15)) * AQ465/DW465 * AP465) * DW465/(100*DK465) * 1000/(1000 - AO465)</f>
        <v>0</v>
      </c>
      <c r="AN465">
        <v>20.0401116264875</v>
      </c>
      <c r="AO465">
        <v>22.01051393939393</v>
      </c>
      <c r="AP465">
        <v>1.098755966771154E-05</v>
      </c>
      <c r="AQ465">
        <v>105.4576078481185</v>
      </c>
      <c r="AR465">
        <v>0</v>
      </c>
      <c r="AS465">
        <v>0</v>
      </c>
      <c r="AT465">
        <f>IF(AR465*$H$15&gt;=AV465,1.0,(AV465/(AV465-AR465*$H$15)))</f>
        <v>0</v>
      </c>
      <c r="AU465">
        <f>(AT465-1)*100</f>
        <v>0</v>
      </c>
      <c r="AV465">
        <f>MAX(0,($B$15+$C$15*EE465)/(1+$D$15*EE465)*DX465/(DZ465+273)*$E$15)</f>
        <v>0</v>
      </c>
      <c r="AW465" t="s">
        <v>437</v>
      </c>
      <c r="AX465" t="s">
        <v>437</v>
      </c>
      <c r="AY465">
        <v>0</v>
      </c>
      <c r="AZ465">
        <v>0</v>
      </c>
      <c r="BA465">
        <f>1-AY465/AZ465</f>
        <v>0</v>
      </c>
      <c r="BB465">
        <v>0</v>
      </c>
      <c r="BC465" t="s">
        <v>437</v>
      </c>
      <c r="BD465" t="s">
        <v>437</v>
      </c>
      <c r="BE465">
        <v>0</v>
      </c>
      <c r="BF465">
        <v>0</v>
      </c>
      <c r="BG465">
        <f>1-BE465/BF465</f>
        <v>0</v>
      </c>
      <c r="BH465">
        <v>0.5</v>
      </c>
      <c r="BI465">
        <f>DH465</f>
        <v>0</v>
      </c>
      <c r="BJ465">
        <f>K465</f>
        <v>0</v>
      </c>
      <c r="BK465">
        <f>BG465*BH465*BI465</f>
        <v>0</v>
      </c>
      <c r="BL465">
        <f>(BJ465-BB465)/BI465</f>
        <v>0</v>
      </c>
      <c r="BM465">
        <f>(AZ465-BF465)/BF465</f>
        <v>0</v>
      </c>
      <c r="BN465">
        <f>AY465/(BA465+AY465/BF465)</f>
        <v>0</v>
      </c>
      <c r="BO465" t="s">
        <v>437</v>
      </c>
      <c r="BP465">
        <v>0</v>
      </c>
      <c r="BQ465">
        <f>IF(BP465&lt;&gt;0, BP465, BN465)</f>
        <v>0</v>
      </c>
      <c r="BR465">
        <f>1-BQ465/BF465</f>
        <v>0</v>
      </c>
      <c r="BS465">
        <f>(BF465-BE465)/(BF465-BQ465)</f>
        <v>0</v>
      </c>
      <c r="BT465">
        <f>(AZ465-BF465)/(AZ465-BQ465)</f>
        <v>0</v>
      </c>
      <c r="BU465">
        <f>(BF465-BE465)/(BF465-AY465)</f>
        <v>0</v>
      </c>
      <c r="BV465">
        <f>(AZ465-BF465)/(AZ465-AY465)</f>
        <v>0</v>
      </c>
      <c r="BW465">
        <f>(BS465*BQ465/BE465)</f>
        <v>0</v>
      </c>
      <c r="BX465">
        <f>(1-BW465)</f>
        <v>0</v>
      </c>
      <c r="DG465">
        <f>$B$13*EF465+$C$13*EG465+$F$13*ER465*(1-EU465)</f>
        <v>0</v>
      </c>
      <c r="DH465">
        <f>DG465*DI465</f>
        <v>0</v>
      </c>
      <c r="DI465">
        <f>($B$13*$D$11+$C$13*$D$11+$F$13*((FE465+EW465)/MAX(FE465+EW465+FF465, 0.1)*$I$11+FF465/MAX(FE465+EW465+FF465, 0.1)*$J$11))/($B$13+$C$13+$F$13)</f>
        <v>0</v>
      </c>
      <c r="DJ465">
        <f>($B$13*$K$11+$C$13*$K$11+$F$13*((FE465+EW465)/MAX(FE465+EW465+FF465, 0.1)*$P$11+FF465/MAX(FE465+EW465+FF465, 0.1)*$Q$11))/($B$13+$C$13+$F$13)</f>
        <v>0</v>
      </c>
      <c r="DK465">
        <v>2.96</v>
      </c>
      <c r="DL465">
        <v>0.5</v>
      </c>
      <c r="DM465" t="s">
        <v>438</v>
      </c>
      <c r="DN465">
        <v>2</v>
      </c>
      <c r="DO465" t="b">
        <v>1</v>
      </c>
      <c r="DP465">
        <v>1759000476.85</v>
      </c>
      <c r="DQ465">
        <v>968.7359642857143</v>
      </c>
      <c r="DR465">
        <v>1009.766285714286</v>
      </c>
      <c r="DS465">
        <v>21.99922142857143</v>
      </c>
      <c r="DT465">
        <v>20.027825</v>
      </c>
      <c r="DU465">
        <v>970.0929642857143</v>
      </c>
      <c r="DV465">
        <v>21.71343214285715</v>
      </c>
      <c r="DW465">
        <v>500.0104285714286</v>
      </c>
      <c r="DX465">
        <v>90.38674285714285</v>
      </c>
      <c r="DY465">
        <v>0.06443673928571428</v>
      </c>
      <c r="DZ465">
        <v>28.809325</v>
      </c>
      <c r="EA465">
        <v>29.99874285714285</v>
      </c>
      <c r="EB465">
        <v>999.9000000000002</v>
      </c>
      <c r="EC465">
        <v>0</v>
      </c>
      <c r="ED465">
        <v>0</v>
      </c>
      <c r="EE465">
        <v>9988.702499999999</v>
      </c>
      <c r="EF465">
        <v>0</v>
      </c>
      <c r="EG465">
        <v>10.86638928571428</v>
      </c>
      <c r="EH465">
        <v>-41.03060714285714</v>
      </c>
      <c r="EI465">
        <v>990.5272857142857</v>
      </c>
      <c r="EJ465">
        <v>1030.403571428571</v>
      </c>
      <c r="EK465">
        <v>1.971394285714286</v>
      </c>
      <c r="EL465">
        <v>1009.766285714286</v>
      </c>
      <c r="EM465">
        <v>20.027825</v>
      </c>
      <c r="EN465">
        <v>1.9884375</v>
      </c>
      <c r="EO465">
        <v>1.810249285714286</v>
      </c>
      <c r="EP465">
        <v>17.35256071428572</v>
      </c>
      <c r="EQ465">
        <v>15.875575</v>
      </c>
      <c r="ER465">
        <v>2000.008214285714</v>
      </c>
      <c r="ES465">
        <v>0.9799966785714285</v>
      </c>
      <c r="ET465">
        <v>0.02000335357142857</v>
      </c>
      <c r="EU465">
        <v>0</v>
      </c>
      <c r="EV465">
        <v>441.1131071428572</v>
      </c>
      <c r="EW465">
        <v>5.00078</v>
      </c>
      <c r="EX465">
        <v>8660.852142857144</v>
      </c>
      <c r="EY465">
        <v>16379.67857142857</v>
      </c>
      <c r="EZ465">
        <v>38.92614285714286</v>
      </c>
      <c r="FA465">
        <v>39.63157142857143</v>
      </c>
      <c r="FB465">
        <v>38.96857142857142</v>
      </c>
      <c r="FC465">
        <v>39.40367857142856</v>
      </c>
      <c r="FD465">
        <v>40.13814285714285</v>
      </c>
      <c r="FE465">
        <v>1955.097857142857</v>
      </c>
      <c r="FF465">
        <v>39.90750000000001</v>
      </c>
      <c r="FG465">
        <v>0</v>
      </c>
      <c r="FH465">
        <v>1759000478.7</v>
      </c>
      <c r="FI465">
        <v>0</v>
      </c>
      <c r="FJ465">
        <v>441.0876538461538</v>
      </c>
      <c r="FK465">
        <v>-0.1844444514518799</v>
      </c>
      <c r="FL465">
        <v>2.288547045281333</v>
      </c>
      <c r="FM465">
        <v>8660.793076923077</v>
      </c>
      <c r="FN465">
        <v>15</v>
      </c>
      <c r="FO465">
        <v>0</v>
      </c>
      <c r="FP465" t="s">
        <v>439</v>
      </c>
      <c r="FQ465">
        <v>1746989605.5</v>
      </c>
      <c r="FR465">
        <v>1746989593.5</v>
      </c>
      <c r="FS465">
        <v>0</v>
      </c>
      <c r="FT465">
        <v>-0.274</v>
      </c>
      <c r="FU465">
        <v>-0.002</v>
      </c>
      <c r="FV465">
        <v>2.549</v>
      </c>
      <c r="FW465">
        <v>0.129</v>
      </c>
      <c r="FX465">
        <v>420</v>
      </c>
      <c r="FY465">
        <v>17</v>
      </c>
      <c r="FZ465">
        <v>0.02</v>
      </c>
      <c r="GA465">
        <v>0.04</v>
      </c>
      <c r="GB465">
        <v>-41.00718</v>
      </c>
      <c r="GC465">
        <v>-0.3727384615383362</v>
      </c>
      <c r="GD465">
        <v>0.08180971274854847</v>
      </c>
      <c r="GE465">
        <v>1</v>
      </c>
      <c r="GF465">
        <v>441.0751470588235</v>
      </c>
      <c r="GG465">
        <v>0.264339190911259</v>
      </c>
      <c r="GH465">
        <v>0.1508269620835388</v>
      </c>
      <c r="GI465">
        <v>1</v>
      </c>
      <c r="GJ465">
        <v>1.98823225</v>
      </c>
      <c r="GK465">
        <v>-0.2219924577861191</v>
      </c>
      <c r="GL465">
        <v>0.02689316432548424</v>
      </c>
      <c r="GM465">
        <v>0</v>
      </c>
      <c r="GN465">
        <v>2</v>
      </c>
      <c r="GO465">
        <v>3</v>
      </c>
      <c r="GP465" t="s">
        <v>446</v>
      </c>
      <c r="GQ465">
        <v>3.10208</v>
      </c>
      <c r="GR465">
        <v>2.7229</v>
      </c>
      <c r="GS465">
        <v>0.160256</v>
      </c>
      <c r="GT465">
        <v>0.164345</v>
      </c>
      <c r="GU465">
        <v>0.10145</v>
      </c>
      <c r="GV465">
        <v>0.0962716</v>
      </c>
      <c r="GW465">
        <v>21960.1</v>
      </c>
      <c r="GX465">
        <v>19846.6</v>
      </c>
      <c r="GY465">
        <v>26712.9</v>
      </c>
      <c r="GZ465">
        <v>23969.3</v>
      </c>
      <c r="HA465">
        <v>38413.8</v>
      </c>
      <c r="HB465">
        <v>32025.3</v>
      </c>
      <c r="HC465">
        <v>46645.7</v>
      </c>
      <c r="HD465">
        <v>37916.2</v>
      </c>
      <c r="HE465">
        <v>1.8743</v>
      </c>
      <c r="HF465">
        <v>1.88153</v>
      </c>
      <c r="HG465">
        <v>0.131715</v>
      </c>
      <c r="HH465">
        <v>0</v>
      </c>
      <c r="HI465">
        <v>27.843</v>
      </c>
      <c r="HJ465">
        <v>999.9</v>
      </c>
      <c r="HK465">
        <v>48.8</v>
      </c>
      <c r="HL465">
        <v>30.3</v>
      </c>
      <c r="HM465">
        <v>23.4014</v>
      </c>
      <c r="HN465">
        <v>61.5658</v>
      </c>
      <c r="HO465">
        <v>22.1795</v>
      </c>
      <c r="HP465">
        <v>1</v>
      </c>
      <c r="HQ465">
        <v>0.0800381</v>
      </c>
      <c r="HR465">
        <v>-0.955771</v>
      </c>
      <c r="HS465">
        <v>20.3118</v>
      </c>
      <c r="HT465">
        <v>5.2122</v>
      </c>
      <c r="HU465">
        <v>11.9797</v>
      </c>
      <c r="HV465">
        <v>4.96325</v>
      </c>
      <c r="HW465">
        <v>3.27433</v>
      </c>
      <c r="HX465">
        <v>9999</v>
      </c>
      <c r="HY465">
        <v>9999</v>
      </c>
      <c r="HZ465">
        <v>9999</v>
      </c>
      <c r="IA465">
        <v>25.4</v>
      </c>
      <c r="IB465">
        <v>1.8637</v>
      </c>
      <c r="IC465">
        <v>1.85978</v>
      </c>
      <c r="ID465">
        <v>1.85806</v>
      </c>
      <c r="IE465">
        <v>1.85944</v>
      </c>
      <c r="IF465">
        <v>1.85959</v>
      </c>
      <c r="IG465">
        <v>1.85806</v>
      </c>
      <c r="IH465">
        <v>1.85715</v>
      </c>
      <c r="II465">
        <v>1.85211</v>
      </c>
      <c r="IJ465">
        <v>0</v>
      </c>
      <c r="IK465">
        <v>0</v>
      </c>
      <c r="IL465">
        <v>0</v>
      </c>
      <c r="IM465">
        <v>0</v>
      </c>
      <c r="IN465" t="s">
        <v>441</v>
      </c>
      <c r="IO465" t="s">
        <v>442</v>
      </c>
      <c r="IP465" t="s">
        <v>443</v>
      </c>
      <c r="IQ465" t="s">
        <v>443</v>
      </c>
      <c r="IR465" t="s">
        <v>443</v>
      </c>
      <c r="IS465" t="s">
        <v>443</v>
      </c>
      <c r="IT465">
        <v>0</v>
      </c>
      <c r="IU465">
        <v>100</v>
      </c>
      <c r="IV465">
        <v>100</v>
      </c>
      <c r="IW465">
        <v>-1.336</v>
      </c>
      <c r="IX465">
        <v>0.286</v>
      </c>
      <c r="IY465">
        <v>-1.253408397979514</v>
      </c>
      <c r="IZ465">
        <v>-0.001407418860664216</v>
      </c>
      <c r="JA465">
        <v>1.761737584914558E-06</v>
      </c>
      <c r="JB465">
        <v>-4.339940373715102E-10</v>
      </c>
      <c r="JC465">
        <v>0.01386544786166931</v>
      </c>
      <c r="JD465">
        <v>0.003157371658100305</v>
      </c>
      <c r="JE465">
        <v>0.0004353711720169284</v>
      </c>
      <c r="JF465">
        <v>-1.853048844677345E-07</v>
      </c>
      <c r="JG465">
        <v>2</v>
      </c>
      <c r="JH465">
        <v>1968</v>
      </c>
      <c r="JI465">
        <v>1</v>
      </c>
      <c r="JJ465">
        <v>26</v>
      </c>
      <c r="JK465">
        <v>200181.3</v>
      </c>
      <c r="JL465">
        <v>200181.5</v>
      </c>
      <c r="JM465">
        <v>2.38892</v>
      </c>
      <c r="JN465">
        <v>2.60986</v>
      </c>
      <c r="JO465">
        <v>1.49658</v>
      </c>
      <c r="JP465">
        <v>2.34619</v>
      </c>
      <c r="JQ465">
        <v>1.54907</v>
      </c>
      <c r="JR465">
        <v>2.46582</v>
      </c>
      <c r="JS465">
        <v>34.2133</v>
      </c>
      <c r="JT465">
        <v>15.2615</v>
      </c>
      <c r="JU465">
        <v>18</v>
      </c>
      <c r="JV465">
        <v>481.23</v>
      </c>
      <c r="JW465">
        <v>500.875</v>
      </c>
      <c r="JX465">
        <v>27.3168</v>
      </c>
      <c r="JY465">
        <v>28.3325</v>
      </c>
      <c r="JZ465">
        <v>30.0001</v>
      </c>
      <c r="KA465">
        <v>28.5715</v>
      </c>
      <c r="KB465">
        <v>28.5763</v>
      </c>
      <c r="KC465">
        <v>47.9794</v>
      </c>
      <c r="KD465">
        <v>15.7692</v>
      </c>
      <c r="KE465">
        <v>89.2218</v>
      </c>
      <c r="KF465">
        <v>27.6114</v>
      </c>
      <c r="KG465">
        <v>1055.35</v>
      </c>
      <c r="KH465">
        <v>20.0413</v>
      </c>
      <c r="KI465">
        <v>101.988</v>
      </c>
      <c r="KJ465">
        <v>91.4452</v>
      </c>
    </row>
    <row r="466" spans="1:296">
      <c r="A466">
        <v>448</v>
      </c>
      <c r="B466">
        <v>1759000489.1</v>
      </c>
      <c r="C466">
        <v>13238.5</v>
      </c>
      <c r="D466" t="s">
        <v>1343</v>
      </c>
      <c r="E466" t="s">
        <v>1344</v>
      </c>
      <c r="F466">
        <v>5</v>
      </c>
      <c r="G466" t="s">
        <v>1218</v>
      </c>
      <c r="H466">
        <v>1759000481.278571</v>
      </c>
      <c r="I466">
        <f>(J466)/1000</f>
        <v>0</v>
      </c>
      <c r="J466">
        <f>IF(DO466, AM466, AG466)</f>
        <v>0</v>
      </c>
      <c r="K466">
        <f>IF(DO466, AH466, AF466)</f>
        <v>0</v>
      </c>
      <c r="L466">
        <f>DQ466 - IF(AT466&gt;1, K466*DK466*100.0/(AV466), 0)</f>
        <v>0</v>
      </c>
      <c r="M466">
        <f>((S466-I466/2)*L466-K466)/(S466+I466/2)</f>
        <v>0</v>
      </c>
      <c r="N466">
        <f>M466*(DX466+DY466)/1000.0</f>
        <v>0</v>
      </c>
      <c r="O466">
        <f>(DQ466 - IF(AT466&gt;1, K466*DK466*100.0/(AV466), 0))*(DX466+DY466)/1000.0</f>
        <v>0</v>
      </c>
      <c r="P466">
        <f>2.0/((1/R466-1/Q466)+SIGN(R466)*SQRT((1/R466-1/Q466)*(1/R466-1/Q466) + 4*DL466/((DL466+1)*(DL466+1))*(2*1/R466*1/Q466-1/Q466*1/Q466)))</f>
        <v>0</v>
      </c>
      <c r="Q466">
        <f>IF(LEFT(DM466,1)&lt;&gt;"0",IF(LEFT(DM466,1)="1",3.0,DN466),$D$5+$E$5*(EE466*DX466/($K$5*1000))+$F$5*(EE466*DX466/($K$5*1000))*MAX(MIN(DK466,$J$5),$I$5)*MAX(MIN(DK466,$J$5),$I$5)+$G$5*MAX(MIN(DK466,$J$5),$I$5)*(EE466*DX466/($K$5*1000))+$H$5*(EE466*DX466/($K$5*1000))*(EE466*DX466/($K$5*1000)))</f>
        <v>0</v>
      </c>
      <c r="R466">
        <f>I466*(1000-(1000*0.61365*exp(17.502*V466/(240.97+V466))/(DX466+DY466)+DS466)/2)/(1000*0.61365*exp(17.502*V466/(240.97+V466))/(DX466+DY466)-DS466)</f>
        <v>0</v>
      </c>
      <c r="S466">
        <f>1/((DL466+1)/(P466/1.6)+1/(Q466/1.37)) + DL466/((DL466+1)/(P466/1.6) + DL466/(Q466/1.37))</f>
        <v>0</v>
      </c>
      <c r="T466">
        <f>(DG466*DJ466)</f>
        <v>0</v>
      </c>
      <c r="U466">
        <f>(DZ466+(T466+2*0.95*5.67E-8*(((DZ466+$B$9)+273)^4-(DZ466+273)^4)-44100*I466)/(1.84*29.3*Q466+8*0.95*5.67E-8*(DZ466+273)^3))</f>
        <v>0</v>
      </c>
      <c r="V466">
        <f>($C$9*EA466+$D$9*EB466+$E$9*U466)</f>
        <v>0</v>
      </c>
      <c r="W466">
        <f>0.61365*exp(17.502*V466/(240.97+V466))</f>
        <v>0</v>
      </c>
      <c r="X466">
        <f>(Y466/Z466*100)</f>
        <v>0</v>
      </c>
      <c r="Y466">
        <f>DS466*(DX466+DY466)/1000</f>
        <v>0</v>
      </c>
      <c r="Z466">
        <f>0.61365*exp(17.502*DZ466/(240.97+DZ466))</f>
        <v>0</v>
      </c>
      <c r="AA466">
        <f>(W466-DS466*(DX466+DY466)/1000)</f>
        <v>0</v>
      </c>
      <c r="AB466">
        <f>(-I466*44100)</f>
        <v>0</v>
      </c>
      <c r="AC466">
        <f>2*29.3*Q466*0.92*(DZ466-V466)</f>
        <v>0</v>
      </c>
      <c r="AD466">
        <f>2*0.95*5.67E-8*(((DZ466+$B$9)+273)^4-(V466+273)^4)</f>
        <v>0</v>
      </c>
      <c r="AE466">
        <f>T466+AD466+AB466+AC466</f>
        <v>0</v>
      </c>
      <c r="AF466">
        <f>DW466*AT466*(DR466-DQ466*(1000-AT466*DT466)/(1000-AT466*DS466))/(100*DK466)</f>
        <v>0</v>
      </c>
      <c r="AG466">
        <f>1000*DW466*AT466*(DS466-DT466)/(100*DK466*(1000-AT466*DS466))</f>
        <v>0</v>
      </c>
      <c r="AH466">
        <f>(AI466 - AJ466 - DX466*1E3/(8.314*(DZ466+273.15)) * AL466/DW466 * AK466) * DW466/(100*DK466) * (1000 - DT466)/1000</f>
        <v>0</v>
      </c>
      <c r="AI466">
        <v>1061.887093733955</v>
      </c>
      <c r="AJ466">
        <v>1030.804242424242</v>
      </c>
      <c r="AK466">
        <v>3.412209967515476</v>
      </c>
      <c r="AL466">
        <v>65.16373705987486</v>
      </c>
      <c r="AM466">
        <f>(AO466 - AN466 + DX466*1E3/(8.314*(DZ466+273.15)) * AQ466/DW466 * AP466) * DW466/(100*DK466) * 1000/(1000 - AO466)</f>
        <v>0</v>
      </c>
      <c r="AN466">
        <v>20.03943333988122</v>
      </c>
      <c r="AO466">
        <v>22.01059151515152</v>
      </c>
      <c r="AP466">
        <v>2.881247265314368E-05</v>
      </c>
      <c r="AQ466">
        <v>105.4576078481185</v>
      </c>
      <c r="AR466">
        <v>0</v>
      </c>
      <c r="AS466">
        <v>0</v>
      </c>
      <c r="AT466">
        <f>IF(AR466*$H$15&gt;=AV466,1.0,(AV466/(AV466-AR466*$H$15)))</f>
        <v>0</v>
      </c>
      <c r="AU466">
        <f>(AT466-1)*100</f>
        <v>0</v>
      </c>
      <c r="AV466">
        <f>MAX(0,($B$15+$C$15*EE466)/(1+$D$15*EE466)*DX466/(DZ466+273)*$E$15)</f>
        <v>0</v>
      </c>
      <c r="AW466" t="s">
        <v>437</v>
      </c>
      <c r="AX466" t="s">
        <v>437</v>
      </c>
      <c r="AY466">
        <v>0</v>
      </c>
      <c r="AZ466">
        <v>0</v>
      </c>
      <c r="BA466">
        <f>1-AY466/AZ466</f>
        <v>0</v>
      </c>
      <c r="BB466">
        <v>0</v>
      </c>
      <c r="BC466" t="s">
        <v>437</v>
      </c>
      <c r="BD466" t="s">
        <v>437</v>
      </c>
      <c r="BE466">
        <v>0</v>
      </c>
      <c r="BF466">
        <v>0</v>
      </c>
      <c r="BG466">
        <f>1-BE466/BF466</f>
        <v>0</v>
      </c>
      <c r="BH466">
        <v>0.5</v>
      </c>
      <c r="BI466">
        <f>DH466</f>
        <v>0</v>
      </c>
      <c r="BJ466">
        <f>K466</f>
        <v>0</v>
      </c>
      <c r="BK466">
        <f>BG466*BH466*BI466</f>
        <v>0</v>
      </c>
      <c r="BL466">
        <f>(BJ466-BB466)/BI466</f>
        <v>0</v>
      </c>
      <c r="BM466">
        <f>(AZ466-BF466)/BF466</f>
        <v>0</v>
      </c>
      <c r="BN466">
        <f>AY466/(BA466+AY466/BF466)</f>
        <v>0</v>
      </c>
      <c r="BO466" t="s">
        <v>437</v>
      </c>
      <c r="BP466">
        <v>0</v>
      </c>
      <c r="BQ466">
        <f>IF(BP466&lt;&gt;0, BP466, BN466)</f>
        <v>0</v>
      </c>
      <c r="BR466">
        <f>1-BQ466/BF466</f>
        <v>0</v>
      </c>
      <c r="BS466">
        <f>(BF466-BE466)/(BF466-BQ466)</f>
        <v>0</v>
      </c>
      <c r="BT466">
        <f>(AZ466-BF466)/(AZ466-BQ466)</f>
        <v>0</v>
      </c>
      <c r="BU466">
        <f>(BF466-BE466)/(BF466-AY466)</f>
        <v>0</v>
      </c>
      <c r="BV466">
        <f>(AZ466-BF466)/(AZ466-AY466)</f>
        <v>0</v>
      </c>
      <c r="BW466">
        <f>(BS466*BQ466/BE466)</f>
        <v>0</v>
      </c>
      <c r="BX466">
        <f>(1-BW466)</f>
        <v>0</v>
      </c>
      <c r="DG466">
        <f>$B$13*EF466+$C$13*EG466+$F$13*ER466*(1-EU466)</f>
        <v>0</v>
      </c>
      <c r="DH466">
        <f>DG466*DI466</f>
        <v>0</v>
      </c>
      <c r="DI466">
        <f>($B$13*$D$11+$C$13*$D$11+$F$13*((FE466+EW466)/MAX(FE466+EW466+FF466, 0.1)*$I$11+FF466/MAX(FE466+EW466+FF466, 0.1)*$J$11))/($B$13+$C$13+$F$13)</f>
        <v>0</v>
      </c>
      <c r="DJ466">
        <f>($B$13*$K$11+$C$13*$K$11+$F$13*((FE466+EW466)/MAX(FE466+EW466+FF466, 0.1)*$P$11+FF466/MAX(FE466+EW466+FF466, 0.1)*$Q$11))/($B$13+$C$13+$F$13)</f>
        <v>0</v>
      </c>
      <c r="DK466">
        <v>2.96</v>
      </c>
      <c r="DL466">
        <v>0.5</v>
      </c>
      <c r="DM466" t="s">
        <v>438</v>
      </c>
      <c r="DN466">
        <v>2</v>
      </c>
      <c r="DO466" t="b">
        <v>1</v>
      </c>
      <c r="DP466">
        <v>1759000481.278571</v>
      </c>
      <c r="DQ466">
        <v>983.5747499999999</v>
      </c>
      <c r="DR466">
        <v>1024.623071428572</v>
      </c>
      <c r="DS466">
        <v>22.00743571428572</v>
      </c>
      <c r="DT466">
        <v>20.03633571428572</v>
      </c>
      <c r="DU466">
        <v>984.9195357142855</v>
      </c>
      <c r="DV466">
        <v>21.72147857142857</v>
      </c>
      <c r="DW466">
        <v>499.9439285714286</v>
      </c>
      <c r="DX466">
        <v>90.38717857142858</v>
      </c>
      <c r="DY466">
        <v>0.06465852142857142</v>
      </c>
      <c r="DZ466">
        <v>28.80039642857142</v>
      </c>
      <c r="EA466">
        <v>29.99187142857143</v>
      </c>
      <c r="EB466">
        <v>999.9000000000002</v>
      </c>
      <c r="EC466">
        <v>0</v>
      </c>
      <c r="ED466">
        <v>0</v>
      </c>
      <c r="EE466">
        <v>9983.2775</v>
      </c>
      <c r="EF466">
        <v>0</v>
      </c>
      <c r="EG466">
        <v>10.8678</v>
      </c>
      <c r="EH466">
        <v>-41.04914285714285</v>
      </c>
      <c r="EI466">
        <v>1005.708214285714</v>
      </c>
      <c r="EJ466">
        <v>1045.573571428572</v>
      </c>
      <c r="EK466">
        <v>1.971097857142857</v>
      </c>
      <c r="EL466">
        <v>1024.623071428572</v>
      </c>
      <c r="EM466">
        <v>20.03633571428572</v>
      </c>
      <c r="EN466">
        <v>1.98919</v>
      </c>
      <c r="EO466">
        <v>1.811027142857143</v>
      </c>
      <c r="EP466">
        <v>17.35854285714286</v>
      </c>
      <c r="EQ466">
        <v>15.8823</v>
      </c>
      <c r="ER466">
        <v>2000.005357142857</v>
      </c>
      <c r="ES466">
        <v>0.9799965714285711</v>
      </c>
      <c r="ET466">
        <v>0.02000341428571428</v>
      </c>
      <c r="EU466">
        <v>0</v>
      </c>
      <c r="EV466">
        <v>441.0958928571428</v>
      </c>
      <c r="EW466">
        <v>5.00078</v>
      </c>
      <c r="EX466">
        <v>8660.876071428571</v>
      </c>
      <c r="EY466">
        <v>16379.66428571429</v>
      </c>
      <c r="EZ466">
        <v>38.93067857142857</v>
      </c>
      <c r="FA466">
        <v>39.62489285714285</v>
      </c>
      <c r="FB466">
        <v>39.01096428571428</v>
      </c>
      <c r="FC466">
        <v>39.40146428571428</v>
      </c>
      <c r="FD466">
        <v>40.16714285714285</v>
      </c>
      <c r="FE466">
        <v>1955.095</v>
      </c>
      <c r="FF466">
        <v>39.90714285714286</v>
      </c>
      <c r="FG466">
        <v>0</v>
      </c>
      <c r="FH466">
        <v>1759000483.5</v>
      </c>
      <c r="FI466">
        <v>0</v>
      </c>
      <c r="FJ466">
        <v>441.0550384615385</v>
      </c>
      <c r="FK466">
        <v>-0.9953162458334123</v>
      </c>
      <c r="FL466">
        <v>0.5094017121025209</v>
      </c>
      <c r="FM466">
        <v>8660.756923076924</v>
      </c>
      <c r="FN466">
        <v>15</v>
      </c>
      <c r="FO466">
        <v>0</v>
      </c>
      <c r="FP466" t="s">
        <v>439</v>
      </c>
      <c r="FQ466">
        <v>1746989605.5</v>
      </c>
      <c r="FR466">
        <v>1746989593.5</v>
      </c>
      <c r="FS466">
        <v>0</v>
      </c>
      <c r="FT466">
        <v>-0.274</v>
      </c>
      <c r="FU466">
        <v>-0.002</v>
      </c>
      <c r="FV466">
        <v>2.549</v>
      </c>
      <c r="FW466">
        <v>0.129</v>
      </c>
      <c r="FX466">
        <v>420</v>
      </c>
      <c r="FY466">
        <v>17</v>
      </c>
      <c r="FZ466">
        <v>0.02</v>
      </c>
      <c r="GA466">
        <v>0.04</v>
      </c>
      <c r="GB466">
        <v>-41.04696829268293</v>
      </c>
      <c r="GC466">
        <v>-0.3483763066202849</v>
      </c>
      <c r="GD466">
        <v>0.07991561231828903</v>
      </c>
      <c r="GE466">
        <v>1</v>
      </c>
      <c r="GF466">
        <v>441.065</v>
      </c>
      <c r="GG466">
        <v>-0.3658670780183123</v>
      </c>
      <c r="GH466">
        <v>0.1922897629651062</v>
      </c>
      <c r="GI466">
        <v>1</v>
      </c>
      <c r="GJ466">
        <v>1.97279756097561</v>
      </c>
      <c r="GK466">
        <v>-0.03170508710801083</v>
      </c>
      <c r="GL466">
        <v>0.008937123938665177</v>
      </c>
      <c r="GM466">
        <v>1</v>
      </c>
      <c r="GN466">
        <v>3</v>
      </c>
      <c r="GO466">
        <v>3</v>
      </c>
      <c r="GP466" t="s">
        <v>440</v>
      </c>
      <c r="GQ466">
        <v>3.10224</v>
      </c>
      <c r="GR466">
        <v>2.72291</v>
      </c>
      <c r="GS466">
        <v>0.161798</v>
      </c>
      <c r="GT466">
        <v>0.165865</v>
      </c>
      <c r="GU466">
        <v>0.101453</v>
      </c>
      <c r="GV466">
        <v>0.096273</v>
      </c>
      <c r="GW466">
        <v>21919.8</v>
      </c>
      <c r="GX466">
        <v>19810.5</v>
      </c>
      <c r="GY466">
        <v>26712.9</v>
      </c>
      <c r="GZ466">
        <v>23969.3</v>
      </c>
      <c r="HA466">
        <v>38414.1</v>
      </c>
      <c r="HB466">
        <v>32025.3</v>
      </c>
      <c r="HC466">
        <v>46645.9</v>
      </c>
      <c r="HD466">
        <v>37916.1</v>
      </c>
      <c r="HE466">
        <v>1.87453</v>
      </c>
      <c r="HF466">
        <v>1.88142</v>
      </c>
      <c r="HG466">
        <v>0.130344</v>
      </c>
      <c r="HH466">
        <v>0</v>
      </c>
      <c r="HI466">
        <v>27.8425</v>
      </c>
      <c r="HJ466">
        <v>999.9</v>
      </c>
      <c r="HK466">
        <v>48.8</v>
      </c>
      <c r="HL466">
        <v>30.3</v>
      </c>
      <c r="HM466">
        <v>23.4007</v>
      </c>
      <c r="HN466">
        <v>61.3658</v>
      </c>
      <c r="HO466">
        <v>22.1955</v>
      </c>
      <c r="HP466">
        <v>1</v>
      </c>
      <c r="HQ466">
        <v>0.0802947</v>
      </c>
      <c r="HR466">
        <v>-0.819543</v>
      </c>
      <c r="HS466">
        <v>20.3142</v>
      </c>
      <c r="HT466">
        <v>5.2128</v>
      </c>
      <c r="HU466">
        <v>11.98</v>
      </c>
      <c r="HV466">
        <v>4.9635</v>
      </c>
      <c r="HW466">
        <v>3.27438</v>
      </c>
      <c r="HX466">
        <v>9999</v>
      </c>
      <c r="HY466">
        <v>9999</v>
      </c>
      <c r="HZ466">
        <v>9999</v>
      </c>
      <c r="IA466">
        <v>25.4</v>
      </c>
      <c r="IB466">
        <v>1.86371</v>
      </c>
      <c r="IC466">
        <v>1.85979</v>
      </c>
      <c r="ID466">
        <v>1.85806</v>
      </c>
      <c r="IE466">
        <v>1.85945</v>
      </c>
      <c r="IF466">
        <v>1.85959</v>
      </c>
      <c r="IG466">
        <v>1.85806</v>
      </c>
      <c r="IH466">
        <v>1.85715</v>
      </c>
      <c r="II466">
        <v>1.85211</v>
      </c>
      <c r="IJ466">
        <v>0</v>
      </c>
      <c r="IK466">
        <v>0</v>
      </c>
      <c r="IL466">
        <v>0</v>
      </c>
      <c r="IM466">
        <v>0</v>
      </c>
      <c r="IN466" t="s">
        <v>441</v>
      </c>
      <c r="IO466" t="s">
        <v>442</v>
      </c>
      <c r="IP466" t="s">
        <v>443</v>
      </c>
      <c r="IQ466" t="s">
        <v>443</v>
      </c>
      <c r="IR466" t="s">
        <v>443</v>
      </c>
      <c r="IS466" t="s">
        <v>443</v>
      </c>
      <c r="IT466">
        <v>0</v>
      </c>
      <c r="IU466">
        <v>100</v>
      </c>
      <c r="IV466">
        <v>100</v>
      </c>
      <c r="IW466">
        <v>-1.33</v>
      </c>
      <c r="IX466">
        <v>0.2861</v>
      </c>
      <c r="IY466">
        <v>-1.253408397979514</v>
      </c>
      <c r="IZ466">
        <v>-0.001407418860664216</v>
      </c>
      <c r="JA466">
        <v>1.761737584914558E-06</v>
      </c>
      <c r="JB466">
        <v>-4.339940373715102E-10</v>
      </c>
      <c r="JC466">
        <v>0.01386544786166931</v>
      </c>
      <c r="JD466">
        <v>0.003157371658100305</v>
      </c>
      <c r="JE466">
        <v>0.0004353711720169284</v>
      </c>
      <c r="JF466">
        <v>-1.853048844677345E-07</v>
      </c>
      <c r="JG466">
        <v>2</v>
      </c>
      <c r="JH466">
        <v>1968</v>
      </c>
      <c r="JI466">
        <v>1</v>
      </c>
      <c r="JJ466">
        <v>26</v>
      </c>
      <c r="JK466">
        <v>200181.4</v>
      </c>
      <c r="JL466">
        <v>200181.6</v>
      </c>
      <c r="JM466">
        <v>2.41821</v>
      </c>
      <c r="JN466">
        <v>2.61353</v>
      </c>
      <c r="JO466">
        <v>1.49658</v>
      </c>
      <c r="JP466">
        <v>2.34619</v>
      </c>
      <c r="JQ466">
        <v>1.54907</v>
      </c>
      <c r="JR466">
        <v>2.45972</v>
      </c>
      <c r="JS466">
        <v>34.2133</v>
      </c>
      <c r="JT466">
        <v>15.2703</v>
      </c>
      <c r="JU466">
        <v>18</v>
      </c>
      <c r="JV466">
        <v>481.361</v>
      </c>
      <c r="JW466">
        <v>500.799</v>
      </c>
      <c r="JX466">
        <v>27.5893</v>
      </c>
      <c r="JY466">
        <v>28.3324</v>
      </c>
      <c r="JZ466">
        <v>30.0003</v>
      </c>
      <c r="KA466">
        <v>28.5715</v>
      </c>
      <c r="KB466">
        <v>28.5752</v>
      </c>
      <c r="KC466">
        <v>48.516</v>
      </c>
      <c r="KD466">
        <v>15.7692</v>
      </c>
      <c r="KE466">
        <v>89.2218</v>
      </c>
      <c r="KF466">
        <v>27.6199</v>
      </c>
      <c r="KG466">
        <v>1075.38</v>
      </c>
      <c r="KH466">
        <v>20.0413</v>
      </c>
      <c r="KI466">
        <v>101.988</v>
      </c>
      <c r="KJ466">
        <v>91.4449</v>
      </c>
    </row>
    <row r="467" spans="1:296">
      <c r="A467">
        <v>449</v>
      </c>
      <c r="B467">
        <v>1759000494.1</v>
      </c>
      <c r="C467">
        <v>13243.5</v>
      </c>
      <c r="D467" t="s">
        <v>1345</v>
      </c>
      <c r="E467" t="s">
        <v>1346</v>
      </c>
      <c r="F467">
        <v>5</v>
      </c>
      <c r="G467" t="s">
        <v>1218</v>
      </c>
      <c r="H467">
        <v>1759000486.581481</v>
      </c>
      <c r="I467">
        <f>(J467)/1000</f>
        <v>0</v>
      </c>
      <c r="J467">
        <f>IF(DO467, AM467, AG467)</f>
        <v>0</v>
      </c>
      <c r="K467">
        <f>IF(DO467, AH467, AF467)</f>
        <v>0</v>
      </c>
      <c r="L467">
        <f>DQ467 - IF(AT467&gt;1, K467*DK467*100.0/(AV467), 0)</f>
        <v>0</v>
      </c>
      <c r="M467">
        <f>((S467-I467/2)*L467-K467)/(S467+I467/2)</f>
        <v>0</v>
      </c>
      <c r="N467">
        <f>M467*(DX467+DY467)/1000.0</f>
        <v>0</v>
      </c>
      <c r="O467">
        <f>(DQ467 - IF(AT467&gt;1, K467*DK467*100.0/(AV467), 0))*(DX467+DY467)/1000.0</f>
        <v>0</v>
      </c>
      <c r="P467">
        <f>2.0/((1/R467-1/Q467)+SIGN(R467)*SQRT((1/R467-1/Q467)*(1/R467-1/Q467) + 4*DL467/((DL467+1)*(DL467+1))*(2*1/R467*1/Q467-1/Q467*1/Q467)))</f>
        <v>0</v>
      </c>
      <c r="Q467">
        <f>IF(LEFT(DM467,1)&lt;&gt;"0",IF(LEFT(DM467,1)="1",3.0,DN467),$D$5+$E$5*(EE467*DX467/($K$5*1000))+$F$5*(EE467*DX467/($K$5*1000))*MAX(MIN(DK467,$J$5),$I$5)*MAX(MIN(DK467,$J$5),$I$5)+$G$5*MAX(MIN(DK467,$J$5),$I$5)*(EE467*DX467/($K$5*1000))+$H$5*(EE467*DX467/($K$5*1000))*(EE467*DX467/($K$5*1000)))</f>
        <v>0</v>
      </c>
      <c r="R467">
        <f>I467*(1000-(1000*0.61365*exp(17.502*V467/(240.97+V467))/(DX467+DY467)+DS467)/2)/(1000*0.61365*exp(17.502*V467/(240.97+V467))/(DX467+DY467)-DS467)</f>
        <v>0</v>
      </c>
      <c r="S467">
        <f>1/((DL467+1)/(P467/1.6)+1/(Q467/1.37)) + DL467/((DL467+1)/(P467/1.6) + DL467/(Q467/1.37))</f>
        <v>0</v>
      </c>
      <c r="T467">
        <f>(DG467*DJ467)</f>
        <v>0</v>
      </c>
      <c r="U467">
        <f>(DZ467+(T467+2*0.95*5.67E-8*(((DZ467+$B$9)+273)^4-(DZ467+273)^4)-44100*I467)/(1.84*29.3*Q467+8*0.95*5.67E-8*(DZ467+273)^3))</f>
        <v>0</v>
      </c>
      <c r="V467">
        <f>($C$9*EA467+$D$9*EB467+$E$9*U467)</f>
        <v>0</v>
      </c>
      <c r="W467">
        <f>0.61365*exp(17.502*V467/(240.97+V467))</f>
        <v>0</v>
      </c>
      <c r="X467">
        <f>(Y467/Z467*100)</f>
        <v>0</v>
      </c>
      <c r="Y467">
        <f>DS467*(DX467+DY467)/1000</f>
        <v>0</v>
      </c>
      <c r="Z467">
        <f>0.61365*exp(17.502*DZ467/(240.97+DZ467))</f>
        <v>0</v>
      </c>
      <c r="AA467">
        <f>(W467-DS467*(DX467+DY467)/1000)</f>
        <v>0</v>
      </c>
      <c r="AB467">
        <f>(-I467*44100)</f>
        <v>0</v>
      </c>
      <c r="AC467">
        <f>2*29.3*Q467*0.92*(DZ467-V467)</f>
        <v>0</v>
      </c>
      <c r="AD467">
        <f>2*0.95*5.67E-8*(((DZ467+$B$9)+273)^4-(V467+273)^4)</f>
        <v>0</v>
      </c>
      <c r="AE467">
        <f>T467+AD467+AB467+AC467</f>
        <v>0</v>
      </c>
      <c r="AF467">
        <f>DW467*AT467*(DR467-DQ467*(1000-AT467*DT467)/(1000-AT467*DS467))/(100*DK467)</f>
        <v>0</v>
      </c>
      <c r="AG467">
        <f>1000*DW467*AT467*(DS467-DT467)/(100*DK467*(1000-AT467*DS467))</f>
        <v>0</v>
      </c>
      <c r="AH467">
        <f>(AI467 - AJ467 - DX467*1E3/(8.314*(DZ467+273.15)) * AL467/DW467 * AK467) * DW467/(100*DK467) * (1000 - DT467)/1000</f>
        <v>0</v>
      </c>
      <c r="AI467">
        <v>1079.082303827127</v>
      </c>
      <c r="AJ467">
        <v>1047.942181818182</v>
      </c>
      <c r="AK467">
        <v>3.422035675993035</v>
      </c>
      <c r="AL467">
        <v>65.16373705987486</v>
      </c>
      <c r="AM467">
        <f>(AO467 - AN467 + DX467*1E3/(8.314*(DZ467+273.15)) * AQ467/DW467 * AP467) * DW467/(100*DK467) * 1000/(1000 - AO467)</f>
        <v>0</v>
      </c>
      <c r="AN467">
        <v>20.04068296280395</v>
      </c>
      <c r="AO467">
        <v>22.01000484848484</v>
      </c>
      <c r="AP467">
        <v>-8.132942236564684E-07</v>
      </c>
      <c r="AQ467">
        <v>105.4576078481185</v>
      </c>
      <c r="AR467">
        <v>0</v>
      </c>
      <c r="AS467">
        <v>0</v>
      </c>
      <c r="AT467">
        <f>IF(AR467*$H$15&gt;=AV467,1.0,(AV467/(AV467-AR467*$H$15)))</f>
        <v>0</v>
      </c>
      <c r="AU467">
        <f>(AT467-1)*100</f>
        <v>0</v>
      </c>
      <c r="AV467">
        <f>MAX(0,($B$15+$C$15*EE467)/(1+$D$15*EE467)*DX467/(DZ467+273)*$E$15)</f>
        <v>0</v>
      </c>
      <c r="AW467" t="s">
        <v>437</v>
      </c>
      <c r="AX467" t="s">
        <v>437</v>
      </c>
      <c r="AY467">
        <v>0</v>
      </c>
      <c r="AZ467">
        <v>0</v>
      </c>
      <c r="BA467">
        <f>1-AY467/AZ467</f>
        <v>0</v>
      </c>
      <c r="BB467">
        <v>0</v>
      </c>
      <c r="BC467" t="s">
        <v>437</v>
      </c>
      <c r="BD467" t="s">
        <v>437</v>
      </c>
      <c r="BE467">
        <v>0</v>
      </c>
      <c r="BF467">
        <v>0</v>
      </c>
      <c r="BG467">
        <f>1-BE467/BF467</f>
        <v>0</v>
      </c>
      <c r="BH467">
        <v>0.5</v>
      </c>
      <c r="BI467">
        <f>DH467</f>
        <v>0</v>
      </c>
      <c r="BJ467">
        <f>K467</f>
        <v>0</v>
      </c>
      <c r="BK467">
        <f>BG467*BH467*BI467</f>
        <v>0</v>
      </c>
      <c r="BL467">
        <f>(BJ467-BB467)/BI467</f>
        <v>0</v>
      </c>
      <c r="BM467">
        <f>(AZ467-BF467)/BF467</f>
        <v>0</v>
      </c>
      <c r="BN467">
        <f>AY467/(BA467+AY467/BF467)</f>
        <v>0</v>
      </c>
      <c r="BO467" t="s">
        <v>437</v>
      </c>
      <c r="BP467">
        <v>0</v>
      </c>
      <c r="BQ467">
        <f>IF(BP467&lt;&gt;0, BP467, BN467)</f>
        <v>0</v>
      </c>
      <c r="BR467">
        <f>1-BQ467/BF467</f>
        <v>0</v>
      </c>
      <c r="BS467">
        <f>(BF467-BE467)/(BF467-BQ467)</f>
        <v>0</v>
      </c>
      <c r="BT467">
        <f>(AZ467-BF467)/(AZ467-BQ467)</f>
        <v>0</v>
      </c>
      <c r="BU467">
        <f>(BF467-BE467)/(BF467-AY467)</f>
        <v>0</v>
      </c>
      <c r="BV467">
        <f>(AZ467-BF467)/(AZ467-AY467)</f>
        <v>0</v>
      </c>
      <c r="BW467">
        <f>(BS467*BQ467/BE467)</f>
        <v>0</v>
      </c>
      <c r="BX467">
        <f>(1-BW467)</f>
        <v>0</v>
      </c>
      <c r="DG467">
        <f>$B$13*EF467+$C$13*EG467+$F$13*ER467*(1-EU467)</f>
        <v>0</v>
      </c>
      <c r="DH467">
        <f>DG467*DI467</f>
        <v>0</v>
      </c>
      <c r="DI467">
        <f>($B$13*$D$11+$C$13*$D$11+$F$13*((FE467+EW467)/MAX(FE467+EW467+FF467, 0.1)*$I$11+FF467/MAX(FE467+EW467+FF467, 0.1)*$J$11))/($B$13+$C$13+$F$13)</f>
        <v>0</v>
      </c>
      <c r="DJ467">
        <f>($B$13*$K$11+$C$13*$K$11+$F$13*((FE467+EW467)/MAX(FE467+EW467+FF467, 0.1)*$P$11+FF467/MAX(FE467+EW467+FF467, 0.1)*$Q$11))/($B$13+$C$13+$F$13)</f>
        <v>0</v>
      </c>
      <c r="DK467">
        <v>2.96</v>
      </c>
      <c r="DL467">
        <v>0.5</v>
      </c>
      <c r="DM467" t="s">
        <v>438</v>
      </c>
      <c r="DN467">
        <v>2</v>
      </c>
      <c r="DO467" t="b">
        <v>1</v>
      </c>
      <c r="DP467">
        <v>1759000486.581481</v>
      </c>
      <c r="DQ467">
        <v>1001.353518518518</v>
      </c>
      <c r="DR467">
        <v>1042.468518518519</v>
      </c>
      <c r="DS467">
        <v>22.01012592592593</v>
      </c>
      <c r="DT467">
        <v>20.03948888888889</v>
      </c>
      <c r="DU467">
        <v>1002.684444444445</v>
      </c>
      <c r="DV467">
        <v>21.7241037037037</v>
      </c>
      <c r="DW467">
        <v>499.9714814814814</v>
      </c>
      <c r="DX467">
        <v>90.3880222222222</v>
      </c>
      <c r="DY467">
        <v>0.06475458148148149</v>
      </c>
      <c r="DZ467">
        <v>28.79417037037037</v>
      </c>
      <c r="EA467">
        <v>29.9859962962963</v>
      </c>
      <c r="EB467">
        <v>999.9000000000001</v>
      </c>
      <c r="EC467">
        <v>0</v>
      </c>
      <c r="ED467">
        <v>0</v>
      </c>
      <c r="EE467">
        <v>9991.572592592591</v>
      </c>
      <c r="EF467">
        <v>0</v>
      </c>
      <c r="EG467">
        <v>10.8678</v>
      </c>
      <c r="EH467">
        <v>-41.1154074074074</v>
      </c>
      <c r="EI467">
        <v>1023.89062962963</v>
      </c>
      <c r="EJ467">
        <v>1063.787407407407</v>
      </c>
      <c r="EK467">
        <v>1.970629259259259</v>
      </c>
      <c r="EL467">
        <v>1042.468518518519</v>
      </c>
      <c r="EM467">
        <v>20.03948888888889</v>
      </c>
      <c r="EN467">
        <v>1.989451111111112</v>
      </c>
      <c r="EO467">
        <v>1.81132962962963</v>
      </c>
      <c r="EP467">
        <v>17.36062222222222</v>
      </c>
      <c r="EQ467">
        <v>15.88491481481481</v>
      </c>
      <c r="ER467">
        <v>1999.994444444444</v>
      </c>
      <c r="ES467">
        <v>0.9799947777777775</v>
      </c>
      <c r="ET467">
        <v>0.02000526666666666</v>
      </c>
      <c r="EU467">
        <v>0</v>
      </c>
      <c r="EV467">
        <v>441.0462222222222</v>
      </c>
      <c r="EW467">
        <v>5.00078</v>
      </c>
      <c r="EX467">
        <v>8660.41851851852</v>
      </c>
      <c r="EY467">
        <v>16379.56296296296</v>
      </c>
      <c r="EZ467">
        <v>38.935</v>
      </c>
      <c r="FA467">
        <v>39.62259259259259</v>
      </c>
      <c r="FB467">
        <v>39.07381481481481</v>
      </c>
      <c r="FC467">
        <v>39.39781481481482</v>
      </c>
      <c r="FD467">
        <v>40.15496296296296</v>
      </c>
      <c r="FE467">
        <v>1955.081111111111</v>
      </c>
      <c r="FF467">
        <v>39.91111111111112</v>
      </c>
      <c r="FG467">
        <v>0</v>
      </c>
      <c r="FH467">
        <v>1759000488.3</v>
      </c>
      <c r="FI467">
        <v>0</v>
      </c>
      <c r="FJ467">
        <v>440.9816538461538</v>
      </c>
      <c r="FK467">
        <v>-1.265059828596577</v>
      </c>
      <c r="FL467">
        <v>-5.464615410889436</v>
      </c>
      <c r="FM467">
        <v>8660.432307692308</v>
      </c>
      <c r="FN467">
        <v>15</v>
      </c>
      <c r="FO467">
        <v>0</v>
      </c>
      <c r="FP467" t="s">
        <v>439</v>
      </c>
      <c r="FQ467">
        <v>1746989605.5</v>
      </c>
      <c r="FR467">
        <v>1746989593.5</v>
      </c>
      <c r="FS467">
        <v>0</v>
      </c>
      <c r="FT467">
        <v>-0.274</v>
      </c>
      <c r="FU467">
        <v>-0.002</v>
      </c>
      <c r="FV467">
        <v>2.549</v>
      </c>
      <c r="FW467">
        <v>0.129</v>
      </c>
      <c r="FX467">
        <v>420</v>
      </c>
      <c r="FY467">
        <v>17</v>
      </c>
      <c r="FZ467">
        <v>0.02</v>
      </c>
      <c r="GA467">
        <v>0.04</v>
      </c>
      <c r="GB467">
        <v>-41.0773756097561</v>
      </c>
      <c r="GC467">
        <v>-0.8395484320558718</v>
      </c>
      <c r="GD467">
        <v>0.1043423581188338</v>
      </c>
      <c r="GE467">
        <v>0</v>
      </c>
      <c r="GF467">
        <v>441.0275294117648</v>
      </c>
      <c r="GG467">
        <v>-0.7782123751315176</v>
      </c>
      <c r="GH467">
        <v>0.2575310644076717</v>
      </c>
      <c r="GI467">
        <v>1</v>
      </c>
      <c r="GJ467">
        <v>1.970302926829268</v>
      </c>
      <c r="GK467">
        <v>0.003462648083625479</v>
      </c>
      <c r="GL467">
        <v>0.002669080634538874</v>
      </c>
      <c r="GM467">
        <v>1</v>
      </c>
      <c r="GN467">
        <v>2</v>
      </c>
      <c r="GO467">
        <v>3</v>
      </c>
      <c r="GP467" t="s">
        <v>446</v>
      </c>
      <c r="GQ467">
        <v>3.10237</v>
      </c>
      <c r="GR467">
        <v>2.72298</v>
      </c>
      <c r="GS467">
        <v>0.163494</v>
      </c>
      <c r="GT467">
        <v>0.167515</v>
      </c>
      <c r="GU467">
        <v>0.101448</v>
      </c>
      <c r="GV467">
        <v>0.0962693</v>
      </c>
      <c r="GW467">
        <v>21875.4</v>
      </c>
      <c r="GX467">
        <v>19771.2</v>
      </c>
      <c r="GY467">
        <v>26712.8</v>
      </c>
      <c r="GZ467">
        <v>23969.1</v>
      </c>
      <c r="HA467">
        <v>38414.5</v>
      </c>
      <c r="HB467">
        <v>32025.5</v>
      </c>
      <c r="HC467">
        <v>46645.9</v>
      </c>
      <c r="HD467">
        <v>37916</v>
      </c>
      <c r="HE467">
        <v>1.87495</v>
      </c>
      <c r="HF467">
        <v>1.8813</v>
      </c>
      <c r="HG467">
        <v>0.132121</v>
      </c>
      <c r="HH467">
        <v>0</v>
      </c>
      <c r="HI467">
        <v>27.8406</v>
      </c>
      <c r="HJ467">
        <v>999.9</v>
      </c>
      <c r="HK467">
        <v>48.8</v>
      </c>
      <c r="HL467">
        <v>30.3</v>
      </c>
      <c r="HM467">
        <v>23.4016</v>
      </c>
      <c r="HN467">
        <v>60.7458</v>
      </c>
      <c r="HO467">
        <v>22.1554</v>
      </c>
      <c r="HP467">
        <v>1</v>
      </c>
      <c r="HQ467">
        <v>0.07998479999999999</v>
      </c>
      <c r="HR467">
        <v>-0.534101</v>
      </c>
      <c r="HS467">
        <v>20.3158</v>
      </c>
      <c r="HT467">
        <v>5.2134</v>
      </c>
      <c r="HU467">
        <v>11.9798</v>
      </c>
      <c r="HV467">
        <v>4.9636</v>
      </c>
      <c r="HW467">
        <v>3.27443</v>
      </c>
      <c r="HX467">
        <v>9999</v>
      </c>
      <c r="HY467">
        <v>9999</v>
      </c>
      <c r="HZ467">
        <v>9999</v>
      </c>
      <c r="IA467">
        <v>25.4</v>
      </c>
      <c r="IB467">
        <v>1.86371</v>
      </c>
      <c r="IC467">
        <v>1.85978</v>
      </c>
      <c r="ID467">
        <v>1.85806</v>
      </c>
      <c r="IE467">
        <v>1.85944</v>
      </c>
      <c r="IF467">
        <v>1.85959</v>
      </c>
      <c r="IG467">
        <v>1.85806</v>
      </c>
      <c r="IH467">
        <v>1.85715</v>
      </c>
      <c r="II467">
        <v>1.85211</v>
      </c>
      <c r="IJ467">
        <v>0</v>
      </c>
      <c r="IK467">
        <v>0</v>
      </c>
      <c r="IL467">
        <v>0</v>
      </c>
      <c r="IM467">
        <v>0</v>
      </c>
      <c r="IN467" t="s">
        <v>441</v>
      </c>
      <c r="IO467" t="s">
        <v>442</v>
      </c>
      <c r="IP467" t="s">
        <v>443</v>
      </c>
      <c r="IQ467" t="s">
        <v>443</v>
      </c>
      <c r="IR467" t="s">
        <v>443</v>
      </c>
      <c r="IS467" t="s">
        <v>443</v>
      </c>
      <c r="IT467">
        <v>0</v>
      </c>
      <c r="IU467">
        <v>100</v>
      </c>
      <c r="IV467">
        <v>100</v>
      </c>
      <c r="IW467">
        <v>-1.31</v>
      </c>
      <c r="IX467">
        <v>0.286</v>
      </c>
      <c r="IY467">
        <v>-1.253408397979514</v>
      </c>
      <c r="IZ467">
        <v>-0.001407418860664216</v>
      </c>
      <c r="JA467">
        <v>1.761737584914558E-06</v>
      </c>
      <c r="JB467">
        <v>-4.339940373715102E-10</v>
      </c>
      <c r="JC467">
        <v>0.01386544786166931</v>
      </c>
      <c r="JD467">
        <v>0.003157371658100305</v>
      </c>
      <c r="JE467">
        <v>0.0004353711720169284</v>
      </c>
      <c r="JF467">
        <v>-1.853048844677345E-07</v>
      </c>
      <c r="JG467">
        <v>2</v>
      </c>
      <c r="JH467">
        <v>1968</v>
      </c>
      <c r="JI467">
        <v>1</v>
      </c>
      <c r="JJ467">
        <v>26</v>
      </c>
      <c r="JK467">
        <v>200181.5</v>
      </c>
      <c r="JL467">
        <v>200181.7</v>
      </c>
      <c r="JM467">
        <v>2.44751</v>
      </c>
      <c r="JN467">
        <v>2.60376</v>
      </c>
      <c r="JO467">
        <v>1.49658</v>
      </c>
      <c r="JP467">
        <v>2.34619</v>
      </c>
      <c r="JQ467">
        <v>1.54907</v>
      </c>
      <c r="JR467">
        <v>2.43286</v>
      </c>
      <c r="JS467">
        <v>34.1905</v>
      </c>
      <c r="JT467">
        <v>15.2615</v>
      </c>
      <c r="JU467">
        <v>18</v>
      </c>
      <c r="JV467">
        <v>481.593</v>
      </c>
      <c r="JW467">
        <v>500.704</v>
      </c>
      <c r="JX467">
        <v>27.6544</v>
      </c>
      <c r="JY467">
        <v>28.3324</v>
      </c>
      <c r="JZ467">
        <v>30</v>
      </c>
      <c r="KA467">
        <v>28.5695</v>
      </c>
      <c r="KB467">
        <v>28.5739</v>
      </c>
      <c r="KC467">
        <v>49.1754</v>
      </c>
      <c r="KD467">
        <v>15.7692</v>
      </c>
      <c r="KE467">
        <v>89.2218</v>
      </c>
      <c r="KF467">
        <v>27.6363</v>
      </c>
      <c r="KG467">
        <v>1088.76</v>
      </c>
      <c r="KH467">
        <v>20.0413</v>
      </c>
      <c r="KI467">
        <v>101.988</v>
      </c>
      <c r="KJ467">
        <v>91.44450000000001</v>
      </c>
    </row>
    <row r="468" spans="1:296">
      <c r="A468">
        <v>450</v>
      </c>
      <c r="B468">
        <v>1759000499.1</v>
      </c>
      <c r="C468">
        <v>13248.5</v>
      </c>
      <c r="D468" t="s">
        <v>1347</v>
      </c>
      <c r="E468" t="s">
        <v>1348</v>
      </c>
      <c r="F468">
        <v>5</v>
      </c>
      <c r="G468" t="s">
        <v>1218</v>
      </c>
      <c r="H468">
        <v>1759000491.296428</v>
      </c>
      <c r="I468">
        <f>(J468)/1000</f>
        <v>0</v>
      </c>
      <c r="J468">
        <f>IF(DO468, AM468, AG468)</f>
        <v>0</v>
      </c>
      <c r="K468">
        <f>IF(DO468, AH468, AF468)</f>
        <v>0</v>
      </c>
      <c r="L468">
        <f>DQ468 - IF(AT468&gt;1, K468*DK468*100.0/(AV468), 0)</f>
        <v>0</v>
      </c>
      <c r="M468">
        <f>((S468-I468/2)*L468-K468)/(S468+I468/2)</f>
        <v>0</v>
      </c>
      <c r="N468">
        <f>M468*(DX468+DY468)/1000.0</f>
        <v>0</v>
      </c>
      <c r="O468">
        <f>(DQ468 - IF(AT468&gt;1, K468*DK468*100.0/(AV468), 0))*(DX468+DY468)/1000.0</f>
        <v>0</v>
      </c>
      <c r="P468">
        <f>2.0/((1/R468-1/Q468)+SIGN(R468)*SQRT((1/R468-1/Q468)*(1/R468-1/Q468) + 4*DL468/((DL468+1)*(DL468+1))*(2*1/R468*1/Q468-1/Q468*1/Q468)))</f>
        <v>0</v>
      </c>
      <c r="Q468">
        <f>IF(LEFT(DM468,1)&lt;&gt;"0",IF(LEFT(DM468,1)="1",3.0,DN468),$D$5+$E$5*(EE468*DX468/($K$5*1000))+$F$5*(EE468*DX468/($K$5*1000))*MAX(MIN(DK468,$J$5),$I$5)*MAX(MIN(DK468,$J$5),$I$5)+$G$5*MAX(MIN(DK468,$J$5),$I$5)*(EE468*DX468/($K$5*1000))+$H$5*(EE468*DX468/($K$5*1000))*(EE468*DX468/($K$5*1000)))</f>
        <v>0</v>
      </c>
      <c r="R468">
        <f>I468*(1000-(1000*0.61365*exp(17.502*V468/(240.97+V468))/(DX468+DY468)+DS468)/2)/(1000*0.61365*exp(17.502*V468/(240.97+V468))/(DX468+DY468)-DS468)</f>
        <v>0</v>
      </c>
      <c r="S468">
        <f>1/((DL468+1)/(P468/1.6)+1/(Q468/1.37)) + DL468/((DL468+1)/(P468/1.6) + DL468/(Q468/1.37))</f>
        <v>0</v>
      </c>
      <c r="T468">
        <f>(DG468*DJ468)</f>
        <v>0</v>
      </c>
      <c r="U468">
        <f>(DZ468+(T468+2*0.95*5.67E-8*(((DZ468+$B$9)+273)^4-(DZ468+273)^4)-44100*I468)/(1.84*29.3*Q468+8*0.95*5.67E-8*(DZ468+273)^3))</f>
        <v>0</v>
      </c>
      <c r="V468">
        <f>($C$9*EA468+$D$9*EB468+$E$9*U468)</f>
        <v>0</v>
      </c>
      <c r="W468">
        <f>0.61365*exp(17.502*V468/(240.97+V468))</f>
        <v>0</v>
      </c>
      <c r="X468">
        <f>(Y468/Z468*100)</f>
        <v>0</v>
      </c>
      <c r="Y468">
        <f>DS468*(DX468+DY468)/1000</f>
        <v>0</v>
      </c>
      <c r="Z468">
        <f>0.61365*exp(17.502*DZ468/(240.97+DZ468))</f>
        <v>0</v>
      </c>
      <c r="AA468">
        <f>(W468-DS468*(DX468+DY468)/1000)</f>
        <v>0</v>
      </c>
      <c r="AB468">
        <f>(-I468*44100)</f>
        <v>0</v>
      </c>
      <c r="AC468">
        <f>2*29.3*Q468*0.92*(DZ468-V468)</f>
        <v>0</v>
      </c>
      <c r="AD468">
        <f>2*0.95*5.67E-8*(((DZ468+$B$9)+273)^4-(V468+273)^4)</f>
        <v>0</v>
      </c>
      <c r="AE468">
        <f>T468+AD468+AB468+AC468</f>
        <v>0</v>
      </c>
      <c r="AF468">
        <f>DW468*AT468*(DR468-DQ468*(1000-AT468*DT468)/(1000-AT468*DS468))/(100*DK468)</f>
        <v>0</v>
      </c>
      <c r="AG468">
        <f>1000*DW468*AT468*(DS468-DT468)/(100*DK468*(1000-AT468*DS468))</f>
        <v>0</v>
      </c>
      <c r="AH468">
        <f>(AI468 - AJ468 - DX468*1E3/(8.314*(DZ468+273.15)) * AL468/DW468 * AK468) * DW468/(100*DK468) * (1000 - DT468)/1000</f>
        <v>0</v>
      </c>
      <c r="AI468">
        <v>1095.867920912241</v>
      </c>
      <c r="AJ468">
        <v>1064.906545454545</v>
      </c>
      <c r="AK468">
        <v>3.376717701183753</v>
      </c>
      <c r="AL468">
        <v>65.16373705987486</v>
      </c>
      <c r="AM468">
        <f>(AO468 - AN468 + DX468*1E3/(8.314*(DZ468+273.15)) * AQ468/DW468 * AP468) * DW468/(100*DK468) * 1000/(1000 - AO468)</f>
        <v>0</v>
      </c>
      <c r="AN468">
        <v>20.03826646597005</v>
      </c>
      <c r="AO468">
        <v>22.0039509090909</v>
      </c>
      <c r="AP468">
        <v>-0.0001001886131472473</v>
      </c>
      <c r="AQ468">
        <v>105.4576078481185</v>
      </c>
      <c r="AR468">
        <v>0</v>
      </c>
      <c r="AS468">
        <v>0</v>
      </c>
      <c r="AT468">
        <f>IF(AR468*$H$15&gt;=AV468,1.0,(AV468/(AV468-AR468*$H$15)))</f>
        <v>0</v>
      </c>
      <c r="AU468">
        <f>(AT468-1)*100</f>
        <v>0</v>
      </c>
      <c r="AV468">
        <f>MAX(0,($B$15+$C$15*EE468)/(1+$D$15*EE468)*DX468/(DZ468+273)*$E$15)</f>
        <v>0</v>
      </c>
      <c r="AW468" t="s">
        <v>437</v>
      </c>
      <c r="AX468" t="s">
        <v>437</v>
      </c>
      <c r="AY468">
        <v>0</v>
      </c>
      <c r="AZ468">
        <v>0</v>
      </c>
      <c r="BA468">
        <f>1-AY468/AZ468</f>
        <v>0</v>
      </c>
      <c r="BB468">
        <v>0</v>
      </c>
      <c r="BC468" t="s">
        <v>437</v>
      </c>
      <c r="BD468" t="s">
        <v>437</v>
      </c>
      <c r="BE468">
        <v>0</v>
      </c>
      <c r="BF468">
        <v>0</v>
      </c>
      <c r="BG468">
        <f>1-BE468/BF468</f>
        <v>0</v>
      </c>
      <c r="BH468">
        <v>0.5</v>
      </c>
      <c r="BI468">
        <f>DH468</f>
        <v>0</v>
      </c>
      <c r="BJ468">
        <f>K468</f>
        <v>0</v>
      </c>
      <c r="BK468">
        <f>BG468*BH468*BI468</f>
        <v>0</v>
      </c>
      <c r="BL468">
        <f>(BJ468-BB468)/BI468</f>
        <v>0</v>
      </c>
      <c r="BM468">
        <f>(AZ468-BF468)/BF468</f>
        <v>0</v>
      </c>
      <c r="BN468">
        <f>AY468/(BA468+AY468/BF468)</f>
        <v>0</v>
      </c>
      <c r="BO468" t="s">
        <v>437</v>
      </c>
      <c r="BP468">
        <v>0</v>
      </c>
      <c r="BQ468">
        <f>IF(BP468&lt;&gt;0, BP468, BN468)</f>
        <v>0</v>
      </c>
      <c r="BR468">
        <f>1-BQ468/BF468</f>
        <v>0</v>
      </c>
      <c r="BS468">
        <f>(BF468-BE468)/(BF468-BQ468)</f>
        <v>0</v>
      </c>
      <c r="BT468">
        <f>(AZ468-BF468)/(AZ468-BQ468)</f>
        <v>0</v>
      </c>
      <c r="BU468">
        <f>(BF468-BE468)/(BF468-AY468)</f>
        <v>0</v>
      </c>
      <c r="BV468">
        <f>(AZ468-BF468)/(AZ468-AY468)</f>
        <v>0</v>
      </c>
      <c r="BW468">
        <f>(BS468*BQ468/BE468)</f>
        <v>0</v>
      </c>
      <c r="BX468">
        <f>(1-BW468)</f>
        <v>0</v>
      </c>
      <c r="DG468">
        <f>$B$13*EF468+$C$13*EG468+$F$13*ER468*(1-EU468)</f>
        <v>0</v>
      </c>
      <c r="DH468">
        <f>DG468*DI468</f>
        <v>0</v>
      </c>
      <c r="DI468">
        <f>($B$13*$D$11+$C$13*$D$11+$F$13*((FE468+EW468)/MAX(FE468+EW468+FF468, 0.1)*$I$11+FF468/MAX(FE468+EW468+FF468, 0.1)*$J$11))/($B$13+$C$13+$F$13)</f>
        <v>0</v>
      </c>
      <c r="DJ468">
        <f>($B$13*$K$11+$C$13*$K$11+$F$13*((FE468+EW468)/MAX(FE468+EW468+FF468, 0.1)*$P$11+FF468/MAX(FE468+EW468+FF468, 0.1)*$Q$11))/($B$13+$C$13+$F$13)</f>
        <v>0</v>
      </c>
      <c r="DK468">
        <v>2.96</v>
      </c>
      <c r="DL468">
        <v>0.5</v>
      </c>
      <c r="DM468" t="s">
        <v>438</v>
      </c>
      <c r="DN468">
        <v>2</v>
      </c>
      <c r="DO468" t="b">
        <v>1</v>
      </c>
      <c r="DP468">
        <v>1759000491.296428</v>
      </c>
      <c r="DQ468">
        <v>1017.142428571428</v>
      </c>
      <c r="DR468">
        <v>1058.247857142857</v>
      </c>
      <c r="DS468">
        <v>22.00893928571429</v>
      </c>
      <c r="DT468">
        <v>20.03951785714286</v>
      </c>
      <c r="DU468">
        <v>1018.460428571429</v>
      </c>
      <c r="DV468">
        <v>21.72294285714286</v>
      </c>
      <c r="DW468">
        <v>500.0134642857143</v>
      </c>
      <c r="DX468">
        <v>90.38851428571429</v>
      </c>
      <c r="DY468">
        <v>0.06477000714285715</v>
      </c>
      <c r="DZ468">
        <v>28.79531428571429</v>
      </c>
      <c r="EA468">
        <v>29.98337142857142</v>
      </c>
      <c r="EB468">
        <v>999.9000000000002</v>
      </c>
      <c r="EC468">
        <v>0</v>
      </c>
      <c r="ED468">
        <v>0</v>
      </c>
      <c r="EE468">
        <v>9997.745000000001</v>
      </c>
      <c r="EF468">
        <v>0</v>
      </c>
      <c r="EG468">
        <v>10.8678</v>
      </c>
      <c r="EH468">
        <v>-41.106025</v>
      </c>
      <c r="EI468">
        <v>1040.033214285714</v>
      </c>
      <c r="EJ468">
        <v>1079.888571428571</v>
      </c>
      <c r="EK468">
        <v>1.969422142857143</v>
      </c>
      <c r="EL468">
        <v>1058.247857142857</v>
      </c>
      <c r="EM468">
        <v>20.03951785714286</v>
      </c>
      <c r="EN468">
        <v>1.989355357142857</v>
      </c>
      <c r="EO468">
        <v>1.811341785714286</v>
      </c>
      <c r="EP468">
        <v>17.35985714285714</v>
      </c>
      <c r="EQ468">
        <v>15.88501428571429</v>
      </c>
      <c r="ER468">
        <v>2000.005357142858</v>
      </c>
      <c r="ES468">
        <v>0.9799964642857143</v>
      </c>
      <c r="ET468">
        <v>0.02000352142857143</v>
      </c>
      <c r="EU468">
        <v>0</v>
      </c>
      <c r="EV468">
        <v>440.9677857142856</v>
      </c>
      <c r="EW468">
        <v>5.00078</v>
      </c>
      <c r="EX468">
        <v>8659.756428571431</v>
      </c>
      <c r="EY468">
        <v>16379.66071428572</v>
      </c>
      <c r="EZ468">
        <v>38.93060714285713</v>
      </c>
      <c r="FA468">
        <v>39.63160714285714</v>
      </c>
      <c r="FB468">
        <v>39.07785714285713</v>
      </c>
      <c r="FC468">
        <v>39.38132142857143</v>
      </c>
      <c r="FD468">
        <v>40.09357142857142</v>
      </c>
      <c r="FE468">
        <v>1955.095</v>
      </c>
      <c r="FF468">
        <v>39.90714285714287</v>
      </c>
      <c r="FG468">
        <v>0</v>
      </c>
      <c r="FH468">
        <v>1759000493.7</v>
      </c>
      <c r="FI468">
        <v>0</v>
      </c>
      <c r="FJ468">
        <v>440.92456</v>
      </c>
      <c r="FK468">
        <v>-0.09692307716773861</v>
      </c>
      <c r="FL468">
        <v>-11.35000000184355</v>
      </c>
      <c r="FM468">
        <v>8659.6216</v>
      </c>
      <c r="FN468">
        <v>15</v>
      </c>
      <c r="FO468">
        <v>0</v>
      </c>
      <c r="FP468" t="s">
        <v>439</v>
      </c>
      <c r="FQ468">
        <v>1746989605.5</v>
      </c>
      <c r="FR468">
        <v>1746989593.5</v>
      </c>
      <c r="FS468">
        <v>0</v>
      </c>
      <c r="FT468">
        <v>-0.274</v>
      </c>
      <c r="FU468">
        <v>-0.002</v>
      </c>
      <c r="FV468">
        <v>2.549</v>
      </c>
      <c r="FW468">
        <v>0.129</v>
      </c>
      <c r="FX468">
        <v>420</v>
      </c>
      <c r="FY468">
        <v>17</v>
      </c>
      <c r="FZ468">
        <v>0.02</v>
      </c>
      <c r="GA468">
        <v>0.04</v>
      </c>
      <c r="GB468">
        <v>-41.09926585365854</v>
      </c>
      <c r="GC468">
        <v>0.01436864111499852</v>
      </c>
      <c r="GD468">
        <v>0.09102667153965523</v>
      </c>
      <c r="GE468">
        <v>1</v>
      </c>
      <c r="GF468">
        <v>440.9760588235294</v>
      </c>
      <c r="GG468">
        <v>-0.6082505761033604</v>
      </c>
      <c r="GH468">
        <v>0.2740518350686577</v>
      </c>
      <c r="GI468">
        <v>1</v>
      </c>
      <c r="GJ468">
        <v>1.970158780487805</v>
      </c>
      <c r="GK468">
        <v>-0.01565414634146466</v>
      </c>
      <c r="GL468">
        <v>0.001779976973161491</v>
      </c>
      <c r="GM468">
        <v>1</v>
      </c>
      <c r="GN468">
        <v>3</v>
      </c>
      <c r="GO468">
        <v>3</v>
      </c>
      <c r="GP468" t="s">
        <v>440</v>
      </c>
      <c r="GQ468">
        <v>3.10221</v>
      </c>
      <c r="GR468">
        <v>2.72248</v>
      </c>
      <c r="GS468">
        <v>0.165169</v>
      </c>
      <c r="GT468">
        <v>0.169185</v>
      </c>
      <c r="GU468">
        <v>0.10143</v>
      </c>
      <c r="GV468">
        <v>0.0962629</v>
      </c>
      <c r="GW468">
        <v>21831.7</v>
      </c>
      <c r="GX468">
        <v>19731.6</v>
      </c>
      <c r="GY468">
        <v>26713</v>
      </c>
      <c r="GZ468">
        <v>23969.1</v>
      </c>
      <c r="HA468">
        <v>38415.8</v>
      </c>
      <c r="HB468">
        <v>32025.8</v>
      </c>
      <c r="HC468">
        <v>46646.4</v>
      </c>
      <c r="HD468">
        <v>37915.8</v>
      </c>
      <c r="HE468">
        <v>1.87458</v>
      </c>
      <c r="HF468">
        <v>1.88153</v>
      </c>
      <c r="HG468">
        <v>0.131048</v>
      </c>
      <c r="HH468">
        <v>0</v>
      </c>
      <c r="HI468">
        <v>27.8406</v>
      </c>
      <c r="HJ468">
        <v>999.9</v>
      </c>
      <c r="HK468">
        <v>48.8</v>
      </c>
      <c r="HL468">
        <v>30.3</v>
      </c>
      <c r="HM468">
        <v>23.4022</v>
      </c>
      <c r="HN468">
        <v>61.2358</v>
      </c>
      <c r="HO468">
        <v>22.0753</v>
      </c>
      <c r="HP468">
        <v>1</v>
      </c>
      <c r="HQ468">
        <v>0.0799187</v>
      </c>
      <c r="HR468">
        <v>-0.372236</v>
      </c>
      <c r="HS468">
        <v>20.3164</v>
      </c>
      <c r="HT468">
        <v>5.2137</v>
      </c>
      <c r="HU468">
        <v>11.9788</v>
      </c>
      <c r="HV468">
        <v>4.96365</v>
      </c>
      <c r="HW468">
        <v>3.27455</v>
      </c>
      <c r="HX468">
        <v>9999</v>
      </c>
      <c r="HY468">
        <v>9999</v>
      </c>
      <c r="HZ468">
        <v>9999</v>
      </c>
      <c r="IA468">
        <v>25.4</v>
      </c>
      <c r="IB468">
        <v>1.86371</v>
      </c>
      <c r="IC468">
        <v>1.85977</v>
      </c>
      <c r="ID468">
        <v>1.85806</v>
      </c>
      <c r="IE468">
        <v>1.85944</v>
      </c>
      <c r="IF468">
        <v>1.85959</v>
      </c>
      <c r="IG468">
        <v>1.85806</v>
      </c>
      <c r="IH468">
        <v>1.85715</v>
      </c>
      <c r="II468">
        <v>1.85211</v>
      </c>
      <c r="IJ468">
        <v>0</v>
      </c>
      <c r="IK468">
        <v>0</v>
      </c>
      <c r="IL468">
        <v>0</v>
      </c>
      <c r="IM468">
        <v>0</v>
      </c>
      <c r="IN468" t="s">
        <v>441</v>
      </c>
      <c r="IO468" t="s">
        <v>442</v>
      </c>
      <c r="IP468" t="s">
        <v>443</v>
      </c>
      <c r="IQ468" t="s">
        <v>443</v>
      </c>
      <c r="IR468" t="s">
        <v>443</v>
      </c>
      <c r="IS468" t="s">
        <v>443</v>
      </c>
      <c r="IT468">
        <v>0</v>
      </c>
      <c r="IU468">
        <v>100</v>
      </c>
      <c r="IV468">
        <v>100</v>
      </c>
      <c r="IW468">
        <v>-1.3</v>
      </c>
      <c r="IX468">
        <v>0.2859</v>
      </c>
      <c r="IY468">
        <v>-1.253408397979514</v>
      </c>
      <c r="IZ468">
        <v>-0.001407418860664216</v>
      </c>
      <c r="JA468">
        <v>1.761737584914558E-06</v>
      </c>
      <c r="JB468">
        <v>-4.339940373715102E-10</v>
      </c>
      <c r="JC468">
        <v>0.01386544786166931</v>
      </c>
      <c r="JD468">
        <v>0.003157371658100305</v>
      </c>
      <c r="JE468">
        <v>0.0004353711720169284</v>
      </c>
      <c r="JF468">
        <v>-1.853048844677345E-07</v>
      </c>
      <c r="JG468">
        <v>2</v>
      </c>
      <c r="JH468">
        <v>1968</v>
      </c>
      <c r="JI468">
        <v>1</v>
      </c>
      <c r="JJ468">
        <v>26</v>
      </c>
      <c r="JK468">
        <v>200181.6</v>
      </c>
      <c r="JL468">
        <v>200181.8</v>
      </c>
      <c r="JM468">
        <v>2.47925</v>
      </c>
      <c r="JN468">
        <v>2.61597</v>
      </c>
      <c r="JO468">
        <v>1.49658</v>
      </c>
      <c r="JP468">
        <v>2.34619</v>
      </c>
      <c r="JQ468">
        <v>1.54907</v>
      </c>
      <c r="JR468">
        <v>2.39014</v>
      </c>
      <c r="JS468">
        <v>34.1905</v>
      </c>
      <c r="JT468">
        <v>15.2615</v>
      </c>
      <c r="JU468">
        <v>18</v>
      </c>
      <c r="JV468">
        <v>481.371</v>
      </c>
      <c r="JW468">
        <v>500.85</v>
      </c>
      <c r="JX468">
        <v>27.6706</v>
      </c>
      <c r="JY468">
        <v>28.3324</v>
      </c>
      <c r="JZ468">
        <v>30</v>
      </c>
      <c r="KA468">
        <v>28.569</v>
      </c>
      <c r="KB468">
        <v>28.5733</v>
      </c>
      <c r="KC468">
        <v>49.7483</v>
      </c>
      <c r="KD468">
        <v>15.7692</v>
      </c>
      <c r="KE468">
        <v>89.5994</v>
      </c>
      <c r="KF468">
        <v>27.6434</v>
      </c>
      <c r="KG468">
        <v>1108.79</v>
      </c>
      <c r="KH468">
        <v>20.0413</v>
      </c>
      <c r="KI468">
        <v>101.989</v>
      </c>
      <c r="KJ468">
        <v>91.4444</v>
      </c>
    </row>
    <row r="469" spans="1:296">
      <c r="A469">
        <v>451</v>
      </c>
      <c r="B469">
        <v>1759000504.1</v>
      </c>
      <c r="C469">
        <v>13253.5</v>
      </c>
      <c r="D469" t="s">
        <v>1349</v>
      </c>
      <c r="E469" t="s">
        <v>1350</v>
      </c>
      <c r="F469">
        <v>5</v>
      </c>
      <c r="G469" t="s">
        <v>1218</v>
      </c>
      <c r="H469">
        <v>1759000496.6</v>
      </c>
      <c r="I469">
        <f>(J469)/1000</f>
        <v>0</v>
      </c>
      <c r="J469">
        <f>IF(DO469, AM469, AG469)</f>
        <v>0</v>
      </c>
      <c r="K469">
        <f>IF(DO469, AH469, AF469)</f>
        <v>0</v>
      </c>
      <c r="L469">
        <f>DQ469 - IF(AT469&gt;1, K469*DK469*100.0/(AV469), 0)</f>
        <v>0</v>
      </c>
      <c r="M469">
        <f>((S469-I469/2)*L469-K469)/(S469+I469/2)</f>
        <v>0</v>
      </c>
      <c r="N469">
        <f>M469*(DX469+DY469)/1000.0</f>
        <v>0</v>
      </c>
      <c r="O469">
        <f>(DQ469 - IF(AT469&gt;1, K469*DK469*100.0/(AV469), 0))*(DX469+DY469)/1000.0</f>
        <v>0</v>
      </c>
      <c r="P469">
        <f>2.0/((1/R469-1/Q469)+SIGN(R469)*SQRT((1/R469-1/Q469)*(1/R469-1/Q469) + 4*DL469/((DL469+1)*(DL469+1))*(2*1/R469*1/Q469-1/Q469*1/Q469)))</f>
        <v>0</v>
      </c>
      <c r="Q469">
        <f>IF(LEFT(DM469,1)&lt;&gt;"0",IF(LEFT(DM469,1)="1",3.0,DN469),$D$5+$E$5*(EE469*DX469/($K$5*1000))+$F$5*(EE469*DX469/($K$5*1000))*MAX(MIN(DK469,$J$5),$I$5)*MAX(MIN(DK469,$J$5),$I$5)+$G$5*MAX(MIN(DK469,$J$5),$I$5)*(EE469*DX469/($K$5*1000))+$H$5*(EE469*DX469/($K$5*1000))*(EE469*DX469/($K$5*1000)))</f>
        <v>0</v>
      </c>
      <c r="R469">
        <f>I469*(1000-(1000*0.61365*exp(17.502*V469/(240.97+V469))/(DX469+DY469)+DS469)/2)/(1000*0.61365*exp(17.502*V469/(240.97+V469))/(DX469+DY469)-DS469)</f>
        <v>0</v>
      </c>
      <c r="S469">
        <f>1/((DL469+1)/(P469/1.6)+1/(Q469/1.37)) + DL469/((DL469+1)/(P469/1.6) + DL469/(Q469/1.37))</f>
        <v>0</v>
      </c>
      <c r="T469">
        <f>(DG469*DJ469)</f>
        <v>0</v>
      </c>
      <c r="U469">
        <f>(DZ469+(T469+2*0.95*5.67E-8*(((DZ469+$B$9)+273)^4-(DZ469+273)^4)-44100*I469)/(1.84*29.3*Q469+8*0.95*5.67E-8*(DZ469+273)^3))</f>
        <v>0</v>
      </c>
      <c r="V469">
        <f>($C$9*EA469+$D$9*EB469+$E$9*U469)</f>
        <v>0</v>
      </c>
      <c r="W469">
        <f>0.61365*exp(17.502*V469/(240.97+V469))</f>
        <v>0</v>
      </c>
      <c r="X469">
        <f>(Y469/Z469*100)</f>
        <v>0</v>
      </c>
      <c r="Y469">
        <f>DS469*(DX469+DY469)/1000</f>
        <v>0</v>
      </c>
      <c r="Z469">
        <f>0.61365*exp(17.502*DZ469/(240.97+DZ469))</f>
        <v>0</v>
      </c>
      <c r="AA469">
        <f>(W469-DS469*(DX469+DY469)/1000)</f>
        <v>0</v>
      </c>
      <c r="AB469">
        <f>(-I469*44100)</f>
        <v>0</v>
      </c>
      <c r="AC469">
        <f>2*29.3*Q469*0.92*(DZ469-V469)</f>
        <v>0</v>
      </c>
      <c r="AD469">
        <f>2*0.95*5.67E-8*(((DZ469+$B$9)+273)^4-(V469+273)^4)</f>
        <v>0</v>
      </c>
      <c r="AE469">
        <f>T469+AD469+AB469+AC469</f>
        <v>0</v>
      </c>
      <c r="AF469">
        <f>DW469*AT469*(DR469-DQ469*(1000-AT469*DT469)/(1000-AT469*DS469))/(100*DK469)</f>
        <v>0</v>
      </c>
      <c r="AG469">
        <f>1000*DW469*AT469*(DS469-DT469)/(100*DK469*(1000-AT469*DS469))</f>
        <v>0</v>
      </c>
      <c r="AH469">
        <f>(AI469 - AJ469 - DX469*1E3/(8.314*(DZ469+273.15)) * AL469/DW469 * AK469) * DW469/(100*DK469) * (1000 - DT469)/1000</f>
        <v>0</v>
      </c>
      <c r="AI469">
        <v>1113.304676876391</v>
      </c>
      <c r="AJ469">
        <v>1082.265333333333</v>
      </c>
      <c r="AK469">
        <v>3.479645369883488</v>
      </c>
      <c r="AL469">
        <v>65.16373705987486</v>
      </c>
      <c r="AM469">
        <f>(AO469 - AN469 + DX469*1E3/(8.314*(DZ469+273.15)) * AQ469/DW469 * AP469) * DW469/(100*DK469) * 1000/(1000 - AO469)</f>
        <v>0</v>
      </c>
      <c r="AN469">
        <v>20.03622817352963</v>
      </c>
      <c r="AO469">
        <v>21.99303515151514</v>
      </c>
      <c r="AP469">
        <v>-0.0001516851933292962</v>
      </c>
      <c r="AQ469">
        <v>105.4576078481185</v>
      </c>
      <c r="AR469">
        <v>0</v>
      </c>
      <c r="AS469">
        <v>0</v>
      </c>
      <c r="AT469">
        <f>IF(AR469*$H$15&gt;=AV469,1.0,(AV469/(AV469-AR469*$H$15)))</f>
        <v>0</v>
      </c>
      <c r="AU469">
        <f>(AT469-1)*100</f>
        <v>0</v>
      </c>
      <c r="AV469">
        <f>MAX(0,($B$15+$C$15*EE469)/(1+$D$15*EE469)*DX469/(DZ469+273)*$E$15)</f>
        <v>0</v>
      </c>
      <c r="AW469" t="s">
        <v>437</v>
      </c>
      <c r="AX469" t="s">
        <v>437</v>
      </c>
      <c r="AY469">
        <v>0</v>
      </c>
      <c r="AZ469">
        <v>0</v>
      </c>
      <c r="BA469">
        <f>1-AY469/AZ469</f>
        <v>0</v>
      </c>
      <c r="BB469">
        <v>0</v>
      </c>
      <c r="BC469" t="s">
        <v>437</v>
      </c>
      <c r="BD469" t="s">
        <v>437</v>
      </c>
      <c r="BE469">
        <v>0</v>
      </c>
      <c r="BF469">
        <v>0</v>
      </c>
      <c r="BG469">
        <f>1-BE469/BF469</f>
        <v>0</v>
      </c>
      <c r="BH469">
        <v>0.5</v>
      </c>
      <c r="BI469">
        <f>DH469</f>
        <v>0</v>
      </c>
      <c r="BJ469">
        <f>K469</f>
        <v>0</v>
      </c>
      <c r="BK469">
        <f>BG469*BH469*BI469</f>
        <v>0</v>
      </c>
      <c r="BL469">
        <f>(BJ469-BB469)/BI469</f>
        <v>0</v>
      </c>
      <c r="BM469">
        <f>(AZ469-BF469)/BF469</f>
        <v>0</v>
      </c>
      <c r="BN469">
        <f>AY469/(BA469+AY469/BF469)</f>
        <v>0</v>
      </c>
      <c r="BO469" t="s">
        <v>437</v>
      </c>
      <c r="BP469">
        <v>0</v>
      </c>
      <c r="BQ469">
        <f>IF(BP469&lt;&gt;0, BP469, BN469)</f>
        <v>0</v>
      </c>
      <c r="BR469">
        <f>1-BQ469/BF469</f>
        <v>0</v>
      </c>
      <c r="BS469">
        <f>(BF469-BE469)/(BF469-BQ469)</f>
        <v>0</v>
      </c>
      <c r="BT469">
        <f>(AZ469-BF469)/(AZ469-BQ469)</f>
        <v>0</v>
      </c>
      <c r="BU469">
        <f>(BF469-BE469)/(BF469-AY469)</f>
        <v>0</v>
      </c>
      <c r="BV469">
        <f>(AZ469-BF469)/(AZ469-AY469)</f>
        <v>0</v>
      </c>
      <c r="BW469">
        <f>(BS469*BQ469/BE469)</f>
        <v>0</v>
      </c>
      <c r="BX469">
        <f>(1-BW469)</f>
        <v>0</v>
      </c>
      <c r="DG469">
        <f>$B$13*EF469+$C$13*EG469+$F$13*ER469*(1-EU469)</f>
        <v>0</v>
      </c>
      <c r="DH469">
        <f>DG469*DI469</f>
        <v>0</v>
      </c>
      <c r="DI469">
        <f>($B$13*$D$11+$C$13*$D$11+$F$13*((FE469+EW469)/MAX(FE469+EW469+FF469, 0.1)*$I$11+FF469/MAX(FE469+EW469+FF469, 0.1)*$J$11))/($B$13+$C$13+$F$13)</f>
        <v>0</v>
      </c>
      <c r="DJ469">
        <f>($B$13*$K$11+$C$13*$K$11+$F$13*((FE469+EW469)/MAX(FE469+EW469+FF469, 0.1)*$P$11+FF469/MAX(FE469+EW469+FF469, 0.1)*$Q$11))/($B$13+$C$13+$F$13)</f>
        <v>0</v>
      </c>
      <c r="DK469">
        <v>2.96</v>
      </c>
      <c r="DL469">
        <v>0.5</v>
      </c>
      <c r="DM469" t="s">
        <v>438</v>
      </c>
      <c r="DN469">
        <v>2</v>
      </c>
      <c r="DO469" t="b">
        <v>1</v>
      </c>
      <c r="DP469">
        <v>1759000496.6</v>
      </c>
      <c r="DQ469">
        <v>1034.902592592593</v>
      </c>
      <c r="DR469">
        <v>1076.058518518518</v>
      </c>
      <c r="DS469">
        <v>22.00471481481482</v>
      </c>
      <c r="DT469">
        <v>20.03841111111111</v>
      </c>
      <c r="DU469">
        <v>1036.205925925926</v>
      </c>
      <c r="DV469">
        <v>21.7188037037037</v>
      </c>
      <c r="DW469">
        <v>500.0359629629629</v>
      </c>
      <c r="DX469">
        <v>90.38817777777777</v>
      </c>
      <c r="DY469">
        <v>0.06468240000000001</v>
      </c>
      <c r="DZ469">
        <v>28.80132222222221</v>
      </c>
      <c r="EA469">
        <v>29.98583333333333</v>
      </c>
      <c r="EB469">
        <v>999.9000000000001</v>
      </c>
      <c r="EC469">
        <v>0</v>
      </c>
      <c r="ED469">
        <v>0</v>
      </c>
      <c r="EE469">
        <v>10001.53222222222</v>
      </c>
      <c r="EF469">
        <v>0</v>
      </c>
      <c r="EG469">
        <v>10.8678</v>
      </c>
      <c r="EH469">
        <v>-41.15575925925926</v>
      </c>
      <c r="EI469">
        <v>1058.188148148148</v>
      </c>
      <c r="EJ469">
        <v>1098.061481481481</v>
      </c>
      <c r="EK469">
        <v>1.966301111111111</v>
      </c>
      <c r="EL469">
        <v>1076.058518518518</v>
      </c>
      <c r="EM469">
        <v>20.03841111111111</v>
      </c>
      <c r="EN469">
        <v>1.988964814814815</v>
      </c>
      <c r="EO469">
        <v>1.811234814814815</v>
      </c>
      <c r="EP469">
        <v>17.35676296296296</v>
      </c>
      <c r="EQ469">
        <v>15.88409259259259</v>
      </c>
      <c r="ER469">
        <v>2000.012592592593</v>
      </c>
      <c r="ES469">
        <v>0.9799967777777778</v>
      </c>
      <c r="ET469">
        <v>0.02000322592592593</v>
      </c>
      <c r="EU469">
        <v>0</v>
      </c>
      <c r="EV469">
        <v>440.8978888888889</v>
      </c>
      <c r="EW469">
        <v>5.00078</v>
      </c>
      <c r="EX469">
        <v>8658.990370370371</v>
      </c>
      <c r="EY469">
        <v>16379.72222222222</v>
      </c>
      <c r="EZ469">
        <v>38.91633333333333</v>
      </c>
      <c r="FA469">
        <v>39.63418518518519</v>
      </c>
      <c r="FB469">
        <v>39.12003703703704</v>
      </c>
      <c r="FC469">
        <v>39.3792962962963</v>
      </c>
      <c r="FD469">
        <v>40.00681481481482</v>
      </c>
      <c r="FE469">
        <v>1955.102592592593</v>
      </c>
      <c r="FF469">
        <v>39.90666666666667</v>
      </c>
      <c r="FG469">
        <v>0</v>
      </c>
      <c r="FH469">
        <v>1759000498.5</v>
      </c>
      <c r="FI469">
        <v>0</v>
      </c>
      <c r="FJ469">
        <v>440.91876</v>
      </c>
      <c r="FK469">
        <v>0.4835384646990327</v>
      </c>
      <c r="FL469">
        <v>-6.340769243202525</v>
      </c>
      <c r="FM469">
        <v>8658.9964</v>
      </c>
      <c r="FN469">
        <v>15</v>
      </c>
      <c r="FO469">
        <v>0</v>
      </c>
      <c r="FP469" t="s">
        <v>439</v>
      </c>
      <c r="FQ469">
        <v>1746989605.5</v>
      </c>
      <c r="FR469">
        <v>1746989593.5</v>
      </c>
      <c r="FS469">
        <v>0</v>
      </c>
      <c r="FT469">
        <v>-0.274</v>
      </c>
      <c r="FU469">
        <v>-0.002</v>
      </c>
      <c r="FV469">
        <v>2.549</v>
      </c>
      <c r="FW469">
        <v>0.129</v>
      </c>
      <c r="FX469">
        <v>420</v>
      </c>
      <c r="FY469">
        <v>17</v>
      </c>
      <c r="FZ469">
        <v>0.02</v>
      </c>
      <c r="GA469">
        <v>0.04</v>
      </c>
      <c r="GB469">
        <v>-41.13666097560975</v>
      </c>
      <c r="GC469">
        <v>-0.491466898954655</v>
      </c>
      <c r="GD469">
        <v>0.117871858653636</v>
      </c>
      <c r="GE469">
        <v>1</v>
      </c>
      <c r="GF469">
        <v>440.9194705882353</v>
      </c>
      <c r="GG469">
        <v>-0.3961802944508747</v>
      </c>
      <c r="GH469">
        <v>0.2861233007858586</v>
      </c>
      <c r="GI469">
        <v>1</v>
      </c>
      <c r="GJ469">
        <v>1.968255365853659</v>
      </c>
      <c r="GK469">
        <v>-0.02571219512195289</v>
      </c>
      <c r="GL469">
        <v>0.003049472643382235</v>
      </c>
      <c r="GM469">
        <v>1</v>
      </c>
      <c r="GN469">
        <v>3</v>
      </c>
      <c r="GO469">
        <v>3</v>
      </c>
      <c r="GP469" t="s">
        <v>440</v>
      </c>
      <c r="GQ469">
        <v>3.10211</v>
      </c>
      <c r="GR469">
        <v>2.72314</v>
      </c>
      <c r="GS469">
        <v>0.166858</v>
      </c>
      <c r="GT469">
        <v>0.170824</v>
      </c>
      <c r="GU469">
        <v>0.101393</v>
      </c>
      <c r="GV469">
        <v>0.0962583</v>
      </c>
      <c r="GW469">
        <v>21787.8</v>
      </c>
      <c r="GX469">
        <v>19692.8</v>
      </c>
      <c r="GY469">
        <v>26713.3</v>
      </c>
      <c r="GZ469">
        <v>23969.3</v>
      </c>
      <c r="HA469">
        <v>38417.5</v>
      </c>
      <c r="HB469">
        <v>32026.5</v>
      </c>
      <c r="HC469">
        <v>46646.2</v>
      </c>
      <c r="HD469">
        <v>37916.3</v>
      </c>
      <c r="HE469">
        <v>1.8744</v>
      </c>
      <c r="HF469">
        <v>1.88183</v>
      </c>
      <c r="HG469">
        <v>0.132397</v>
      </c>
      <c r="HH469">
        <v>0</v>
      </c>
      <c r="HI469">
        <v>27.8418</v>
      </c>
      <c r="HJ469">
        <v>999.9</v>
      </c>
      <c r="HK469">
        <v>48.8</v>
      </c>
      <c r="HL469">
        <v>30.3</v>
      </c>
      <c r="HM469">
        <v>23.4017</v>
      </c>
      <c r="HN469">
        <v>61.6958</v>
      </c>
      <c r="HO469">
        <v>22.1314</v>
      </c>
      <c r="HP469">
        <v>1</v>
      </c>
      <c r="HQ469">
        <v>0.0797586</v>
      </c>
      <c r="HR469">
        <v>-0.328056</v>
      </c>
      <c r="HS469">
        <v>20.3166</v>
      </c>
      <c r="HT469">
        <v>5.2131</v>
      </c>
      <c r="HU469">
        <v>11.98</v>
      </c>
      <c r="HV469">
        <v>4.9635</v>
      </c>
      <c r="HW469">
        <v>3.2744</v>
      </c>
      <c r="HX469">
        <v>9999</v>
      </c>
      <c r="HY469">
        <v>9999</v>
      </c>
      <c r="HZ469">
        <v>9999</v>
      </c>
      <c r="IA469">
        <v>25.4</v>
      </c>
      <c r="IB469">
        <v>1.8637</v>
      </c>
      <c r="IC469">
        <v>1.85979</v>
      </c>
      <c r="ID469">
        <v>1.85806</v>
      </c>
      <c r="IE469">
        <v>1.85944</v>
      </c>
      <c r="IF469">
        <v>1.85959</v>
      </c>
      <c r="IG469">
        <v>1.85806</v>
      </c>
      <c r="IH469">
        <v>1.85715</v>
      </c>
      <c r="II469">
        <v>1.85211</v>
      </c>
      <c r="IJ469">
        <v>0</v>
      </c>
      <c r="IK469">
        <v>0</v>
      </c>
      <c r="IL469">
        <v>0</v>
      </c>
      <c r="IM469">
        <v>0</v>
      </c>
      <c r="IN469" t="s">
        <v>441</v>
      </c>
      <c r="IO469" t="s">
        <v>442</v>
      </c>
      <c r="IP469" t="s">
        <v>443</v>
      </c>
      <c r="IQ469" t="s">
        <v>443</v>
      </c>
      <c r="IR469" t="s">
        <v>443</v>
      </c>
      <c r="IS469" t="s">
        <v>443</v>
      </c>
      <c r="IT469">
        <v>0</v>
      </c>
      <c r="IU469">
        <v>100</v>
      </c>
      <c r="IV469">
        <v>100</v>
      </c>
      <c r="IW469">
        <v>-1.28</v>
      </c>
      <c r="IX469">
        <v>0.2856</v>
      </c>
      <c r="IY469">
        <v>-1.253408397979514</v>
      </c>
      <c r="IZ469">
        <v>-0.001407418860664216</v>
      </c>
      <c r="JA469">
        <v>1.761737584914558E-06</v>
      </c>
      <c r="JB469">
        <v>-4.339940373715102E-10</v>
      </c>
      <c r="JC469">
        <v>0.01386544786166931</v>
      </c>
      <c r="JD469">
        <v>0.003157371658100305</v>
      </c>
      <c r="JE469">
        <v>0.0004353711720169284</v>
      </c>
      <c r="JF469">
        <v>-1.853048844677345E-07</v>
      </c>
      <c r="JG469">
        <v>2</v>
      </c>
      <c r="JH469">
        <v>1968</v>
      </c>
      <c r="JI469">
        <v>1</v>
      </c>
      <c r="JJ469">
        <v>26</v>
      </c>
      <c r="JK469">
        <v>200181.6</v>
      </c>
      <c r="JL469">
        <v>200181.8</v>
      </c>
      <c r="JM469">
        <v>2.50854</v>
      </c>
      <c r="JN469">
        <v>2.60498</v>
      </c>
      <c r="JO469">
        <v>1.49658</v>
      </c>
      <c r="JP469">
        <v>2.34619</v>
      </c>
      <c r="JQ469">
        <v>1.54907</v>
      </c>
      <c r="JR469">
        <v>2.46826</v>
      </c>
      <c r="JS469">
        <v>34.1905</v>
      </c>
      <c r="JT469">
        <v>15.2703</v>
      </c>
      <c r="JU469">
        <v>18</v>
      </c>
      <c r="JV469">
        <v>481.27</v>
      </c>
      <c r="JW469">
        <v>501.033</v>
      </c>
      <c r="JX469">
        <v>27.6658</v>
      </c>
      <c r="JY469">
        <v>28.3324</v>
      </c>
      <c r="JZ469">
        <v>29.9999</v>
      </c>
      <c r="KA469">
        <v>28.569</v>
      </c>
      <c r="KB469">
        <v>28.5715</v>
      </c>
      <c r="KC469">
        <v>50.3979</v>
      </c>
      <c r="KD469">
        <v>15.7692</v>
      </c>
      <c r="KE469">
        <v>89.5994</v>
      </c>
      <c r="KF469">
        <v>27.6565</v>
      </c>
      <c r="KG469">
        <v>1122.23</v>
      </c>
      <c r="KH469">
        <v>20.0413</v>
      </c>
      <c r="KI469">
        <v>101.989</v>
      </c>
      <c r="KJ469">
        <v>91.4452</v>
      </c>
    </row>
    <row r="470" spans="1:296">
      <c r="A470">
        <v>452</v>
      </c>
      <c r="B470">
        <v>1759000509.1</v>
      </c>
      <c r="C470">
        <v>13258.5</v>
      </c>
      <c r="D470" t="s">
        <v>1351</v>
      </c>
      <c r="E470" t="s">
        <v>1352</v>
      </c>
      <c r="F470">
        <v>5</v>
      </c>
      <c r="G470" t="s">
        <v>1218</v>
      </c>
      <c r="H470">
        <v>1759000501.314285</v>
      </c>
      <c r="I470">
        <f>(J470)/1000</f>
        <v>0</v>
      </c>
      <c r="J470">
        <f>IF(DO470, AM470, AG470)</f>
        <v>0</v>
      </c>
      <c r="K470">
        <f>IF(DO470, AH470, AF470)</f>
        <v>0</v>
      </c>
      <c r="L470">
        <f>DQ470 - IF(AT470&gt;1, K470*DK470*100.0/(AV470), 0)</f>
        <v>0</v>
      </c>
      <c r="M470">
        <f>((S470-I470/2)*L470-K470)/(S470+I470/2)</f>
        <v>0</v>
      </c>
      <c r="N470">
        <f>M470*(DX470+DY470)/1000.0</f>
        <v>0</v>
      </c>
      <c r="O470">
        <f>(DQ470 - IF(AT470&gt;1, K470*DK470*100.0/(AV470), 0))*(DX470+DY470)/1000.0</f>
        <v>0</v>
      </c>
      <c r="P470">
        <f>2.0/((1/R470-1/Q470)+SIGN(R470)*SQRT((1/R470-1/Q470)*(1/R470-1/Q470) + 4*DL470/((DL470+1)*(DL470+1))*(2*1/R470*1/Q470-1/Q470*1/Q470)))</f>
        <v>0</v>
      </c>
      <c r="Q470">
        <f>IF(LEFT(DM470,1)&lt;&gt;"0",IF(LEFT(DM470,1)="1",3.0,DN470),$D$5+$E$5*(EE470*DX470/($K$5*1000))+$F$5*(EE470*DX470/($K$5*1000))*MAX(MIN(DK470,$J$5),$I$5)*MAX(MIN(DK470,$J$5),$I$5)+$G$5*MAX(MIN(DK470,$J$5),$I$5)*(EE470*DX470/($K$5*1000))+$H$5*(EE470*DX470/($K$5*1000))*(EE470*DX470/($K$5*1000)))</f>
        <v>0</v>
      </c>
      <c r="R470">
        <f>I470*(1000-(1000*0.61365*exp(17.502*V470/(240.97+V470))/(DX470+DY470)+DS470)/2)/(1000*0.61365*exp(17.502*V470/(240.97+V470))/(DX470+DY470)-DS470)</f>
        <v>0</v>
      </c>
      <c r="S470">
        <f>1/((DL470+1)/(P470/1.6)+1/(Q470/1.37)) + DL470/((DL470+1)/(P470/1.6) + DL470/(Q470/1.37))</f>
        <v>0</v>
      </c>
      <c r="T470">
        <f>(DG470*DJ470)</f>
        <v>0</v>
      </c>
      <c r="U470">
        <f>(DZ470+(T470+2*0.95*5.67E-8*(((DZ470+$B$9)+273)^4-(DZ470+273)^4)-44100*I470)/(1.84*29.3*Q470+8*0.95*5.67E-8*(DZ470+273)^3))</f>
        <v>0</v>
      </c>
      <c r="V470">
        <f>($C$9*EA470+$D$9*EB470+$E$9*U470)</f>
        <v>0</v>
      </c>
      <c r="W470">
        <f>0.61365*exp(17.502*V470/(240.97+V470))</f>
        <v>0</v>
      </c>
      <c r="X470">
        <f>(Y470/Z470*100)</f>
        <v>0</v>
      </c>
      <c r="Y470">
        <f>DS470*(DX470+DY470)/1000</f>
        <v>0</v>
      </c>
      <c r="Z470">
        <f>0.61365*exp(17.502*DZ470/(240.97+DZ470))</f>
        <v>0</v>
      </c>
      <c r="AA470">
        <f>(W470-DS470*(DX470+DY470)/1000)</f>
        <v>0</v>
      </c>
      <c r="AB470">
        <f>(-I470*44100)</f>
        <v>0</v>
      </c>
      <c r="AC470">
        <f>2*29.3*Q470*0.92*(DZ470-V470)</f>
        <v>0</v>
      </c>
      <c r="AD470">
        <f>2*0.95*5.67E-8*(((DZ470+$B$9)+273)^4-(V470+273)^4)</f>
        <v>0</v>
      </c>
      <c r="AE470">
        <f>T470+AD470+AB470+AC470</f>
        <v>0</v>
      </c>
      <c r="AF470">
        <f>DW470*AT470*(DR470-DQ470*(1000-AT470*DT470)/(1000-AT470*DS470))/(100*DK470)</f>
        <v>0</v>
      </c>
      <c r="AG470">
        <f>1000*DW470*AT470*(DS470-DT470)/(100*DK470*(1000-AT470*DS470))</f>
        <v>0</v>
      </c>
      <c r="AH470">
        <f>(AI470 - AJ470 - DX470*1E3/(8.314*(DZ470+273.15)) * AL470/DW470 * AK470) * DW470/(100*DK470) * (1000 - DT470)/1000</f>
        <v>0</v>
      </c>
      <c r="AI470">
        <v>1130.289830111719</v>
      </c>
      <c r="AJ470">
        <v>1099.251272727272</v>
      </c>
      <c r="AK470">
        <v>3.400615849774713</v>
      </c>
      <c r="AL470">
        <v>65.16373705987486</v>
      </c>
      <c r="AM470">
        <f>(AO470 - AN470 + DX470*1E3/(8.314*(DZ470+273.15)) * AQ470/DW470 * AP470) * DW470/(100*DK470) * 1000/(1000 - AO470)</f>
        <v>0</v>
      </c>
      <c r="AN470">
        <v>20.03437290068565</v>
      </c>
      <c r="AO470">
        <v>21.98474</v>
      </c>
      <c r="AP470">
        <v>-9.249016363284537E-05</v>
      </c>
      <c r="AQ470">
        <v>105.4576078481185</v>
      </c>
      <c r="AR470">
        <v>0</v>
      </c>
      <c r="AS470">
        <v>0</v>
      </c>
      <c r="AT470">
        <f>IF(AR470*$H$15&gt;=AV470,1.0,(AV470/(AV470-AR470*$H$15)))</f>
        <v>0</v>
      </c>
      <c r="AU470">
        <f>(AT470-1)*100</f>
        <v>0</v>
      </c>
      <c r="AV470">
        <f>MAX(0,($B$15+$C$15*EE470)/(1+$D$15*EE470)*DX470/(DZ470+273)*$E$15)</f>
        <v>0</v>
      </c>
      <c r="AW470" t="s">
        <v>437</v>
      </c>
      <c r="AX470" t="s">
        <v>437</v>
      </c>
      <c r="AY470">
        <v>0</v>
      </c>
      <c r="AZ470">
        <v>0</v>
      </c>
      <c r="BA470">
        <f>1-AY470/AZ470</f>
        <v>0</v>
      </c>
      <c r="BB470">
        <v>0</v>
      </c>
      <c r="BC470" t="s">
        <v>437</v>
      </c>
      <c r="BD470" t="s">
        <v>437</v>
      </c>
      <c r="BE470">
        <v>0</v>
      </c>
      <c r="BF470">
        <v>0</v>
      </c>
      <c r="BG470">
        <f>1-BE470/BF470</f>
        <v>0</v>
      </c>
      <c r="BH470">
        <v>0.5</v>
      </c>
      <c r="BI470">
        <f>DH470</f>
        <v>0</v>
      </c>
      <c r="BJ470">
        <f>K470</f>
        <v>0</v>
      </c>
      <c r="BK470">
        <f>BG470*BH470*BI470</f>
        <v>0</v>
      </c>
      <c r="BL470">
        <f>(BJ470-BB470)/BI470</f>
        <v>0</v>
      </c>
      <c r="BM470">
        <f>(AZ470-BF470)/BF470</f>
        <v>0</v>
      </c>
      <c r="BN470">
        <f>AY470/(BA470+AY470/BF470)</f>
        <v>0</v>
      </c>
      <c r="BO470" t="s">
        <v>437</v>
      </c>
      <c r="BP470">
        <v>0</v>
      </c>
      <c r="BQ470">
        <f>IF(BP470&lt;&gt;0, BP470, BN470)</f>
        <v>0</v>
      </c>
      <c r="BR470">
        <f>1-BQ470/BF470</f>
        <v>0</v>
      </c>
      <c r="BS470">
        <f>(BF470-BE470)/(BF470-BQ470)</f>
        <v>0</v>
      </c>
      <c r="BT470">
        <f>(AZ470-BF470)/(AZ470-BQ470)</f>
        <v>0</v>
      </c>
      <c r="BU470">
        <f>(BF470-BE470)/(BF470-AY470)</f>
        <v>0</v>
      </c>
      <c r="BV470">
        <f>(AZ470-BF470)/(AZ470-AY470)</f>
        <v>0</v>
      </c>
      <c r="BW470">
        <f>(BS470*BQ470/BE470)</f>
        <v>0</v>
      </c>
      <c r="BX470">
        <f>(1-BW470)</f>
        <v>0</v>
      </c>
      <c r="DG470">
        <f>$B$13*EF470+$C$13*EG470+$F$13*ER470*(1-EU470)</f>
        <v>0</v>
      </c>
      <c r="DH470">
        <f>DG470*DI470</f>
        <v>0</v>
      </c>
      <c r="DI470">
        <f>($B$13*$D$11+$C$13*$D$11+$F$13*((FE470+EW470)/MAX(FE470+EW470+FF470, 0.1)*$I$11+FF470/MAX(FE470+EW470+FF470, 0.1)*$J$11))/($B$13+$C$13+$F$13)</f>
        <v>0</v>
      </c>
      <c r="DJ470">
        <f>($B$13*$K$11+$C$13*$K$11+$F$13*((FE470+EW470)/MAX(FE470+EW470+FF470, 0.1)*$P$11+FF470/MAX(FE470+EW470+FF470, 0.1)*$Q$11))/($B$13+$C$13+$F$13)</f>
        <v>0</v>
      </c>
      <c r="DK470">
        <v>2.96</v>
      </c>
      <c r="DL470">
        <v>0.5</v>
      </c>
      <c r="DM470" t="s">
        <v>438</v>
      </c>
      <c r="DN470">
        <v>2</v>
      </c>
      <c r="DO470" t="b">
        <v>1</v>
      </c>
      <c r="DP470">
        <v>1759000501.314285</v>
      </c>
      <c r="DQ470">
        <v>1050.700357142857</v>
      </c>
      <c r="DR470">
        <v>1091.854285714286</v>
      </c>
      <c r="DS470">
        <v>21.99783214285714</v>
      </c>
      <c r="DT470">
        <v>20.03671071428571</v>
      </c>
      <c r="DU470">
        <v>1051.989642857143</v>
      </c>
      <c r="DV470">
        <v>21.71206785714285</v>
      </c>
      <c r="DW470">
        <v>499.9905714285715</v>
      </c>
      <c r="DX470">
        <v>90.38760000000001</v>
      </c>
      <c r="DY470">
        <v>0.06477025714285713</v>
      </c>
      <c r="DZ470">
        <v>28.80559642857143</v>
      </c>
      <c r="EA470">
        <v>29.99130357142857</v>
      </c>
      <c r="EB470">
        <v>999.9000000000002</v>
      </c>
      <c r="EC470">
        <v>0</v>
      </c>
      <c r="ED470">
        <v>0</v>
      </c>
      <c r="EE470">
        <v>10000.74</v>
      </c>
      <c r="EF470">
        <v>0</v>
      </c>
      <c r="EG470">
        <v>10.86644285714286</v>
      </c>
      <c r="EH470">
        <v>-41.154375</v>
      </c>
      <c r="EI470">
        <v>1074.333214285714</v>
      </c>
      <c r="EJ470">
        <v>1114.178571428571</v>
      </c>
      <c r="EK470">
        <v>1.961120714285714</v>
      </c>
      <c r="EL470">
        <v>1091.854285714286</v>
      </c>
      <c r="EM470">
        <v>20.03671071428571</v>
      </c>
      <c r="EN470">
        <v>1.988331071428571</v>
      </c>
      <c r="EO470">
        <v>1.811069285714286</v>
      </c>
      <c r="EP470">
        <v>17.35171428571429</v>
      </c>
      <c r="EQ470">
        <v>15.88266071428571</v>
      </c>
      <c r="ER470">
        <v>2000.02</v>
      </c>
      <c r="ES470">
        <v>0.9799985</v>
      </c>
      <c r="ET470">
        <v>0.02000142857142858</v>
      </c>
      <c r="EU470">
        <v>0</v>
      </c>
      <c r="EV470">
        <v>440.9059642857143</v>
      </c>
      <c r="EW470">
        <v>5.00078</v>
      </c>
      <c r="EX470">
        <v>8658.641428571431</v>
      </c>
      <c r="EY470">
        <v>16379.79285714285</v>
      </c>
      <c r="EZ470">
        <v>38.90375</v>
      </c>
      <c r="FA470">
        <v>39.63828571428571</v>
      </c>
      <c r="FB470">
        <v>39.13589285714285</v>
      </c>
      <c r="FC470">
        <v>39.36799999999999</v>
      </c>
      <c r="FD470">
        <v>39.96407142857142</v>
      </c>
      <c r="FE470">
        <v>1955.112857142857</v>
      </c>
      <c r="FF470">
        <v>39.90285714285715</v>
      </c>
      <c r="FG470">
        <v>0</v>
      </c>
      <c r="FH470">
        <v>1759000503.3</v>
      </c>
      <c r="FI470">
        <v>0</v>
      </c>
      <c r="FJ470">
        <v>440.92812</v>
      </c>
      <c r="FK470">
        <v>-0.04100001660017139</v>
      </c>
      <c r="FL470">
        <v>-2.856153832190675</v>
      </c>
      <c r="FM470">
        <v>8658.616000000002</v>
      </c>
      <c r="FN470">
        <v>15</v>
      </c>
      <c r="FO470">
        <v>0</v>
      </c>
      <c r="FP470" t="s">
        <v>439</v>
      </c>
      <c r="FQ470">
        <v>1746989605.5</v>
      </c>
      <c r="FR470">
        <v>1746989593.5</v>
      </c>
      <c r="FS470">
        <v>0</v>
      </c>
      <c r="FT470">
        <v>-0.274</v>
      </c>
      <c r="FU470">
        <v>-0.002</v>
      </c>
      <c r="FV470">
        <v>2.549</v>
      </c>
      <c r="FW470">
        <v>0.129</v>
      </c>
      <c r="FX470">
        <v>420</v>
      </c>
      <c r="FY470">
        <v>17</v>
      </c>
      <c r="FZ470">
        <v>0.02</v>
      </c>
      <c r="GA470">
        <v>0.04</v>
      </c>
      <c r="GB470">
        <v>-41.1603525</v>
      </c>
      <c r="GC470">
        <v>-0.2279763602250837</v>
      </c>
      <c r="GD470">
        <v>0.1140644685857517</v>
      </c>
      <c r="GE470">
        <v>1</v>
      </c>
      <c r="GF470">
        <v>440.9071176470588</v>
      </c>
      <c r="GG470">
        <v>0.2397555367111157</v>
      </c>
      <c r="GH470">
        <v>0.2794285939204254</v>
      </c>
      <c r="GI470">
        <v>1</v>
      </c>
      <c r="GJ470">
        <v>1.96372125</v>
      </c>
      <c r="GK470">
        <v>-0.06359313320825649</v>
      </c>
      <c r="GL470">
        <v>0.00651543827670098</v>
      </c>
      <c r="GM470">
        <v>1</v>
      </c>
      <c r="GN470">
        <v>3</v>
      </c>
      <c r="GO470">
        <v>3</v>
      </c>
      <c r="GP470" t="s">
        <v>440</v>
      </c>
      <c r="GQ470">
        <v>3.10242</v>
      </c>
      <c r="GR470">
        <v>2.72298</v>
      </c>
      <c r="GS470">
        <v>0.168503</v>
      </c>
      <c r="GT470">
        <v>0.172458</v>
      </c>
      <c r="GU470">
        <v>0.101366</v>
      </c>
      <c r="GV470">
        <v>0.0962486</v>
      </c>
      <c r="GW470">
        <v>21744.8</v>
      </c>
      <c r="GX470">
        <v>19653.8</v>
      </c>
      <c r="GY470">
        <v>26713.3</v>
      </c>
      <c r="GZ470">
        <v>23969</v>
      </c>
      <c r="HA470">
        <v>38419.1</v>
      </c>
      <c r="HB470">
        <v>32026.5</v>
      </c>
      <c r="HC470">
        <v>46646.5</v>
      </c>
      <c r="HD470">
        <v>37915.7</v>
      </c>
      <c r="HE470">
        <v>1.87477</v>
      </c>
      <c r="HF470">
        <v>1.88145</v>
      </c>
      <c r="HG470">
        <v>0.132404</v>
      </c>
      <c r="HH470">
        <v>0</v>
      </c>
      <c r="HI470">
        <v>27.843</v>
      </c>
      <c r="HJ470">
        <v>999.9</v>
      </c>
      <c r="HK470">
        <v>48.8</v>
      </c>
      <c r="HL470">
        <v>30.3</v>
      </c>
      <c r="HM470">
        <v>23.4025</v>
      </c>
      <c r="HN470">
        <v>61.1958</v>
      </c>
      <c r="HO470">
        <v>22.0072</v>
      </c>
      <c r="HP470">
        <v>1</v>
      </c>
      <c r="HQ470">
        <v>0.0795198</v>
      </c>
      <c r="HR470">
        <v>-0.269178</v>
      </c>
      <c r="HS470">
        <v>20.3168</v>
      </c>
      <c r="HT470">
        <v>5.2134</v>
      </c>
      <c r="HU470">
        <v>11.9794</v>
      </c>
      <c r="HV470">
        <v>4.9637</v>
      </c>
      <c r="HW470">
        <v>3.2744</v>
      </c>
      <c r="HX470">
        <v>9999</v>
      </c>
      <c r="HY470">
        <v>9999</v>
      </c>
      <c r="HZ470">
        <v>9999</v>
      </c>
      <c r="IA470">
        <v>25.4</v>
      </c>
      <c r="IB470">
        <v>1.86371</v>
      </c>
      <c r="IC470">
        <v>1.85978</v>
      </c>
      <c r="ID470">
        <v>1.85806</v>
      </c>
      <c r="IE470">
        <v>1.85945</v>
      </c>
      <c r="IF470">
        <v>1.85959</v>
      </c>
      <c r="IG470">
        <v>1.85806</v>
      </c>
      <c r="IH470">
        <v>1.85715</v>
      </c>
      <c r="II470">
        <v>1.85211</v>
      </c>
      <c r="IJ470">
        <v>0</v>
      </c>
      <c r="IK470">
        <v>0</v>
      </c>
      <c r="IL470">
        <v>0</v>
      </c>
      <c r="IM470">
        <v>0</v>
      </c>
      <c r="IN470" t="s">
        <v>441</v>
      </c>
      <c r="IO470" t="s">
        <v>442</v>
      </c>
      <c r="IP470" t="s">
        <v>443</v>
      </c>
      <c r="IQ470" t="s">
        <v>443</v>
      </c>
      <c r="IR470" t="s">
        <v>443</v>
      </c>
      <c r="IS470" t="s">
        <v>443</v>
      </c>
      <c r="IT470">
        <v>0</v>
      </c>
      <c r="IU470">
        <v>100</v>
      </c>
      <c r="IV470">
        <v>100</v>
      </c>
      <c r="IW470">
        <v>-1.26</v>
      </c>
      <c r="IX470">
        <v>0.2855</v>
      </c>
      <c r="IY470">
        <v>-1.253408397979514</v>
      </c>
      <c r="IZ470">
        <v>-0.001407418860664216</v>
      </c>
      <c r="JA470">
        <v>1.761737584914558E-06</v>
      </c>
      <c r="JB470">
        <v>-4.339940373715102E-10</v>
      </c>
      <c r="JC470">
        <v>0.01386544786166931</v>
      </c>
      <c r="JD470">
        <v>0.003157371658100305</v>
      </c>
      <c r="JE470">
        <v>0.0004353711720169284</v>
      </c>
      <c r="JF470">
        <v>-1.853048844677345E-07</v>
      </c>
      <c r="JG470">
        <v>2</v>
      </c>
      <c r="JH470">
        <v>1968</v>
      </c>
      <c r="JI470">
        <v>1</v>
      </c>
      <c r="JJ470">
        <v>26</v>
      </c>
      <c r="JK470">
        <v>200181.7</v>
      </c>
      <c r="JL470">
        <v>200181.9</v>
      </c>
      <c r="JM470">
        <v>2.53784</v>
      </c>
      <c r="JN470">
        <v>2.61475</v>
      </c>
      <c r="JO470">
        <v>1.49658</v>
      </c>
      <c r="JP470">
        <v>2.34619</v>
      </c>
      <c r="JQ470">
        <v>1.54907</v>
      </c>
      <c r="JR470">
        <v>2.45239</v>
      </c>
      <c r="JS470">
        <v>34.1905</v>
      </c>
      <c r="JT470">
        <v>15.2615</v>
      </c>
      <c r="JU470">
        <v>18</v>
      </c>
      <c r="JV470">
        <v>481.469</v>
      </c>
      <c r="JW470">
        <v>500.784</v>
      </c>
      <c r="JX470">
        <v>27.6652</v>
      </c>
      <c r="JY470">
        <v>28.3304</v>
      </c>
      <c r="JZ470">
        <v>30.0001</v>
      </c>
      <c r="KA470">
        <v>28.5666</v>
      </c>
      <c r="KB470">
        <v>28.5715</v>
      </c>
      <c r="KC470">
        <v>50.9671</v>
      </c>
      <c r="KD470">
        <v>15.7692</v>
      </c>
      <c r="KE470">
        <v>89.5994</v>
      </c>
      <c r="KF470">
        <v>27.639</v>
      </c>
      <c r="KG470">
        <v>1135.59</v>
      </c>
      <c r="KH470">
        <v>20.0413</v>
      </c>
      <c r="KI470">
        <v>101.989</v>
      </c>
      <c r="KJ470">
        <v>91.4439</v>
      </c>
    </row>
    <row r="471" spans="1:296">
      <c r="A471">
        <v>453</v>
      </c>
      <c r="B471">
        <v>1759000514.1</v>
      </c>
      <c r="C471">
        <v>13263.5</v>
      </c>
      <c r="D471" t="s">
        <v>1353</v>
      </c>
      <c r="E471" t="s">
        <v>1354</v>
      </c>
      <c r="F471">
        <v>5</v>
      </c>
      <c r="G471" t="s">
        <v>1218</v>
      </c>
      <c r="H471">
        <v>1759000506.6</v>
      </c>
      <c r="I471">
        <f>(J471)/1000</f>
        <v>0</v>
      </c>
      <c r="J471">
        <f>IF(DO471, AM471, AG471)</f>
        <v>0</v>
      </c>
      <c r="K471">
        <f>IF(DO471, AH471, AF471)</f>
        <v>0</v>
      </c>
      <c r="L471">
        <f>DQ471 - IF(AT471&gt;1, K471*DK471*100.0/(AV471), 0)</f>
        <v>0</v>
      </c>
      <c r="M471">
        <f>((S471-I471/2)*L471-K471)/(S471+I471/2)</f>
        <v>0</v>
      </c>
      <c r="N471">
        <f>M471*(DX471+DY471)/1000.0</f>
        <v>0</v>
      </c>
      <c r="O471">
        <f>(DQ471 - IF(AT471&gt;1, K471*DK471*100.0/(AV471), 0))*(DX471+DY471)/1000.0</f>
        <v>0</v>
      </c>
      <c r="P471">
        <f>2.0/((1/R471-1/Q471)+SIGN(R471)*SQRT((1/R471-1/Q471)*(1/R471-1/Q471) + 4*DL471/((DL471+1)*(DL471+1))*(2*1/R471*1/Q471-1/Q471*1/Q471)))</f>
        <v>0</v>
      </c>
      <c r="Q471">
        <f>IF(LEFT(DM471,1)&lt;&gt;"0",IF(LEFT(DM471,1)="1",3.0,DN471),$D$5+$E$5*(EE471*DX471/($K$5*1000))+$F$5*(EE471*DX471/($K$5*1000))*MAX(MIN(DK471,$J$5),$I$5)*MAX(MIN(DK471,$J$5),$I$5)+$G$5*MAX(MIN(DK471,$J$5),$I$5)*(EE471*DX471/($K$5*1000))+$H$5*(EE471*DX471/($K$5*1000))*(EE471*DX471/($K$5*1000)))</f>
        <v>0</v>
      </c>
      <c r="R471">
        <f>I471*(1000-(1000*0.61365*exp(17.502*V471/(240.97+V471))/(DX471+DY471)+DS471)/2)/(1000*0.61365*exp(17.502*V471/(240.97+V471))/(DX471+DY471)-DS471)</f>
        <v>0</v>
      </c>
      <c r="S471">
        <f>1/((DL471+1)/(P471/1.6)+1/(Q471/1.37)) + DL471/((DL471+1)/(P471/1.6) + DL471/(Q471/1.37))</f>
        <v>0</v>
      </c>
      <c r="T471">
        <f>(DG471*DJ471)</f>
        <v>0</v>
      </c>
      <c r="U471">
        <f>(DZ471+(T471+2*0.95*5.67E-8*(((DZ471+$B$9)+273)^4-(DZ471+273)^4)-44100*I471)/(1.84*29.3*Q471+8*0.95*5.67E-8*(DZ471+273)^3))</f>
        <v>0</v>
      </c>
      <c r="V471">
        <f>($C$9*EA471+$D$9*EB471+$E$9*U471)</f>
        <v>0</v>
      </c>
      <c r="W471">
        <f>0.61365*exp(17.502*V471/(240.97+V471))</f>
        <v>0</v>
      </c>
      <c r="X471">
        <f>(Y471/Z471*100)</f>
        <v>0</v>
      </c>
      <c r="Y471">
        <f>DS471*(DX471+DY471)/1000</f>
        <v>0</v>
      </c>
      <c r="Z471">
        <f>0.61365*exp(17.502*DZ471/(240.97+DZ471))</f>
        <v>0</v>
      </c>
      <c r="AA471">
        <f>(W471-DS471*(DX471+DY471)/1000)</f>
        <v>0</v>
      </c>
      <c r="AB471">
        <f>(-I471*44100)</f>
        <v>0</v>
      </c>
      <c r="AC471">
        <f>2*29.3*Q471*0.92*(DZ471-V471)</f>
        <v>0</v>
      </c>
      <c r="AD471">
        <f>2*0.95*5.67E-8*(((DZ471+$B$9)+273)^4-(V471+273)^4)</f>
        <v>0</v>
      </c>
      <c r="AE471">
        <f>T471+AD471+AB471+AC471</f>
        <v>0</v>
      </c>
      <c r="AF471">
        <f>DW471*AT471*(DR471-DQ471*(1000-AT471*DT471)/(1000-AT471*DS471))/(100*DK471)</f>
        <v>0</v>
      </c>
      <c r="AG471">
        <f>1000*DW471*AT471*(DS471-DT471)/(100*DK471*(1000-AT471*DS471))</f>
        <v>0</v>
      </c>
      <c r="AH471">
        <f>(AI471 - AJ471 - DX471*1E3/(8.314*(DZ471+273.15)) * AL471/DW471 * AK471) * DW471/(100*DK471) * (1000 - DT471)/1000</f>
        <v>0</v>
      </c>
      <c r="AI471">
        <v>1147.393576938985</v>
      </c>
      <c r="AJ471">
        <v>1116.333393939394</v>
      </c>
      <c r="AK471">
        <v>3.417036220056509</v>
      </c>
      <c r="AL471">
        <v>65.16373705987486</v>
      </c>
      <c r="AM471">
        <f>(AO471 - AN471 + DX471*1E3/(8.314*(DZ471+273.15)) * AQ471/DW471 * AP471) * DW471/(100*DK471) * 1000/(1000 - AO471)</f>
        <v>0</v>
      </c>
      <c r="AN471">
        <v>20.03424767187444</v>
      </c>
      <c r="AO471">
        <v>21.97515030303029</v>
      </c>
      <c r="AP471">
        <v>-7.964494593979061E-05</v>
      </c>
      <c r="AQ471">
        <v>105.4576078481185</v>
      </c>
      <c r="AR471">
        <v>0</v>
      </c>
      <c r="AS471">
        <v>0</v>
      </c>
      <c r="AT471">
        <f>IF(AR471*$H$15&gt;=AV471,1.0,(AV471/(AV471-AR471*$H$15)))</f>
        <v>0</v>
      </c>
      <c r="AU471">
        <f>(AT471-1)*100</f>
        <v>0</v>
      </c>
      <c r="AV471">
        <f>MAX(0,($B$15+$C$15*EE471)/(1+$D$15*EE471)*DX471/(DZ471+273)*$E$15)</f>
        <v>0</v>
      </c>
      <c r="AW471" t="s">
        <v>437</v>
      </c>
      <c r="AX471" t="s">
        <v>437</v>
      </c>
      <c r="AY471">
        <v>0</v>
      </c>
      <c r="AZ471">
        <v>0</v>
      </c>
      <c r="BA471">
        <f>1-AY471/AZ471</f>
        <v>0</v>
      </c>
      <c r="BB471">
        <v>0</v>
      </c>
      <c r="BC471" t="s">
        <v>437</v>
      </c>
      <c r="BD471" t="s">
        <v>437</v>
      </c>
      <c r="BE471">
        <v>0</v>
      </c>
      <c r="BF471">
        <v>0</v>
      </c>
      <c r="BG471">
        <f>1-BE471/BF471</f>
        <v>0</v>
      </c>
      <c r="BH471">
        <v>0.5</v>
      </c>
      <c r="BI471">
        <f>DH471</f>
        <v>0</v>
      </c>
      <c r="BJ471">
        <f>K471</f>
        <v>0</v>
      </c>
      <c r="BK471">
        <f>BG471*BH471*BI471</f>
        <v>0</v>
      </c>
      <c r="BL471">
        <f>(BJ471-BB471)/BI471</f>
        <v>0</v>
      </c>
      <c r="BM471">
        <f>(AZ471-BF471)/BF471</f>
        <v>0</v>
      </c>
      <c r="BN471">
        <f>AY471/(BA471+AY471/BF471)</f>
        <v>0</v>
      </c>
      <c r="BO471" t="s">
        <v>437</v>
      </c>
      <c r="BP471">
        <v>0</v>
      </c>
      <c r="BQ471">
        <f>IF(BP471&lt;&gt;0, BP471, BN471)</f>
        <v>0</v>
      </c>
      <c r="BR471">
        <f>1-BQ471/BF471</f>
        <v>0</v>
      </c>
      <c r="BS471">
        <f>(BF471-BE471)/(BF471-BQ471)</f>
        <v>0</v>
      </c>
      <c r="BT471">
        <f>(AZ471-BF471)/(AZ471-BQ471)</f>
        <v>0</v>
      </c>
      <c r="BU471">
        <f>(BF471-BE471)/(BF471-AY471)</f>
        <v>0</v>
      </c>
      <c r="BV471">
        <f>(AZ471-BF471)/(AZ471-AY471)</f>
        <v>0</v>
      </c>
      <c r="BW471">
        <f>(BS471*BQ471/BE471)</f>
        <v>0</v>
      </c>
      <c r="BX471">
        <f>(1-BW471)</f>
        <v>0</v>
      </c>
      <c r="DG471">
        <f>$B$13*EF471+$C$13*EG471+$F$13*ER471*(1-EU471)</f>
        <v>0</v>
      </c>
      <c r="DH471">
        <f>DG471*DI471</f>
        <v>0</v>
      </c>
      <c r="DI471">
        <f>($B$13*$D$11+$C$13*$D$11+$F$13*((FE471+EW471)/MAX(FE471+EW471+FF471, 0.1)*$I$11+FF471/MAX(FE471+EW471+FF471, 0.1)*$J$11))/($B$13+$C$13+$F$13)</f>
        <v>0</v>
      </c>
      <c r="DJ471">
        <f>($B$13*$K$11+$C$13*$K$11+$F$13*((FE471+EW471)/MAX(FE471+EW471+FF471, 0.1)*$P$11+FF471/MAX(FE471+EW471+FF471, 0.1)*$Q$11))/($B$13+$C$13+$F$13)</f>
        <v>0</v>
      </c>
      <c r="DK471">
        <v>2.96</v>
      </c>
      <c r="DL471">
        <v>0.5</v>
      </c>
      <c r="DM471" t="s">
        <v>438</v>
      </c>
      <c r="DN471">
        <v>2</v>
      </c>
      <c r="DO471" t="b">
        <v>1</v>
      </c>
      <c r="DP471">
        <v>1759000506.6</v>
      </c>
      <c r="DQ471">
        <v>1068.402592592593</v>
      </c>
      <c r="DR471">
        <v>1109.623333333333</v>
      </c>
      <c r="DS471">
        <v>21.9880037037037</v>
      </c>
      <c r="DT471">
        <v>20.03516296296296</v>
      </c>
      <c r="DU471">
        <v>1069.676666666667</v>
      </c>
      <c r="DV471">
        <v>21.70244444444445</v>
      </c>
      <c r="DW471">
        <v>499.9695555555555</v>
      </c>
      <c r="DX471">
        <v>90.38777407407407</v>
      </c>
      <c r="DY471">
        <v>0.06487606666666666</v>
      </c>
      <c r="DZ471">
        <v>28.80715185185186</v>
      </c>
      <c r="EA471">
        <v>29.99792962962963</v>
      </c>
      <c r="EB471">
        <v>999.9000000000001</v>
      </c>
      <c r="EC471">
        <v>0</v>
      </c>
      <c r="ED471">
        <v>0</v>
      </c>
      <c r="EE471">
        <v>9997.154444444446</v>
      </c>
      <c r="EF471">
        <v>0</v>
      </c>
      <c r="EG471">
        <v>10.86385925925926</v>
      </c>
      <c r="EH471">
        <v>-41.22032592592591</v>
      </c>
      <c r="EI471">
        <v>1092.422592592593</v>
      </c>
      <c r="EJ471">
        <v>1132.308518518518</v>
      </c>
      <c r="EK471">
        <v>1.952838518518518</v>
      </c>
      <c r="EL471">
        <v>1109.623333333333</v>
      </c>
      <c r="EM471">
        <v>20.03516296296296</v>
      </c>
      <c r="EN471">
        <v>1.987446666666667</v>
      </c>
      <c r="EO471">
        <v>1.810934074074074</v>
      </c>
      <c r="EP471">
        <v>17.34467407407407</v>
      </c>
      <c r="EQ471">
        <v>15.88148888888889</v>
      </c>
      <c r="ER471">
        <v>2000.017407407407</v>
      </c>
      <c r="ES471">
        <v>0.9799975925925923</v>
      </c>
      <c r="ET471">
        <v>0.02000238888888888</v>
      </c>
      <c r="EU471">
        <v>0</v>
      </c>
      <c r="EV471">
        <v>440.8932592592593</v>
      </c>
      <c r="EW471">
        <v>5.00078</v>
      </c>
      <c r="EX471">
        <v>8658.460740740738</v>
      </c>
      <c r="EY471">
        <v>16379.77037037037</v>
      </c>
      <c r="EZ471">
        <v>38.90477777777777</v>
      </c>
      <c r="FA471">
        <v>39.63411111111112</v>
      </c>
      <c r="FB471">
        <v>39.12703703703703</v>
      </c>
      <c r="FC471">
        <v>39.38166666666667</v>
      </c>
      <c r="FD471">
        <v>39.83548148148148</v>
      </c>
      <c r="FE471">
        <v>1955.108518518519</v>
      </c>
      <c r="FF471">
        <v>39.90555555555556</v>
      </c>
      <c r="FG471">
        <v>0</v>
      </c>
      <c r="FH471">
        <v>1759000508.1</v>
      </c>
      <c r="FI471">
        <v>0</v>
      </c>
      <c r="FJ471">
        <v>440.8822800000001</v>
      </c>
      <c r="FK471">
        <v>-0.4485384628417136</v>
      </c>
      <c r="FL471">
        <v>-3.308461560183782</v>
      </c>
      <c r="FM471">
        <v>8658.463599999999</v>
      </c>
      <c r="FN471">
        <v>15</v>
      </c>
      <c r="FO471">
        <v>0</v>
      </c>
      <c r="FP471" t="s">
        <v>439</v>
      </c>
      <c r="FQ471">
        <v>1746989605.5</v>
      </c>
      <c r="FR471">
        <v>1746989593.5</v>
      </c>
      <c r="FS471">
        <v>0</v>
      </c>
      <c r="FT471">
        <v>-0.274</v>
      </c>
      <c r="FU471">
        <v>-0.002</v>
      </c>
      <c r="FV471">
        <v>2.549</v>
      </c>
      <c r="FW471">
        <v>0.129</v>
      </c>
      <c r="FX471">
        <v>420</v>
      </c>
      <c r="FY471">
        <v>17</v>
      </c>
      <c r="FZ471">
        <v>0.02</v>
      </c>
      <c r="GA471">
        <v>0.04</v>
      </c>
      <c r="GB471">
        <v>-41.17296097560975</v>
      </c>
      <c r="GC471">
        <v>-0.5988376306620367</v>
      </c>
      <c r="GD471">
        <v>0.119304821479756</v>
      </c>
      <c r="GE471">
        <v>0</v>
      </c>
      <c r="GF471">
        <v>440.8917352941177</v>
      </c>
      <c r="GG471">
        <v>-0.2244308662998883</v>
      </c>
      <c r="GH471">
        <v>0.2669009850359267</v>
      </c>
      <c r="GI471">
        <v>1</v>
      </c>
      <c r="GJ471">
        <v>1.95735243902439</v>
      </c>
      <c r="GK471">
        <v>-0.09292724738676016</v>
      </c>
      <c r="GL471">
        <v>0.009242276348386282</v>
      </c>
      <c r="GM471">
        <v>1</v>
      </c>
      <c r="GN471">
        <v>2</v>
      </c>
      <c r="GO471">
        <v>3</v>
      </c>
      <c r="GP471" t="s">
        <v>446</v>
      </c>
      <c r="GQ471">
        <v>3.10212</v>
      </c>
      <c r="GR471">
        <v>2.7229</v>
      </c>
      <c r="GS471">
        <v>0.170143</v>
      </c>
      <c r="GT471">
        <v>0.174059</v>
      </c>
      <c r="GU471">
        <v>0.101335</v>
      </c>
      <c r="GV471">
        <v>0.0962485</v>
      </c>
      <c r="GW471">
        <v>21701.8</v>
      </c>
      <c r="GX471">
        <v>19615.7</v>
      </c>
      <c r="GY471">
        <v>26713.1</v>
      </c>
      <c r="GZ471">
        <v>23968.8</v>
      </c>
      <c r="HA471">
        <v>38420.4</v>
      </c>
      <c r="HB471">
        <v>32026.7</v>
      </c>
      <c r="HC471">
        <v>46646.2</v>
      </c>
      <c r="HD471">
        <v>37915.8</v>
      </c>
      <c r="HE471">
        <v>1.8743</v>
      </c>
      <c r="HF471">
        <v>1.88203</v>
      </c>
      <c r="HG471">
        <v>0.132956</v>
      </c>
      <c r="HH471">
        <v>0</v>
      </c>
      <c r="HI471">
        <v>27.8436</v>
      </c>
      <c r="HJ471">
        <v>999.9</v>
      </c>
      <c r="HK471">
        <v>48.8</v>
      </c>
      <c r="HL471">
        <v>30.3</v>
      </c>
      <c r="HM471">
        <v>23.403</v>
      </c>
      <c r="HN471">
        <v>61.2358</v>
      </c>
      <c r="HO471">
        <v>21.9591</v>
      </c>
      <c r="HP471">
        <v>1</v>
      </c>
      <c r="HQ471">
        <v>0.0798603</v>
      </c>
      <c r="HR471">
        <v>-0.250272</v>
      </c>
      <c r="HS471">
        <v>20.317</v>
      </c>
      <c r="HT471">
        <v>5.21325</v>
      </c>
      <c r="HU471">
        <v>11.9798</v>
      </c>
      <c r="HV471">
        <v>4.96365</v>
      </c>
      <c r="HW471">
        <v>3.27453</v>
      </c>
      <c r="HX471">
        <v>9999</v>
      </c>
      <c r="HY471">
        <v>9999</v>
      </c>
      <c r="HZ471">
        <v>9999</v>
      </c>
      <c r="IA471">
        <v>25.4</v>
      </c>
      <c r="IB471">
        <v>1.8637</v>
      </c>
      <c r="IC471">
        <v>1.85977</v>
      </c>
      <c r="ID471">
        <v>1.85806</v>
      </c>
      <c r="IE471">
        <v>1.85944</v>
      </c>
      <c r="IF471">
        <v>1.85959</v>
      </c>
      <c r="IG471">
        <v>1.85806</v>
      </c>
      <c r="IH471">
        <v>1.85715</v>
      </c>
      <c r="II471">
        <v>1.85211</v>
      </c>
      <c r="IJ471">
        <v>0</v>
      </c>
      <c r="IK471">
        <v>0</v>
      </c>
      <c r="IL471">
        <v>0</v>
      </c>
      <c r="IM471">
        <v>0</v>
      </c>
      <c r="IN471" t="s">
        <v>441</v>
      </c>
      <c r="IO471" t="s">
        <v>442</v>
      </c>
      <c r="IP471" t="s">
        <v>443</v>
      </c>
      <c r="IQ471" t="s">
        <v>443</v>
      </c>
      <c r="IR471" t="s">
        <v>443</v>
      </c>
      <c r="IS471" t="s">
        <v>443</v>
      </c>
      <c r="IT471">
        <v>0</v>
      </c>
      <c r="IU471">
        <v>100</v>
      </c>
      <c r="IV471">
        <v>100</v>
      </c>
      <c r="IW471">
        <v>-1.25</v>
      </c>
      <c r="IX471">
        <v>0.2853</v>
      </c>
      <c r="IY471">
        <v>-1.253408397979514</v>
      </c>
      <c r="IZ471">
        <v>-0.001407418860664216</v>
      </c>
      <c r="JA471">
        <v>1.761737584914558E-06</v>
      </c>
      <c r="JB471">
        <v>-4.339940373715102E-10</v>
      </c>
      <c r="JC471">
        <v>0.01386544786166931</v>
      </c>
      <c r="JD471">
        <v>0.003157371658100305</v>
      </c>
      <c r="JE471">
        <v>0.0004353711720169284</v>
      </c>
      <c r="JF471">
        <v>-1.853048844677345E-07</v>
      </c>
      <c r="JG471">
        <v>2</v>
      </c>
      <c r="JH471">
        <v>1968</v>
      </c>
      <c r="JI471">
        <v>1</v>
      </c>
      <c r="JJ471">
        <v>26</v>
      </c>
      <c r="JK471">
        <v>200181.8</v>
      </c>
      <c r="JL471">
        <v>200182</v>
      </c>
      <c r="JM471">
        <v>2.56958</v>
      </c>
      <c r="JN471">
        <v>2.6123</v>
      </c>
      <c r="JO471">
        <v>1.49658</v>
      </c>
      <c r="JP471">
        <v>2.34619</v>
      </c>
      <c r="JQ471">
        <v>1.54907</v>
      </c>
      <c r="JR471">
        <v>2.40479</v>
      </c>
      <c r="JS471">
        <v>34.1905</v>
      </c>
      <c r="JT471">
        <v>15.2528</v>
      </c>
      <c r="JU471">
        <v>18</v>
      </c>
      <c r="JV471">
        <v>481.194</v>
      </c>
      <c r="JW471">
        <v>501.146</v>
      </c>
      <c r="JX471">
        <v>27.6451</v>
      </c>
      <c r="JY471">
        <v>28.33</v>
      </c>
      <c r="JZ471">
        <v>30.0001</v>
      </c>
      <c r="KA471">
        <v>28.5666</v>
      </c>
      <c r="KB471">
        <v>28.5691</v>
      </c>
      <c r="KC471">
        <v>51.6109</v>
      </c>
      <c r="KD471">
        <v>15.7692</v>
      </c>
      <c r="KE471">
        <v>89.5994</v>
      </c>
      <c r="KF471">
        <v>27.6378</v>
      </c>
      <c r="KG471">
        <v>1155.62</v>
      </c>
      <c r="KH471">
        <v>20.0413</v>
      </c>
      <c r="KI471">
        <v>101.989</v>
      </c>
      <c r="KJ471">
        <v>91.4439</v>
      </c>
    </row>
    <row r="472" spans="1:296">
      <c r="A472">
        <v>454</v>
      </c>
      <c r="B472">
        <v>1759000519.1</v>
      </c>
      <c r="C472">
        <v>13268.5</v>
      </c>
      <c r="D472" t="s">
        <v>1355</v>
      </c>
      <c r="E472" t="s">
        <v>1356</v>
      </c>
      <c r="F472">
        <v>5</v>
      </c>
      <c r="G472" t="s">
        <v>1218</v>
      </c>
      <c r="H472">
        <v>1759000511.314285</v>
      </c>
      <c r="I472">
        <f>(J472)/1000</f>
        <v>0</v>
      </c>
      <c r="J472">
        <f>IF(DO472, AM472, AG472)</f>
        <v>0</v>
      </c>
      <c r="K472">
        <f>IF(DO472, AH472, AF472)</f>
        <v>0</v>
      </c>
      <c r="L472">
        <f>DQ472 - IF(AT472&gt;1, K472*DK472*100.0/(AV472), 0)</f>
        <v>0</v>
      </c>
      <c r="M472">
        <f>((S472-I472/2)*L472-K472)/(S472+I472/2)</f>
        <v>0</v>
      </c>
      <c r="N472">
        <f>M472*(DX472+DY472)/1000.0</f>
        <v>0</v>
      </c>
      <c r="O472">
        <f>(DQ472 - IF(AT472&gt;1, K472*DK472*100.0/(AV472), 0))*(DX472+DY472)/1000.0</f>
        <v>0</v>
      </c>
      <c r="P472">
        <f>2.0/((1/R472-1/Q472)+SIGN(R472)*SQRT((1/R472-1/Q472)*(1/R472-1/Q472) + 4*DL472/((DL472+1)*(DL472+1))*(2*1/R472*1/Q472-1/Q472*1/Q472)))</f>
        <v>0</v>
      </c>
      <c r="Q472">
        <f>IF(LEFT(DM472,1)&lt;&gt;"0",IF(LEFT(DM472,1)="1",3.0,DN472),$D$5+$E$5*(EE472*DX472/($K$5*1000))+$F$5*(EE472*DX472/($K$5*1000))*MAX(MIN(DK472,$J$5),$I$5)*MAX(MIN(DK472,$J$5),$I$5)+$G$5*MAX(MIN(DK472,$J$5),$I$5)*(EE472*DX472/($K$5*1000))+$H$5*(EE472*DX472/($K$5*1000))*(EE472*DX472/($K$5*1000)))</f>
        <v>0</v>
      </c>
      <c r="R472">
        <f>I472*(1000-(1000*0.61365*exp(17.502*V472/(240.97+V472))/(DX472+DY472)+DS472)/2)/(1000*0.61365*exp(17.502*V472/(240.97+V472))/(DX472+DY472)-DS472)</f>
        <v>0</v>
      </c>
      <c r="S472">
        <f>1/((DL472+1)/(P472/1.6)+1/(Q472/1.37)) + DL472/((DL472+1)/(P472/1.6) + DL472/(Q472/1.37))</f>
        <v>0</v>
      </c>
      <c r="T472">
        <f>(DG472*DJ472)</f>
        <v>0</v>
      </c>
      <c r="U472">
        <f>(DZ472+(T472+2*0.95*5.67E-8*(((DZ472+$B$9)+273)^4-(DZ472+273)^4)-44100*I472)/(1.84*29.3*Q472+8*0.95*5.67E-8*(DZ472+273)^3))</f>
        <v>0</v>
      </c>
      <c r="V472">
        <f>($C$9*EA472+$D$9*EB472+$E$9*U472)</f>
        <v>0</v>
      </c>
      <c r="W472">
        <f>0.61365*exp(17.502*V472/(240.97+V472))</f>
        <v>0</v>
      </c>
      <c r="X472">
        <f>(Y472/Z472*100)</f>
        <v>0</v>
      </c>
      <c r="Y472">
        <f>DS472*(DX472+DY472)/1000</f>
        <v>0</v>
      </c>
      <c r="Z472">
        <f>0.61365*exp(17.502*DZ472/(240.97+DZ472))</f>
        <v>0</v>
      </c>
      <c r="AA472">
        <f>(W472-DS472*(DX472+DY472)/1000)</f>
        <v>0</v>
      </c>
      <c r="AB472">
        <f>(-I472*44100)</f>
        <v>0</v>
      </c>
      <c r="AC472">
        <f>2*29.3*Q472*0.92*(DZ472-V472)</f>
        <v>0</v>
      </c>
      <c r="AD472">
        <f>2*0.95*5.67E-8*(((DZ472+$B$9)+273)^4-(V472+273)^4)</f>
        <v>0</v>
      </c>
      <c r="AE472">
        <f>T472+AD472+AB472+AC472</f>
        <v>0</v>
      </c>
      <c r="AF472">
        <f>DW472*AT472*(DR472-DQ472*(1000-AT472*DT472)/(1000-AT472*DS472))/(100*DK472)</f>
        <v>0</v>
      </c>
      <c r="AG472">
        <f>1000*DW472*AT472*(DS472-DT472)/(100*DK472*(1000-AT472*DS472))</f>
        <v>0</v>
      </c>
      <c r="AH472">
        <f>(AI472 - AJ472 - DX472*1E3/(8.314*(DZ472+273.15)) * AL472/DW472 * AK472) * DW472/(100*DK472) * (1000 - DT472)/1000</f>
        <v>0</v>
      </c>
      <c r="AI472">
        <v>1164.661575445405</v>
      </c>
      <c r="AJ472">
        <v>1133.507696969697</v>
      </c>
      <c r="AK472">
        <v>3.439934477459989</v>
      </c>
      <c r="AL472">
        <v>65.16373705987486</v>
      </c>
      <c r="AM472">
        <f>(AO472 - AN472 + DX472*1E3/(8.314*(DZ472+273.15)) * AQ472/DW472 * AP472) * DW472/(100*DK472) * 1000/(1000 - AO472)</f>
        <v>0</v>
      </c>
      <c r="AN472">
        <v>20.03235450853726</v>
      </c>
      <c r="AO472">
        <v>21.96576242424241</v>
      </c>
      <c r="AP472">
        <v>-0.0001007803351874351</v>
      </c>
      <c r="AQ472">
        <v>105.4576078481185</v>
      </c>
      <c r="AR472">
        <v>0</v>
      </c>
      <c r="AS472">
        <v>0</v>
      </c>
      <c r="AT472">
        <f>IF(AR472*$H$15&gt;=AV472,1.0,(AV472/(AV472-AR472*$H$15)))</f>
        <v>0</v>
      </c>
      <c r="AU472">
        <f>(AT472-1)*100</f>
        <v>0</v>
      </c>
      <c r="AV472">
        <f>MAX(0,($B$15+$C$15*EE472)/(1+$D$15*EE472)*DX472/(DZ472+273)*$E$15)</f>
        <v>0</v>
      </c>
      <c r="AW472" t="s">
        <v>437</v>
      </c>
      <c r="AX472" t="s">
        <v>437</v>
      </c>
      <c r="AY472">
        <v>0</v>
      </c>
      <c r="AZ472">
        <v>0</v>
      </c>
      <c r="BA472">
        <f>1-AY472/AZ472</f>
        <v>0</v>
      </c>
      <c r="BB472">
        <v>0</v>
      </c>
      <c r="BC472" t="s">
        <v>437</v>
      </c>
      <c r="BD472" t="s">
        <v>437</v>
      </c>
      <c r="BE472">
        <v>0</v>
      </c>
      <c r="BF472">
        <v>0</v>
      </c>
      <c r="BG472">
        <f>1-BE472/BF472</f>
        <v>0</v>
      </c>
      <c r="BH472">
        <v>0.5</v>
      </c>
      <c r="BI472">
        <f>DH472</f>
        <v>0</v>
      </c>
      <c r="BJ472">
        <f>K472</f>
        <v>0</v>
      </c>
      <c r="BK472">
        <f>BG472*BH472*BI472</f>
        <v>0</v>
      </c>
      <c r="BL472">
        <f>(BJ472-BB472)/BI472</f>
        <v>0</v>
      </c>
      <c r="BM472">
        <f>(AZ472-BF472)/BF472</f>
        <v>0</v>
      </c>
      <c r="BN472">
        <f>AY472/(BA472+AY472/BF472)</f>
        <v>0</v>
      </c>
      <c r="BO472" t="s">
        <v>437</v>
      </c>
      <c r="BP472">
        <v>0</v>
      </c>
      <c r="BQ472">
        <f>IF(BP472&lt;&gt;0, BP472, BN472)</f>
        <v>0</v>
      </c>
      <c r="BR472">
        <f>1-BQ472/BF472</f>
        <v>0</v>
      </c>
      <c r="BS472">
        <f>(BF472-BE472)/(BF472-BQ472)</f>
        <v>0</v>
      </c>
      <c r="BT472">
        <f>(AZ472-BF472)/(AZ472-BQ472)</f>
        <v>0</v>
      </c>
      <c r="BU472">
        <f>(BF472-BE472)/(BF472-AY472)</f>
        <v>0</v>
      </c>
      <c r="BV472">
        <f>(AZ472-BF472)/(AZ472-AY472)</f>
        <v>0</v>
      </c>
      <c r="BW472">
        <f>(BS472*BQ472/BE472)</f>
        <v>0</v>
      </c>
      <c r="BX472">
        <f>(1-BW472)</f>
        <v>0</v>
      </c>
      <c r="DG472">
        <f>$B$13*EF472+$C$13*EG472+$F$13*ER472*(1-EU472)</f>
        <v>0</v>
      </c>
      <c r="DH472">
        <f>DG472*DI472</f>
        <v>0</v>
      </c>
      <c r="DI472">
        <f>($B$13*$D$11+$C$13*$D$11+$F$13*((FE472+EW472)/MAX(FE472+EW472+FF472, 0.1)*$I$11+FF472/MAX(FE472+EW472+FF472, 0.1)*$J$11))/($B$13+$C$13+$F$13)</f>
        <v>0</v>
      </c>
      <c r="DJ472">
        <f>($B$13*$K$11+$C$13*$K$11+$F$13*((FE472+EW472)/MAX(FE472+EW472+FF472, 0.1)*$P$11+FF472/MAX(FE472+EW472+FF472, 0.1)*$Q$11))/($B$13+$C$13+$F$13)</f>
        <v>0</v>
      </c>
      <c r="DK472">
        <v>2.96</v>
      </c>
      <c r="DL472">
        <v>0.5</v>
      </c>
      <c r="DM472" t="s">
        <v>438</v>
      </c>
      <c r="DN472">
        <v>2</v>
      </c>
      <c r="DO472" t="b">
        <v>1</v>
      </c>
      <c r="DP472">
        <v>1759000511.314285</v>
      </c>
      <c r="DQ472">
        <v>1084.181071428571</v>
      </c>
      <c r="DR472">
        <v>1125.445</v>
      </c>
      <c r="DS472">
        <v>21.97941785714286</v>
      </c>
      <c r="DT472">
        <v>20.03400357142857</v>
      </c>
      <c r="DU472">
        <v>1085.441785714286</v>
      </c>
      <c r="DV472">
        <v>21.69405714285714</v>
      </c>
      <c r="DW472">
        <v>500.0177142857143</v>
      </c>
      <c r="DX472">
        <v>90.38747142857142</v>
      </c>
      <c r="DY472">
        <v>0.06477763571428571</v>
      </c>
      <c r="DZ472">
        <v>28.80728571428571</v>
      </c>
      <c r="EA472">
        <v>30.00737142857143</v>
      </c>
      <c r="EB472">
        <v>999.9000000000002</v>
      </c>
      <c r="EC472">
        <v>0</v>
      </c>
      <c r="ED472">
        <v>0</v>
      </c>
      <c r="EE472">
        <v>10008.54535714286</v>
      </c>
      <c r="EF472">
        <v>0</v>
      </c>
      <c r="EG472">
        <v>10.864</v>
      </c>
      <c r="EH472">
        <v>-41.26366071428571</v>
      </c>
      <c r="EI472">
        <v>1108.546785714286</v>
      </c>
      <c r="EJ472">
        <v>1148.4525</v>
      </c>
      <c r="EK472">
        <v>1.945420714285714</v>
      </c>
      <c r="EL472">
        <v>1125.445</v>
      </c>
      <c r="EM472">
        <v>20.03400357142857</v>
      </c>
      <c r="EN472">
        <v>1.986664642857143</v>
      </c>
      <c r="EO472">
        <v>1.810823571428572</v>
      </c>
      <c r="EP472">
        <v>17.33844285714286</v>
      </c>
      <c r="EQ472">
        <v>15.88053214285715</v>
      </c>
      <c r="ER472">
        <v>1999.988214285714</v>
      </c>
      <c r="ES472">
        <v>0.9799982857142855</v>
      </c>
      <c r="ET472">
        <v>0.020001675</v>
      </c>
      <c r="EU472">
        <v>0</v>
      </c>
      <c r="EV472">
        <v>441.0141428571429</v>
      </c>
      <c r="EW472">
        <v>5.00078</v>
      </c>
      <c r="EX472">
        <v>8658.195000000002</v>
      </c>
      <c r="EY472">
        <v>16379.53571428571</v>
      </c>
      <c r="EZ472">
        <v>38.90153571428571</v>
      </c>
      <c r="FA472">
        <v>39.63146428571428</v>
      </c>
      <c r="FB472">
        <v>39.0645357142857</v>
      </c>
      <c r="FC472">
        <v>39.37917857142856</v>
      </c>
      <c r="FD472">
        <v>39.74760714285714</v>
      </c>
      <c r="FE472">
        <v>1955.081071428571</v>
      </c>
      <c r="FF472">
        <v>39.90357142857143</v>
      </c>
      <c r="FG472">
        <v>0</v>
      </c>
      <c r="FH472">
        <v>1759000513.5</v>
      </c>
      <c r="FI472">
        <v>0</v>
      </c>
      <c r="FJ472">
        <v>440.9963461538461</v>
      </c>
      <c r="FK472">
        <v>1.232786326142566</v>
      </c>
      <c r="FL472">
        <v>-3.211623926456774</v>
      </c>
      <c r="FM472">
        <v>8658.216923076925</v>
      </c>
      <c r="FN472">
        <v>15</v>
      </c>
      <c r="FO472">
        <v>0</v>
      </c>
      <c r="FP472" t="s">
        <v>439</v>
      </c>
      <c r="FQ472">
        <v>1746989605.5</v>
      </c>
      <c r="FR472">
        <v>1746989593.5</v>
      </c>
      <c r="FS472">
        <v>0</v>
      </c>
      <c r="FT472">
        <v>-0.274</v>
      </c>
      <c r="FU472">
        <v>-0.002</v>
      </c>
      <c r="FV472">
        <v>2.549</v>
      </c>
      <c r="FW472">
        <v>0.129</v>
      </c>
      <c r="FX472">
        <v>420</v>
      </c>
      <c r="FY472">
        <v>17</v>
      </c>
      <c r="FZ472">
        <v>0.02</v>
      </c>
      <c r="GA472">
        <v>0.04</v>
      </c>
      <c r="GB472">
        <v>-41.259165</v>
      </c>
      <c r="GC472">
        <v>-0.415413883677239</v>
      </c>
      <c r="GD472">
        <v>0.1036294807233927</v>
      </c>
      <c r="GE472">
        <v>1</v>
      </c>
      <c r="GF472">
        <v>440.9511764705882</v>
      </c>
      <c r="GG472">
        <v>0.5294117635692888</v>
      </c>
      <c r="GH472">
        <v>0.2830159495181512</v>
      </c>
      <c r="GI472">
        <v>1</v>
      </c>
      <c r="GJ472">
        <v>1.95031525</v>
      </c>
      <c r="GK472">
        <v>-0.0958206754221486</v>
      </c>
      <c r="GL472">
        <v>0.009274368708300305</v>
      </c>
      <c r="GM472">
        <v>1</v>
      </c>
      <c r="GN472">
        <v>3</v>
      </c>
      <c r="GO472">
        <v>3</v>
      </c>
      <c r="GP472" t="s">
        <v>440</v>
      </c>
      <c r="GQ472">
        <v>3.10239</v>
      </c>
      <c r="GR472">
        <v>2.72263</v>
      </c>
      <c r="GS472">
        <v>0.171773</v>
      </c>
      <c r="GT472">
        <v>0.175669</v>
      </c>
      <c r="GU472">
        <v>0.101304</v>
      </c>
      <c r="GV472">
        <v>0.09623959999999999</v>
      </c>
      <c r="GW472">
        <v>21659.2</v>
      </c>
      <c r="GX472">
        <v>19577.6</v>
      </c>
      <c r="GY472">
        <v>26713.1</v>
      </c>
      <c r="GZ472">
        <v>23969.1</v>
      </c>
      <c r="HA472">
        <v>38421.8</v>
      </c>
      <c r="HB472">
        <v>32027.1</v>
      </c>
      <c r="HC472">
        <v>46646</v>
      </c>
      <c r="HD472">
        <v>37915.7</v>
      </c>
      <c r="HE472">
        <v>1.87488</v>
      </c>
      <c r="HF472">
        <v>1.8815</v>
      </c>
      <c r="HG472">
        <v>0.13312</v>
      </c>
      <c r="HH472">
        <v>0</v>
      </c>
      <c r="HI472">
        <v>27.8454</v>
      </c>
      <c r="HJ472">
        <v>999.9</v>
      </c>
      <c r="HK472">
        <v>48.8</v>
      </c>
      <c r="HL472">
        <v>30.3</v>
      </c>
      <c r="HM472">
        <v>23.4042</v>
      </c>
      <c r="HN472">
        <v>61.6658</v>
      </c>
      <c r="HO472">
        <v>21.9151</v>
      </c>
      <c r="HP472">
        <v>1</v>
      </c>
      <c r="HQ472">
        <v>0.0796341</v>
      </c>
      <c r="HR472">
        <v>-0.236198</v>
      </c>
      <c r="HS472">
        <v>20.3168</v>
      </c>
      <c r="HT472">
        <v>5.21265</v>
      </c>
      <c r="HU472">
        <v>11.9796</v>
      </c>
      <c r="HV472">
        <v>4.96375</v>
      </c>
      <c r="HW472">
        <v>3.2744</v>
      </c>
      <c r="HX472">
        <v>9999</v>
      </c>
      <c r="HY472">
        <v>9999</v>
      </c>
      <c r="HZ472">
        <v>9999</v>
      </c>
      <c r="IA472">
        <v>25.4</v>
      </c>
      <c r="IB472">
        <v>1.8637</v>
      </c>
      <c r="IC472">
        <v>1.85975</v>
      </c>
      <c r="ID472">
        <v>1.85806</v>
      </c>
      <c r="IE472">
        <v>1.85944</v>
      </c>
      <c r="IF472">
        <v>1.85959</v>
      </c>
      <c r="IG472">
        <v>1.85806</v>
      </c>
      <c r="IH472">
        <v>1.85715</v>
      </c>
      <c r="II472">
        <v>1.85211</v>
      </c>
      <c r="IJ472">
        <v>0</v>
      </c>
      <c r="IK472">
        <v>0</v>
      </c>
      <c r="IL472">
        <v>0</v>
      </c>
      <c r="IM472">
        <v>0</v>
      </c>
      <c r="IN472" t="s">
        <v>441</v>
      </c>
      <c r="IO472" t="s">
        <v>442</v>
      </c>
      <c r="IP472" t="s">
        <v>443</v>
      </c>
      <c r="IQ472" t="s">
        <v>443</v>
      </c>
      <c r="IR472" t="s">
        <v>443</v>
      </c>
      <c r="IS472" t="s">
        <v>443</v>
      </c>
      <c r="IT472">
        <v>0</v>
      </c>
      <c r="IU472">
        <v>100</v>
      </c>
      <c r="IV472">
        <v>100</v>
      </c>
      <c r="IW472">
        <v>-1.24</v>
      </c>
      <c r="IX472">
        <v>0.2851</v>
      </c>
      <c r="IY472">
        <v>-1.253408397979514</v>
      </c>
      <c r="IZ472">
        <v>-0.001407418860664216</v>
      </c>
      <c r="JA472">
        <v>1.761737584914558E-06</v>
      </c>
      <c r="JB472">
        <v>-4.339940373715102E-10</v>
      </c>
      <c r="JC472">
        <v>0.01386544786166931</v>
      </c>
      <c r="JD472">
        <v>0.003157371658100305</v>
      </c>
      <c r="JE472">
        <v>0.0004353711720169284</v>
      </c>
      <c r="JF472">
        <v>-1.853048844677345E-07</v>
      </c>
      <c r="JG472">
        <v>2</v>
      </c>
      <c r="JH472">
        <v>1968</v>
      </c>
      <c r="JI472">
        <v>1</v>
      </c>
      <c r="JJ472">
        <v>26</v>
      </c>
      <c r="JK472">
        <v>200181.9</v>
      </c>
      <c r="JL472">
        <v>200182.1</v>
      </c>
      <c r="JM472">
        <v>2.59888</v>
      </c>
      <c r="JN472">
        <v>2.61475</v>
      </c>
      <c r="JO472">
        <v>1.49658</v>
      </c>
      <c r="JP472">
        <v>2.34619</v>
      </c>
      <c r="JQ472">
        <v>1.54907</v>
      </c>
      <c r="JR472">
        <v>2.36694</v>
      </c>
      <c r="JS472">
        <v>34.1905</v>
      </c>
      <c r="JT472">
        <v>15.2528</v>
      </c>
      <c r="JU472">
        <v>18</v>
      </c>
      <c r="JV472">
        <v>481.518</v>
      </c>
      <c r="JW472">
        <v>500.796</v>
      </c>
      <c r="JX472">
        <v>27.6364</v>
      </c>
      <c r="JY472">
        <v>28.33</v>
      </c>
      <c r="JZ472">
        <v>30.0002</v>
      </c>
      <c r="KA472">
        <v>28.5653</v>
      </c>
      <c r="KB472">
        <v>28.5691</v>
      </c>
      <c r="KC472">
        <v>52.1791</v>
      </c>
      <c r="KD472">
        <v>15.7692</v>
      </c>
      <c r="KE472">
        <v>89.9743</v>
      </c>
      <c r="KF472">
        <v>27.6242</v>
      </c>
      <c r="KG472">
        <v>1168.98</v>
      </c>
      <c r="KH472">
        <v>20.0413</v>
      </c>
      <c r="KI472">
        <v>101.989</v>
      </c>
      <c r="KJ472">
        <v>91.444</v>
      </c>
    </row>
    <row r="473" spans="1:296">
      <c r="A473">
        <v>455</v>
      </c>
      <c r="B473">
        <v>1759000524.1</v>
      </c>
      <c r="C473">
        <v>13273.5</v>
      </c>
      <c r="D473" t="s">
        <v>1357</v>
      </c>
      <c r="E473" t="s">
        <v>1358</v>
      </c>
      <c r="F473">
        <v>5</v>
      </c>
      <c r="G473" t="s">
        <v>1218</v>
      </c>
      <c r="H473">
        <v>1759000516.6</v>
      </c>
      <c r="I473">
        <f>(J473)/1000</f>
        <v>0</v>
      </c>
      <c r="J473">
        <f>IF(DO473, AM473, AG473)</f>
        <v>0</v>
      </c>
      <c r="K473">
        <f>IF(DO473, AH473, AF473)</f>
        <v>0</v>
      </c>
      <c r="L473">
        <f>DQ473 - IF(AT473&gt;1, K473*DK473*100.0/(AV473), 0)</f>
        <v>0</v>
      </c>
      <c r="M473">
        <f>((S473-I473/2)*L473-K473)/(S473+I473/2)</f>
        <v>0</v>
      </c>
      <c r="N473">
        <f>M473*(DX473+DY473)/1000.0</f>
        <v>0</v>
      </c>
      <c r="O473">
        <f>(DQ473 - IF(AT473&gt;1, K473*DK473*100.0/(AV473), 0))*(DX473+DY473)/1000.0</f>
        <v>0</v>
      </c>
      <c r="P473">
        <f>2.0/((1/R473-1/Q473)+SIGN(R473)*SQRT((1/R473-1/Q473)*(1/R473-1/Q473) + 4*DL473/((DL473+1)*(DL473+1))*(2*1/R473*1/Q473-1/Q473*1/Q473)))</f>
        <v>0</v>
      </c>
      <c r="Q473">
        <f>IF(LEFT(DM473,1)&lt;&gt;"0",IF(LEFT(DM473,1)="1",3.0,DN473),$D$5+$E$5*(EE473*DX473/($K$5*1000))+$F$5*(EE473*DX473/($K$5*1000))*MAX(MIN(DK473,$J$5),$I$5)*MAX(MIN(DK473,$J$5),$I$5)+$G$5*MAX(MIN(DK473,$J$5),$I$5)*(EE473*DX473/($K$5*1000))+$H$5*(EE473*DX473/($K$5*1000))*(EE473*DX473/($K$5*1000)))</f>
        <v>0</v>
      </c>
      <c r="R473">
        <f>I473*(1000-(1000*0.61365*exp(17.502*V473/(240.97+V473))/(DX473+DY473)+DS473)/2)/(1000*0.61365*exp(17.502*V473/(240.97+V473))/(DX473+DY473)-DS473)</f>
        <v>0</v>
      </c>
      <c r="S473">
        <f>1/((DL473+1)/(P473/1.6)+1/(Q473/1.37)) + DL473/((DL473+1)/(P473/1.6) + DL473/(Q473/1.37))</f>
        <v>0</v>
      </c>
      <c r="T473">
        <f>(DG473*DJ473)</f>
        <v>0</v>
      </c>
      <c r="U473">
        <f>(DZ473+(T473+2*0.95*5.67E-8*(((DZ473+$B$9)+273)^4-(DZ473+273)^4)-44100*I473)/(1.84*29.3*Q473+8*0.95*5.67E-8*(DZ473+273)^3))</f>
        <v>0</v>
      </c>
      <c r="V473">
        <f>($C$9*EA473+$D$9*EB473+$E$9*U473)</f>
        <v>0</v>
      </c>
      <c r="W473">
        <f>0.61365*exp(17.502*V473/(240.97+V473))</f>
        <v>0</v>
      </c>
      <c r="X473">
        <f>(Y473/Z473*100)</f>
        <v>0</v>
      </c>
      <c r="Y473">
        <f>DS473*(DX473+DY473)/1000</f>
        <v>0</v>
      </c>
      <c r="Z473">
        <f>0.61365*exp(17.502*DZ473/(240.97+DZ473))</f>
        <v>0</v>
      </c>
      <c r="AA473">
        <f>(W473-DS473*(DX473+DY473)/1000)</f>
        <v>0</v>
      </c>
      <c r="AB473">
        <f>(-I473*44100)</f>
        <v>0</v>
      </c>
      <c r="AC473">
        <f>2*29.3*Q473*0.92*(DZ473-V473)</f>
        <v>0</v>
      </c>
      <c r="AD473">
        <f>2*0.95*5.67E-8*(((DZ473+$B$9)+273)^4-(V473+273)^4)</f>
        <v>0</v>
      </c>
      <c r="AE473">
        <f>T473+AD473+AB473+AC473</f>
        <v>0</v>
      </c>
      <c r="AF473">
        <f>DW473*AT473*(DR473-DQ473*(1000-AT473*DT473)/(1000-AT473*DS473))/(100*DK473)</f>
        <v>0</v>
      </c>
      <c r="AG473">
        <f>1000*DW473*AT473*(DS473-DT473)/(100*DK473*(1000-AT473*DS473))</f>
        <v>0</v>
      </c>
      <c r="AH473">
        <f>(AI473 - AJ473 - DX473*1E3/(8.314*(DZ473+273.15)) * AL473/DW473 * AK473) * DW473/(100*DK473) * (1000 - DT473)/1000</f>
        <v>0</v>
      </c>
      <c r="AI473">
        <v>1181.735500118874</v>
      </c>
      <c r="AJ473">
        <v>1150.608545454545</v>
      </c>
      <c r="AK473">
        <v>3.413036437681937</v>
      </c>
      <c r="AL473">
        <v>65.16373705987486</v>
      </c>
      <c r="AM473">
        <f>(AO473 - AN473 + DX473*1E3/(8.314*(DZ473+273.15)) * AQ473/DW473 * AP473) * DW473/(100*DK473) * 1000/(1000 - AO473)</f>
        <v>0</v>
      </c>
      <c r="AN473">
        <v>20.03467376298854</v>
      </c>
      <c r="AO473">
        <v>21.95929757575756</v>
      </c>
      <c r="AP473">
        <v>-5.277281300437898E-05</v>
      </c>
      <c r="AQ473">
        <v>105.4576078481185</v>
      </c>
      <c r="AR473">
        <v>0</v>
      </c>
      <c r="AS473">
        <v>0</v>
      </c>
      <c r="AT473">
        <f>IF(AR473*$H$15&gt;=AV473,1.0,(AV473/(AV473-AR473*$H$15)))</f>
        <v>0</v>
      </c>
      <c r="AU473">
        <f>(AT473-1)*100</f>
        <v>0</v>
      </c>
      <c r="AV473">
        <f>MAX(0,($B$15+$C$15*EE473)/(1+$D$15*EE473)*DX473/(DZ473+273)*$E$15)</f>
        <v>0</v>
      </c>
      <c r="AW473" t="s">
        <v>437</v>
      </c>
      <c r="AX473" t="s">
        <v>437</v>
      </c>
      <c r="AY473">
        <v>0</v>
      </c>
      <c r="AZ473">
        <v>0</v>
      </c>
      <c r="BA473">
        <f>1-AY473/AZ473</f>
        <v>0</v>
      </c>
      <c r="BB473">
        <v>0</v>
      </c>
      <c r="BC473" t="s">
        <v>437</v>
      </c>
      <c r="BD473" t="s">
        <v>437</v>
      </c>
      <c r="BE473">
        <v>0</v>
      </c>
      <c r="BF473">
        <v>0</v>
      </c>
      <c r="BG473">
        <f>1-BE473/BF473</f>
        <v>0</v>
      </c>
      <c r="BH473">
        <v>0.5</v>
      </c>
      <c r="BI473">
        <f>DH473</f>
        <v>0</v>
      </c>
      <c r="BJ473">
        <f>K473</f>
        <v>0</v>
      </c>
      <c r="BK473">
        <f>BG473*BH473*BI473</f>
        <v>0</v>
      </c>
      <c r="BL473">
        <f>(BJ473-BB473)/BI473</f>
        <v>0</v>
      </c>
      <c r="BM473">
        <f>(AZ473-BF473)/BF473</f>
        <v>0</v>
      </c>
      <c r="BN473">
        <f>AY473/(BA473+AY473/BF473)</f>
        <v>0</v>
      </c>
      <c r="BO473" t="s">
        <v>437</v>
      </c>
      <c r="BP473">
        <v>0</v>
      </c>
      <c r="BQ473">
        <f>IF(BP473&lt;&gt;0, BP473, BN473)</f>
        <v>0</v>
      </c>
      <c r="BR473">
        <f>1-BQ473/BF473</f>
        <v>0</v>
      </c>
      <c r="BS473">
        <f>(BF473-BE473)/(BF473-BQ473)</f>
        <v>0</v>
      </c>
      <c r="BT473">
        <f>(AZ473-BF473)/(AZ473-BQ473)</f>
        <v>0</v>
      </c>
      <c r="BU473">
        <f>(BF473-BE473)/(BF473-AY473)</f>
        <v>0</v>
      </c>
      <c r="BV473">
        <f>(AZ473-BF473)/(AZ473-AY473)</f>
        <v>0</v>
      </c>
      <c r="BW473">
        <f>(BS473*BQ473/BE473)</f>
        <v>0</v>
      </c>
      <c r="BX473">
        <f>(1-BW473)</f>
        <v>0</v>
      </c>
      <c r="DG473">
        <f>$B$13*EF473+$C$13*EG473+$F$13*ER473*(1-EU473)</f>
        <v>0</v>
      </c>
      <c r="DH473">
        <f>DG473*DI473</f>
        <v>0</v>
      </c>
      <c r="DI473">
        <f>($B$13*$D$11+$C$13*$D$11+$F$13*((FE473+EW473)/MAX(FE473+EW473+FF473, 0.1)*$I$11+FF473/MAX(FE473+EW473+FF473, 0.1)*$J$11))/($B$13+$C$13+$F$13)</f>
        <v>0</v>
      </c>
      <c r="DJ473">
        <f>($B$13*$K$11+$C$13*$K$11+$F$13*((FE473+EW473)/MAX(FE473+EW473+FF473, 0.1)*$P$11+FF473/MAX(FE473+EW473+FF473, 0.1)*$Q$11))/($B$13+$C$13+$F$13)</f>
        <v>0</v>
      </c>
      <c r="DK473">
        <v>2.96</v>
      </c>
      <c r="DL473">
        <v>0.5</v>
      </c>
      <c r="DM473" t="s">
        <v>438</v>
      </c>
      <c r="DN473">
        <v>2</v>
      </c>
      <c r="DO473" t="b">
        <v>1</v>
      </c>
      <c r="DP473">
        <v>1759000516.6</v>
      </c>
      <c r="DQ473">
        <v>1101.882592592593</v>
      </c>
      <c r="DR473">
        <v>1143.207037037037</v>
      </c>
      <c r="DS473">
        <v>21.97023333333333</v>
      </c>
      <c r="DT473">
        <v>20.03364074074074</v>
      </c>
      <c r="DU473">
        <v>1103.127777777778</v>
      </c>
      <c r="DV473">
        <v>21.68507037037037</v>
      </c>
      <c r="DW473">
        <v>499.9986296296297</v>
      </c>
      <c r="DX473">
        <v>90.38606296296295</v>
      </c>
      <c r="DY473">
        <v>0.06478400370370369</v>
      </c>
      <c r="DZ473">
        <v>28.80598148148148</v>
      </c>
      <c r="EA473">
        <v>30.01384444444445</v>
      </c>
      <c r="EB473">
        <v>999.9000000000001</v>
      </c>
      <c r="EC473">
        <v>0</v>
      </c>
      <c r="ED473">
        <v>0</v>
      </c>
      <c r="EE473">
        <v>9998.535185185186</v>
      </c>
      <c r="EF473">
        <v>0</v>
      </c>
      <c r="EG473">
        <v>10.86526666666667</v>
      </c>
      <c r="EH473">
        <v>-41.32393333333334</v>
      </c>
      <c r="EI473">
        <v>1126.635185185185</v>
      </c>
      <c r="EJ473">
        <v>1166.577407407407</v>
      </c>
      <c r="EK473">
        <v>1.936601111111111</v>
      </c>
      <c r="EL473">
        <v>1143.207037037037</v>
      </c>
      <c r="EM473">
        <v>20.03364074074074</v>
      </c>
      <c r="EN473">
        <v>1.985803333333333</v>
      </c>
      <c r="EO473">
        <v>1.810762592592593</v>
      </c>
      <c r="EP473">
        <v>17.33158518518518</v>
      </c>
      <c r="EQ473">
        <v>15.88</v>
      </c>
      <c r="ER473">
        <v>1999.991851851852</v>
      </c>
      <c r="ES473">
        <v>0.9799979629629627</v>
      </c>
      <c r="ET473">
        <v>0.02000204814814814</v>
      </c>
      <c r="EU473">
        <v>0</v>
      </c>
      <c r="EV473">
        <v>440.9575925925926</v>
      </c>
      <c r="EW473">
        <v>5.00078</v>
      </c>
      <c r="EX473">
        <v>8658.232962962962</v>
      </c>
      <c r="EY473">
        <v>16379.56296296297</v>
      </c>
      <c r="EZ473">
        <v>38.90251851851852</v>
      </c>
      <c r="FA473">
        <v>39.62474074074074</v>
      </c>
      <c r="FB473">
        <v>39.00903703703703</v>
      </c>
      <c r="FC473">
        <v>39.38162962962964</v>
      </c>
      <c r="FD473">
        <v>39.7637037037037</v>
      </c>
      <c r="FE473">
        <v>1955.084074074074</v>
      </c>
      <c r="FF473">
        <v>39.90481481481482</v>
      </c>
      <c r="FG473">
        <v>0</v>
      </c>
      <c r="FH473">
        <v>1759000518.3</v>
      </c>
      <c r="FI473">
        <v>0</v>
      </c>
      <c r="FJ473">
        <v>440.9501538461537</v>
      </c>
      <c r="FK473">
        <v>0.1139145488659006</v>
      </c>
      <c r="FL473">
        <v>0.4536751795809383</v>
      </c>
      <c r="FM473">
        <v>8658.182692307691</v>
      </c>
      <c r="FN473">
        <v>15</v>
      </c>
      <c r="FO473">
        <v>0</v>
      </c>
      <c r="FP473" t="s">
        <v>439</v>
      </c>
      <c r="FQ473">
        <v>1746989605.5</v>
      </c>
      <c r="FR473">
        <v>1746989593.5</v>
      </c>
      <c r="FS473">
        <v>0</v>
      </c>
      <c r="FT473">
        <v>-0.274</v>
      </c>
      <c r="FU473">
        <v>-0.002</v>
      </c>
      <c r="FV473">
        <v>2.549</v>
      </c>
      <c r="FW473">
        <v>0.129</v>
      </c>
      <c r="FX473">
        <v>420</v>
      </c>
      <c r="FY473">
        <v>17</v>
      </c>
      <c r="FZ473">
        <v>0.02</v>
      </c>
      <c r="GA473">
        <v>0.04</v>
      </c>
      <c r="GB473">
        <v>-41.28120000000001</v>
      </c>
      <c r="GC473">
        <v>-0.8081707317073855</v>
      </c>
      <c r="GD473">
        <v>0.1078102307467085</v>
      </c>
      <c r="GE473">
        <v>0</v>
      </c>
      <c r="GF473">
        <v>440.9608823529412</v>
      </c>
      <c r="GG473">
        <v>-0.126080971866336</v>
      </c>
      <c r="GH473">
        <v>0.2911798276692994</v>
      </c>
      <c r="GI473">
        <v>1</v>
      </c>
      <c r="GJ473">
        <v>1.941523902439024</v>
      </c>
      <c r="GK473">
        <v>-0.09806195121951417</v>
      </c>
      <c r="GL473">
        <v>0.009777799113434309</v>
      </c>
      <c r="GM473">
        <v>1</v>
      </c>
      <c r="GN473">
        <v>2</v>
      </c>
      <c r="GO473">
        <v>3</v>
      </c>
      <c r="GP473" t="s">
        <v>446</v>
      </c>
      <c r="GQ473">
        <v>3.1021</v>
      </c>
      <c r="GR473">
        <v>2.72326</v>
      </c>
      <c r="GS473">
        <v>0.173382</v>
      </c>
      <c r="GT473">
        <v>0.177253</v>
      </c>
      <c r="GU473">
        <v>0.10128</v>
      </c>
      <c r="GV473">
        <v>0.0962664</v>
      </c>
      <c r="GW473">
        <v>21617.2</v>
      </c>
      <c r="GX473">
        <v>19539.9</v>
      </c>
      <c r="GY473">
        <v>26713.1</v>
      </c>
      <c r="GZ473">
        <v>23969</v>
      </c>
      <c r="HA473">
        <v>38423.1</v>
      </c>
      <c r="HB473">
        <v>32026.2</v>
      </c>
      <c r="HC473">
        <v>46646.1</v>
      </c>
      <c r="HD473">
        <v>37915.5</v>
      </c>
      <c r="HE473">
        <v>1.8743</v>
      </c>
      <c r="HF473">
        <v>1.88207</v>
      </c>
      <c r="HG473">
        <v>0.133403</v>
      </c>
      <c r="HH473">
        <v>0</v>
      </c>
      <c r="HI473">
        <v>27.8454</v>
      </c>
      <c r="HJ473">
        <v>999.9</v>
      </c>
      <c r="HK473">
        <v>48.8</v>
      </c>
      <c r="HL473">
        <v>30.3</v>
      </c>
      <c r="HM473">
        <v>23.4036</v>
      </c>
      <c r="HN473">
        <v>61.7358</v>
      </c>
      <c r="HO473">
        <v>22.1074</v>
      </c>
      <c r="HP473">
        <v>1</v>
      </c>
      <c r="HQ473">
        <v>0.0795833</v>
      </c>
      <c r="HR473">
        <v>-0.210368</v>
      </c>
      <c r="HS473">
        <v>20.3167</v>
      </c>
      <c r="HT473">
        <v>5.21265</v>
      </c>
      <c r="HU473">
        <v>11.9791</v>
      </c>
      <c r="HV473">
        <v>4.9633</v>
      </c>
      <c r="HW473">
        <v>3.27448</v>
      </c>
      <c r="HX473">
        <v>9999</v>
      </c>
      <c r="HY473">
        <v>9999</v>
      </c>
      <c r="HZ473">
        <v>9999</v>
      </c>
      <c r="IA473">
        <v>25.4</v>
      </c>
      <c r="IB473">
        <v>1.86371</v>
      </c>
      <c r="IC473">
        <v>1.85978</v>
      </c>
      <c r="ID473">
        <v>1.85806</v>
      </c>
      <c r="IE473">
        <v>1.85945</v>
      </c>
      <c r="IF473">
        <v>1.85959</v>
      </c>
      <c r="IG473">
        <v>1.85806</v>
      </c>
      <c r="IH473">
        <v>1.85715</v>
      </c>
      <c r="II473">
        <v>1.85211</v>
      </c>
      <c r="IJ473">
        <v>0</v>
      </c>
      <c r="IK473">
        <v>0</v>
      </c>
      <c r="IL473">
        <v>0</v>
      </c>
      <c r="IM473">
        <v>0</v>
      </c>
      <c r="IN473" t="s">
        <v>441</v>
      </c>
      <c r="IO473" t="s">
        <v>442</v>
      </c>
      <c r="IP473" t="s">
        <v>443</v>
      </c>
      <c r="IQ473" t="s">
        <v>443</v>
      </c>
      <c r="IR473" t="s">
        <v>443</v>
      </c>
      <c r="IS473" t="s">
        <v>443</v>
      </c>
      <c r="IT473">
        <v>0</v>
      </c>
      <c r="IU473">
        <v>100</v>
      </c>
      <c r="IV473">
        <v>100</v>
      </c>
      <c r="IW473">
        <v>-1.23</v>
      </c>
      <c r="IX473">
        <v>0.2849</v>
      </c>
      <c r="IY473">
        <v>-1.253408397979514</v>
      </c>
      <c r="IZ473">
        <v>-0.001407418860664216</v>
      </c>
      <c r="JA473">
        <v>1.761737584914558E-06</v>
      </c>
      <c r="JB473">
        <v>-4.339940373715102E-10</v>
      </c>
      <c r="JC473">
        <v>0.01386544786166931</v>
      </c>
      <c r="JD473">
        <v>0.003157371658100305</v>
      </c>
      <c r="JE473">
        <v>0.0004353711720169284</v>
      </c>
      <c r="JF473">
        <v>-1.853048844677345E-07</v>
      </c>
      <c r="JG473">
        <v>2</v>
      </c>
      <c r="JH473">
        <v>1968</v>
      </c>
      <c r="JI473">
        <v>1</v>
      </c>
      <c r="JJ473">
        <v>26</v>
      </c>
      <c r="JK473">
        <v>200182</v>
      </c>
      <c r="JL473">
        <v>200182.2</v>
      </c>
      <c r="JM473">
        <v>2.62939</v>
      </c>
      <c r="JN473">
        <v>2.6123</v>
      </c>
      <c r="JO473">
        <v>1.49658</v>
      </c>
      <c r="JP473">
        <v>2.34619</v>
      </c>
      <c r="JQ473">
        <v>1.54907</v>
      </c>
      <c r="JR473">
        <v>2.3645</v>
      </c>
      <c r="JS473">
        <v>34.1905</v>
      </c>
      <c r="JT473">
        <v>15.2528</v>
      </c>
      <c r="JU473">
        <v>18</v>
      </c>
      <c r="JV473">
        <v>481.176</v>
      </c>
      <c r="JW473">
        <v>501.164</v>
      </c>
      <c r="JX473">
        <v>27.621</v>
      </c>
      <c r="JY473">
        <v>28.33</v>
      </c>
      <c r="JZ473">
        <v>30</v>
      </c>
      <c r="KA473">
        <v>28.5642</v>
      </c>
      <c r="KB473">
        <v>28.5673</v>
      </c>
      <c r="KC473">
        <v>52.8144</v>
      </c>
      <c r="KD473">
        <v>15.7692</v>
      </c>
      <c r="KE473">
        <v>89.9743</v>
      </c>
      <c r="KF473">
        <v>27.6054</v>
      </c>
      <c r="KG473">
        <v>1189.02</v>
      </c>
      <c r="KH473">
        <v>20.0413</v>
      </c>
      <c r="KI473">
        <v>101.989</v>
      </c>
      <c r="KJ473">
        <v>91.44370000000001</v>
      </c>
    </row>
    <row r="474" spans="1:296">
      <c r="A474">
        <v>456</v>
      </c>
      <c r="B474">
        <v>1759000529.1</v>
      </c>
      <c r="C474">
        <v>13278.5</v>
      </c>
      <c r="D474" t="s">
        <v>1359</v>
      </c>
      <c r="E474" t="s">
        <v>1360</v>
      </c>
      <c r="F474">
        <v>5</v>
      </c>
      <c r="G474" t="s">
        <v>1218</v>
      </c>
      <c r="H474">
        <v>1759000521.314285</v>
      </c>
      <c r="I474">
        <f>(J474)/1000</f>
        <v>0</v>
      </c>
      <c r="J474">
        <f>IF(DO474, AM474, AG474)</f>
        <v>0</v>
      </c>
      <c r="K474">
        <f>IF(DO474, AH474, AF474)</f>
        <v>0</v>
      </c>
      <c r="L474">
        <f>DQ474 - IF(AT474&gt;1, K474*DK474*100.0/(AV474), 0)</f>
        <v>0</v>
      </c>
      <c r="M474">
        <f>((S474-I474/2)*L474-K474)/(S474+I474/2)</f>
        <v>0</v>
      </c>
      <c r="N474">
        <f>M474*(DX474+DY474)/1000.0</f>
        <v>0</v>
      </c>
      <c r="O474">
        <f>(DQ474 - IF(AT474&gt;1, K474*DK474*100.0/(AV474), 0))*(DX474+DY474)/1000.0</f>
        <v>0</v>
      </c>
      <c r="P474">
        <f>2.0/((1/R474-1/Q474)+SIGN(R474)*SQRT((1/R474-1/Q474)*(1/R474-1/Q474) + 4*DL474/((DL474+1)*(DL474+1))*(2*1/R474*1/Q474-1/Q474*1/Q474)))</f>
        <v>0</v>
      </c>
      <c r="Q474">
        <f>IF(LEFT(DM474,1)&lt;&gt;"0",IF(LEFT(DM474,1)="1",3.0,DN474),$D$5+$E$5*(EE474*DX474/($K$5*1000))+$F$5*(EE474*DX474/($K$5*1000))*MAX(MIN(DK474,$J$5),$I$5)*MAX(MIN(DK474,$J$5),$I$5)+$G$5*MAX(MIN(DK474,$J$5),$I$5)*(EE474*DX474/($K$5*1000))+$H$5*(EE474*DX474/($K$5*1000))*(EE474*DX474/($K$5*1000)))</f>
        <v>0</v>
      </c>
      <c r="R474">
        <f>I474*(1000-(1000*0.61365*exp(17.502*V474/(240.97+V474))/(DX474+DY474)+DS474)/2)/(1000*0.61365*exp(17.502*V474/(240.97+V474))/(DX474+DY474)-DS474)</f>
        <v>0</v>
      </c>
      <c r="S474">
        <f>1/((DL474+1)/(P474/1.6)+1/(Q474/1.37)) + DL474/((DL474+1)/(P474/1.6) + DL474/(Q474/1.37))</f>
        <v>0</v>
      </c>
      <c r="T474">
        <f>(DG474*DJ474)</f>
        <v>0</v>
      </c>
      <c r="U474">
        <f>(DZ474+(T474+2*0.95*5.67E-8*(((DZ474+$B$9)+273)^4-(DZ474+273)^4)-44100*I474)/(1.84*29.3*Q474+8*0.95*5.67E-8*(DZ474+273)^3))</f>
        <v>0</v>
      </c>
      <c r="V474">
        <f>($C$9*EA474+$D$9*EB474+$E$9*U474)</f>
        <v>0</v>
      </c>
      <c r="W474">
        <f>0.61365*exp(17.502*V474/(240.97+V474))</f>
        <v>0</v>
      </c>
      <c r="X474">
        <f>(Y474/Z474*100)</f>
        <v>0</v>
      </c>
      <c r="Y474">
        <f>DS474*(DX474+DY474)/1000</f>
        <v>0</v>
      </c>
      <c r="Z474">
        <f>0.61365*exp(17.502*DZ474/(240.97+DZ474))</f>
        <v>0</v>
      </c>
      <c r="AA474">
        <f>(W474-DS474*(DX474+DY474)/1000)</f>
        <v>0</v>
      </c>
      <c r="AB474">
        <f>(-I474*44100)</f>
        <v>0</v>
      </c>
      <c r="AC474">
        <f>2*29.3*Q474*0.92*(DZ474-V474)</f>
        <v>0</v>
      </c>
      <c r="AD474">
        <f>2*0.95*5.67E-8*(((DZ474+$B$9)+273)^4-(V474+273)^4)</f>
        <v>0</v>
      </c>
      <c r="AE474">
        <f>T474+AD474+AB474+AC474</f>
        <v>0</v>
      </c>
      <c r="AF474">
        <f>DW474*AT474*(DR474-DQ474*(1000-AT474*DT474)/(1000-AT474*DS474))/(100*DK474)</f>
        <v>0</v>
      </c>
      <c r="AG474">
        <f>1000*DW474*AT474*(DS474-DT474)/(100*DK474*(1000-AT474*DS474))</f>
        <v>0</v>
      </c>
      <c r="AH474">
        <f>(AI474 - AJ474 - DX474*1E3/(8.314*(DZ474+273.15)) * AL474/DW474 * AK474) * DW474/(100*DK474) * (1000 - DT474)/1000</f>
        <v>0</v>
      </c>
      <c r="AI474">
        <v>1198.545543572852</v>
      </c>
      <c r="AJ474">
        <v>1167.558545454545</v>
      </c>
      <c r="AK474">
        <v>3.383355174180129</v>
      </c>
      <c r="AL474">
        <v>65.16373705987486</v>
      </c>
      <c r="AM474">
        <f>(AO474 - AN474 + DX474*1E3/(8.314*(DZ474+273.15)) * AQ474/DW474 * AP474) * DW474/(100*DK474) * 1000/(1000 - AO474)</f>
        <v>0</v>
      </c>
      <c r="AN474">
        <v>20.04138521448408</v>
      </c>
      <c r="AO474">
        <v>21.95563757575758</v>
      </c>
      <c r="AP474">
        <v>-2.868051705050944E-05</v>
      </c>
      <c r="AQ474">
        <v>105.4576078481185</v>
      </c>
      <c r="AR474">
        <v>0</v>
      </c>
      <c r="AS474">
        <v>0</v>
      </c>
      <c r="AT474">
        <f>IF(AR474*$H$15&gt;=AV474,1.0,(AV474/(AV474-AR474*$H$15)))</f>
        <v>0</v>
      </c>
      <c r="AU474">
        <f>(AT474-1)*100</f>
        <v>0</v>
      </c>
      <c r="AV474">
        <f>MAX(0,($B$15+$C$15*EE474)/(1+$D$15*EE474)*DX474/(DZ474+273)*$E$15)</f>
        <v>0</v>
      </c>
      <c r="AW474" t="s">
        <v>437</v>
      </c>
      <c r="AX474" t="s">
        <v>437</v>
      </c>
      <c r="AY474">
        <v>0</v>
      </c>
      <c r="AZ474">
        <v>0</v>
      </c>
      <c r="BA474">
        <f>1-AY474/AZ474</f>
        <v>0</v>
      </c>
      <c r="BB474">
        <v>0</v>
      </c>
      <c r="BC474" t="s">
        <v>437</v>
      </c>
      <c r="BD474" t="s">
        <v>437</v>
      </c>
      <c r="BE474">
        <v>0</v>
      </c>
      <c r="BF474">
        <v>0</v>
      </c>
      <c r="BG474">
        <f>1-BE474/BF474</f>
        <v>0</v>
      </c>
      <c r="BH474">
        <v>0.5</v>
      </c>
      <c r="BI474">
        <f>DH474</f>
        <v>0</v>
      </c>
      <c r="BJ474">
        <f>K474</f>
        <v>0</v>
      </c>
      <c r="BK474">
        <f>BG474*BH474*BI474</f>
        <v>0</v>
      </c>
      <c r="BL474">
        <f>(BJ474-BB474)/BI474</f>
        <v>0</v>
      </c>
      <c r="BM474">
        <f>(AZ474-BF474)/BF474</f>
        <v>0</v>
      </c>
      <c r="BN474">
        <f>AY474/(BA474+AY474/BF474)</f>
        <v>0</v>
      </c>
      <c r="BO474" t="s">
        <v>437</v>
      </c>
      <c r="BP474">
        <v>0</v>
      </c>
      <c r="BQ474">
        <f>IF(BP474&lt;&gt;0, BP474, BN474)</f>
        <v>0</v>
      </c>
      <c r="BR474">
        <f>1-BQ474/BF474</f>
        <v>0</v>
      </c>
      <c r="BS474">
        <f>(BF474-BE474)/(BF474-BQ474)</f>
        <v>0</v>
      </c>
      <c r="BT474">
        <f>(AZ474-BF474)/(AZ474-BQ474)</f>
        <v>0</v>
      </c>
      <c r="BU474">
        <f>(BF474-BE474)/(BF474-AY474)</f>
        <v>0</v>
      </c>
      <c r="BV474">
        <f>(AZ474-BF474)/(AZ474-AY474)</f>
        <v>0</v>
      </c>
      <c r="BW474">
        <f>(BS474*BQ474/BE474)</f>
        <v>0</v>
      </c>
      <c r="BX474">
        <f>(1-BW474)</f>
        <v>0</v>
      </c>
      <c r="DG474">
        <f>$B$13*EF474+$C$13*EG474+$F$13*ER474*(1-EU474)</f>
        <v>0</v>
      </c>
      <c r="DH474">
        <f>DG474*DI474</f>
        <v>0</v>
      </c>
      <c r="DI474">
        <f>($B$13*$D$11+$C$13*$D$11+$F$13*((FE474+EW474)/MAX(FE474+EW474+FF474, 0.1)*$I$11+FF474/MAX(FE474+EW474+FF474, 0.1)*$J$11))/($B$13+$C$13+$F$13)</f>
        <v>0</v>
      </c>
      <c r="DJ474">
        <f>($B$13*$K$11+$C$13*$K$11+$F$13*((FE474+EW474)/MAX(FE474+EW474+FF474, 0.1)*$P$11+FF474/MAX(FE474+EW474+FF474, 0.1)*$Q$11))/($B$13+$C$13+$F$13)</f>
        <v>0</v>
      </c>
      <c r="DK474">
        <v>2.96</v>
      </c>
      <c r="DL474">
        <v>0.5</v>
      </c>
      <c r="DM474" t="s">
        <v>438</v>
      </c>
      <c r="DN474">
        <v>2</v>
      </c>
      <c r="DO474" t="b">
        <v>1</v>
      </c>
      <c r="DP474">
        <v>1759000521.314285</v>
      </c>
      <c r="DQ474">
        <v>1117.656071428571</v>
      </c>
      <c r="DR474">
        <v>1158.963928571429</v>
      </c>
      <c r="DS474">
        <v>21.96364285714285</v>
      </c>
      <c r="DT474">
        <v>20.03595714285714</v>
      </c>
      <c r="DU474">
        <v>1118.886785714286</v>
      </c>
      <c r="DV474">
        <v>21.67861428571428</v>
      </c>
      <c r="DW474">
        <v>499.9408214285714</v>
      </c>
      <c r="DX474">
        <v>90.38495714285715</v>
      </c>
      <c r="DY474">
        <v>0.06493866071428571</v>
      </c>
      <c r="DZ474">
        <v>28.80474285714286</v>
      </c>
      <c r="EA474">
        <v>30.01721785714285</v>
      </c>
      <c r="EB474">
        <v>999.9000000000002</v>
      </c>
      <c r="EC474">
        <v>0</v>
      </c>
      <c r="ED474">
        <v>0</v>
      </c>
      <c r="EE474">
        <v>10005.1975</v>
      </c>
      <c r="EF474">
        <v>0</v>
      </c>
      <c r="EG474">
        <v>10.8678</v>
      </c>
      <c r="EH474">
        <v>-41.30814285714285</v>
      </c>
      <c r="EI474">
        <v>1142.755714285714</v>
      </c>
      <c r="EJ474">
        <v>1182.659285714286</v>
      </c>
      <c r="EK474">
        <v>1.927688928571429</v>
      </c>
      <c r="EL474">
        <v>1158.963928571429</v>
      </c>
      <c r="EM474">
        <v>20.03595714285714</v>
      </c>
      <c r="EN474">
        <v>1.985183571428571</v>
      </c>
      <c r="EO474">
        <v>1.810949285714285</v>
      </c>
      <c r="EP474">
        <v>17.32664285714286</v>
      </c>
      <c r="EQ474">
        <v>15.88161428571429</v>
      </c>
      <c r="ER474">
        <v>1999.998571428571</v>
      </c>
      <c r="ES474">
        <v>0.9799978214285713</v>
      </c>
      <c r="ET474">
        <v>0.02000219642857142</v>
      </c>
      <c r="EU474">
        <v>0</v>
      </c>
      <c r="EV474">
        <v>441.0293214285715</v>
      </c>
      <c r="EW474">
        <v>5.00078</v>
      </c>
      <c r="EX474">
        <v>8658.620714285715</v>
      </c>
      <c r="EY474">
        <v>16379.61428571429</v>
      </c>
      <c r="EZ474">
        <v>38.88821428571428</v>
      </c>
      <c r="FA474">
        <v>39.61807142857143</v>
      </c>
      <c r="FB474">
        <v>38.98639285714286</v>
      </c>
      <c r="FC474">
        <v>39.3725</v>
      </c>
      <c r="FD474">
        <v>39.89489285714285</v>
      </c>
      <c r="FE474">
        <v>1955.090357142857</v>
      </c>
      <c r="FF474">
        <v>39.90500000000001</v>
      </c>
      <c r="FG474">
        <v>0</v>
      </c>
      <c r="FH474">
        <v>1759000523.1</v>
      </c>
      <c r="FI474">
        <v>0</v>
      </c>
      <c r="FJ474">
        <v>441.0327307692308</v>
      </c>
      <c r="FK474">
        <v>-0.5748717788232772</v>
      </c>
      <c r="FL474">
        <v>6.514871760673312</v>
      </c>
      <c r="FM474">
        <v>8658.561538461538</v>
      </c>
      <c r="FN474">
        <v>15</v>
      </c>
      <c r="FO474">
        <v>0</v>
      </c>
      <c r="FP474" t="s">
        <v>439</v>
      </c>
      <c r="FQ474">
        <v>1746989605.5</v>
      </c>
      <c r="FR474">
        <v>1746989593.5</v>
      </c>
      <c r="FS474">
        <v>0</v>
      </c>
      <c r="FT474">
        <v>-0.274</v>
      </c>
      <c r="FU474">
        <v>-0.002</v>
      </c>
      <c r="FV474">
        <v>2.549</v>
      </c>
      <c r="FW474">
        <v>0.129</v>
      </c>
      <c r="FX474">
        <v>420</v>
      </c>
      <c r="FY474">
        <v>17</v>
      </c>
      <c r="FZ474">
        <v>0.02</v>
      </c>
      <c r="GA474">
        <v>0.04</v>
      </c>
      <c r="GB474">
        <v>-41.2927775</v>
      </c>
      <c r="GC474">
        <v>0.09467504690442159</v>
      </c>
      <c r="GD474">
        <v>0.1032278244648701</v>
      </c>
      <c r="GE474">
        <v>1</v>
      </c>
      <c r="GF474">
        <v>440.9943823529412</v>
      </c>
      <c r="GG474">
        <v>0.5871810620537919</v>
      </c>
      <c r="GH474">
        <v>0.2889494169762826</v>
      </c>
      <c r="GI474">
        <v>1</v>
      </c>
      <c r="GJ474">
        <v>1.932771</v>
      </c>
      <c r="GK474">
        <v>-0.1146110318949348</v>
      </c>
      <c r="GL474">
        <v>0.01121017903514479</v>
      </c>
      <c r="GM474">
        <v>0</v>
      </c>
      <c r="GN474">
        <v>2</v>
      </c>
      <c r="GO474">
        <v>3</v>
      </c>
      <c r="GP474" t="s">
        <v>446</v>
      </c>
      <c r="GQ474">
        <v>3.10228</v>
      </c>
      <c r="GR474">
        <v>2.72352</v>
      </c>
      <c r="GS474">
        <v>0.174972</v>
      </c>
      <c r="GT474">
        <v>0.178814</v>
      </c>
      <c r="GU474">
        <v>0.101271</v>
      </c>
      <c r="GV474">
        <v>0.096266</v>
      </c>
      <c r="GW474">
        <v>21575.7</v>
      </c>
      <c r="GX474">
        <v>19502.8</v>
      </c>
      <c r="GY474">
        <v>26713.2</v>
      </c>
      <c r="GZ474">
        <v>23968.9</v>
      </c>
      <c r="HA474">
        <v>38423.8</v>
      </c>
      <c r="HB474">
        <v>32026.4</v>
      </c>
      <c r="HC474">
        <v>46646.2</v>
      </c>
      <c r="HD474">
        <v>37915.6</v>
      </c>
      <c r="HE474">
        <v>1.87437</v>
      </c>
      <c r="HF474">
        <v>1.88197</v>
      </c>
      <c r="HG474">
        <v>0.13274</v>
      </c>
      <c r="HH474">
        <v>0</v>
      </c>
      <c r="HI474">
        <v>27.8454</v>
      </c>
      <c r="HJ474">
        <v>999.9</v>
      </c>
      <c r="HK474">
        <v>48.8</v>
      </c>
      <c r="HL474">
        <v>30.3</v>
      </c>
      <c r="HM474">
        <v>23.4018</v>
      </c>
      <c r="HN474">
        <v>61.3858</v>
      </c>
      <c r="HO474">
        <v>22.2075</v>
      </c>
      <c r="HP474">
        <v>1</v>
      </c>
      <c r="HQ474">
        <v>0.07951469999999999</v>
      </c>
      <c r="HR474">
        <v>-0.189357</v>
      </c>
      <c r="HS474">
        <v>20.3167</v>
      </c>
      <c r="HT474">
        <v>5.2128</v>
      </c>
      <c r="HU474">
        <v>11.9791</v>
      </c>
      <c r="HV474">
        <v>4.96345</v>
      </c>
      <c r="HW474">
        <v>3.27443</v>
      </c>
      <c r="HX474">
        <v>9999</v>
      </c>
      <c r="HY474">
        <v>9999</v>
      </c>
      <c r="HZ474">
        <v>9999</v>
      </c>
      <c r="IA474">
        <v>25.4</v>
      </c>
      <c r="IB474">
        <v>1.86371</v>
      </c>
      <c r="IC474">
        <v>1.85977</v>
      </c>
      <c r="ID474">
        <v>1.85806</v>
      </c>
      <c r="IE474">
        <v>1.85945</v>
      </c>
      <c r="IF474">
        <v>1.85959</v>
      </c>
      <c r="IG474">
        <v>1.85806</v>
      </c>
      <c r="IH474">
        <v>1.85715</v>
      </c>
      <c r="II474">
        <v>1.85211</v>
      </c>
      <c r="IJ474">
        <v>0</v>
      </c>
      <c r="IK474">
        <v>0</v>
      </c>
      <c r="IL474">
        <v>0</v>
      </c>
      <c r="IM474">
        <v>0</v>
      </c>
      <c r="IN474" t="s">
        <v>441</v>
      </c>
      <c r="IO474" t="s">
        <v>442</v>
      </c>
      <c r="IP474" t="s">
        <v>443</v>
      </c>
      <c r="IQ474" t="s">
        <v>443</v>
      </c>
      <c r="IR474" t="s">
        <v>443</v>
      </c>
      <c r="IS474" t="s">
        <v>443</v>
      </c>
      <c r="IT474">
        <v>0</v>
      </c>
      <c r="IU474">
        <v>100</v>
      </c>
      <c r="IV474">
        <v>100</v>
      </c>
      <c r="IW474">
        <v>-1.21</v>
      </c>
      <c r="IX474">
        <v>0.2849</v>
      </c>
      <c r="IY474">
        <v>-1.253408397979514</v>
      </c>
      <c r="IZ474">
        <v>-0.001407418860664216</v>
      </c>
      <c r="JA474">
        <v>1.761737584914558E-06</v>
      </c>
      <c r="JB474">
        <v>-4.339940373715102E-10</v>
      </c>
      <c r="JC474">
        <v>0.01386544786166931</v>
      </c>
      <c r="JD474">
        <v>0.003157371658100305</v>
      </c>
      <c r="JE474">
        <v>0.0004353711720169284</v>
      </c>
      <c r="JF474">
        <v>-1.853048844677345E-07</v>
      </c>
      <c r="JG474">
        <v>2</v>
      </c>
      <c r="JH474">
        <v>1968</v>
      </c>
      <c r="JI474">
        <v>1</v>
      </c>
      <c r="JJ474">
        <v>26</v>
      </c>
      <c r="JK474">
        <v>200182.1</v>
      </c>
      <c r="JL474">
        <v>200182.3</v>
      </c>
      <c r="JM474">
        <v>2.65747</v>
      </c>
      <c r="JN474">
        <v>2.59766</v>
      </c>
      <c r="JO474">
        <v>1.49658</v>
      </c>
      <c r="JP474">
        <v>2.34619</v>
      </c>
      <c r="JQ474">
        <v>1.54907</v>
      </c>
      <c r="JR474">
        <v>2.44751</v>
      </c>
      <c r="JS474">
        <v>34.1905</v>
      </c>
      <c r="JT474">
        <v>15.2615</v>
      </c>
      <c r="JU474">
        <v>18</v>
      </c>
      <c r="JV474">
        <v>481.219</v>
      </c>
      <c r="JW474">
        <v>501.092</v>
      </c>
      <c r="JX474">
        <v>27.6018</v>
      </c>
      <c r="JY474">
        <v>28.3275</v>
      </c>
      <c r="JZ474">
        <v>30.0001</v>
      </c>
      <c r="KA474">
        <v>28.5642</v>
      </c>
      <c r="KB474">
        <v>28.5667</v>
      </c>
      <c r="KC474">
        <v>53.3829</v>
      </c>
      <c r="KD474">
        <v>15.7692</v>
      </c>
      <c r="KE474">
        <v>89.9743</v>
      </c>
      <c r="KF474">
        <v>27.5874</v>
      </c>
      <c r="KG474">
        <v>1202.37</v>
      </c>
      <c r="KH474">
        <v>20.0414</v>
      </c>
      <c r="KI474">
        <v>101.989</v>
      </c>
      <c r="KJ474">
        <v>91.4436</v>
      </c>
    </row>
    <row r="475" spans="1:296">
      <c r="A475">
        <v>457</v>
      </c>
      <c r="B475">
        <v>1759000534.1</v>
      </c>
      <c r="C475">
        <v>13283.5</v>
      </c>
      <c r="D475" t="s">
        <v>1361</v>
      </c>
      <c r="E475" t="s">
        <v>1362</v>
      </c>
      <c r="F475">
        <v>5</v>
      </c>
      <c r="G475" t="s">
        <v>1218</v>
      </c>
      <c r="H475">
        <v>1759000526.6</v>
      </c>
      <c r="I475">
        <f>(J475)/1000</f>
        <v>0</v>
      </c>
      <c r="J475">
        <f>IF(DO475, AM475, AG475)</f>
        <v>0</v>
      </c>
      <c r="K475">
        <f>IF(DO475, AH475, AF475)</f>
        <v>0</v>
      </c>
      <c r="L475">
        <f>DQ475 - IF(AT475&gt;1, K475*DK475*100.0/(AV475), 0)</f>
        <v>0</v>
      </c>
      <c r="M475">
        <f>((S475-I475/2)*L475-K475)/(S475+I475/2)</f>
        <v>0</v>
      </c>
      <c r="N475">
        <f>M475*(DX475+DY475)/1000.0</f>
        <v>0</v>
      </c>
      <c r="O475">
        <f>(DQ475 - IF(AT475&gt;1, K475*DK475*100.0/(AV475), 0))*(DX475+DY475)/1000.0</f>
        <v>0</v>
      </c>
      <c r="P475">
        <f>2.0/((1/R475-1/Q475)+SIGN(R475)*SQRT((1/R475-1/Q475)*(1/R475-1/Q475) + 4*DL475/((DL475+1)*(DL475+1))*(2*1/R475*1/Q475-1/Q475*1/Q475)))</f>
        <v>0</v>
      </c>
      <c r="Q475">
        <f>IF(LEFT(DM475,1)&lt;&gt;"0",IF(LEFT(DM475,1)="1",3.0,DN475),$D$5+$E$5*(EE475*DX475/($K$5*1000))+$F$5*(EE475*DX475/($K$5*1000))*MAX(MIN(DK475,$J$5),$I$5)*MAX(MIN(DK475,$J$5),$I$5)+$G$5*MAX(MIN(DK475,$J$5),$I$5)*(EE475*DX475/($K$5*1000))+$H$5*(EE475*DX475/($K$5*1000))*(EE475*DX475/($K$5*1000)))</f>
        <v>0</v>
      </c>
      <c r="R475">
        <f>I475*(1000-(1000*0.61365*exp(17.502*V475/(240.97+V475))/(DX475+DY475)+DS475)/2)/(1000*0.61365*exp(17.502*V475/(240.97+V475))/(DX475+DY475)-DS475)</f>
        <v>0</v>
      </c>
      <c r="S475">
        <f>1/((DL475+1)/(P475/1.6)+1/(Q475/1.37)) + DL475/((DL475+1)/(P475/1.6) + DL475/(Q475/1.37))</f>
        <v>0</v>
      </c>
      <c r="T475">
        <f>(DG475*DJ475)</f>
        <v>0</v>
      </c>
      <c r="U475">
        <f>(DZ475+(T475+2*0.95*5.67E-8*(((DZ475+$B$9)+273)^4-(DZ475+273)^4)-44100*I475)/(1.84*29.3*Q475+8*0.95*5.67E-8*(DZ475+273)^3))</f>
        <v>0</v>
      </c>
      <c r="V475">
        <f>($C$9*EA475+$D$9*EB475+$E$9*U475)</f>
        <v>0</v>
      </c>
      <c r="W475">
        <f>0.61365*exp(17.502*V475/(240.97+V475))</f>
        <v>0</v>
      </c>
      <c r="X475">
        <f>(Y475/Z475*100)</f>
        <v>0</v>
      </c>
      <c r="Y475">
        <f>DS475*(DX475+DY475)/1000</f>
        <v>0</v>
      </c>
      <c r="Z475">
        <f>0.61365*exp(17.502*DZ475/(240.97+DZ475))</f>
        <v>0</v>
      </c>
      <c r="AA475">
        <f>(W475-DS475*(DX475+DY475)/1000)</f>
        <v>0</v>
      </c>
      <c r="AB475">
        <f>(-I475*44100)</f>
        <v>0</v>
      </c>
      <c r="AC475">
        <f>2*29.3*Q475*0.92*(DZ475-V475)</f>
        <v>0</v>
      </c>
      <c r="AD475">
        <f>2*0.95*5.67E-8*(((DZ475+$B$9)+273)^4-(V475+273)^4)</f>
        <v>0</v>
      </c>
      <c r="AE475">
        <f>T475+AD475+AB475+AC475</f>
        <v>0</v>
      </c>
      <c r="AF475">
        <f>DW475*AT475*(DR475-DQ475*(1000-AT475*DT475)/(1000-AT475*DS475))/(100*DK475)</f>
        <v>0</v>
      </c>
      <c r="AG475">
        <f>1000*DW475*AT475*(DS475-DT475)/(100*DK475*(1000-AT475*DS475))</f>
        <v>0</v>
      </c>
      <c r="AH475">
        <f>(AI475 - AJ475 - DX475*1E3/(8.314*(DZ475+273.15)) * AL475/DW475 * AK475) * DW475/(100*DK475) * (1000 - DT475)/1000</f>
        <v>0</v>
      </c>
      <c r="AI475">
        <v>1215.829173929134</v>
      </c>
      <c r="AJ475">
        <v>1184.671696969697</v>
      </c>
      <c r="AK475">
        <v>3.421456372713075</v>
      </c>
      <c r="AL475">
        <v>65.16373705987486</v>
      </c>
      <c r="AM475">
        <f>(AO475 - AN475 + DX475*1E3/(8.314*(DZ475+273.15)) * AQ475/DW475 * AP475) * DW475/(100*DK475) * 1000/(1000 - AO475)</f>
        <v>0</v>
      </c>
      <c r="AN475">
        <v>20.03792500682428</v>
      </c>
      <c r="AO475">
        <v>21.9480206060606</v>
      </c>
      <c r="AP475">
        <v>-4.366938591075628E-05</v>
      </c>
      <c r="AQ475">
        <v>105.4576078481185</v>
      </c>
      <c r="AR475">
        <v>0</v>
      </c>
      <c r="AS475">
        <v>0</v>
      </c>
      <c r="AT475">
        <f>IF(AR475*$H$15&gt;=AV475,1.0,(AV475/(AV475-AR475*$H$15)))</f>
        <v>0</v>
      </c>
      <c r="AU475">
        <f>(AT475-1)*100</f>
        <v>0</v>
      </c>
      <c r="AV475">
        <f>MAX(0,($B$15+$C$15*EE475)/(1+$D$15*EE475)*DX475/(DZ475+273)*$E$15)</f>
        <v>0</v>
      </c>
      <c r="AW475" t="s">
        <v>437</v>
      </c>
      <c r="AX475" t="s">
        <v>437</v>
      </c>
      <c r="AY475">
        <v>0</v>
      </c>
      <c r="AZ475">
        <v>0</v>
      </c>
      <c r="BA475">
        <f>1-AY475/AZ475</f>
        <v>0</v>
      </c>
      <c r="BB475">
        <v>0</v>
      </c>
      <c r="BC475" t="s">
        <v>437</v>
      </c>
      <c r="BD475" t="s">
        <v>437</v>
      </c>
      <c r="BE475">
        <v>0</v>
      </c>
      <c r="BF475">
        <v>0</v>
      </c>
      <c r="BG475">
        <f>1-BE475/BF475</f>
        <v>0</v>
      </c>
      <c r="BH475">
        <v>0.5</v>
      </c>
      <c r="BI475">
        <f>DH475</f>
        <v>0</v>
      </c>
      <c r="BJ475">
        <f>K475</f>
        <v>0</v>
      </c>
      <c r="BK475">
        <f>BG475*BH475*BI475</f>
        <v>0</v>
      </c>
      <c r="BL475">
        <f>(BJ475-BB475)/BI475</f>
        <v>0</v>
      </c>
      <c r="BM475">
        <f>(AZ475-BF475)/BF475</f>
        <v>0</v>
      </c>
      <c r="BN475">
        <f>AY475/(BA475+AY475/BF475)</f>
        <v>0</v>
      </c>
      <c r="BO475" t="s">
        <v>437</v>
      </c>
      <c r="BP475">
        <v>0</v>
      </c>
      <c r="BQ475">
        <f>IF(BP475&lt;&gt;0, BP475, BN475)</f>
        <v>0</v>
      </c>
      <c r="BR475">
        <f>1-BQ475/BF475</f>
        <v>0</v>
      </c>
      <c r="BS475">
        <f>(BF475-BE475)/(BF475-BQ475)</f>
        <v>0</v>
      </c>
      <c r="BT475">
        <f>(AZ475-BF475)/(AZ475-BQ475)</f>
        <v>0</v>
      </c>
      <c r="BU475">
        <f>(BF475-BE475)/(BF475-AY475)</f>
        <v>0</v>
      </c>
      <c r="BV475">
        <f>(AZ475-BF475)/(AZ475-AY475)</f>
        <v>0</v>
      </c>
      <c r="BW475">
        <f>(BS475*BQ475/BE475)</f>
        <v>0</v>
      </c>
      <c r="BX475">
        <f>(1-BW475)</f>
        <v>0</v>
      </c>
      <c r="DG475">
        <f>$B$13*EF475+$C$13*EG475+$F$13*ER475*(1-EU475)</f>
        <v>0</v>
      </c>
      <c r="DH475">
        <f>DG475*DI475</f>
        <v>0</v>
      </c>
      <c r="DI475">
        <f>($B$13*$D$11+$C$13*$D$11+$F$13*((FE475+EW475)/MAX(FE475+EW475+FF475, 0.1)*$I$11+FF475/MAX(FE475+EW475+FF475, 0.1)*$J$11))/($B$13+$C$13+$F$13)</f>
        <v>0</v>
      </c>
      <c r="DJ475">
        <f>($B$13*$K$11+$C$13*$K$11+$F$13*((FE475+EW475)/MAX(FE475+EW475+FF475, 0.1)*$P$11+FF475/MAX(FE475+EW475+FF475, 0.1)*$Q$11))/($B$13+$C$13+$F$13)</f>
        <v>0</v>
      </c>
      <c r="DK475">
        <v>2.96</v>
      </c>
      <c r="DL475">
        <v>0.5</v>
      </c>
      <c r="DM475" t="s">
        <v>438</v>
      </c>
      <c r="DN475">
        <v>2</v>
      </c>
      <c r="DO475" t="b">
        <v>1</v>
      </c>
      <c r="DP475">
        <v>1759000526.6</v>
      </c>
      <c r="DQ475">
        <v>1135.315185185185</v>
      </c>
      <c r="DR475">
        <v>1176.636666666667</v>
      </c>
      <c r="DS475">
        <v>21.95663333333334</v>
      </c>
      <c r="DT475">
        <v>20.03787777777778</v>
      </c>
      <c r="DU475">
        <v>1136.52962962963</v>
      </c>
      <c r="DV475">
        <v>21.67175185185185</v>
      </c>
      <c r="DW475">
        <v>499.9807407407407</v>
      </c>
      <c r="DX475">
        <v>90.38467777777777</v>
      </c>
      <c r="DY475">
        <v>0.06499516296296297</v>
      </c>
      <c r="DZ475">
        <v>28.80234814814815</v>
      </c>
      <c r="EA475">
        <v>30.01639629629629</v>
      </c>
      <c r="EB475">
        <v>999.9000000000001</v>
      </c>
      <c r="EC475">
        <v>0</v>
      </c>
      <c r="ED475">
        <v>0</v>
      </c>
      <c r="EE475">
        <v>10012.29740740741</v>
      </c>
      <c r="EF475">
        <v>0</v>
      </c>
      <c r="EG475">
        <v>10.86757407407407</v>
      </c>
      <c r="EH475">
        <v>-41.32231481481481</v>
      </c>
      <c r="EI475">
        <v>1160.802962962963</v>
      </c>
      <c r="EJ475">
        <v>1200.696296296296</v>
      </c>
      <c r="EK475">
        <v>1.918760370370371</v>
      </c>
      <c r="EL475">
        <v>1176.636666666667</v>
      </c>
      <c r="EM475">
        <v>20.03787777777778</v>
      </c>
      <c r="EN475">
        <v>1.984544814814815</v>
      </c>
      <c r="EO475">
        <v>1.811116296296296</v>
      </c>
      <c r="EP475">
        <v>17.32155185185185</v>
      </c>
      <c r="EQ475">
        <v>15.88306296296296</v>
      </c>
      <c r="ER475">
        <v>2000.007037037037</v>
      </c>
      <c r="ES475">
        <v>0.9799981851851853</v>
      </c>
      <c r="ET475">
        <v>0.02000181111111111</v>
      </c>
      <c r="EU475">
        <v>0</v>
      </c>
      <c r="EV475">
        <v>440.9990370370371</v>
      </c>
      <c r="EW475">
        <v>5.00078</v>
      </c>
      <c r="EX475">
        <v>8659.276296296297</v>
      </c>
      <c r="EY475">
        <v>16379.68888888889</v>
      </c>
      <c r="EZ475">
        <v>38.88874074074074</v>
      </c>
      <c r="FA475">
        <v>39.61088888888889</v>
      </c>
      <c r="FB475">
        <v>39.00207407407407</v>
      </c>
      <c r="FC475">
        <v>39.36781481481481</v>
      </c>
      <c r="FD475">
        <v>40.05522222222221</v>
      </c>
      <c r="FE475">
        <v>1955.099259259259</v>
      </c>
      <c r="FF475">
        <v>39.90407407407407</v>
      </c>
      <c r="FG475">
        <v>0</v>
      </c>
      <c r="FH475">
        <v>1759000528.5</v>
      </c>
      <c r="FI475">
        <v>0</v>
      </c>
      <c r="FJ475">
        <v>441.03428</v>
      </c>
      <c r="FK475">
        <v>2.041153851637789</v>
      </c>
      <c r="FL475">
        <v>9.229230734083133</v>
      </c>
      <c r="FM475">
        <v>8659.276800000001</v>
      </c>
      <c r="FN475">
        <v>15</v>
      </c>
      <c r="FO475">
        <v>0</v>
      </c>
      <c r="FP475" t="s">
        <v>439</v>
      </c>
      <c r="FQ475">
        <v>1746989605.5</v>
      </c>
      <c r="FR475">
        <v>1746989593.5</v>
      </c>
      <c r="FS475">
        <v>0</v>
      </c>
      <c r="FT475">
        <v>-0.274</v>
      </c>
      <c r="FU475">
        <v>-0.002</v>
      </c>
      <c r="FV475">
        <v>2.549</v>
      </c>
      <c r="FW475">
        <v>0.129</v>
      </c>
      <c r="FX475">
        <v>420</v>
      </c>
      <c r="FY475">
        <v>17</v>
      </c>
      <c r="FZ475">
        <v>0.02</v>
      </c>
      <c r="GA475">
        <v>0.04</v>
      </c>
      <c r="GB475">
        <v>-41.33259999999999</v>
      </c>
      <c r="GC475">
        <v>-0.06606271777012264</v>
      </c>
      <c r="GD475">
        <v>0.106428886139422</v>
      </c>
      <c r="GE475">
        <v>1</v>
      </c>
      <c r="GF475">
        <v>441.0584411764706</v>
      </c>
      <c r="GG475">
        <v>0.07821238333071304</v>
      </c>
      <c r="GH475">
        <v>0.2689980528222204</v>
      </c>
      <c r="GI475">
        <v>1</v>
      </c>
      <c r="GJ475">
        <v>1.924339268292683</v>
      </c>
      <c r="GK475">
        <v>-0.1044631358885042</v>
      </c>
      <c r="GL475">
        <v>0.01059992760910483</v>
      </c>
      <c r="GM475">
        <v>0</v>
      </c>
      <c r="GN475">
        <v>2</v>
      </c>
      <c r="GO475">
        <v>3</v>
      </c>
      <c r="GP475" t="s">
        <v>446</v>
      </c>
      <c r="GQ475">
        <v>3.10256</v>
      </c>
      <c r="GR475">
        <v>2.72281</v>
      </c>
      <c r="GS475">
        <v>0.176562</v>
      </c>
      <c r="GT475">
        <v>0.180381</v>
      </c>
      <c r="GU475">
        <v>0.101243</v>
      </c>
      <c r="GV475">
        <v>0.096261</v>
      </c>
      <c r="GW475">
        <v>21534.1</v>
      </c>
      <c r="GX475">
        <v>19465.6</v>
      </c>
      <c r="GY475">
        <v>26713.2</v>
      </c>
      <c r="GZ475">
        <v>23968.9</v>
      </c>
      <c r="HA475">
        <v>38425.2</v>
      </c>
      <c r="HB475">
        <v>32026.6</v>
      </c>
      <c r="HC475">
        <v>46646.2</v>
      </c>
      <c r="HD475">
        <v>37915.4</v>
      </c>
      <c r="HE475">
        <v>1.87507</v>
      </c>
      <c r="HF475">
        <v>1.88172</v>
      </c>
      <c r="HG475">
        <v>0.133298</v>
      </c>
      <c r="HH475">
        <v>0</v>
      </c>
      <c r="HI475">
        <v>27.8454</v>
      </c>
      <c r="HJ475">
        <v>999.9</v>
      </c>
      <c r="HK475">
        <v>48.8</v>
      </c>
      <c r="HL475">
        <v>30.3</v>
      </c>
      <c r="HM475">
        <v>23.4016</v>
      </c>
      <c r="HN475">
        <v>61.2758</v>
      </c>
      <c r="HO475">
        <v>22.0593</v>
      </c>
      <c r="HP475">
        <v>1</v>
      </c>
      <c r="HQ475">
        <v>0.07950459999999999</v>
      </c>
      <c r="HR475">
        <v>-0.185572</v>
      </c>
      <c r="HS475">
        <v>20.3169</v>
      </c>
      <c r="HT475">
        <v>5.214</v>
      </c>
      <c r="HU475">
        <v>11.9791</v>
      </c>
      <c r="HV475">
        <v>4.96375</v>
      </c>
      <c r="HW475">
        <v>3.27448</v>
      </c>
      <c r="HX475">
        <v>9999</v>
      </c>
      <c r="HY475">
        <v>9999</v>
      </c>
      <c r="HZ475">
        <v>9999</v>
      </c>
      <c r="IA475">
        <v>25.4</v>
      </c>
      <c r="IB475">
        <v>1.86371</v>
      </c>
      <c r="IC475">
        <v>1.85976</v>
      </c>
      <c r="ID475">
        <v>1.85806</v>
      </c>
      <c r="IE475">
        <v>1.85945</v>
      </c>
      <c r="IF475">
        <v>1.85959</v>
      </c>
      <c r="IG475">
        <v>1.85806</v>
      </c>
      <c r="IH475">
        <v>1.85715</v>
      </c>
      <c r="II475">
        <v>1.85211</v>
      </c>
      <c r="IJ475">
        <v>0</v>
      </c>
      <c r="IK475">
        <v>0</v>
      </c>
      <c r="IL475">
        <v>0</v>
      </c>
      <c r="IM475">
        <v>0</v>
      </c>
      <c r="IN475" t="s">
        <v>441</v>
      </c>
      <c r="IO475" t="s">
        <v>442</v>
      </c>
      <c r="IP475" t="s">
        <v>443</v>
      </c>
      <c r="IQ475" t="s">
        <v>443</v>
      </c>
      <c r="IR475" t="s">
        <v>443</v>
      </c>
      <c r="IS475" t="s">
        <v>443</v>
      </c>
      <c r="IT475">
        <v>0</v>
      </c>
      <c r="IU475">
        <v>100</v>
      </c>
      <c r="IV475">
        <v>100</v>
      </c>
      <c r="IW475">
        <v>-1.19</v>
      </c>
      <c r="IX475">
        <v>0.2847</v>
      </c>
      <c r="IY475">
        <v>-1.253408397979514</v>
      </c>
      <c r="IZ475">
        <v>-0.001407418860664216</v>
      </c>
      <c r="JA475">
        <v>1.761737584914558E-06</v>
      </c>
      <c r="JB475">
        <v>-4.339940373715102E-10</v>
      </c>
      <c r="JC475">
        <v>0.01386544786166931</v>
      </c>
      <c r="JD475">
        <v>0.003157371658100305</v>
      </c>
      <c r="JE475">
        <v>0.0004353711720169284</v>
      </c>
      <c r="JF475">
        <v>-1.853048844677345E-07</v>
      </c>
      <c r="JG475">
        <v>2</v>
      </c>
      <c r="JH475">
        <v>1968</v>
      </c>
      <c r="JI475">
        <v>1</v>
      </c>
      <c r="JJ475">
        <v>26</v>
      </c>
      <c r="JK475">
        <v>200182.1</v>
      </c>
      <c r="JL475">
        <v>200182.3</v>
      </c>
      <c r="JM475">
        <v>2.69043</v>
      </c>
      <c r="JN475">
        <v>2.6001</v>
      </c>
      <c r="JO475">
        <v>1.49658</v>
      </c>
      <c r="JP475">
        <v>2.34619</v>
      </c>
      <c r="JQ475">
        <v>1.54907</v>
      </c>
      <c r="JR475">
        <v>2.46094</v>
      </c>
      <c r="JS475">
        <v>34.1905</v>
      </c>
      <c r="JT475">
        <v>15.2615</v>
      </c>
      <c r="JU475">
        <v>18</v>
      </c>
      <c r="JV475">
        <v>481.606</v>
      </c>
      <c r="JW475">
        <v>500.915</v>
      </c>
      <c r="JX475">
        <v>27.5833</v>
      </c>
      <c r="JY475">
        <v>28.3275</v>
      </c>
      <c r="JZ475">
        <v>30.0001</v>
      </c>
      <c r="KA475">
        <v>28.5617</v>
      </c>
      <c r="KB475">
        <v>28.5655</v>
      </c>
      <c r="KC475">
        <v>54.0185</v>
      </c>
      <c r="KD475">
        <v>15.7692</v>
      </c>
      <c r="KE475">
        <v>89.9743</v>
      </c>
      <c r="KF475">
        <v>27.5753</v>
      </c>
      <c r="KG475">
        <v>1222.41</v>
      </c>
      <c r="KH475">
        <v>20.0495</v>
      </c>
      <c r="KI475">
        <v>101.989</v>
      </c>
      <c r="KJ475">
        <v>91.4434</v>
      </c>
    </row>
    <row r="476" spans="1:296">
      <c r="A476">
        <v>458</v>
      </c>
      <c r="B476">
        <v>1759000539.1</v>
      </c>
      <c r="C476">
        <v>13288.5</v>
      </c>
      <c r="D476" t="s">
        <v>1363</v>
      </c>
      <c r="E476" t="s">
        <v>1364</v>
      </c>
      <c r="F476">
        <v>5</v>
      </c>
      <c r="G476" t="s">
        <v>1218</v>
      </c>
      <c r="H476">
        <v>1759000531.314285</v>
      </c>
      <c r="I476">
        <f>(J476)/1000</f>
        <v>0</v>
      </c>
      <c r="J476">
        <f>IF(DO476, AM476, AG476)</f>
        <v>0</v>
      </c>
      <c r="K476">
        <f>IF(DO476, AH476, AF476)</f>
        <v>0</v>
      </c>
      <c r="L476">
        <f>DQ476 - IF(AT476&gt;1, K476*DK476*100.0/(AV476), 0)</f>
        <v>0</v>
      </c>
      <c r="M476">
        <f>((S476-I476/2)*L476-K476)/(S476+I476/2)</f>
        <v>0</v>
      </c>
      <c r="N476">
        <f>M476*(DX476+DY476)/1000.0</f>
        <v>0</v>
      </c>
      <c r="O476">
        <f>(DQ476 - IF(AT476&gt;1, K476*DK476*100.0/(AV476), 0))*(DX476+DY476)/1000.0</f>
        <v>0</v>
      </c>
      <c r="P476">
        <f>2.0/((1/R476-1/Q476)+SIGN(R476)*SQRT((1/R476-1/Q476)*(1/R476-1/Q476) + 4*DL476/((DL476+1)*(DL476+1))*(2*1/R476*1/Q476-1/Q476*1/Q476)))</f>
        <v>0</v>
      </c>
      <c r="Q476">
        <f>IF(LEFT(DM476,1)&lt;&gt;"0",IF(LEFT(DM476,1)="1",3.0,DN476),$D$5+$E$5*(EE476*DX476/($K$5*1000))+$F$5*(EE476*DX476/($K$5*1000))*MAX(MIN(DK476,$J$5),$I$5)*MAX(MIN(DK476,$J$5),$I$5)+$G$5*MAX(MIN(DK476,$J$5),$I$5)*(EE476*DX476/($K$5*1000))+$H$5*(EE476*DX476/($K$5*1000))*(EE476*DX476/($K$5*1000)))</f>
        <v>0</v>
      </c>
      <c r="R476">
        <f>I476*(1000-(1000*0.61365*exp(17.502*V476/(240.97+V476))/(DX476+DY476)+DS476)/2)/(1000*0.61365*exp(17.502*V476/(240.97+V476))/(DX476+DY476)-DS476)</f>
        <v>0</v>
      </c>
      <c r="S476">
        <f>1/((DL476+1)/(P476/1.6)+1/(Q476/1.37)) + DL476/((DL476+1)/(P476/1.6) + DL476/(Q476/1.37))</f>
        <v>0</v>
      </c>
      <c r="T476">
        <f>(DG476*DJ476)</f>
        <v>0</v>
      </c>
      <c r="U476">
        <f>(DZ476+(T476+2*0.95*5.67E-8*(((DZ476+$B$9)+273)^4-(DZ476+273)^4)-44100*I476)/(1.84*29.3*Q476+8*0.95*5.67E-8*(DZ476+273)^3))</f>
        <v>0</v>
      </c>
      <c r="V476">
        <f>($C$9*EA476+$D$9*EB476+$E$9*U476)</f>
        <v>0</v>
      </c>
      <c r="W476">
        <f>0.61365*exp(17.502*V476/(240.97+V476))</f>
        <v>0</v>
      </c>
      <c r="X476">
        <f>(Y476/Z476*100)</f>
        <v>0</v>
      </c>
      <c r="Y476">
        <f>DS476*(DX476+DY476)/1000</f>
        <v>0</v>
      </c>
      <c r="Z476">
        <f>0.61365*exp(17.502*DZ476/(240.97+DZ476))</f>
        <v>0</v>
      </c>
      <c r="AA476">
        <f>(W476-DS476*(DX476+DY476)/1000)</f>
        <v>0</v>
      </c>
      <c r="AB476">
        <f>(-I476*44100)</f>
        <v>0</v>
      </c>
      <c r="AC476">
        <f>2*29.3*Q476*0.92*(DZ476-V476)</f>
        <v>0</v>
      </c>
      <c r="AD476">
        <f>2*0.95*5.67E-8*(((DZ476+$B$9)+273)^4-(V476+273)^4)</f>
        <v>0</v>
      </c>
      <c r="AE476">
        <f>T476+AD476+AB476+AC476</f>
        <v>0</v>
      </c>
      <c r="AF476">
        <f>DW476*AT476*(DR476-DQ476*(1000-AT476*DT476)/(1000-AT476*DS476))/(100*DK476)</f>
        <v>0</v>
      </c>
      <c r="AG476">
        <f>1000*DW476*AT476*(DS476-DT476)/(100*DK476*(1000-AT476*DS476))</f>
        <v>0</v>
      </c>
      <c r="AH476">
        <f>(AI476 - AJ476 - DX476*1E3/(8.314*(DZ476+273.15)) * AL476/DW476 * AK476) * DW476/(100*DK476) * (1000 - DT476)/1000</f>
        <v>0</v>
      </c>
      <c r="AI476">
        <v>1232.877296130403</v>
      </c>
      <c r="AJ476">
        <v>1201.87993939394</v>
      </c>
      <c r="AK476">
        <v>3.440732624457242</v>
      </c>
      <c r="AL476">
        <v>65.16373705987486</v>
      </c>
      <c r="AM476">
        <f>(AO476 - AN476 + DX476*1E3/(8.314*(DZ476+273.15)) * AQ476/DW476 * AP476) * DW476/(100*DK476) * 1000/(1000 - AO476)</f>
        <v>0</v>
      </c>
      <c r="AN476">
        <v>20.03838510086268</v>
      </c>
      <c r="AO476">
        <v>21.93777696969697</v>
      </c>
      <c r="AP476">
        <v>-5.454147957600598E-05</v>
      </c>
      <c r="AQ476">
        <v>105.4576078481185</v>
      </c>
      <c r="AR476">
        <v>0</v>
      </c>
      <c r="AS476">
        <v>0</v>
      </c>
      <c r="AT476">
        <f>IF(AR476*$H$15&gt;=AV476,1.0,(AV476/(AV476-AR476*$H$15)))</f>
        <v>0</v>
      </c>
      <c r="AU476">
        <f>(AT476-1)*100</f>
        <v>0</v>
      </c>
      <c r="AV476">
        <f>MAX(0,($B$15+$C$15*EE476)/(1+$D$15*EE476)*DX476/(DZ476+273)*$E$15)</f>
        <v>0</v>
      </c>
      <c r="AW476" t="s">
        <v>437</v>
      </c>
      <c r="AX476" t="s">
        <v>437</v>
      </c>
      <c r="AY476">
        <v>0</v>
      </c>
      <c r="AZ476">
        <v>0</v>
      </c>
      <c r="BA476">
        <f>1-AY476/AZ476</f>
        <v>0</v>
      </c>
      <c r="BB476">
        <v>0</v>
      </c>
      <c r="BC476" t="s">
        <v>437</v>
      </c>
      <c r="BD476" t="s">
        <v>437</v>
      </c>
      <c r="BE476">
        <v>0</v>
      </c>
      <c r="BF476">
        <v>0</v>
      </c>
      <c r="BG476">
        <f>1-BE476/BF476</f>
        <v>0</v>
      </c>
      <c r="BH476">
        <v>0.5</v>
      </c>
      <c r="BI476">
        <f>DH476</f>
        <v>0</v>
      </c>
      <c r="BJ476">
        <f>K476</f>
        <v>0</v>
      </c>
      <c r="BK476">
        <f>BG476*BH476*BI476</f>
        <v>0</v>
      </c>
      <c r="BL476">
        <f>(BJ476-BB476)/BI476</f>
        <v>0</v>
      </c>
      <c r="BM476">
        <f>(AZ476-BF476)/BF476</f>
        <v>0</v>
      </c>
      <c r="BN476">
        <f>AY476/(BA476+AY476/BF476)</f>
        <v>0</v>
      </c>
      <c r="BO476" t="s">
        <v>437</v>
      </c>
      <c r="BP476">
        <v>0</v>
      </c>
      <c r="BQ476">
        <f>IF(BP476&lt;&gt;0, BP476, BN476)</f>
        <v>0</v>
      </c>
      <c r="BR476">
        <f>1-BQ476/BF476</f>
        <v>0</v>
      </c>
      <c r="BS476">
        <f>(BF476-BE476)/(BF476-BQ476)</f>
        <v>0</v>
      </c>
      <c r="BT476">
        <f>(AZ476-BF476)/(AZ476-BQ476)</f>
        <v>0</v>
      </c>
      <c r="BU476">
        <f>(BF476-BE476)/(BF476-AY476)</f>
        <v>0</v>
      </c>
      <c r="BV476">
        <f>(AZ476-BF476)/(AZ476-AY476)</f>
        <v>0</v>
      </c>
      <c r="BW476">
        <f>(BS476*BQ476/BE476)</f>
        <v>0</v>
      </c>
      <c r="BX476">
        <f>(1-BW476)</f>
        <v>0</v>
      </c>
      <c r="DG476">
        <f>$B$13*EF476+$C$13*EG476+$F$13*ER476*(1-EU476)</f>
        <v>0</v>
      </c>
      <c r="DH476">
        <f>DG476*DI476</f>
        <v>0</v>
      </c>
      <c r="DI476">
        <f>($B$13*$D$11+$C$13*$D$11+$F$13*((FE476+EW476)/MAX(FE476+EW476+FF476, 0.1)*$I$11+FF476/MAX(FE476+EW476+FF476, 0.1)*$J$11))/($B$13+$C$13+$F$13)</f>
        <v>0</v>
      </c>
      <c r="DJ476">
        <f>($B$13*$K$11+$C$13*$K$11+$F$13*((FE476+EW476)/MAX(FE476+EW476+FF476, 0.1)*$P$11+FF476/MAX(FE476+EW476+FF476, 0.1)*$Q$11))/($B$13+$C$13+$F$13)</f>
        <v>0</v>
      </c>
      <c r="DK476">
        <v>2.96</v>
      </c>
      <c r="DL476">
        <v>0.5</v>
      </c>
      <c r="DM476" t="s">
        <v>438</v>
      </c>
      <c r="DN476">
        <v>2</v>
      </c>
      <c r="DO476" t="b">
        <v>1</v>
      </c>
      <c r="DP476">
        <v>1759000531.314285</v>
      </c>
      <c r="DQ476">
        <v>1151.073928571428</v>
      </c>
      <c r="DR476">
        <v>1192.402857142857</v>
      </c>
      <c r="DS476">
        <v>21.95008214285714</v>
      </c>
      <c r="DT476">
        <v>20.03913214285714</v>
      </c>
      <c r="DU476">
        <v>1152.273214285714</v>
      </c>
      <c r="DV476">
        <v>21.66533928571428</v>
      </c>
      <c r="DW476">
        <v>500.0354285714286</v>
      </c>
      <c r="DX476">
        <v>90.38500714285713</v>
      </c>
      <c r="DY476">
        <v>0.06490227857142858</v>
      </c>
      <c r="DZ476">
        <v>28.80038571428571</v>
      </c>
      <c r="EA476">
        <v>30.01584285714286</v>
      </c>
      <c r="EB476">
        <v>999.9000000000002</v>
      </c>
      <c r="EC476">
        <v>0</v>
      </c>
      <c r="ED476">
        <v>0</v>
      </c>
      <c r="EE476">
        <v>10019.87071428572</v>
      </c>
      <c r="EF476">
        <v>0</v>
      </c>
      <c r="EG476">
        <v>10.85794285714286</v>
      </c>
      <c r="EH476">
        <v>-41.32984642857143</v>
      </c>
      <c r="EI476">
        <v>1176.907857142857</v>
      </c>
      <c r="EJ476">
        <v>1216.785714285714</v>
      </c>
      <c r="EK476">
        <v>1.910943214285714</v>
      </c>
      <c r="EL476">
        <v>1192.402857142857</v>
      </c>
      <c r="EM476">
        <v>20.03913214285714</v>
      </c>
      <c r="EN476">
        <v>1.983959285714285</v>
      </c>
      <c r="EO476">
        <v>1.811237142857143</v>
      </c>
      <c r="EP476">
        <v>17.31688214285715</v>
      </c>
      <c r="EQ476">
        <v>15.88410357142857</v>
      </c>
      <c r="ER476">
        <v>1999.988571428572</v>
      </c>
      <c r="ES476">
        <v>0.9799966785714282</v>
      </c>
      <c r="ET476">
        <v>0.02000332857142856</v>
      </c>
      <c r="EU476">
        <v>0</v>
      </c>
      <c r="EV476">
        <v>441.0546071428572</v>
      </c>
      <c r="EW476">
        <v>5.00078</v>
      </c>
      <c r="EX476">
        <v>8659.697142857145</v>
      </c>
      <c r="EY476">
        <v>16379.53214285714</v>
      </c>
      <c r="EZ476">
        <v>38.87935714285714</v>
      </c>
      <c r="FA476">
        <v>39.61364285714285</v>
      </c>
      <c r="FB476">
        <v>39.01314285714285</v>
      </c>
      <c r="FC476">
        <v>39.36139285714285</v>
      </c>
      <c r="FD476">
        <v>40.05096428571427</v>
      </c>
      <c r="FE476">
        <v>1955.078571428571</v>
      </c>
      <c r="FF476">
        <v>39.90714285714286</v>
      </c>
      <c r="FG476">
        <v>0</v>
      </c>
      <c r="FH476">
        <v>1759000533.3</v>
      </c>
      <c r="FI476">
        <v>0</v>
      </c>
      <c r="FJ476">
        <v>441.07312</v>
      </c>
      <c r="FK476">
        <v>-0.9789230862367402</v>
      </c>
      <c r="FL476">
        <v>5.727692308078608</v>
      </c>
      <c r="FM476">
        <v>8659.859600000002</v>
      </c>
      <c r="FN476">
        <v>15</v>
      </c>
      <c r="FO476">
        <v>0</v>
      </c>
      <c r="FP476" t="s">
        <v>439</v>
      </c>
      <c r="FQ476">
        <v>1746989605.5</v>
      </c>
      <c r="FR476">
        <v>1746989593.5</v>
      </c>
      <c r="FS476">
        <v>0</v>
      </c>
      <c r="FT476">
        <v>-0.274</v>
      </c>
      <c r="FU476">
        <v>-0.002</v>
      </c>
      <c r="FV476">
        <v>2.549</v>
      </c>
      <c r="FW476">
        <v>0.129</v>
      </c>
      <c r="FX476">
        <v>420</v>
      </c>
      <c r="FY476">
        <v>17</v>
      </c>
      <c r="FZ476">
        <v>0.02</v>
      </c>
      <c r="GA476">
        <v>0.04</v>
      </c>
      <c r="GB476">
        <v>-41.331605</v>
      </c>
      <c r="GC476">
        <v>-0.2477560975608318</v>
      </c>
      <c r="GD476">
        <v>0.09584964514801267</v>
      </c>
      <c r="GE476">
        <v>1</v>
      </c>
      <c r="GF476">
        <v>441.0331764705882</v>
      </c>
      <c r="GG476">
        <v>0.2487394981679477</v>
      </c>
      <c r="GH476">
        <v>0.2810658778323374</v>
      </c>
      <c r="GI476">
        <v>1</v>
      </c>
      <c r="GJ476">
        <v>1.916235</v>
      </c>
      <c r="GK476">
        <v>-0.0933649530956909</v>
      </c>
      <c r="GL476">
        <v>0.009306201427005547</v>
      </c>
      <c r="GM476">
        <v>1</v>
      </c>
      <c r="GN476">
        <v>3</v>
      </c>
      <c r="GO476">
        <v>3</v>
      </c>
      <c r="GP476" t="s">
        <v>440</v>
      </c>
      <c r="GQ476">
        <v>3.10237</v>
      </c>
      <c r="GR476">
        <v>2.72285</v>
      </c>
      <c r="GS476">
        <v>0.178138</v>
      </c>
      <c r="GT476">
        <v>0.181944</v>
      </c>
      <c r="GU476">
        <v>0.10121</v>
      </c>
      <c r="GV476">
        <v>0.09626469999999999</v>
      </c>
      <c r="GW476">
        <v>21492.9</v>
      </c>
      <c r="GX476">
        <v>19428.5</v>
      </c>
      <c r="GY476">
        <v>26713.2</v>
      </c>
      <c r="GZ476">
        <v>23968.9</v>
      </c>
      <c r="HA476">
        <v>38426.9</v>
      </c>
      <c r="HB476">
        <v>32026.5</v>
      </c>
      <c r="HC476">
        <v>46646.3</v>
      </c>
      <c r="HD476">
        <v>37915.3</v>
      </c>
      <c r="HE476">
        <v>1.87523</v>
      </c>
      <c r="HF476">
        <v>1.882</v>
      </c>
      <c r="HG476">
        <v>0.133477</v>
      </c>
      <c r="HH476">
        <v>0</v>
      </c>
      <c r="HI476">
        <v>27.8448</v>
      </c>
      <c r="HJ476">
        <v>999.9</v>
      </c>
      <c r="HK476">
        <v>48.8</v>
      </c>
      <c r="HL476">
        <v>30.3</v>
      </c>
      <c r="HM476">
        <v>23.4038</v>
      </c>
      <c r="HN476">
        <v>61.2258</v>
      </c>
      <c r="HO476">
        <v>21.899</v>
      </c>
      <c r="HP476">
        <v>1</v>
      </c>
      <c r="HQ476">
        <v>0.07951220000000001</v>
      </c>
      <c r="HR476">
        <v>-0.174733</v>
      </c>
      <c r="HS476">
        <v>20.317</v>
      </c>
      <c r="HT476">
        <v>5.21295</v>
      </c>
      <c r="HU476">
        <v>11.9791</v>
      </c>
      <c r="HV476">
        <v>4.9634</v>
      </c>
      <c r="HW476">
        <v>3.2744</v>
      </c>
      <c r="HX476">
        <v>9999</v>
      </c>
      <c r="HY476">
        <v>9999</v>
      </c>
      <c r="HZ476">
        <v>9999</v>
      </c>
      <c r="IA476">
        <v>25.4</v>
      </c>
      <c r="IB476">
        <v>1.8637</v>
      </c>
      <c r="IC476">
        <v>1.85977</v>
      </c>
      <c r="ID476">
        <v>1.85806</v>
      </c>
      <c r="IE476">
        <v>1.85944</v>
      </c>
      <c r="IF476">
        <v>1.85959</v>
      </c>
      <c r="IG476">
        <v>1.85806</v>
      </c>
      <c r="IH476">
        <v>1.85715</v>
      </c>
      <c r="II476">
        <v>1.85211</v>
      </c>
      <c r="IJ476">
        <v>0</v>
      </c>
      <c r="IK476">
        <v>0</v>
      </c>
      <c r="IL476">
        <v>0</v>
      </c>
      <c r="IM476">
        <v>0</v>
      </c>
      <c r="IN476" t="s">
        <v>441</v>
      </c>
      <c r="IO476" t="s">
        <v>442</v>
      </c>
      <c r="IP476" t="s">
        <v>443</v>
      </c>
      <c r="IQ476" t="s">
        <v>443</v>
      </c>
      <c r="IR476" t="s">
        <v>443</v>
      </c>
      <c r="IS476" t="s">
        <v>443</v>
      </c>
      <c r="IT476">
        <v>0</v>
      </c>
      <c r="IU476">
        <v>100</v>
      </c>
      <c r="IV476">
        <v>100</v>
      </c>
      <c r="IW476">
        <v>-1.17</v>
      </c>
      <c r="IX476">
        <v>0.2845</v>
      </c>
      <c r="IY476">
        <v>-1.253408397979514</v>
      </c>
      <c r="IZ476">
        <v>-0.001407418860664216</v>
      </c>
      <c r="JA476">
        <v>1.761737584914558E-06</v>
      </c>
      <c r="JB476">
        <v>-4.339940373715102E-10</v>
      </c>
      <c r="JC476">
        <v>0.01386544786166931</v>
      </c>
      <c r="JD476">
        <v>0.003157371658100305</v>
      </c>
      <c r="JE476">
        <v>0.0004353711720169284</v>
      </c>
      <c r="JF476">
        <v>-1.853048844677345E-07</v>
      </c>
      <c r="JG476">
        <v>2</v>
      </c>
      <c r="JH476">
        <v>1968</v>
      </c>
      <c r="JI476">
        <v>1</v>
      </c>
      <c r="JJ476">
        <v>26</v>
      </c>
      <c r="JK476">
        <v>200182.2</v>
      </c>
      <c r="JL476">
        <v>200182.4</v>
      </c>
      <c r="JM476">
        <v>2.71851</v>
      </c>
      <c r="JN476">
        <v>2.60742</v>
      </c>
      <c r="JO476">
        <v>1.49658</v>
      </c>
      <c r="JP476">
        <v>2.34619</v>
      </c>
      <c r="JQ476">
        <v>1.54907</v>
      </c>
      <c r="JR476">
        <v>2.45361</v>
      </c>
      <c r="JS476">
        <v>34.1905</v>
      </c>
      <c r="JT476">
        <v>15.2615</v>
      </c>
      <c r="JU476">
        <v>18</v>
      </c>
      <c r="JV476">
        <v>481.694</v>
      </c>
      <c r="JW476">
        <v>501.088</v>
      </c>
      <c r="JX476">
        <v>27.5693</v>
      </c>
      <c r="JY476">
        <v>28.3275</v>
      </c>
      <c r="JZ476">
        <v>30</v>
      </c>
      <c r="KA476">
        <v>28.5617</v>
      </c>
      <c r="KB476">
        <v>28.5642</v>
      </c>
      <c r="KC476">
        <v>54.5689</v>
      </c>
      <c r="KD476">
        <v>15.7692</v>
      </c>
      <c r="KE476">
        <v>90.34480000000001</v>
      </c>
      <c r="KF476">
        <v>27.5572</v>
      </c>
      <c r="KG476">
        <v>1235.8</v>
      </c>
      <c r="KH476">
        <v>20.0574</v>
      </c>
      <c r="KI476">
        <v>101.989</v>
      </c>
      <c r="KJ476">
        <v>91.4431</v>
      </c>
    </row>
    <row r="477" spans="1:296">
      <c r="A477">
        <v>459</v>
      </c>
      <c r="B477">
        <v>1759000544.1</v>
      </c>
      <c r="C477">
        <v>13293.5</v>
      </c>
      <c r="D477" t="s">
        <v>1365</v>
      </c>
      <c r="E477" t="s">
        <v>1366</v>
      </c>
      <c r="F477">
        <v>5</v>
      </c>
      <c r="G477" t="s">
        <v>1218</v>
      </c>
      <c r="H477">
        <v>1759000536.6</v>
      </c>
      <c r="I477">
        <f>(J477)/1000</f>
        <v>0</v>
      </c>
      <c r="J477">
        <f>IF(DO477, AM477, AG477)</f>
        <v>0</v>
      </c>
      <c r="K477">
        <f>IF(DO477, AH477, AF477)</f>
        <v>0</v>
      </c>
      <c r="L477">
        <f>DQ477 - IF(AT477&gt;1, K477*DK477*100.0/(AV477), 0)</f>
        <v>0</v>
      </c>
      <c r="M477">
        <f>((S477-I477/2)*L477-K477)/(S477+I477/2)</f>
        <v>0</v>
      </c>
      <c r="N477">
        <f>M477*(DX477+DY477)/1000.0</f>
        <v>0</v>
      </c>
      <c r="O477">
        <f>(DQ477 - IF(AT477&gt;1, K477*DK477*100.0/(AV477), 0))*(DX477+DY477)/1000.0</f>
        <v>0</v>
      </c>
      <c r="P477">
        <f>2.0/((1/R477-1/Q477)+SIGN(R477)*SQRT((1/R477-1/Q477)*(1/R477-1/Q477) + 4*DL477/((DL477+1)*(DL477+1))*(2*1/R477*1/Q477-1/Q477*1/Q477)))</f>
        <v>0</v>
      </c>
      <c r="Q477">
        <f>IF(LEFT(DM477,1)&lt;&gt;"0",IF(LEFT(DM477,1)="1",3.0,DN477),$D$5+$E$5*(EE477*DX477/($K$5*1000))+$F$5*(EE477*DX477/($K$5*1000))*MAX(MIN(DK477,$J$5),$I$5)*MAX(MIN(DK477,$J$5),$I$5)+$G$5*MAX(MIN(DK477,$J$5),$I$5)*(EE477*DX477/($K$5*1000))+$H$5*(EE477*DX477/($K$5*1000))*(EE477*DX477/($K$5*1000)))</f>
        <v>0</v>
      </c>
      <c r="R477">
        <f>I477*(1000-(1000*0.61365*exp(17.502*V477/(240.97+V477))/(DX477+DY477)+DS477)/2)/(1000*0.61365*exp(17.502*V477/(240.97+V477))/(DX477+DY477)-DS477)</f>
        <v>0</v>
      </c>
      <c r="S477">
        <f>1/((DL477+1)/(P477/1.6)+1/(Q477/1.37)) + DL477/((DL477+1)/(P477/1.6) + DL477/(Q477/1.37))</f>
        <v>0</v>
      </c>
      <c r="T477">
        <f>(DG477*DJ477)</f>
        <v>0</v>
      </c>
      <c r="U477">
        <f>(DZ477+(T477+2*0.95*5.67E-8*(((DZ477+$B$9)+273)^4-(DZ477+273)^4)-44100*I477)/(1.84*29.3*Q477+8*0.95*5.67E-8*(DZ477+273)^3))</f>
        <v>0</v>
      </c>
      <c r="V477">
        <f>($C$9*EA477+$D$9*EB477+$E$9*U477)</f>
        <v>0</v>
      </c>
      <c r="W477">
        <f>0.61365*exp(17.502*V477/(240.97+V477))</f>
        <v>0</v>
      </c>
      <c r="X477">
        <f>(Y477/Z477*100)</f>
        <v>0</v>
      </c>
      <c r="Y477">
        <f>DS477*(DX477+DY477)/1000</f>
        <v>0</v>
      </c>
      <c r="Z477">
        <f>0.61365*exp(17.502*DZ477/(240.97+DZ477))</f>
        <v>0</v>
      </c>
      <c r="AA477">
        <f>(W477-DS477*(DX477+DY477)/1000)</f>
        <v>0</v>
      </c>
      <c r="AB477">
        <f>(-I477*44100)</f>
        <v>0</v>
      </c>
      <c r="AC477">
        <f>2*29.3*Q477*0.92*(DZ477-V477)</f>
        <v>0</v>
      </c>
      <c r="AD477">
        <f>2*0.95*5.67E-8*(((DZ477+$B$9)+273)^4-(V477+273)^4)</f>
        <v>0</v>
      </c>
      <c r="AE477">
        <f>T477+AD477+AB477+AC477</f>
        <v>0</v>
      </c>
      <c r="AF477">
        <f>DW477*AT477*(DR477-DQ477*(1000-AT477*DT477)/(1000-AT477*DS477))/(100*DK477)</f>
        <v>0</v>
      </c>
      <c r="AG477">
        <f>1000*DW477*AT477*(DS477-DT477)/(100*DK477*(1000-AT477*DS477))</f>
        <v>0</v>
      </c>
      <c r="AH477">
        <f>(AI477 - AJ477 - DX477*1E3/(8.314*(DZ477+273.15)) * AL477/DW477 * AK477) * DW477/(100*DK477) * (1000 - DT477)/1000</f>
        <v>0</v>
      </c>
      <c r="AI477">
        <v>1250.058079548777</v>
      </c>
      <c r="AJ477">
        <v>1219.041454545454</v>
      </c>
      <c r="AK477">
        <v>3.441877178245662</v>
      </c>
      <c r="AL477">
        <v>65.16373705987486</v>
      </c>
      <c r="AM477">
        <f>(AO477 - AN477 + DX477*1E3/(8.314*(DZ477+273.15)) * AQ477/DW477 * AP477) * DW477/(100*DK477) * 1000/(1000 - AO477)</f>
        <v>0</v>
      </c>
      <c r="AN477">
        <v>20.04448284970825</v>
      </c>
      <c r="AO477">
        <v>21.93063151515152</v>
      </c>
      <c r="AP477">
        <v>-4.364308470928963E-05</v>
      </c>
      <c r="AQ477">
        <v>105.4576078481185</v>
      </c>
      <c r="AR477">
        <v>0</v>
      </c>
      <c r="AS477">
        <v>0</v>
      </c>
      <c r="AT477">
        <f>IF(AR477*$H$15&gt;=AV477,1.0,(AV477/(AV477-AR477*$H$15)))</f>
        <v>0</v>
      </c>
      <c r="AU477">
        <f>(AT477-1)*100</f>
        <v>0</v>
      </c>
      <c r="AV477">
        <f>MAX(0,($B$15+$C$15*EE477)/(1+$D$15*EE477)*DX477/(DZ477+273)*$E$15)</f>
        <v>0</v>
      </c>
      <c r="AW477" t="s">
        <v>437</v>
      </c>
      <c r="AX477" t="s">
        <v>437</v>
      </c>
      <c r="AY477">
        <v>0</v>
      </c>
      <c r="AZ477">
        <v>0</v>
      </c>
      <c r="BA477">
        <f>1-AY477/AZ477</f>
        <v>0</v>
      </c>
      <c r="BB477">
        <v>0</v>
      </c>
      <c r="BC477" t="s">
        <v>437</v>
      </c>
      <c r="BD477" t="s">
        <v>437</v>
      </c>
      <c r="BE477">
        <v>0</v>
      </c>
      <c r="BF477">
        <v>0</v>
      </c>
      <c r="BG477">
        <f>1-BE477/BF477</f>
        <v>0</v>
      </c>
      <c r="BH477">
        <v>0.5</v>
      </c>
      <c r="BI477">
        <f>DH477</f>
        <v>0</v>
      </c>
      <c r="BJ477">
        <f>K477</f>
        <v>0</v>
      </c>
      <c r="BK477">
        <f>BG477*BH477*BI477</f>
        <v>0</v>
      </c>
      <c r="BL477">
        <f>(BJ477-BB477)/BI477</f>
        <v>0</v>
      </c>
      <c r="BM477">
        <f>(AZ477-BF477)/BF477</f>
        <v>0</v>
      </c>
      <c r="BN477">
        <f>AY477/(BA477+AY477/BF477)</f>
        <v>0</v>
      </c>
      <c r="BO477" t="s">
        <v>437</v>
      </c>
      <c r="BP477">
        <v>0</v>
      </c>
      <c r="BQ477">
        <f>IF(BP477&lt;&gt;0, BP477, BN477)</f>
        <v>0</v>
      </c>
      <c r="BR477">
        <f>1-BQ477/BF477</f>
        <v>0</v>
      </c>
      <c r="BS477">
        <f>(BF477-BE477)/(BF477-BQ477)</f>
        <v>0</v>
      </c>
      <c r="BT477">
        <f>(AZ477-BF477)/(AZ477-BQ477)</f>
        <v>0</v>
      </c>
      <c r="BU477">
        <f>(BF477-BE477)/(BF477-AY477)</f>
        <v>0</v>
      </c>
      <c r="BV477">
        <f>(AZ477-BF477)/(AZ477-AY477)</f>
        <v>0</v>
      </c>
      <c r="BW477">
        <f>(BS477*BQ477/BE477)</f>
        <v>0</v>
      </c>
      <c r="BX477">
        <f>(1-BW477)</f>
        <v>0</v>
      </c>
      <c r="DG477">
        <f>$B$13*EF477+$C$13*EG477+$F$13*ER477*(1-EU477)</f>
        <v>0</v>
      </c>
      <c r="DH477">
        <f>DG477*DI477</f>
        <v>0</v>
      </c>
      <c r="DI477">
        <f>($B$13*$D$11+$C$13*$D$11+$F$13*((FE477+EW477)/MAX(FE477+EW477+FF477, 0.1)*$I$11+FF477/MAX(FE477+EW477+FF477, 0.1)*$J$11))/($B$13+$C$13+$F$13)</f>
        <v>0</v>
      </c>
      <c r="DJ477">
        <f>($B$13*$K$11+$C$13*$K$11+$F$13*((FE477+EW477)/MAX(FE477+EW477+FF477, 0.1)*$P$11+FF477/MAX(FE477+EW477+FF477, 0.1)*$Q$11))/($B$13+$C$13+$F$13)</f>
        <v>0</v>
      </c>
      <c r="DK477">
        <v>2.96</v>
      </c>
      <c r="DL477">
        <v>0.5</v>
      </c>
      <c r="DM477" t="s">
        <v>438</v>
      </c>
      <c r="DN477">
        <v>2</v>
      </c>
      <c r="DO477" t="b">
        <v>1</v>
      </c>
      <c r="DP477">
        <v>1759000536.6</v>
      </c>
      <c r="DQ477">
        <v>1168.785185185185</v>
      </c>
      <c r="DR477">
        <v>1210.12962962963</v>
      </c>
      <c r="DS477">
        <v>21.94188148148148</v>
      </c>
      <c r="DT477">
        <v>20.03987407407407</v>
      </c>
      <c r="DU477">
        <v>1169.968518518519</v>
      </c>
      <c r="DV477">
        <v>21.65731851851852</v>
      </c>
      <c r="DW477">
        <v>500.1064074074074</v>
      </c>
      <c r="DX477">
        <v>90.38464074074074</v>
      </c>
      <c r="DY477">
        <v>0.06467954074074074</v>
      </c>
      <c r="DZ477">
        <v>28.79815925925926</v>
      </c>
      <c r="EA477">
        <v>30.01886296296297</v>
      </c>
      <c r="EB477">
        <v>999.9000000000001</v>
      </c>
      <c r="EC477">
        <v>0</v>
      </c>
      <c r="ED477">
        <v>0</v>
      </c>
      <c r="EE477">
        <v>10007.18148148148</v>
      </c>
      <c r="EF477">
        <v>0</v>
      </c>
      <c r="EG477">
        <v>10.84488888888889</v>
      </c>
      <c r="EH477">
        <v>-41.34483703703704</v>
      </c>
      <c r="EI477">
        <v>1195.006666666666</v>
      </c>
      <c r="EJ477">
        <v>1234.876296296296</v>
      </c>
      <c r="EK477">
        <v>1.902004074074074</v>
      </c>
      <c r="EL477">
        <v>1210.12962962963</v>
      </c>
      <c r="EM477">
        <v>20.03987407407407</v>
      </c>
      <c r="EN477">
        <v>1.983208888888889</v>
      </c>
      <c r="EO477">
        <v>1.811297407407407</v>
      </c>
      <c r="EP477">
        <v>17.31091111111111</v>
      </c>
      <c r="EQ477">
        <v>15.88461851851852</v>
      </c>
      <c r="ER477">
        <v>1999.981111111111</v>
      </c>
      <c r="ES477">
        <v>0.9799974814814815</v>
      </c>
      <c r="ET477">
        <v>0.0200025</v>
      </c>
      <c r="EU477">
        <v>0</v>
      </c>
      <c r="EV477">
        <v>441.0265925925926</v>
      </c>
      <c r="EW477">
        <v>5.00078</v>
      </c>
      <c r="EX477">
        <v>8660.032962962963</v>
      </c>
      <c r="EY477">
        <v>16379.46666666667</v>
      </c>
      <c r="EZ477">
        <v>38.89333333333333</v>
      </c>
      <c r="FA477">
        <v>39.62244444444445</v>
      </c>
      <c r="FB477">
        <v>38.9974074074074</v>
      </c>
      <c r="FC477">
        <v>39.35625925925925</v>
      </c>
      <c r="FD477">
        <v>39.93474074074074</v>
      </c>
      <c r="FE477">
        <v>1955.074074074074</v>
      </c>
      <c r="FF477">
        <v>39.90518518518519</v>
      </c>
      <c r="FG477">
        <v>0</v>
      </c>
      <c r="FH477">
        <v>1759000538.1</v>
      </c>
      <c r="FI477">
        <v>0</v>
      </c>
      <c r="FJ477">
        <v>441.047</v>
      </c>
      <c r="FK477">
        <v>-0.8553077165752583</v>
      </c>
      <c r="FL477">
        <v>3.35846154891474</v>
      </c>
      <c r="FM477">
        <v>8660.142</v>
      </c>
      <c r="FN477">
        <v>15</v>
      </c>
      <c r="FO477">
        <v>0</v>
      </c>
      <c r="FP477" t="s">
        <v>439</v>
      </c>
      <c r="FQ477">
        <v>1746989605.5</v>
      </c>
      <c r="FR477">
        <v>1746989593.5</v>
      </c>
      <c r="FS477">
        <v>0</v>
      </c>
      <c r="FT477">
        <v>-0.274</v>
      </c>
      <c r="FU477">
        <v>-0.002</v>
      </c>
      <c r="FV477">
        <v>2.549</v>
      </c>
      <c r="FW477">
        <v>0.129</v>
      </c>
      <c r="FX477">
        <v>420</v>
      </c>
      <c r="FY477">
        <v>17</v>
      </c>
      <c r="FZ477">
        <v>0.02</v>
      </c>
      <c r="GA477">
        <v>0.04</v>
      </c>
      <c r="GB477">
        <v>-41.3175512195122</v>
      </c>
      <c r="GC477">
        <v>0.008960278745629675</v>
      </c>
      <c r="GD477">
        <v>0.1575799852989122</v>
      </c>
      <c r="GE477">
        <v>1</v>
      </c>
      <c r="GF477">
        <v>441.0522941176471</v>
      </c>
      <c r="GG477">
        <v>-0.4382276623752639</v>
      </c>
      <c r="GH477">
        <v>0.2732310516988478</v>
      </c>
      <c r="GI477">
        <v>1</v>
      </c>
      <c r="GJ477">
        <v>1.906335121951219</v>
      </c>
      <c r="GK477">
        <v>-0.1015808362369338</v>
      </c>
      <c r="GL477">
        <v>0.01049112357021952</v>
      </c>
      <c r="GM477">
        <v>0</v>
      </c>
      <c r="GN477">
        <v>2</v>
      </c>
      <c r="GO477">
        <v>3</v>
      </c>
      <c r="GP477" t="s">
        <v>446</v>
      </c>
      <c r="GQ477">
        <v>3.10205</v>
      </c>
      <c r="GR477">
        <v>2.72262</v>
      </c>
      <c r="GS477">
        <v>0.179704</v>
      </c>
      <c r="GT477">
        <v>0.183427</v>
      </c>
      <c r="GU477">
        <v>0.101189</v>
      </c>
      <c r="GV477">
        <v>0.0963005</v>
      </c>
      <c r="GW477">
        <v>21451.9</v>
      </c>
      <c r="GX477">
        <v>19393.4</v>
      </c>
      <c r="GY477">
        <v>26713.1</v>
      </c>
      <c r="GZ477">
        <v>23969</v>
      </c>
      <c r="HA477">
        <v>38428.1</v>
      </c>
      <c r="HB477">
        <v>32025.4</v>
      </c>
      <c r="HC477">
        <v>46646.5</v>
      </c>
      <c r="HD477">
        <v>37915.3</v>
      </c>
      <c r="HE477">
        <v>1.87445</v>
      </c>
      <c r="HF477">
        <v>1.88247</v>
      </c>
      <c r="HG477">
        <v>0.13341</v>
      </c>
      <c r="HH477">
        <v>0</v>
      </c>
      <c r="HI477">
        <v>27.843</v>
      </c>
      <c r="HJ477">
        <v>999.9</v>
      </c>
      <c r="HK477">
        <v>48.8</v>
      </c>
      <c r="HL477">
        <v>30.3</v>
      </c>
      <c r="HM477">
        <v>23.4033</v>
      </c>
      <c r="HN477">
        <v>60.9358</v>
      </c>
      <c r="HO477">
        <v>21.9311</v>
      </c>
      <c r="HP477">
        <v>1</v>
      </c>
      <c r="HQ477">
        <v>0.07939019999999999</v>
      </c>
      <c r="HR477">
        <v>-0.144995</v>
      </c>
      <c r="HS477">
        <v>20.3168</v>
      </c>
      <c r="HT477">
        <v>5.21205</v>
      </c>
      <c r="HU477">
        <v>11.9798</v>
      </c>
      <c r="HV477">
        <v>4.96325</v>
      </c>
      <c r="HW477">
        <v>3.27425</v>
      </c>
      <c r="HX477">
        <v>9999</v>
      </c>
      <c r="HY477">
        <v>9999</v>
      </c>
      <c r="HZ477">
        <v>9999</v>
      </c>
      <c r="IA477">
        <v>25.4</v>
      </c>
      <c r="IB477">
        <v>1.8637</v>
      </c>
      <c r="IC477">
        <v>1.85978</v>
      </c>
      <c r="ID477">
        <v>1.85806</v>
      </c>
      <c r="IE477">
        <v>1.85944</v>
      </c>
      <c r="IF477">
        <v>1.85959</v>
      </c>
      <c r="IG477">
        <v>1.85806</v>
      </c>
      <c r="IH477">
        <v>1.85715</v>
      </c>
      <c r="II477">
        <v>1.85211</v>
      </c>
      <c r="IJ477">
        <v>0</v>
      </c>
      <c r="IK477">
        <v>0</v>
      </c>
      <c r="IL477">
        <v>0</v>
      </c>
      <c r="IM477">
        <v>0</v>
      </c>
      <c r="IN477" t="s">
        <v>441</v>
      </c>
      <c r="IO477" t="s">
        <v>442</v>
      </c>
      <c r="IP477" t="s">
        <v>443</v>
      </c>
      <c r="IQ477" t="s">
        <v>443</v>
      </c>
      <c r="IR477" t="s">
        <v>443</v>
      </c>
      <c r="IS477" t="s">
        <v>443</v>
      </c>
      <c r="IT477">
        <v>0</v>
      </c>
      <c r="IU477">
        <v>100</v>
      </c>
      <c r="IV477">
        <v>100</v>
      </c>
      <c r="IW477">
        <v>-1.16</v>
      </c>
      <c r="IX477">
        <v>0.2843</v>
      </c>
      <c r="IY477">
        <v>-1.253408397979514</v>
      </c>
      <c r="IZ477">
        <v>-0.001407418860664216</v>
      </c>
      <c r="JA477">
        <v>1.761737584914558E-06</v>
      </c>
      <c r="JB477">
        <v>-4.339940373715102E-10</v>
      </c>
      <c r="JC477">
        <v>0.01386544786166931</v>
      </c>
      <c r="JD477">
        <v>0.003157371658100305</v>
      </c>
      <c r="JE477">
        <v>0.0004353711720169284</v>
      </c>
      <c r="JF477">
        <v>-1.853048844677345E-07</v>
      </c>
      <c r="JG477">
        <v>2</v>
      </c>
      <c r="JH477">
        <v>1968</v>
      </c>
      <c r="JI477">
        <v>1</v>
      </c>
      <c r="JJ477">
        <v>26</v>
      </c>
      <c r="JK477">
        <v>200182.3</v>
      </c>
      <c r="JL477">
        <v>200182.5</v>
      </c>
      <c r="JM477">
        <v>2.74902</v>
      </c>
      <c r="JN477">
        <v>2.61353</v>
      </c>
      <c r="JO477">
        <v>1.49658</v>
      </c>
      <c r="JP477">
        <v>2.34619</v>
      </c>
      <c r="JQ477">
        <v>1.54907</v>
      </c>
      <c r="JR477">
        <v>2.41943</v>
      </c>
      <c r="JS477">
        <v>34.1905</v>
      </c>
      <c r="JT477">
        <v>15.244</v>
      </c>
      <c r="JU477">
        <v>18</v>
      </c>
      <c r="JV477">
        <v>481.239</v>
      </c>
      <c r="JW477">
        <v>501.405</v>
      </c>
      <c r="JX477">
        <v>27.5519</v>
      </c>
      <c r="JY477">
        <v>28.3274</v>
      </c>
      <c r="JZ477">
        <v>30</v>
      </c>
      <c r="KA477">
        <v>28.561</v>
      </c>
      <c r="KB477">
        <v>28.5642</v>
      </c>
      <c r="KC477">
        <v>55.2018</v>
      </c>
      <c r="KD477">
        <v>15.7692</v>
      </c>
      <c r="KE477">
        <v>90.34480000000001</v>
      </c>
      <c r="KF477">
        <v>27.5346</v>
      </c>
      <c r="KG477">
        <v>1255.88</v>
      </c>
      <c r="KH477">
        <v>20.0709</v>
      </c>
      <c r="KI477">
        <v>101.989</v>
      </c>
      <c r="KJ477">
        <v>91.4434</v>
      </c>
    </row>
    <row r="478" spans="1:296">
      <c r="A478">
        <v>460</v>
      </c>
      <c r="B478">
        <v>1759000549.1</v>
      </c>
      <c r="C478">
        <v>13298.5</v>
      </c>
      <c r="D478" t="s">
        <v>1367</v>
      </c>
      <c r="E478" t="s">
        <v>1368</v>
      </c>
      <c r="F478">
        <v>5</v>
      </c>
      <c r="G478" t="s">
        <v>1218</v>
      </c>
      <c r="H478">
        <v>1759000541.314285</v>
      </c>
      <c r="I478">
        <f>(J478)/1000</f>
        <v>0</v>
      </c>
      <c r="J478">
        <f>IF(DO478, AM478, AG478)</f>
        <v>0</v>
      </c>
      <c r="K478">
        <f>IF(DO478, AH478, AF478)</f>
        <v>0</v>
      </c>
      <c r="L478">
        <f>DQ478 - IF(AT478&gt;1, K478*DK478*100.0/(AV478), 0)</f>
        <v>0</v>
      </c>
      <c r="M478">
        <f>((S478-I478/2)*L478-K478)/(S478+I478/2)</f>
        <v>0</v>
      </c>
      <c r="N478">
        <f>M478*(DX478+DY478)/1000.0</f>
        <v>0</v>
      </c>
      <c r="O478">
        <f>(DQ478 - IF(AT478&gt;1, K478*DK478*100.0/(AV478), 0))*(DX478+DY478)/1000.0</f>
        <v>0</v>
      </c>
      <c r="P478">
        <f>2.0/((1/R478-1/Q478)+SIGN(R478)*SQRT((1/R478-1/Q478)*(1/R478-1/Q478) + 4*DL478/((DL478+1)*(DL478+1))*(2*1/R478*1/Q478-1/Q478*1/Q478)))</f>
        <v>0</v>
      </c>
      <c r="Q478">
        <f>IF(LEFT(DM478,1)&lt;&gt;"0",IF(LEFT(DM478,1)="1",3.0,DN478),$D$5+$E$5*(EE478*DX478/($K$5*1000))+$F$5*(EE478*DX478/($K$5*1000))*MAX(MIN(DK478,$J$5),$I$5)*MAX(MIN(DK478,$J$5),$I$5)+$G$5*MAX(MIN(DK478,$J$5),$I$5)*(EE478*DX478/($K$5*1000))+$H$5*(EE478*DX478/($K$5*1000))*(EE478*DX478/($K$5*1000)))</f>
        <v>0</v>
      </c>
      <c r="R478">
        <f>I478*(1000-(1000*0.61365*exp(17.502*V478/(240.97+V478))/(DX478+DY478)+DS478)/2)/(1000*0.61365*exp(17.502*V478/(240.97+V478))/(DX478+DY478)-DS478)</f>
        <v>0</v>
      </c>
      <c r="S478">
        <f>1/((DL478+1)/(P478/1.6)+1/(Q478/1.37)) + DL478/((DL478+1)/(P478/1.6) + DL478/(Q478/1.37))</f>
        <v>0</v>
      </c>
      <c r="T478">
        <f>(DG478*DJ478)</f>
        <v>0</v>
      </c>
      <c r="U478">
        <f>(DZ478+(T478+2*0.95*5.67E-8*(((DZ478+$B$9)+273)^4-(DZ478+273)^4)-44100*I478)/(1.84*29.3*Q478+8*0.95*5.67E-8*(DZ478+273)^3))</f>
        <v>0</v>
      </c>
      <c r="V478">
        <f>($C$9*EA478+$D$9*EB478+$E$9*U478)</f>
        <v>0</v>
      </c>
      <c r="W478">
        <f>0.61365*exp(17.502*V478/(240.97+V478))</f>
        <v>0</v>
      </c>
      <c r="X478">
        <f>(Y478/Z478*100)</f>
        <v>0</v>
      </c>
      <c r="Y478">
        <f>DS478*(DX478+DY478)/1000</f>
        <v>0</v>
      </c>
      <c r="Z478">
        <f>0.61365*exp(17.502*DZ478/(240.97+DZ478))</f>
        <v>0</v>
      </c>
      <c r="AA478">
        <f>(W478-DS478*(DX478+DY478)/1000)</f>
        <v>0</v>
      </c>
      <c r="AB478">
        <f>(-I478*44100)</f>
        <v>0</v>
      </c>
      <c r="AC478">
        <f>2*29.3*Q478*0.92*(DZ478-V478)</f>
        <v>0</v>
      </c>
      <c r="AD478">
        <f>2*0.95*5.67E-8*(((DZ478+$B$9)+273)^4-(V478+273)^4)</f>
        <v>0</v>
      </c>
      <c r="AE478">
        <f>T478+AD478+AB478+AC478</f>
        <v>0</v>
      </c>
      <c r="AF478">
        <f>DW478*AT478*(DR478-DQ478*(1000-AT478*DT478)/(1000-AT478*DS478))/(100*DK478)</f>
        <v>0</v>
      </c>
      <c r="AG478">
        <f>1000*DW478*AT478*(DS478-DT478)/(100*DK478*(1000-AT478*DS478))</f>
        <v>0</v>
      </c>
      <c r="AH478">
        <f>(AI478 - AJ478 - DX478*1E3/(8.314*(DZ478+273.15)) * AL478/DW478 * AK478) * DW478/(100*DK478) * (1000 - DT478)/1000</f>
        <v>0</v>
      </c>
      <c r="AI478">
        <v>1266.655076322483</v>
      </c>
      <c r="AJ478">
        <v>1235.822969696969</v>
      </c>
      <c r="AK478">
        <v>3.363187800230643</v>
      </c>
      <c r="AL478">
        <v>65.16373705987486</v>
      </c>
      <c r="AM478">
        <f>(AO478 - AN478 + DX478*1E3/(8.314*(DZ478+273.15)) * AQ478/DW478 * AP478) * DW478/(100*DK478) * 1000/(1000 - AO478)</f>
        <v>0</v>
      </c>
      <c r="AN478">
        <v>20.04909053536028</v>
      </c>
      <c r="AO478">
        <v>21.92580242424243</v>
      </c>
      <c r="AP478">
        <v>-2.647388882131853E-05</v>
      </c>
      <c r="AQ478">
        <v>105.4576078481185</v>
      </c>
      <c r="AR478">
        <v>0</v>
      </c>
      <c r="AS478">
        <v>0</v>
      </c>
      <c r="AT478">
        <f>IF(AR478*$H$15&gt;=AV478,1.0,(AV478/(AV478-AR478*$H$15)))</f>
        <v>0</v>
      </c>
      <c r="AU478">
        <f>(AT478-1)*100</f>
        <v>0</v>
      </c>
      <c r="AV478">
        <f>MAX(0,($B$15+$C$15*EE478)/(1+$D$15*EE478)*DX478/(DZ478+273)*$E$15)</f>
        <v>0</v>
      </c>
      <c r="AW478" t="s">
        <v>437</v>
      </c>
      <c r="AX478" t="s">
        <v>437</v>
      </c>
      <c r="AY478">
        <v>0</v>
      </c>
      <c r="AZ478">
        <v>0</v>
      </c>
      <c r="BA478">
        <f>1-AY478/AZ478</f>
        <v>0</v>
      </c>
      <c r="BB478">
        <v>0</v>
      </c>
      <c r="BC478" t="s">
        <v>437</v>
      </c>
      <c r="BD478" t="s">
        <v>437</v>
      </c>
      <c r="BE478">
        <v>0</v>
      </c>
      <c r="BF478">
        <v>0</v>
      </c>
      <c r="BG478">
        <f>1-BE478/BF478</f>
        <v>0</v>
      </c>
      <c r="BH478">
        <v>0.5</v>
      </c>
      <c r="BI478">
        <f>DH478</f>
        <v>0</v>
      </c>
      <c r="BJ478">
        <f>K478</f>
        <v>0</v>
      </c>
      <c r="BK478">
        <f>BG478*BH478*BI478</f>
        <v>0</v>
      </c>
      <c r="BL478">
        <f>(BJ478-BB478)/BI478</f>
        <v>0</v>
      </c>
      <c r="BM478">
        <f>(AZ478-BF478)/BF478</f>
        <v>0</v>
      </c>
      <c r="BN478">
        <f>AY478/(BA478+AY478/BF478)</f>
        <v>0</v>
      </c>
      <c r="BO478" t="s">
        <v>437</v>
      </c>
      <c r="BP478">
        <v>0</v>
      </c>
      <c r="BQ478">
        <f>IF(BP478&lt;&gt;0, BP478, BN478)</f>
        <v>0</v>
      </c>
      <c r="BR478">
        <f>1-BQ478/BF478</f>
        <v>0</v>
      </c>
      <c r="BS478">
        <f>(BF478-BE478)/(BF478-BQ478)</f>
        <v>0</v>
      </c>
      <c r="BT478">
        <f>(AZ478-BF478)/(AZ478-BQ478)</f>
        <v>0</v>
      </c>
      <c r="BU478">
        <f>(BF478-BE478)/(BF478-AY478)</f>
        <v>0</v>
      </c>
      <c r="BV478">
        <f>(AZ478-BF478)/(AZ478-AY478)</f>
        <v>0</v>
      </c>
      <c r="BW478">
        <f>(BS478*BQ478/BE478)</f>
        <v>0</v>
      </c>
      <c r="BX478">
        <f>(1-BW478)</f>
        <v>0</v>
      </c>
      <c r="DG478">
        <f>$B$13*EF478+$C$13*EG478+$F$13*ER478*(1-EU478)</f>
        <v>0</v>
      </c>
      <c r="DH478">
        <f>DG478*DI478</f>
        <v>0</v>
      </c>
      <c r="DI478">
        <f>($B$13*$D$11+$C$13*$D$11+$F$13*((FE478+EW478)/MAX(FE478+EW478+FF478, 0.1)*$I$11+FF478/MAX(FE478+EW478+FF478, 0.1)*$J$11))/($B$13+$C$13+$F$13)</f>
        <v>0</v>
      </c>
      <c r="DJ478">
        <f>($B$13*$K$11+$C$13*$K$11+$F$13*((FE478+EW478)/MAX(FE478+EW478+FF478, 0.1)*$P$11+FF478/MAX(FE478+EW478+FF478, 0.1)*$Q$11))/($B$13+$C$13+$F$13)</f>
        <v>0</v>
      </c>
      <c r="DK478">
        <v>2.96</v>
      </c>
      <c r="DL478">
        <v>0.5</v>
      </c>
      <c r="DM478" t="s">
        <v>438</v>
      </c>
      <c r="DN478">
        <v>2</v>
      </c>
      <c r="DO478" t="b">
        <v>1</v>
      </c>
      <c r="DP478">
        <v>1759000541.314285</v>
      </c>
      <c r="DQ478">
        <v>1184.545714285714</v>
      </c>
      <c r="DR478">
        <v>1225.811071428572</v>
      </c>
      <c r="DS478">
        <v>21.93477142857143</v>
      </c>
      <c r="DT478">
        <v>20.0434</v>
      </c>
      <c r="DU478">
        <v>1185.714642857143</v>
      </c>
      <c r="DV478">
        <v>21.65035714285714</v>
      </c>
      <c r="DW478">
        <v>500.0243571428572</v>
      </c>
      <c r="DX478">
        <v>90.38430714285714</v>
      </c>
      <c r="DY478">
        <v>0.06477019285714286</v>
      </c>
      <c r="DZ478">
        <v>28.79623214285714</v>
      </c>
      <c r="EA478">
        <v>30.01716071428572</v>
      </c>
      <c r="EB478">
        <v>999.9000000000002</v>
      </c>
      <c r="EC478">
        <v>0</v>
      </c>
      <c r="ED478">
        <v>0</v>
      </c>
      <c r="EE478">
        <v>9984.487500000001</v>
      </c>
      <c r="EF478">
        <v>0</v>
      </c>
      <c r="EG478">
        <v>10.83596785714285</v>
      </c>
      <c r="EH478">
        <v>-41.26606428571429</v>
      </c>
      <c r="EI478">
        <v>1211.111071428571</v>
      </c>
      <c r="EJ478">
        <v>1250.8825</v>
      </c>
      <c r="EK478">
        <v>1.891369642857142</v>
      </c>
      <c r="EL478">
        <v>1225.811071428572</v>
      </c>
      <c r="EM478">
        <v>20.0434</v>
      </c>
      <c r="EN478">
        <v>1.982558571428571</v>
      </c>
      <c r="EO478">
        <v>1.81161</v>
      </c>
      <c r="EP478">
        <v>17.30572142857143</v>
      </c>
      <c r="EQ478">
        <v>15.88731071428572</v>
      </c>
      <c r="ER478">
        <v>1999.983928571429</v>
      </c>
      <c r="ES478">
        <v>0.9799967857142856</v>
      </c>
      <c r="ET478">
        <v>0.020003225</v>
      </c>
      <c r="EU478">
        <v>0</v>
      </c>
      <c r="EV478">
        <v>441.0275714285713</v>
      </c>
      <c r="EW478">
        <v>5.00078</v>
      </c>
      <c r="EX478">
        <v>8660.329285714286</v>
      </c>
      <c r="EY478">
        <v>16379.48571428572</v>
      </c>
      <c r="EZ478">
        <v>38.89485714285714</v>
      </c>
      <c r="FA478">
        <v>39.63153571428571</v>
      </c>
      <c r="FB478">
        <v>39.02649999999999</v>
      </c>
      <c r="FC478">
        <v>39.34796428571428</v>
      </c>
      <c r="FD478">
        <v>39.86571428571428</v>
      </c>
      <c r="FE478">
        <v>1955.076071428571</v>
      </c>
      <c r="FF478">
        <v>39.90714285714286</v>
      </c>
      <c r="FG478">
        <v>0</v>
      </c>
      <c r="FH478">
        <v>1759000543.5</v>
      </c>
      <c r="FI478">
        <v>0</v>
      </c>
      <c r="FJ478">
        <v>441.034076923077</v>
      </c>
      <c r="FK478">
        <v>0.5820854426605138</v>
      </c>
      <c r="FL478">
        <v>3.927179470708477</v>
      </c>
      <c r="FM478">
        <v>8660.437307692308</v>
      </c>
      <c r="FN478">
        <v>15</v>
      </c>
      <c r="FO478">
        <v>0</v>
      </c>
      <c r="FP478" t="s">
        <v>439</v>
      </c>
      <c r="FQ478">
        <v>1746989605.5</v>
      </c>
      <c r="FR478">
        <v>1746989593.5</v>
      </c>
      <c r="FS478">
        <v>0</v>
      </c>
      <c r="FT478">
        <v>-0.274</v>
      </c>
      <c r="FU478">
        <v>-0.002</v>
      </c>
      <c r="FV478">
        <v>2.549</v>
      </c>
      <c r="FW478">
        <v>0.129</v>
      </c>
      <c r="FX478">
        <v>420</v>
      </c>
      <c r="FY478">
        <v>17</v>
      </c>
      <c r="FZ478">
        <v>0.02</v>
      </c>
      <c r="GA478">
        <v>0.04</v>
      </c>
      <c r="GB478">
        <v>-41.292855</v>
      </c>
      <c r="GC478">
        <v>1.070942589118339</v>
      </c>
      <c r="GD478">
        <v>0.1978286783431558</v>
      </c>
      <c r="GE478">
        <v>0</v>
      </c>
      <c r="GF478">
        <v>441.0433235294117</v>
      </c>
      <c r="GG478">
        <v>0.1600763847848828</v>
      </c>
      <c r="GH478">
        <v>0.2810948887923644</v>
      </c>
      <c r="GI478">
        <v>1</v>
      </c>
      <c r="GJ478">
        <v>1.89759175</v>
      </c>
      <c r="GK478">
        <v>-0.1367348217636087</v>
      </c>
      <c r="GL478">
        <v>0.01331728555064808</v>
      </c>
      <c r="GM478">
        <v>0</v>
      </c>
      <c r="GN478">
        <v>1</v>
      </c>
      <c r="GO478">
        <v>3</v>
      </c>
      <c r="GP478" t="s">
        <v>463</v>
      </c>
      <c r="GQ478">
        <v>3.10208</v>
      </c>
      <c r="GR478">
        <v>2.72304</v>
      </c>
      <c r="GS478">
        <v>0.181227</v>
      </c>
      <c r="GT478">
        <v>0.184986</v>
      </c>
      <c r="GU478">
        <v>0.101174</v>
      </c>
      <c r="GV478">
        <v>0.09630089999999999</v>
      </c>
      <c r="GW478">
        <v>21412.1</v>
      </c>
      <c r="GX478">
        <v>19356.5</v>
      </c>
      <c r="GY478">
        <v>26713.1</v>
      </c>
      <c r="GZ478">
        <v>23969.1</v>
      </c>
      <c r="HA478">
        <v>38428.8</v>
      </c>
      <c r="HB478">
        <v>32025.7</v>
      </c>
      <c r="HC478">
        <v>46646.2</v>
      </c>
      <c r="HD478">
        <v>37915.4</v>
      </c>
      <c r="HE478">
        <v>1.87445</v>
      </c>
      <c r="HF478">
        <v>1.88245</v>
      </c>
      <c r="HG478">
        <v>0.132993</v>
      </c>
      <c r="HH478">
        <v>0</v>
      </c>
      <c r="HI478">
        <v>27.8406</v>
      </c>
      <c r="HJ478">
        <v>999.9</v>
      </c>
      <c r="HK478">
        <v>48.8</v>
      </c>
      <c r="HL478">
        <v>30.3</v>
      </c>
      <c r="HM478">
        <v>23.3995</v>
      </c>
      <c r="HN478">
        <v>61.4258</v>
      </c>
      <c r="HO478">
        <v>21.9511</v>
      </c>
      <c r="HP478">
        <v>1</v>
      </c>
      <c r="HQ478">
        <v>0.07944610000000001</v>
      </c>
      <c r="HR478">
        <v>-0.137742</v>
      </c>
      <c r="HS478">
        <v>20.3169</v>
      </c>
      <c r="HT478">
        <v>5.214</v>
      </c>
      <c r="HU478">
        <v>11.9798</v>
      </c>
      <c r="HV478">
        <v>4.96375</v>
      </c>
      <c r="HW478">
        <v>3.27463</v>
      </c>
      <c r="HX478">
        <v>9999</v>
      </c>
      <c r="HY478">
        <v>9999</v>
      </c>
      <c r="HZ478">
        <v>9999</v>
      </c>
      <c r="IA478">
        <v>25.5</v>
      </c>
      <c r="IB478">
        <v>1.86371</v>
      </c>
      <c r="IC478">
        <v>1.85981</v>
      </c>
      <c r="ID478">
        <v>1.85806</v>
      </c>
      <c r="IE478">
        <v>1.85944</v>
      </c>
      <c r="IF478">
        <v>1.85959</v>
      </c>
      <c r="IG478">
        <v>1.85806</v>
      </c>
      <c r="IH478">
        <v>1.85715</v>
      </c>
      <c r="II478">
        <v>1.85211</v>
      </c>
      <c r="IJ478">
        <v>0</v>
      </c>
      <c r="IK478">
        <v>0</v>
      </c>
      <c r="IL478">
        <v>0</v>
      </c>
      <c r="IM478">
        <v>0</v>
      </c>
      <c r="IN478" t="s">
        <v>441</v>
      </c>
      <c r="IO478" t="s">
        <v>442</v>
      </c>
      <c r="IP478" t="s">
        <v>443</v>
      </c>
      <c r="IQ478" t="s">
        <v>443</v>
      </c>
      <c r="IR478" t="s">
        <v>443</v>
      </c>
      <c r="IS478" t="s">
        <v>443</v>
      </c>
      <c r="IT478">
        <v>0</v>
      </c>
      <c r="IU478">
        <v>100</v>
      </c>
      <c r="IV478">
        <v>100</v>
      </c>
      <c r="IW478">
        <v>-1.14</v>
      </c>
      <c r="IX478">
        <v>0.2842</v>
      </c>
      <c r="IY478">
        <v>-1.253408397979514</v>
      </c>
      <c r="IZ478">
        <v>-0.001407418860664216</v>
      </c>
      <c r="JA478">
        <v>1.761737584914558E-06</v>
      </c>
      <c r="JB478">
        <v>-4.339940373715102E-10</v>
      </c>
      <c r="JC478">
        <v>0.01386544786166931</v>
      </c>
      <c r="JD478">
        <v>0.003157371658100305</v>
      </c>
      <c r="JE478">
        <v>0.0004353711720169284</v>
      </c>
      <c r="JF478">
        <v>-1.853048844677345E-07</v>
      </c>
      <c r="JG478">
        <v>2</v>
      </c>
      <c r="JH478">
        <v>1968</v>
      </c>
      <c r="JI478">
        <v>1</v>
      </c>
      <c r="JJ478">
        <v>26</v>
      </c>
      <c r="JK478">
        <v>200182.4</v>
      </c>
      <c r="JL478">
        <v>200182.6</v>
      </c>
      <c r="JM478">
        <v>2.77832</v>
      </c>
      <c r="JN478">
        <v>2.6123</v>
      </c>
      <c r="JO478">
        <v>1.49658</v>
      </c>
      <c r="JP478">
        <v>2.34619</v>
      </c>
      <c r="JQ478">
        <v>1.54907</v>
      </c>
      <c r="JR478">
        <v>2.37549</v>
      </c>
      <c r="JS478">
        <v>34.1905</v>
      </c>
      <c r="JT478">
        <v>15.244</v>
      </c>
      <c r="JU478">
        <v>18</v>
      </c>
      <c r="JV478">
        <v>481.226</v>
      </c>
      <c r="JW478">
        <v>501.367</v>
      </c>
      <c r="JX478">
        <v>27.5299</v>
      </c>
      <c r="JY478">
        <v>28.3251</v>
      </c>
      <c r="JZ478">
        <v>30</v>
      </c>
      <c r="KA478">
        <v>28.5593</v>
      </c>
      <c r="KB478">
        <v>28.5618</v>
      </c>
      <c r="KC478">
        <v>55.767</v>
      </c>
      <c r="KD478">
        <v>15.7692</v>
      </c>
      <c r="KE478">
        <v>90.34480000000001</v>
      </c>
      <c r="KF478">
        <v>27.5202</v>
      </c>
      <c r="KG478">
        <v>1269.5</v>
      </c>
      <c r="KH478">
        <v>20.0845</v>
      </c>
      <c r="KI478">
        <v>101.989</v>
      </c>
      <c r="KJ478">
        <v>91.4438</v>
      </c>
    </row>
    <row r="479" spans="1:296">
      <c r="A479">
        <v>461</v>
      </c>
      <c r="B479">
        <v>1759000554.1</v>
      </c>
      <c r="C479">
        <v>13303.5</v>
      </c>
      <c r="D479" t="s">
        <v>1369</v>
      </c>
      <c r="E479" t="s">
        <v>1370</v>
      </c>
      <c r="F479">
        <v>5</v>
      </c>
      <c r="G479" t="s">
        <v>1218</v>
      </c>
      <c r="H479">
        <v>1759000546.6</v>
      </c>
      <c r="I479">
        <f>(J479)/1000</f>
        <v>0</v>
      </c>
      <c r="J479">
        <f>IF(DO479, AM479, AG479)</f>
        <v>0</v>
      </c>
      <c r="K479">
        <f>IF(DO479, AH479, AF479)</f>
        <v>0</v>
      </c>
      <c r="L479">
        <f>DQ479 - IF(AT479&gt;1, K479*DK479*100.0/(AV479), 0)</f>
        <v>0</v>
      </c>
      <c r="M479">
        <f>((S479-I479/2)*L479-K479)/(S479+I479/2)</f>
        <v>0</v>
      </c>
      <c r="N479">
        <f>M479*(DX479+DY479)/1000.0</f>
        <v>0</v>
      </c>
      <c r="O479">
        <f>(DQ479 - IF(AT479&gt;1, K479*DK479*100.0/(AV479), 0))*(DX479+DY479)/1000.0</f>
        <v>0</v>
      </c>
      <c r="P479">
        <f>2.0/((1/R479-1/Q479)+SIGN(R479)*SQRT((1/R479-1/Q479)*(1/R479-1/Q479) + 4*DL479/((DL479+1)*(DL479+1))*(2*1/R479*1/Q479-1/Q479*1/Q479)))</f>
        <v>0</v>
      </c>
      <c r="Q479">
        <f>IF(LEFT(DM479,1)&lt;&gt;"0",IF(LEFT(DM479,1)="1",3.0,DN479),$D$5+$E$5*(EE479*DX479/($K$5*1000))+$F$5*(EE479*DX479/($K$5*1000))*MAX(MIN(DK479,$J$5),$I$5)*MAX(MIN(DK479,$J$5),$I$5)+$G$5*MAX(MIN(DK479,$J$5),$I$5)*(EE479*DX479/($K$5*1000))+$H$5*(EE479*DX479/($K$5*1000))*(EE479*DX479/($K$5*1000)))</f>
        <v>0</v>
      </c>
      <c r="R479">
        <f>I479*(1000-(1000*0.61365*exp(17.502*V479/(240.97+V479))/(DX479+DY479)+DS479)/2)/(1000*0.61365*exp(17.502*V479/(240.97+V479))/(DX479+DY479)-DS479)</f>
        <v>0</v>
      </c>
      <c r="S479">
        <f>1/((DL479+1)/(P479/1.6)+1/(Q479/1.37)) + DL479/((DL479+1)/(P479/1.6) + DL479/(Q479/1.37))</f>
        <v>0</v>
      </c>
      <c r="T479">
        <f>(DG479*DJ479)</f>
        <v>0</v>
      </c>
      <c r="U479">
        <f>(DZ479+(T479+2*0.95*5.67E-8*(((DZ479+$B$9)+273)^4-(DZ479+273)^4)-44100*I479)/(1.84*29.3*Q479+8*0.95*5.67E-8*(DZ479+273)^3))</f>
        <v>0</v>
      </c>
      <c r="V479">
        <f>($C$9*EA479+$D$9*EB479+$E$9*U479)</f>
        <v>0</v>
      </c>
      <c r="W479">
        <f>0.61365*exp(17.502*V479/(240.97+V479))</f>
        <v>0</v>
      </c>
      <c r="X479">
        <f>(Y479/Z479*100)</f>
        <v>0</v>
      </c>
      <c r="Y479">
        <f>DS479*(DX479+DY479)/1000</f>
        <v>0</v>
      </c>
      <c r="Z479">
        <f>0.61365*exp(17.502*DZ479/(240.97+DZ479))</f>
        <v>0</v>
      </c>
      <c r="AA479">
        <f>(W479-DS479*(DX479+DY479)/1000)</f>
        <v>0</v>
      </c>
      <c r="AB479">
        <f>(-I479*44100)</f>
        <v>0</v>
      </c>
      <c r="AC479">
        <f>2*29.3*Q479*0.92*(DZ479-V479)</f>
        <v>0</v>
      </c>
      <c r="AD479">
        <f>2*0.95*5.67E-8*(((DZ479+$B$9)+273)^4-(V479+273)^4)</f>
        <v>0</v>
      </c>
      <c r="AE479">
        <f>T479+AD479+AB479+AC479</f>
        <v>0</v>
      </c>
      <c r="AF479">
        <f>DW479*AT479*(DR479-DQ479*(1000-AT479*DT479)/(1000-AT479*DS479))/(100*DK479)</f>
        <v>0</v>
      </c>
      <c r="AG479">
        <f>1000*DW479*AT479*(DS479-DT479)/(100*DK479*(1000-AT479*DS479))</f>
        <v>0</v>
      </c>
      <c r="AH479">
        <f>(AI479 - AJ479 - DX479*1E3/(8.314*(DZ479+273.15)) * AL479/DW479 * AK479) * DW479/(100*DK479) * (1000 - DT479)/1000</f>
        <v>0</v>
      </c>
      <c r="AI479">
        <v>1284.238754297836</v>
      </c>
      <c r="AJ479">
        <v>1252.955878787879</v>
      </c>
      <c r="AK479">
        <v>3.443774891585706</v>
      </c>
      <c r="AL479">
        <v>65.16373705987486</v>
      </c>
      <c r="AM479">
        <f>(AO479 - AN479 + DX479*1E3/(8.314*(DZ479+273.15)) * AQ479/DW479 * AP479) * DW479/(100*DK479) * 1000/(1000 - AO479)</f>
        <v>0</v>
      </c>
      <c r="AN479">
        <v>20.04651942186178</v>
      </c>
      <c r="AO479">
        <v>21.91698484848484</v>
      </c>
      <c r="AP479">
        <v>-3.946400579615655E-05</v>
      </c>
      <c r="AQ479">
        <v>105.4576078481185</v>
      </c>
      <c r="AR479">
        <v>0</v>
      </c>
      <c r="AS479">
        <v>0</v>
      </c>
      <c r="AT479">
        <f>IF(AR479*$H$15&gt;=AV479,1.0,(AV479/(AV479-AR479*$H$15)))</f>
        <v>0</v>
      </c>
      <c r="AU479">
        <f>(AT479-1)*100</f>
        <v>0</v>
      </c>
      <c r="AV479">
        <f>MAX(0,($B$15+$C$15*EE479)/(1+$D$15*EE479)*DX479/(DZ479+273)*$E$15)</f>
        <v>0</v>
      </c>
      <c r="AW479" t="s">
        <v>437</v>
      </c>
      <c r="AX479" t="s">
        <v>437</v>
      </c>
      <c r="AY479">
        <v>0</v>
      </c>
      <c r="AZ479">
        <v>0</v>
      </c>
      <c r="BA479">
        <f>1-AY479/AZ479</f>
        <v>0</v>
      </c>
      <c r="BB479">
        <v>0</v>
      </c>
      <c r="BC479" t="s">
        <v>437</v>
      </c>
      <c r="BD479" t="s">
        <v>437</v>
      </c>
      <c r="BE479">
        <v>0</v>
      </c>
      <c r="BF479">
        <v>0</v>
      </c>
      <c r="BG479">
        <f>1-BE479/BF479</f>
        <v>0</v>
      </c>
      <c r="BH479">
        <v>0.5</v>
      </c>
      <c r="BI479">
        <f>DH479</f>
        <v>0</v>
      </c>
      <c r="BJ479">
        <f>K479</f>
        <v>0</v>
      </c>
      <c r="BK479">
        <f>BG479*BH479*BI479</f>
        <v>0</v>
      </c>
      <c r="BL479">
        <f>(BJ479-BB479)/BI479</f>
        <v>0</v>
      </c>
      <c r="BM479">
        <f>(AZ479-BF479)/BF479</f>
        <v>0</v>
      </c>
      <c r="BN479">
        <f>AY479/(BA479+AY479/BF479)</f>
        <v>0</v>
      </c>
      <c r="BO479" t="s">
        <v>437</v>
      </c>
      <c r="BP479">
        <v>0</v>
      </c>
      <c r="BQ479">
        <f>IF(BP479&lt;&gt;0, BP479, BN479)</f>
        <v>0</v>
      </c>
      <c r="BR479">
        <f>1-BQ479/BF479</f>
        <v>0</v>
      </c>
      <c r="BS479">
        <f>(BF479-BE479)/(BF479-BQ479)</f>
        <v>0</v>
      </c>
      <c r="BT479">
        <f>(AZ479-BF479)/(AZ479-BQ479)</f>
        <v>0</v>
      </c>
      <c r="BU479">
        <f>(BF479-BE479)/(BF479-AY479)</f>
        <v>0</v>
      </c>
      <c r="BV479">
        <f>(AZ479-BF479)/(AZ479-AY479)</f>
        <v>0</v>
      </c>
      <c r="BW479">
        <f>(BS479*BQ479/BE479)</f>
        <v>0</v>
      </c>
      <c r="BX479">
        <f>(1-BW479)</f>
        <v>0</v>
      </c>
      <c r="DG479">
        <f>$B$13*EF479+$C$13*EG479+$F$13*ER479*(1-EU479)</f>
        <v>0</v>
      </c>
      <c r="DH479">
        <f>DG479*DI479</f>
        <v>0</v>
      </c>
      <c r="DI479">
        <f>($B$13*$D$11+$C$13*$D$11+$F$13*((FE479+EW479)/MAX(FE479+EW479+FF479, 0.1)*$I$11+FF479/MAX(FE479+EW479+FF479, 0.1)*$J$11))/($B$13+$C$13+$F$13)</f>
        <v>0</v>
      </c>
      <c r="DJ479">
        <f>($B$13*$K$11+$C$13*$K$11+$F$13*((FE479+EW479)/MAX(FE479+EW479+FF479, 0.1)*$P$11+FF479/MAX(FE479+EW479+FF479, 0.1)*$Q$11))/($B$13+$C$13+$F$13)</f>
        <v>0</v>
      </c>
      <c r="DK479">
        <v>2.96</v>
      </c>
      <c r="DL479">
        <v>0.5</v>
      </c>
      <c r="DM479" t="s">
        <v>438</v>
      </c>
      <c r="DN479">
        <v>2</v>
      </c>
      <c r="DO479" t="b">
        <v>1</v>
      </c>
      <c r="DP479">
        <v>1759000546.6</v>
      </c>
      <c r="DQ479">
        <v>1202.148518518519</v>
      </c>
      <c r="DR479">
        <v>1243.504074074074</v>
      </c>
      <c r="DS479">
        <v>21.92722592592592</v>
      </c>
      <c r="DT479">
        <v>20.04656296296296</v>
      </c>
      <c r="DU479">
        <v>1203.301481481481</v>
      </c>
      <c r="DV479">
        <v>21.64296296296297</v>
      </c>
      <c r="DW479">
        <v>499.9763703703703</v>
      </c>
      <c r="DX479">
        <v>90.38491851851853</v>
      </c>
      <c r="DY479">
        <v>0.06496827037037037</v>
      </c>
      <c r="DZ479">
        <v>28.79345925925927</v>
      </c>
      <c r="EA479">
        <v>30.01529259259259</v>
      </c>
      <c r="EB479">
        <v>999.9000000000001</v>
      </c>
      <c r="EC479">
        <v>0</v>
      </c>
      <c r="ED479">
        <v>0</v>
      </c>
      <c r="EE479">
        <v>9977.848148148149</v>
      </c>
      <c r="EF479">
        <v>0</v>
      </c>
      <c r="EG479">
        <v>10.83491111111111</v>
      </c>
      <c r="EH479">
        <v>-41.35638518518518</v>
      </c>
      <c r="EI479">
        <v>1229.098888888889</v>
      </c>
      <c r="EJ479">
        <v>1268.942222222222</v>
      </c>
      <c r="EK479">
        <v>1.880666666666667</v>
      </c>
      <c r="EL479">
        <v>1243.504074074074</v>
      </c>
      <c r="EM479">
        <v>20.04656296296296</v>
      </c>
      <c r="EN479">
        <v>1.98189</v>
      </c>
      <c r="EO479">
        <v>1.811907777777778</v>
      </c>
      <c r="EP479">
        <v>17.30038888888889</v>
      </c>
      <c r="EQ479">
        <v>15.88988148148148</v>
      </c>
      <c r="ER479">
        <v>1999.987777777778</v>
      </c>
      <c r="ES479">
        <v>0.9799969999999997</v>
      </c>
      <c r="ET479">
        <v>0.02000304444444444</v>
      </c>
      <c r="EU479">
        <v>0</v>
      </c>
      <c r="EV479">
        <v>441.0952962962963</v>
      </c>
      <c r="EW479">
        <v>5.00078</v>
      </c>
      <c r="EX479">
        <v>8660.642222222223</v>
      </c>
      <c r="EY479">
        <v>16379.51481481481</v>
      </c>
      <c r="EZ479">
        <v>38.90481481481481</v>
      </c>
      <c r="FA479">
        <v>39.62485185185186</v>
      </c>
      <c r="FB479">
        <v>39.05059259259259</v>
      </c>
      <c r="FC479">
        <v>39.35388888888888</v>
      </c>
      <c r="FD479">
        <v>39.89788888888889</v>
      </c>
      <c r="FE479">
        <v>1955.08</v>
      </c>
      <c r="FF479">
        <v>39.90666666666667</v>
      </c>
      <c r="FG479">
        <v>0</v>
      </c>
      <c r="FH479">
        <v>1759000548.3</v>
      </c>
      <c r="FI479">
        <v>0</v>
      </c>
      <c r="FJ479">
        <v>441.0808846153847</v>
      </c>
      <c r="FK479">
        <v>1.585059814528457</v>
      </c>
      <c r="FL479">
        <v>1.567179475965539</v>
      </c>
      <c r="FM479">
        <v>8660.728461538461</v>
      </c>
      <c r="FN479">
        <v>15</v>
      </c>
      <c r="FO479">
        <v>0</v>
      </c>
      <c r="FP479" t="s">
        <v>439</v>
      </c>
      <c r="FQ479">
        <v>1746989605.5</v>
      </c>
      <c r="FR479">
        <v>1746989593.5</v>
      </c>
      <c r="FS479">
        <v>0</v>
      </c>
      <c r="FT479">
        <v>-0.274</v>
      </c>
      <c r="FU479">
        <v>-0.002</v>
      </c>
      <c r="FV479">
        <v>2.549</v>
      </c>
      <c r="FW479">
        <v>0.129</v>
      </c>
      <c r="FX479">
        <v>420</v>
      </c>
      <c r="FY479">
        <v>17</v>
      </c>
      <c r="FZ479">
        <v>0.02</v>
      </c>
      <c r="GA479">
        <v>0.04</v>
      </c>
      <c r="GB479">
        <v>-41.36050975609756</v>
      </c>
      <c r="GC479">
        <v>-0.7120473867596601</v>
      </c>
      <c r="GD479">
        <v>0.251750783470457</v>
      </c>
      <c r="GE479">
        <v>0</v>
      </c>
      <c r="GF479">
        <v>441.0562941176471</v>
      </c>
      <c r="GG479">
        <v>0.7006264209377481</v>
      </c>
      <c r="GH479">
        <v>0.2704553382083632</v>
      </c>
      <c r="GI479">
        <v>1</v>
      </c>
      <c r="GJ479">
        <v>1.887334146341463</v>
      </c>
      <c r="GK479">
        <v>-0.1249091289198638</v>
      </c>
      <c r="GL479">
        <v>0.01259927349349756</v>
      </c>
      <c r="GM479">
        <v>0</v>
      </c>
      <c r="GN479">
        <v>1</v>
      </c>
      <c r="GO479">
        <v>3</v>
      </c>
      <c r="GP479" t="s">
        <v>463</v>
      </c>
      <c r="GQ479">
        <v>3.10201</v>
      </c>
      <c r="GR479">
        <v>2.72332</v>
      </c>
      <c r="GS479">
        <v>0.182777</v>
      </c>
      <c r="GT479">
        <v>0.186494</v>
      </c>
      <c r="GU479">
        <v>0.101148</v>
      </c>
      <c r="GV479">
        <v>0.0962939</v>
      </c>
      <c r="GW479">
        <v>21371.6</v>
      </c>
      <c r="GX479">
        <v>19320.6</v>
      </c>
      <c r="GY479">
        <v>26713.2</v>
      </c>
      <c r="GZ479">
        <v>23969.1</v>
      </c>
      <c r="HA479">
        <v>38430</v>
      </c>
      <c r="HB479">
        <v>32026</v>
      </c>
      <c r="HC479">
        <v>46646.2</v>
      </c>
      <c r="HD479">
        <v>37915.3</v>
      </c>
      <c r="HE479">
        <v>1.8742</v>
      </c>
      <c r="HF479">
        <v>1.8825</v>
      </c>
      <c r="HG479">
        <v>0.132993</v>
      </c>
      <c r="HH479">
        <v>0</v>
      </c>
      <c r="HI479">
        <v>27.8383</v>
      </c>
      <c r="HJ479">
        <v>999.9</v>
      </c>
      <c r="HK479">
        <v>48.8</v>
      </c>
      <c r="HL479">
        <v>30.3</v>
      </c>
      <c r="HM479">
        <v>23.4003</v>
      </c>
      <c r="HN479">
        <v>61.8858</v>
      </c>
      <c r="HO479">
        <v>22.1034</v>
      </c>
      <c r="HP479">
        <v>1</v>
      </c>
      <c r="HQ479">
        <v>0.0139532</v>
      </c>
      <c r="HR479">
        <v>-0.07666389999999999</v>
      </c>
      <c r="HS479">
        <v>20.3166</v>
      </c>
      <c r="HT479">
        <v>5.2125</v>
      </c>
      <c r="HU479">
        <v>11.9793</v>
      </c>
      <c r="HV479">
        <v>4.9633</v>
      </c>
      <c r="HW479">
        <v>3.2744</v>
      </c>
      <c r="HX479">
        <v>9999</v>
      </c>
      <c r="HY479">
        <v>9999</v>
      </c>
      <c r="HZ479">
        <v>9999</v>
      </c>
      <c r="IA479">
        <v>25.5</v>
      </c>
      <c r="IB479">
        <v>1.86369</v>
      </c>
      <c r="IC479">
        <v>1.8598</v>
      </c>
      <c r="ID479">
        <v>1.85806</v>
      </c>
      <c r="IE479">
        <v>1.85944</v>
      </c>
      <c r="IF479">
        <v>1.85959</v>
      </c>
      <c r="IG479">
        <v>1.85806</v>
      </c>
      <c r="IH479">
        <v>1.85715</v>
      </c>
      <c r="II479">
        <v>1.85211</v>
      </c>
      <c r="IJ479">
        <v>0</v>
      </c>
      <c r="IK479">
        <v>0</v>
      </c>
      <c r="IL479">
        <v>0</v>
      </c>
      <c r="IM479">
        <v>0</v>
      </c>
      <c r="IN479" t="s">
        <v>441</v>
      </c>
      <c r="IO479" t="s">
        <v>442</v>
      </c>
      <c r="IP479" t="s">
        <v>443</v>
      </c>
      <c r="IQ479" t="s">
        <v>443</v>
      </c>
      <c r="IR479" t="s">
        <v>443</v>
      </c>
      <c r="IS479" t="s">
        <v>443</v>
      </c>
      <c r="IT479">
        <v>0</v>
      </c>
      <c r="IU479">
        <v>100</v>
      </c>
      <c r="IV479">
        <v>100</v>
      </c>
      <c r="IW479">
        <v>-1.13</v>
      </c>
      <c r="IX479">
        <v>0.2841</v>
      </c>
      <c r="IY479">
        <v>-1.253408397979514</v>
      </c>
      <c r="IZ479">
        <v>-0.001407418860664216</v>
      </c>
      <c r="JA479">
        <v>1.761737584914558E-06</v>
      </c>
      <c r="JB479">
        <v>-4.339940373715102E-10</v>
      </c>
      <c r="JC479">
        <v>0.01386544786166931</v>
      </c>
      <c r="JD479">
        <v>0.003157371658100305</v>
      </c>
      <c r="JE479">
        <v>0.0004353711720169284</v>
      </c>
      <c r="JF479">
        <v>-1.853048844677345E-07</v>
      </c>
      <c r="JG479">
        <v>2</v>
      </c>
      <c r="JH479">
        <v>1968</v>
      </c>
      <c r="JI479">
        <v>1</v>
      </c>
      <c r="JJ479">
        <v>26</v>
      </c>
      <c r="JK479">
        <v>200182.5</v>
      </c>
      <c r="JL479">
        <v>200182.7</v>
      </c>
      <c r="JM479">
        <v>2.80273</v>
      </c>
      <c r="JN479">
        <v>2.59766</v>
      </c>
      <c r="JO479">
        <v>1.49658</v>
      </c>
      <c r="JP479">
        <v>2.34619</v>
      </c>
      <c r="JQ479">
        <v>1.54907</v>
      </c>
      <c r="JR479">
        <v>2.4707</v>
      </c>
      <c r="JS479">
        <v>34.1678</v>
      </c>
      <c r="JT479">
        <v>15.2528</v>
      </c>
      <c r="JU479">
        <v>18</v>
      </c>
      <c r="JV479">
        <v>481.08</v>
      </c>
      <c r="JW479">
        <v>501.401</v>
      </c>
      <c r="JX479">
        <v>27.5144</v>
      </c>
      <c r="JY479">
        <v>28.3251</v>
      </c>
      <c r="JZ479">
        <v>30</v>
      </c>
      <c r="KA479">
        <v>28.5593</v>
      </c>
      <c r="KB479">
        <v>28.5618</v>
      </c>
      <c r="KC479">
        <v>56.3955</v>
      </c>
      <c r="KD479">
        <v>15.7692</v>
      </c>
      <c r="KE479">
        <v>90.7166</v>
      </c>
      <c r="KF479">
        <v>27.5093</v>
      </c>
      <c r="KG479">
        <v>1289.61</v>
      </c>
      <c r="KH479">
        <v>20.101</v>
      </c>
      <c r="KI479">
        <v>101.989</v>
      </c>
      <c r="KJ479">
        <v>91.4435</v>
      </c>
    </row>
    <row r="480" spans="1:296">
      <c r="A480">
        <v>462</v>
      </c>
      <c r="B480">
        <v>1759000559.1</v>
      </c>
      <c r="C480">
        <v>13308.5</v>
      </c>
      <c r="D480" t="s">
        <v>1371</v>
      </c>
      <c r="E480" t="s">
        <v>1372</v>
      </c>
      <c r="F480">
        <v>5</v>
      </c>
      <c r="G480" t="s">
        <v>1218</v>
      </c>
      <c r="H480">
        <v>1759000551.314285</v>
      </c>
      <c r="I480">
        <f>(J480)/1000</f>
        <v>0</v>
      </c>
      <c r="J480">
        <f>IF(DO480, AM480, AG480)</f>
        <v>0</v>
      </c>
      <c r="K480">
        <f>IF(DO480, AH480, AF480)</f>
        <v>0</v>
      </c>
      <c r="L480">
        <f>DQ480 - IF(AT480&gt;1, K480*DK480*100.0/(AV480), 0)</f>
        <v>0</v>
      </c>
      <c r="M480">
        <f>((S480-I480/2)*L480-K480)/(S480+I480/2)</f>
        <v>0</v>
      </c>
      <c r="N480">
        <f>M480*(DX480+DY480)/1000.0</f>
        <v>0</v>
      </c>
      <c r="O480">
        <f>(DQ480 - IF(AT480&gt;1, K480*DK480*100.0/(AV480), 0))*(DX480+DY480)/1000.0</f>
        <v>0</v>
      </c>
      <c r="P480">
        <f>2.0/((1/R480-1/Q480)+SIGN(R480)*SQRT((1/R480-1/Q480)*(1/R480-1/Q480) + 4*DL480/((DL480+1)*(DL480+1))*(2*1/R480*1/Q480-1/Q480*1/Q480)))</f>
        <v>0</v>
      </c>
      <c r="Q480">
        <f>IF(LEFT(DM480,1)&lt;&gt;"0",IF(LEFT(DM480,1)="1",3.0,DN480),$D$5+$E$5*(EE480*DX480/($K$5*1000))+$F$5*(EE480*DX480/($K$5*1000))*MAX(MIN(DK480,$J$5),$I$5)*MAX(MIN(DK480,$J$5),$I$5)+$G$5*MAX(MIN(DK480,$J$5),$I$5)*(EE480*DX480/($K$5*1000))+$H$5*(EE480*DX480/($K$5*1000))*(EE480*DX480/($K$5*1000)))</f>
        <v>0</v>
      </c>
      <c r="R480">
        <f>I480*(1000-(1000*0.61365*exp(17.502*V480/(240.97+V480))/(DX480+DY480)+DS480)/2)/(1000*0.61365*exp(17.502*V480/(240.97+V480))/(DX480+DY480)-DS480)</f>
        <v>0</v>
      </c>
      <c r="S480">
        <f>1/((DL480+1)/(P480/1.6)+1/(Q480/1.37)) + DL480/((DL480+1)/(P480/1.6) + DL480/(Q480/1.37))</f>
        <v>0</v>
      </c>
      <c r="T480">
        <f>(DG480*DJ480)</f>
        <v>0</v>
      </c>
      <c r="U480">
        <f>(DZ480+(T480+2*0.95*5.67E-8*(((DZ480+$B$9)+273)^4-(DZ480+273)^4)-44100*I480)/(1.84*29.3*Q480+8*0.95*5.67E-8*(DZ480+273)^3))</f>
        <v>0</v>
      </c>
      <c r="V480">
        <f>($C$9*EA480+$D$9*EB480+$E$9*U480)</f>
        <v>0</v>
      </c>
      <c r="W480">
        <f>0.61365*exp(17.502*V480/(240.97+V480))</f>
        <v>0</v>
      </c>
      <c r="X480">
        <f>(Y480/Z480*100)</f>
        <v>0</v>
      </c>
      <c r="Y480">
        <f>DS480*(DX480+DY480)/1000</f>
        <v>0</v>
      </c>
      <c r="Z480">
        <f>0.61365*exp(17.502*DZ480/(240.97+DZ480))</f>
        <v>0</v>
      </c>
      <c r="AA480">
        <f>(W480-DS480*(DX480+DY480)/1000)</f>
        <v>0</v>
      </c>
      <c r="AB480">
        <f>(-I480*44100)</f>
        <v>0</v>
      </c>
      <c r="AC480">
        <f>2*29.3*Q480*0.92*(DZ480-V480)</f>
        <v>0</v>
      </c>
      <c r="AD480">
        <f>2*0.95*5.67E-8*(((DZ480+$B$9)+273)^4-(V480+273)^4)</f>
        <v>0</v>
      </c>
      <c r="AE480">
        <f>T480+AD480+AB480+AC480</f>
        <v>0</v>
      </c>
      <c r="AF480">
        <f>DW480*AT480*(DR480-DQ480*(1000-AT480*DT480)/(1000-AT480*DS480))/(100*DK480)</f>
        <v>0</v>
      </c>
      <c r="AG480">
        <f>1000*DW480*AT480*(DS480-DT480)/(100*DK480*(1000-AT480*DS480))</f>
        <v>0</v>
      </c>
      <c r="AH480">
        <f>(AI480 - AJ480 - DX480*1E3/(8.314*(DZ480+273.15)) * AL480/DW480 * AK480) * DW480/(100*DK480) * (1000 - DT480)/1000</f>
        <v>0</v>
      </c>
      <c r="AI480">
        <v>1301.03496155341</v>
      </c>
      <c r="AJ480">
        <v>1270.049454545454</v>
      </c>
      <c r="AK480">
        <v>3.406195914743468</v>
      </c>
      <c r="AL480">
        <v>65.16373705987486</v>
      </c>
      <c r="AM480">
        <f>(AO480 - AN480 + DX480*1E3/(8.314*(DZ480+273.15)) * AQ480/DW480 * AP480) * DW480/(100*DK480) * 1000/(1000 - AO480)</f>
        <v>0</v>
      </c>
      <c r="AN480">
        <v>20.04636717861318</v>
      </c>
      <c r="AO480">
        <v>21.90860000000001</v>
      </c>
      <c r="AP480">
        <v>-4.561491196398265E-05</v>
      </c>
      <c r="AQ480">
        <v>105.4576078481185</v>
      </c>
      <c r="AR480">
        <v>0</v>
      </c>
      <c r="AS480">
        <v>0</v>
      </c>
      <c r="AT480">
        <f>IF(AR480*$H$15&gt;=AV480,1.0,(AV480/(AV480-AR480*$H$15)))</f>
        <v>0</v>
      </c>
      <c r="AU480">
        <f>(AT480-1)*100</f>
        <v>0</v>
      </c>
      <c r="AV480">
        <f>MAX(0,($B$15+$C$15*EE480)/(1+$D$15*EE480)*DX480/(DZ480+273)*$E$15)</f>
        <v>0</v>
      </c>
      <c r="AW480" t="s">
        <v>437</v>
      </c>
      <c r="AX480" t="s">
        <v>437</v>
      </c>
      <c r="AY480">
        <v>0</v>
      </c>
      <c r="AZ480">
        <v>0</v>
      </c>
      <c r="BA480">
        <f>1-AY480/AZ480</f>
        <v>0</v>
      </c>
      <c r="BB480">
        <v>0</v>
      </c>
      <c r="BC480" t="s">
        <v>437</v>
      </c>
      <c r="BD480" t="s">
        <v>437</v>
      </c>
      <c r="BE480">
        <v>0</v>
      </c>
      <c r="BF480">
        <v>0</v>
      </c>
      <c r="BG480">
        <f>1-BE480/BF480</f>
        <v>0</v>
      </c>
      <c r="BH480">
        <v>0.5</v>
      </c>
      <c r="BI480">
        <f>DH480</f>
        <v>0</v>
      </c>
      <c r="BJ480">
        <f>K480</f>
        <v>0</v>
      </c>
      <c r="BK480">
        <f>BG480*BH480*BI480</f>
        <v>0</v>
      </c>
      <c r="BL480">
        <f>(BJ480-BB480)/BI480</f>
        <v>0</v>
      </c>
      <c r="BM480">
        <f>(AZ480-BF480)/BF480</f>
        <v>0</v>
      </c>
      <c r="BN480">
        <f>AY480/(BA480+AY480/BF480)</f>
        <v>0</v>
      </c>
      <c r="BO480" t="s">
        <v>437</v>
      </c>
      <c r="BP480">
        <v>0</v>
      </c>
      <c r="BQ480">
        <f>IF(BP480&lt;&gt;0, BP480, BN480)</f>
        <v>0</v>
      </c>
      <c r="BR480">
        <f>1-BQ480/BF480</f>
        <v>0</v>
      </c>
      <c r="BS480">
        <f>(BF480-BE480)/(BF480-BQ480)</f>
        <v>0</v>
      </c>
      <c r="BT480">
        <f>(AZ480-BF480)/(AZ480-BQ480)</f>
        <v>0</v>
      </c>
      <c r="BU480">
        <f>(BF480-BE480)/(BF480-AY480)</f>
        <v>0</v>
      </c>
      <c r="BV480">
        <f>(AZ480-BF480)/(AZ480-AY480)</f>
        <v>0</v>
      </c>
      <c r="BW480">
        <f>(BS480*BQ480/BE480)</f>
        <v>0</v>
      </c>
      <c r="BX480">
        <f>(1-BW480)</f>
        <v>0</v>
      </c>
      <c r="DG480">
        <f>$B$13*EF480+$C$13*EG480+$F$13*ER480*(1-EU480)</f>
        <v>0</v>
      </c>
      <c r="DH480">
        <f>DG480*DI480</f>
        <v>0</v>
      </c>
      <c r="DI480">
        <f>($B$13*$D$11+$C$13*$D$11+$F$13*((FE480+EW480)/MAX(FE480+EW480+FF480, 0.1)*$I$11+FF480/MAX(FE480+EW480+FF480, 0.1)*$J$11))/($B$13+$C$13+$F$13)</f>
        <v>0</v>
      </c>
      <c r="DJ480">
        <f>($B$13*$K$11+$C$13*$K$11+$F$13*((FE480+EW480)/MAX(FE480+EW480+FF480, 0.1)*$P$11+FF480/MAX(FE480+EW480+FF480, 0.1)*$Q$11))/($B$13+$C$13+$F$13)</f>
        <v>0</v>
      </c>
      <c r="DK480">
        <v>2.96</v>
      </c>
      <c r="DL480">
        <v>0.5</v>
      </c>
      <c r="DM480" t="s">
        <v>438</v>
      </c>
      <c r="DN480">
        <v>2</v>
      </c>
      <c r="DO480" t="b">
        <v>1</v>
      </c>
      <c r="DP480">
        <v>1759000551.314285</v>
      </c>
      <c r="DQ480">
        <v>1217.862857142857</v>
      </c>
      <c r="DR480">
        <v>1259.240357142857</v>
      </c>
      <c r="DS480">
        <v>21.92054285714286</v>
      </c>
      <c r="DT480">
        <v>20.04771071428572</v>
      </c>
      <c r="DU480">
        <v>1219.001071428571</v>
      </c>
      <c r="DV480">
        <v>21.63642857142857</v>
      </c>
      <c r="DW480">
        <v>499.8903214285716</v>
      </c>
      <c r="DX480">
        <v>90.38501428571429</v>
      </c>
      <c r="DY480">
        <v>0.06526818928571429</v>
      </c>
      <c r="DZ480">
        <v>28.79114642857143</v>
      </c>
      <c r="EA480">
        <v>30.00912857142857</v>
      </c>
      <c r="EB480">
        <v>999.9000000000002</v>
      </c>
      <c r="EC480">
        <v>0</v>
      </c>
      <c r="ED480">
        <v>0</v>
      </c>
      <c r="EE480">
        <v>9982.632142857143</v>
      </c>
      <c r="EF480">
        <v>0</v>
      </c>
      <c r="EG480">
        <v>10.8375</v>
      </c>
      <c r="EH480">
        <v>-41.37839999999999</v>
      </c>
      <c r="EI480">
        <v>1245.156428571428</v>
      </c>
      <c r="EJ480">
        <v>1285.002142857143</v>
      </c>
      <c r="EK480">
        <v>1.872837142857143</v>
      </c>
      <c r="EL480">
        <v>1259.240357142857</v>
      </c>
      <c r="EM480">
        <v>20.04771071428572</v>
      </c>
      <c r="EN480">
        <v>1.981288571428572</v>
      </c>
      <c r="EO480">
        <v>1.812013214285715</v>
      </c>
      <c r="EP480">
        <v>17.29558214285714</v>
      </c>
      <c r="EQ480">
        <v>15.89080714285714</v>
      </c>
      <c r="ER480">
        <v>1999.996071428571</v>
      </c>
      <c r="ES480">
        <v>0.9799950714285712</v>
      </c>
      <c r="ET480">
        <v>0.02000500357142857</v>
      </c>
      <c r="EU480">
        <v>0</v>
      </c>
      <c r="EV480">
        <v>441.1887857142857</v>
      </c>
      <c r="EW480">
        <v>5.00078</v>
      </c>
      <c r="EX480">
        <v>8660.970357142856</v>
      </c>
      <c r="EY480">
        <v>16379.56785714286</v>
      </c>
      <c r="EZ480">
        <v>38.89478571428571</v>
      </c>
      <c r="FA480">
        <v>39.60924999999999</v>
      </c>
      <c r="FB480">
        <v>39.11349999999999</v>
      </c>
      <c r="FC480">
        <v>39.35017857142857</v>
      </c>
      <c r="FD480">
        <v>40.00878571428571</v>
      </c>
      <c r="FE480">
        <v>1955.083214285714</v>
      </c>
      <c r="FF480">
        <v>39.91142857142858</v>
      </c>
      <c r="FG480">
        <v>0</v>
      </c>
      <c r="FH480">
        <v>1759000553.1</v>
      </c>
      <c r="FI480">
        <v>0</v>
      </c>
      <c r="FJ480">
        <v>441.1748461538461</v>
      </c>
      <c r="FK480">
        <v>0.4551110970397839</v>
      </c>
      <c r="FL480">
        <v>2.393162381414058</v>
      </c>
      <c r="FM480">
        <v>8661.016153846153</v>
      </c>
      <c r="FN480">
        <v>15</v>
      </c>
      <c r="FO480">
        <v>0</v>
      </c>
      <c r="FP480" t="s">
        <v>439</v>
      </c>
      <c r="FQ480">
        <v>1746989605.5</v>
      </c>
      <c r="FR480">
        <v>1746989593.5</v>
      </c>
      <c r="FS480">
        <v>0</v>
      </c>
      <c r="FT480">
        <v>-0.274</v>
      </c>
      <c r="FU480">
        <v>-0.002</v>
      </c>
      <c r="FV480">
        <v>2.549</v>
      </c>
      <c r="FW480">
        <v>0.129</v>
      </c>
      <c r="FX480">
        <v>420</v>
      </c>
      <c r="FY480">
        <v>17</v>
      </c>
      <c r="FZ480">
        <v>0.02</v>
      </c>
      <c r="GA480">
        <v>0.04</v>
      </c>
      <c r="GB480">
        <v>-41.3600125</v>
      </c>
      <c r="GC480">
        <v>-0.7897181988742301</v>
      </c>
      <c r="GD480">
        <v>0.2558791366910356</v>
      </c>
      <c r="GE480">
        <v>0</v>
      </c>
      <c r="GF480">
        <v>441.1019411764706</v>
      </c>
      <c r="GG480">
        <v>1.297173405214762</v>
      </c>
      <c r="GH480">
        <v>0.2508395246527719</v>
      </c>
      <c r="GI480">
        <v>0</v>
      </c>
      <c r="GJ480">
        <v>1.8783395</v>
      </c>
      <c r="GK480">
        <v>-0.09791437148218192</v>
      </c>
      <c r="GL480">
        <v>0.009760044044470305</v>
      </c>
      <c r="GM480">
        <v>1</v>
      </c>
      <c r="GN480">
        <v>1</v>
      </c>
      <c r="GO480">
        <v>3</v>
      </c>
      <c r="GP480" t="s">
        <v>463</v>
      </c>
      <c r="GQ480">
        <v>3.10242</v>
      </c>
      <c r="GR480">
        <v>2.72352</v>
      </c>
      <c r="GS480">
        <v>0.184299</v>
      </c>
      <c r="GT480">
        <v>0.187983</v>
      </c>
      <c r="GU480">
        <v>0.10112</v>
      </c>
      <c r="GV480">
        <v>0.0963112</v>
      </c>
      <c r="GW480">
        <v>21331.7</v>
      </c>
      <c r="GX480">
        <v>19285.1</v>
      </c>
      <c r="GY480">
        <v>26713</v>
      </c>
      <c r="GZ480">
        <v>23968.9</v>
      </c>
      <c r="HA480">
        <v>38431.4</v>
      </c>
      <c r="HB480">
        <v>32025.5</v>
      </c>
      <c r="HC480">
        <v>46646.1</v>
      </c>
      <c r="HD480">
        <v>37915.3</v>
      </c>
      <c r="HE480">
        <v>1.87482</v>
      </c>
      <c r="HF480">
        <v>1.88225</v>
      </c>
      <c r="HG480">
        <v>0.133216</v>
      </c>
      <c r="HH480">
        <v>0</v>
      </c>
      <c r="HI480">
        <v>27.8359</v>
      </c>
      <c r="HJ480">
        <v>999.9</v>
      </c>
      <c r="HK480">
        <v>48.8</v>
      </c>
      <c r="HL480">
        <v>30.3</v>
      </c>
      <c r="HM480">
        <v>23.4029</v>
      </c>
      <c r="HN480">
        <v>61.5958</v>
      </c>
      <c r="HO480">
        <v>22.1795</v>
      </c>
      <c r="HP480">
        <v>1</v>
      </c>
      <c r="HQ480">
        <v>0.0793471</v>
      </c>
      <c r="HR480">
        <v>-0.160174</v>
      </c>
      <c r="HS480">
        <v>20.3166</v>
      </c>
      <c r="HT480">
        <v>5.21325</v>
      </c>
      <c r="HU480">
        <v>11.9798</v>
      </c>
      <c r="HV480">
        <v>4.9636</v>
      </c>
      <c r="HW480">
        <v>3.27445</v>
      </c>
      <c r="HX480">
        <v>9999</v>
      </c>
      <c r="HY480">
        <v>9999</v>
      </c>
      <c r="HZ480">
        <v>9999</v>
      </c>
      <c r="IA480">
        <v>25.5</v>
      </c>
      <c r="IB480">
        <v>1.86369</v>
      </c>
      <c r="IC480">
        <v>1.85978</v>
      </c>
      <c r="ID480">
        <v>1.85806</v>
      </c>
      <c r="IE480">
        <v>1.85944</v>
      </c>
      <c r="IF480">
        <v>1.8596</v>
      </c>
      <c r="IG480">
        <v>1.85806</v>
      </c>
      <c r="IH480">
        <v>1.85715</v>
      </c>
      <c r="II480">
        <v>1.85211</v>
      </c>
      <c r="IJ480">
        <v>0</v>
      </c>
      <c r="IK480">
        <v>0</v>
      </c>
      <c r="IL480">
        <v>0</v>
      </c>
      <c r="IM480">
        <v>0</v>
      </c>
      <c r="IN480" t="s">
        <v>441</v>
      </c>
      <c r="IO480" t="s">
        <v>442</v>
      </c>
      <c r="IP480" t="s">
        <v>443</v>
      </c>
      <c r="IQ480" t="s">
        <v>443</v>
      </c>
      <c r="IR480" t="s">
        <v>443</v>
      </c>
      <c r="IS480" t="s">
        <v>443</v>
      </c>
      <c r="IT480">
        <v>0</v>
      </c>
      <c r="IU480">
        <v>100</v>
      </c>
      <c r="IV480">
        <v>100</v>
      </c>
      <c r="IW480">
        <v>-1.11</v>
      </c>
      <c r="IX480">
        <v>0.2838</v>
      </c>
      <c r="IY480">
        <v>-1.253408397979514</v>
      </c>
      <c r="IZ480">
        <v>-0.001407418860664216</v>
      </c>
      <c r="JA480">
        <v>1.761737584914558E-06</v>
      </c>
      <c r="JB480">
        <v>-4.339940373715102E-10</v>
      </c>
      <c r="JC480">
        <v>0.01386544786166931</v>
      </c>
      <c r="JD480">
        <v>0.003157371658100305</v>
      </c>
      <c r="JE480">
        <v>0.0004353711720169284</v>
      </c>
      <c r="JF480">
        <v>-1.853048844677345E-07</v>
      </c>
      <c r="JG480">
        <v>2</v>
      </c>
      <c r="JH480">
        <v>1968</v>
      </c>
      <c r="JI480">
        <v>1</v>
      </c>
      <c r="JJ480">
        <v>26</v>
      </c>
      <c r="JK480">
        <v>200182.6</v>
      </c>
      <c r="JL480">
        <v>200182.8</v>
      </c>
      <c r="JM480">
        <v>2.83447</v>
      </c>
      <c r="JN480">
        <v>2.59399</v>
      </c>
      <c r="JO480">
        <v>1.49658</v>
      </c>
      <c r="JP480">
        <v>2.34741</v>
      </c>
      <c r="JQ480">
        <v>1.54907</v>
      </c>
      <c r="JR480">
        <v>2.42432</v>
      </c>
      <c r="JS480">
        <v>34.1678</v>
      </c>
      <c r="JT480">
        <v>15.2528</v>
      </c>
      <c r="JU480">
        <v>18</v>
      </c>
      <c r="JV480">
        <v>481.429</v>
      </c>
      <c r="JW480">
        <v>501.219</v>
      </c>
      <c r="JX480">
        <v>27.5039</v>
      </c>
      <c r="JY480">
        <v>28.3251</v>
      </c>
      <c r="JZ480">
        <v>30</v>
      </c>
      <c r="KA480">
        <v>28.5574</v>
      </c>
      <c r="KB480">
        <v>28.56</v>
      </c>
      <c r="KC480">
        <v>56.9157</v>
      </c>
      <c r="KD480">
        <v>15.7692</v>
      </c>
      <c r="KE480">
        <v>90.7166</v>
      </c>
      <c r="KF480">
        <v>27.5026</v>
      </c>
      <c r="KG480">
        <v>1302.98</v>
      </c>
      <c r="KH480">
        <v>20.1201</v>
      </c>
      <c r="KI480">
        <v>101.989</v>
      </c>
      <c r="KJ480">
        <v>91.4432</v>
      </c>
    </row>
    <row r="481" spans="1:296">
      <c r="A481">
        <v>463</v>
      </c>
      <c r="B481">
        <v>1759000564.1</v>
      </c>
      <c r="C481">
        <v>13313.5</v>
      </c>
      <c r="D481" t="s">
        <v>1373</v>
      </c>
      <c r="E481" t="s">
        <v>1374</v>
      </c>
      <c r="F481">
        <v>5</v>
      </c>
      <c r="G481" t="s">
        <v>1218</v>
      </c>
      <c r="H481">
        <v>1759000556.6</v>
      </c>
      <c r="I481">
        <f>(J481)/1000</f>
        <v>0</v>
      </c>
      <c r="J481">
        <f>IF(DO481, AM481, AG481)</f>
        <v>0</v>
      </c>
      <c r="K481">
        <f>IF(DO481, AH481, AF481)</f>
        <v>0</v>
      </c>
      <c r="L481">
        <f>DQ481 - IF(AT481&gt;1, K481*DK481*100.0/(AV481), 0)</f>
        <v>0</v>
      </c>
      <c r="M481">
        <f>((S481-I481/2)*L481-K481)/(S481+I481/2)</f>
        <v>0</v>
      </c>
      <c r="N481">
        <f>M481*(DX481+DY481)/1000.0</f>
        <v>0</v>
      </c>
      <c r="O481">
        <f>(DQ481 - IF(AT481&gt;1, K481*DK481*100.0/(AV481), 0))*(DX481+DY481)/1000.0</f>
        <v>0</v>
      </c>
      <c r="P481">
        <f>2.0/((1/R481-1/Q481)+SIGN(R481)*SQRT((1/R481-1/Q481)*(1/R481-1/Q481) + 4*DL481/((DL481+1)*(DL481+1))*(2*1/R481*1/Q481-1/Q481*1/Q481)))</f>
        <v>0</v>
      </c>
      <c r="Q481">
        <f>IF(LEFT(DM481,1)&lt;&gt;"0",IF(LEFT(DM481,1)="1",3.0,DN481),$D$5+$E$5*(EE481*DX481/($K$5*1000))+$F$5*(EE481*DX481/($K$5*1000))*MAX(MIN(DK481,$J$5),$I$5)*MAX(MIN(DK481,$J$5),$I$5)+$G$5*MAX(MIN(DK481,$J$5),$I$5)*(EE481*DX481/($K$5*1000))+$H$5*(EE481*DX481/($K$5*1000))*(EE481*DX481/($K$5*1000)))</f>
        <v>0</v>
      </c>
      <c r="R481">
        <f>I481*(1000-(1000*0.61365*exp(17.502*V481/(240.97+V481))/(DX481+DY481)+DS481)/2)/(1000*0.61365*exp(17.502*V481/(240.97+V481))/(DX481+DY481)-DS481)</f>
        <v>0</v>
      </c>
      <c r="S481">
        <f>1/((DL481+1)/(P481/1.6)+1/(Q481/1.37)) + DL481/((DL481+1)/(P481/1.6) + DL481/(Q481/1.37))</f>
        <v>0</v>
      </c>
      <c r="T481">
        <f>(DG481*DJ481)</f>
        <v>0</v>
      </c>
      <c r="U481">
        <f>(DZ481+(T481+2*0.95*5.67E-8*(((DZ481+$B$9)+273)^4-(DZ481+273)^4)-44100*I481)/(1.84*29.3*Q481+8*0.95*5.67E-8*(DZ481+273)^3))</f>
        <v>0</v>
      </c>
      <c r="V481">
        <f>($C$9*EA481+$D$9*EB481+$E$9*U481)</f>
        <v>0</v>
      </c>
      <c r="W481">
        <f>0.61365*exp(17.502*V481/(240.97+V481))</f>
        <v>0</v>
      </c>
      <c r="X481">
        <f>(Y481/Z481*100)</f>
        <v>0</v>
      </c>
      <c r="Y481">
        <f>DS481*(DX481+DY481)/1000</f>
        <v>0</v>
      </c>
      <c r="Z481">
        <f>0.61365*exp(17.502*DZ481/(240.97+DZ481))</f>
        <v>0</v>
      </c>
      <c r="AA481">
        <f>(W481-DS481*(DX481+DY481)/1000)</f>
        <v>0</v>
      </c>
      <c r="AB481">
        <f>(-I481*44100)</f>
        <v>0</v>
      </c>
      <c r="AC481">
        <f>2*29.3*Q481*0.92*(DZ481-V481)</f>
        <v>0</v>
      </c>
      <c r="AD481">
        <f>2*0.95*5.67E-8*(((DZ481+$B$9)+273)^4-(V481+273)^4)</f>
        <v>0</v>
      </c>
      <c r="AE481">
        <f>T481+AD481+AB481+AC481</f>
        <v>0</v>
      </c>
      <c r="AF481">
        <f>DW481*AT481*(DR481-DQ481*(1000-AT481*DT481)/(1000-AT481*DS481))/(100*DK481)</f>
        <v>0</v>
      </c>
      <c r="AG481">
        <f>1000*DW481*AT481*(DS481-DT481)/(100*DK481*(1000-AT481*DS481))</f>
        <v>0</v>
      </c>
      <c r="AH481">
        <f>(AI481 - AJ481 - DX481*1E3/(8.314*(DZ481+273.15)) * AL481/DW481 * AK481) * DW481/(100*DK481) * (1000 - DT481)/1000</f>
        <v>0</v>
      </c>
      <c r="AI481">
        <v>1317.739454582144</v>
      </c>
      <c r="AJ481">
        <v>1286.911454545454</v>
      </c>
      <c r="AK481">
        <v>3.344566338635123</v>
      </c>
      <c r="AL481">
        <v>65.16373705987486</v>
      </c>
      <c r="AM481">
        <f>(AO481 - AN481 + DX481*1E3/(8.314*(DZ481+273.15)) * AQ481/DW481 * AP481) * DW481/(100*DK481) * 1000/(1000 - AO481)</f>
        <v>0</v>
      </c>
      <c r="AN481">
        <v>20.06059348173584</v>
      </c>
      <c r="AO481">
        <v>21.90272181818182</v>
      </c>
      <c r="AP481">
        <v>-2.504274483286284E-05</v>
      </c>
      <c r="AQ481">
        <v>105.4576078481185</v>
      </c>
      <c r="AR481">
        <v>0</v>
      </c>
      <c r="AS481">
        <v>0</v>
      </c>
      <c r="AT481">
        <f>IF(AR481*$H$15&gt;=AV481,1.0,(AV481/(AV481-AR481*$H$15)))</f>
        <v>0</v>
      </c>
      <c r="AU481">
        <f>(AT481-1)*100</f>
        <v>0</v>
      </c>
      <c r="AV481">
        <f>MAX(0,($B$15+$C$15*EE481)/(1+$D$15*EE481)*DX481/(DZ481+273)*$E$15)</f>
        <v>0</v>
      </c>
      <c r="AW481" t="s">
        <v>437</v>
      </c>
      <c r="AX481" t="s">
        <v>437</v>
      </c>
      <c r="AY481">
        <v>0</v>
      </c>
      <c r="AZ481">
        <v>0</v>
      </c>
      <c r="BA481">
        <f>1-AY481/AZ481</f>
        <v>0</v>
      </c>
      <c r="BB481">
        <v>0</v>
      </c>
      <c r="BC481" t="s">
        <v>437</v>
      </c>
      <c r="BD481" t="s">
        <v>437</v>
      </c>
      <c r="BE481">
        <v>0</v>
      </c>
      <c r="BF481">
        <v>0</v>
      </c>
      <c r="BG481">
        <f>1-BE481/BF481</f>
        <v>0</v>
      </c>
      <c r="BH481">
        <v>0.5</v>
      </c>
      <c r="BI481">
        <f>DH481</f>
        <v>0</v>
      </c>
      <c r="BJ481">
        <f>K481</f>
        <v>0</v>
      </c>
      <c r="BK481">
        <f>BG481*BH481*BI481</f>
        <v>0</v>
      </c>
      <c r="BL481">
        <f>(BJ481-BB481)/BI481</f>
        <v>0</v>
      </c>
      <c r="BM481">
        <f>(AZ481-BF481)/BF481</f>
        <v>0</v>
      </c>
      <c r="BN481">
        <f>AY481/(BA481+AY481/BF481)</f>
        <v>0</v>
      </c>
      <c r="BO481" t="s">
        <v>437</v>
      </c>
      <c r="BP481">
        <v>0</v>
      </c>
      <c r="BQ481">
        <f>IF(BP481&lt;&gt;0, BP481, BN481)</f>
        <v>0</v>
      </c>
      <c r="BR481">
        <f>1-BQ481/BF481</f>
        <v>0</v>
      </c>
      <c r="BS481">
        <f>(BF481-BE481)/(BF481-BQ481)</f>
        <v>0</v>
      </c>
      <c r="BT481">
        <f>(AZ481-BF481)/(AZ481-BQ481)</f>
        <v>0</v>
      </c>
      <c r="BU481">
        <f>(BF481-BE481)/(BF481-AY481)</f>
        <v>0</v>
      </c>
      <c r="BV481">
        <f>(AZ481-BF481)/(AZ481-AY481)</f>
        <v>0</v>
      </c>
      <c r="BW481">
        <f>(BS481*BQ481/BE481)</f>
        <v>0</v>
      </c>
      <c r="BX481">
        <f>(1-BW481)</f>
        <v>0</v>
      </c>
      <c r="DG481">
        <f>$B$13*EF481+$C$13*EG481+$F$13*ER481*(1-EU481)</f>
        <v>0</v>
      </c>
      <c r="DH481">
        <f>DG481*DI481</f>
        <v>0</v>
      </c>
      <c r="DI481">
        <f>($B$13*$D$11+$C$13*$D$11+$F$13*((FE481+EW481)/MAX(FE481+EW481+FF481, 0.1)*$I$11+FF481/MAX(FE481+EW481+FF481, 0.1)*$J$11))/($B$13+$C$13+$F$13)</f>
        <v>0</v>
      </c>
      <c r="DJ481">
        <f>($B$13*$K$11+$C$13*$K$11+$F$13*((FE481+EW481)/MAX(FE481+EW481+FF481, 0.1)*$P$11+FF481/MAX(FE481+EW481+FF481, 0.1)*$Q$11))/($B$13+$C$13+$F$13)</f>
        <v>0</v>
      </c>
      <c r="DK481">
        <v>2.96</v>
      </c>
      <c r="DL481">
        <v>0.5</v>
      </c>
      <c r="DM481" t="s">
        <v>438</v>
      </c>
      <c r="DN481">
        <v>2</v>
      </c>
      <c r="DO481" t="b">
        <v>1</v>
      </c>
      <c r="DP481">
        <v>1759000556.6</v>
      </c>
      <c r="DQ481">
        <v>1235.508518518519</v>
      </c>
      <c r="DR481">
        <v>1276.844444444444</v>
      </c>
      <c r="DS481">
        <v>21.91254814814815</v>
      </c>
      <c r="DT481">
        <v>20.05092222222222</v>
      </c>
      <c r="DU481">
        <v>1236.629259259259</v>
      </c>
      <c r="DV481">
        <v>21.62860740740741</v>
      </c>
      <c r="DW481">
        <v>499.9343703703703</v>
      </c>
      <c r="DX481">
        <v>90.38460740740739</v>
      </c>
      <c r="DY481">
        <v>0.06540712592592593</v>
      </c>
      <c r="DZ481">
        <v>28.78757037037037</v>
      </c>
      <c r="EA481">
        <v>30.01143333333333</v>
      </c>
      <c r="EB481">
        <v>999.9000000000001</v>
      </c>
      <c r="EC481">
        <v>0</v>
      </c>
      <c r="ED481">
        <v>0</v>
      </c>
      <c r="EE481">
        <v>9997.617777777778</v>
      </c>
      <c r="EF481">
        <v>0</v>
      </c>
      <c r="EG481">
        <v>10.8375</v>
      </c>
      <c r="EH481">
        <v>-41.33688518518519</v>
      </c>
      <c r="EI481">
        <v>1263.187037037037</v>
      </c>
      <c r="EJ481">
        <v>1302.970740740741</v>
      </c>
      <c r="EK481">
        <v>1.861635185185185</v>
      </c>
      <c r="EL481">
        <v>1276.844444444444</v>
      </c>
      <c r="EM481">
        <v>20.05092222222222</v>
      </c>
      <c r="EN481">
        <v>1.980557407407407</v>
      </c>
      <c r="EO481">
        <v>1.812294814814815</v>
      </c>
      <c r="EP481">
        <v>17.28974444444444</v>
      </c>
      <c r="EQ481">
        <v>15.89324444444444</v>
      </c>
      <c r="ER481">
        <v>1999.977777777778</v>
      </c>
      <c r="ES481">
        <v>0.9799954814814813</v>
      </c>
      <c r="ET481">
        <v>0.02000454074074074</v>
      </c>
      <c r="EU481">
        <v>0</v>
      </c>
      <c r="EV481">
        <v>441.1828148148148</v>
      </c>
      <c r="EW481">
        <v>5.00078</v>
      </c>
      <c r="EX481">
        <v>8660.965185185185</v>
      </c>
      <c r="EY481">
        <v>16379.41481481482</v>
      </c>
      <c r="EZ481">
        <v>38.88618518518518</v>
      </c>
      <c r="FA481">
        <v>39.60392592592593</v>
      </c>
      <c r="FB481">
        <v>39.09003703703704</v>
      </c>
      <c r="FC481">
        <v>39.34688888888889</v>
      </c>
      <c r="FD481">
        <v>40.14103703703703</v>
      </c>
      <c r="FE481">
        <v>1955.065555555555</v>
      </c>
      <c r="FF481">
        <v>39.90962962962963</v>
      </c>
      <c r="FG481">
        <v>0</v>
      </c>
      <c r="FH481">
        <v>1759000558.5</v>
      </c>
      <c r="FI481">
        <v>0</v>
      </c>
      <c r="FJ481">
        <v>441.18012</v>
      </c>
      <c r="FK481">
        <v>0.07623076813973553</v>
      </c>
      <c r="FL481">
        <v>-0.2215384671211697</v>
      </c>
      <c r="FM481">
        <v>8661.0872</v>
      </c>
      <c r="FN481">
        <v>15</v>
      </c>
      <c r="FO481">
        <v>0</v>
      </c>
      <c r="FP481" t="s">
        <v>439</v>
      </c>
      <c r="FQ481">
        <v>1746989605.5</v>
      </c>
      <c r="FR481">
        <v>1746989593.5</v>
      </c>
      <c r="FS481">
        <v>0</v>
      </c>
      <c r="FT481">
        <v>-0.274</v>
      </c>
      <c r="FU481">
        <v>-0.002</v>
      </c>
      <c r="FV481">
        <v>2.549</v>
      </c>
      <c r="FW481">
        <v>0.129</v>
      </c>
      <c r="FX481">
        <v>420</v>
      </c>
      <c r="FY481">
        <v>17</v>
      </c>
      <c r="FZ481">
        <v>0.02</v>
      </c>
      <c r="GA481">
        <v>0.04</v>
      </c>
      <c r="GB481">
        <v>-41.28546829268292</v>
      </c>
      <c r="GC481">
        <v>0.4523477351915802</v>
      </c>
      <c r="GD481">
        <v>0.2838182658305067</v>
      </c>
      <c r="GE481">
        <v>1</v>
      </c>
      <c r="GF481">
        <v>441.1633529411765</v>
      </c>
      <c r="GG481">
        <v>0.09747898600380364</v>
      </c>
      <c r="GH481">
        <v>0.2145975552671682</v>
      </c>
      <c r="GI481">
        <v>1</v>
      </c>
      <c r="GJ481">
        <v>1.866744390243902</v>
      </c>
      <c r="GK481">
        <v>-0.1206301045296174</v>
      </c>
      <c r="GL481">
        <v>0.01253905276089038</v>
      </c>
      <c r="GM481">
        <v>0</v>
      </c>
      <c r="GN481">
        <v>2</v>
      </c>
      <c r="GO481">
        <v>3</v>
      </c>
      <c r="GP481" t="s">
        <v>446</v>
      </c>
      <c r="GQ481">
        <v>3.10225</v>
      </c>
      <c r="GR481">
        <v>2.72348</v>
      </c>
      <c r="GS481">
        <v>0.185785</v>
      </c>
      <c r="GT481">
        <v>0.189421</v>
      </c>
      <c r="GU481">
        <v>0.1011</v>
      </c>
      <c r="GV481">
        <v>0.09633940000000001</v>
      </c>
      <c r="GW481">
        <v>21293</v>
      </c>
      <c r="GX481">
        <v>19251.2</v>
      </c>
      <c r="GY481">
        <v>26713.2</v>
      </c>
      <c r="GZ481">
        <v>23969.1</v>
      </c>
      <c r="HA481">
        <v>38432.5</v>
      </c>
      <c r="HB481">
        <v>32024.8</v>
      </c>
      <c r="HC481">
        <v>46646.2</v>
      </c>
      <c r="HD481">
        <v>37915.4</v>
      </c>
      <c r="HE481">
        <v>1.87477</v>
      </c>
      <c r="HF481">
        <v>1.88242</v>
      </c>
      <c r="HG481">
        <v>0.134051</v>
      </c>
      <c r="HH481">
        <v>0</v>
      </c>
      <c r="HI481">
        <v>27.8359</v>
      </c>
      <c r="HJ481">
        <v>999.9</v>
      </c>
      <c r="HK481">
        <v>48.8</v>
      </c>
      <c r="HL481">
        <v>30.3</v>
      </c>
      <c r="HM481">
        <v>23.4023</v>
      </c>
      <c r="HN481">
        <v>61.7558</v>
      </c>
      <c r="HO481">
        <v>22.2236</v>
      </c>
      <c r="HP481">
        <v>1</v>
      </c>
      <c r="HQ481">
        <v>0.07931149999999999</v>
      </c>
      <c r="HR481">
        <v>-0.154085</v>
      </c>
      <c r="HS481">
        <v>20.3167</v>
      </c>
      <c r="HT481">
        <v>5.21265</v>
      </c>
      <c r="HU481">
        <v>11.9797</v>
      </c>
      <c r="HV481">
        <v>4.9636</v>
      </c>
      <c r="HW481">
        <v>3.27435</v>
      </c>
      <c r="HX481">
        <v>9999</v>
      </c>
      <c r="HY481">
        <v>9999</v>
      </c>
      <c r="HZ481">
        <v>9999</v>
      </c>
      <c r="IA481">
        <v>25.5</v>
      </c>
      <c r="IB481">
        <v>1.86369</v>
      </c>
      <c r="IC481">
        <v>1.85978</v>
      </c>
      <c r="ID481">
        <v>1.85806</v>
      </c>
      <c r="IE481">
        <v>1.85944</v>
      </c>
      <c r="IF481">
        <v>1.8596</v>
      </c>
      <c r="IG481">
        <v>1.85806</v>
      </c>
      <c r="IH481">
        <v>1.85715</v>
      </c>
      <c r="II481">
        <v>1.85211</v>
      </c>
      <c r="IJ481">
        <v>0</v>
      </c>
      <c r="IK481">
        <v>0</v>
      </c>
      <c r="IL481">
        <v>0</v>
      </c>
      <c r="IM481">
        <v>0</v>
      </c>
      <c r="IN481" t="s">
        <v>441</v>
      </c>
      <c r="IO481" t="s">
        <v>442</v>
      </c>
      <c r="IP481" t="s">
        <v>443</v>
      </c>
      <c r="IQ481" t="s">
        <v>443</v>
      </c>
      <c r="IR481" t="s">
        <v>443</v>
      </c>
      <c r="IS481" t="s">
        <v>443</v>
      </c>
      <c r="IT481">
        <v>0</v>
      </c>
      <c r="IU481">
        <v>100</v>
      </c>
      <c r="IV481">
        <v>100</v>
      </c>
      <c r="IW481">
        <v>-1.09</v>
      </c>
      <c r="IX481">
        <v>0.2837</v>
      </c>
      <c r="IY481">
        <v>-1.253408397979514</v>
      </c>
      <c r="IZ481">
        <v>-0.001407418860664216</v>
      </c>
      <c r="JA481">
        <v>1.761737584914558E-06</v>
      </c>
      <c r="JB481">
        <v>-4.339940373715102E-10</v>
      </c>
      <c r="JC481">
        <v>0.01386544786166931</v>
      </c>
      <c r="JD481">
        <v>0.003157371658100305</v>
      </c>
      <c r="JE481">
        <v>0.0004353711720169284</v>
      </c>
      <c r="JF481">
        <v>-1.853048844677345E-07</v>
      </c>
      <c r="JG481">
        <v>2</v>
      </c>
      <c r="JH481">
        <v>1968</v>
      </c>
      <c r="JI481">
        <v>1</v>
      </c>
      <c r="JJ481">
        <v>26</v>
      </c>
      <c r="JK481">
        <v>200182.6</v>
      </c>
      <c r="JL481">
        <v>200182.8</v>
      </c>
      <c r="JM481">
        <v>2.86133</v>
      </c>
      <c r="JN481">
        <v>2.59521</v>
      </c>
      <c r="JO481">
        <v>1.49658</v>
      </c>
      <c r="JP481">
        <v>2.34619</v>
      </c>
      <c r="JQ481">
        <v>1.54907</v>
      </c>
      <c r="JR481">
        <v>2.46582</v>
      </c>
      <c r="JS481">
        <v>34.1678</v>
      </c>
      <c r="JT481">
        <v>15.2615</v>
      </c>
      <c r="JU481">
        <v>18</v>
      </c>
      <c r="JV481">
        <v>481.396</v>
      </c>
      <c r="JW481">
        <v>501.33</v>
      </c>
      <c r="JX481">
        <v>27.4974</v>
      </c>
      <c r="JY481">
        <v>28.3251</v>
      </c>
      <c r="JZ481">
        <v>30</v>
      </c>
      <c r="KA481">
        <v>28.5569</v>
      </c>
      <c r="KB481">
        <v>28.5594</v>
      </c>
      <c r="KC481">
        <v>57.5194</v>
      </c>
      <c r="KD481">
        <v>15.7692</v>
      </c>
      <c r="KE481">
        <v>90.7166</v>
      </c>
      <c r="KF481">
        <v>27.4908</v>
      </c>
      <c r="KG481">
        <v>1323.05</v>
      </c>
      <c r="KH481">
        <v>20.1403</v>
      </c>
      <c r="KI481">
        <v>101.989</v>
      </c>
      <c r="KJ481">
        <v>91.4438</v>
      </c>
    </row>
    <row r="482" spans="1:296">
      <c r="A482">
        <v>464</v>
      </c>
      <c r="B482">
        <v>1759000569.1</v>
      </c>
      <c r="C482">
        <v>13318.5</v>
      </c>
      <c r="D482" t="s">
        <v>1375</v>
      </c>
      <c r="E482" t="s">
        <v>1376</v>
      </c>
      <c r="F482">
        <v>5</v>
      </c>
      <c r="G482" t="s">
        <v>1218</v>
      </c>
      <c r="H482">
        <v>1759000561.314285</v>
      </c>
      <c r="I482">
        <f>(J482)/1000</f>
        <v>0</v>
      </c>
      <c r="J482">
        <f>IF(DO482, AM482, AG482)</f>
        <v>0</v>
      </c>
      <c r="K482">
        <f>IF(DO482, AH482, AF482)</f>
        <v>0</v>
      </c>
      <c r="L482">
        <f>DQ482 - IF(AT482&gt;1, K482*DK482*100.0/(AV482), 0)</f>
        <v>0</v>
      </c>
      <c r="M482">
        <f>((S482-I482/2)*L482-K482)/(S482+I482/2)</f>
        <v>0</v>
      </c>
      <c r="N482">
        <f>M482*(DX482+DY482)/1000.0</f>
        <v>0</v>
      </c>
      <c r="O482">
        <f>(DQ482 - IF(AT482&gt;1, K482*DK482*100.0/(AV482), 0))*(DX482+DY482)/1000.0</f>
        <v>0</v>
      </c>
      <c r="P482">
        <f>2.0/((1/R482-1/Q482)+SIGN(R482)*SQRT((1/R482-1/Q482)*(1/R482-1/Q482) + 4*DL482/((DL482+1)*(DL482+1))*(2*1/R482*1/Q482-1/Q482*1/Q482)))</f>
        <v>0</v>
      </c>
      <c r="Q482">
        <f>IF(LEFT(DM482,1)&lt;&gt;"0",IF(LEFT(DM482,1)="1",3.0,DN482),$D$5+$E$5*(EE482*DX482/($K$5*1000))+$F$5*(EE482*DX482/($K$5*1000))*MAX(MIN(DK482,$J$5),$I$5)*MAX(MIN(DK482,$J$5),$I$5)+$G$5*MAX(MIN(DK482,$J$5),$I$5)*(EE482*DX482/($K$5*1000))+$H$5*(EE482*DX482/($K$5*1000))*(EE482*DX482/($K$5*1000)))</f>
        <v>0</v>
      </c>
      <c r="R482">
        <f>I482*(1000-(1000*0.61365*exp(17.502*V482/(240.97+V482))/(DX482+DY482)+DS482)/2)/(1000*0.61365*exp(17.502*V482/(240.97+V482))/(DX482+DY482)-DS482)</f>
        <v>0</v>
      </c>
      <c r="S482">
        <f>1/((DL482+1)/(P482/1.6)+1/(Q482/1.37)) + DL482/((DL482+1)/(P482/1.6) + DL482/(Q482/1.37))</f>
        <v>0</v>
      </c>
      <c r="T482">
        <f>(DG482*DJ482)</f>
        <v>0</v>
      </c>
      <c r="U482">
        <f>(DZ482+(T482+2*0.95*5.67E-8*(((DZ482+$B$9)+273)^4-(DZ482+273)^4)-44100*I482)/(1.84*29.3*Q482+8*0.95*5.67E-8*(DZ482+273)^3))</f>
        <v>0</v>
      </c>
      <c r="V482">
        <f>($C$9*EA482+$D$9*EB482+$E$9*U482)</f>
        <v>0</v>
      </c>
      <c r="W482">
        <f>0.61365*exp(17.502*V482/(240.97+V482))</f>
        <v>0</v>
      </c>
      <c r="X482">
        <f>(Y482/Z482*100)</f>
        <v>0</v>
      </c>
      <c r="Y482">
        <f>DS482*(DX482+DY482)/1000</f>
        <v>0</v>
      </c>
      <c r="Z482">
        <f>0.61365*exp(17.502*DZ482/(240.97+DZ482))</f>
        <v>0</v>
      </c>
      <c r="AA482">
        <f>(W482-DS482*(DX482+DY482)/1000)</f>
        <v>0</v>
      </c>
      <c r="AB482">
        <f>(-I482*44100)</f>
        <v>0</v>
      </c>
      <c r="AC482">
        <f>2*29.3*Q482*0.92*(DZ482-V482)</f>
        <v>0</v>
      </c>
      <c r="AD482">
        <f>2*0.95*5.67E-8*(((DZ482+$B$9)+273)^4-(V482+273)^4)</f>
        <v>0</v>
      </c>
      <c r="AE482">
        <f>T482+AD482+AB482+AC482</f>
        <v>0</v>
      </c>
      <c r="AF482">
        <f>DW482*AT482*(DR482-DQ482*(1000-AT482*DT482)/(1000-AT482*DS482))/(100*DK482)</f>
        <v>0</v>
      </c>
      <c r="AG482">
        <f>1000*DW482*AT482*(DS482-DT482)/(100*DK482*(1000-AT482*DS482))</f>
        <v>0</v>
      </c>
      <c r="AH482">
        <f>(AI482 - AJ482 - DX482*1E3/(8.314*(DZ482+273.15)) * AL482/DW482 * AK482) * DW482/(100*DK482) * (1000 - DT482)/1000</f>
        <v>0</v>
      </c>
      <c r="AI482">
        <v>1334.647193760617</v>
      </c>
      <c r="AJ482">
        <v>1303.647696969697</v>
      </c>
      <c r="AK482">
        <v>3.350558550560325</v>
      </c>
      <c r="AL482">
        <v>65.16373705987486</v>
      </c>
      <c r="AM482">
        <f>(AO482 - AN482 + DX482*1E3/(8.314*(DZ482+273.15)) * AQ482/DW482 * AP482) * DW482/(100*DK482) * 1000/(1000 - AO482)</f>
        <v>0</v>
      </c>
      <c r="AN482">
        <v>20.05979602002241</v>
      </c>
      <c r="AO482">
        <v>21.89494060606061</v>
      </c>
      <c r="AP482">
        <v>-3.929209637762963E-05</v>
      </c>
      <c r="AQ482">
        <v>105.4576078481185</v>
      </c>
      <c r="AR482">
        <v>0</v>
      </c>
      <c r="AS482">
        <v>0</v>
      </c>
      <c r="AT482">
        <f>IF(AR482*$H$15&gt;=AV482,1.0,(AV482/(AV482-AR482*$H$15)))</f>
        <v>0</v>
      </c>
      <c r="AU482">
        <f>(AT482-1)*100</f>
        <v>0</v>
      </c>
      <c r="AV482">
        <f>MAX(0,($B$15+$C$15*EE482)/(1+$D$15*EE482)*DX482/(DZ482+273)*$E$15)</f>
        <v>0</v>
      </c>
      <c r="AW482" t="s">
        <v>437</v>
      </c>
      <c r="AX482" t="s">
        <v>437</v>
      </c>
      <c r="AY482">
        <v>0</v>
      </c>
      <c r="AZ482">
        <v>0</v>
      </c>
      <c r="BA482">
        <f>1-AY482/AZ482</f>
        <v>0</v>
      </c>
      <c r="BB482">
        <v>0</v>
      </c>
      <c r="BC482" t="s">
        <v>437</v>
      </c>
      <c r="BD482" t="s">
        <v>437</v>
      </c>
      <c r="BE482">
        <v>0</v>
      </c>
      <c r="BF482">
        <v>0</v>
      </c>
      <c r="BG482">
        <f>1-BE482/BF482</f>
        <v>0</v>
      </c>
      <c r="BH482">
        <v>0.5</v>
      </c>
      <c r="BI482">
        <f>DH482</f>
        <v>0</v>
      </c>
      <c r="BJ482">
        <f>K482</f>
        <v>0</v>
      </c>
      <c r="BK482">
        <f>BG482*BH482*BI482</f>
        <v>0</v>
      </c>
      <c r="BL482">
        <f>(BJ482-BB482)/BI482</f>
        <v>0</v>
      </c>
      <c r="BM482">
        <f>(AZ482-BF482)/BF482</f>
        <v>0</v>
      </c>
      <c r="BN482">
        <f>AY482/(BA482+AY482/BF482)</f>
        <v>0</v>
      </c>
      <c r="BO482" t="s">
        <v>437</v>
      </c>
      <c r="BP482">
        <v>0</v>
      </c>
      <c r="BQ482">
        <f>IF(BP482&lt;&gt;0, BP482, BN482)</f>
        <v>0</v>
      </c>
      <c r="BR482">
        <f>1-BQ482/BF482</f>
        <v>0</v>
      </c>
      <c r="BS482">
        <f>(BF482-BE482)/(BF482-BQ482)</f>
        <v>0</v>
      </c>
      <c r="BT482">
        <f>(AZ482-BF482)/(AZ482-BQ482)</f>
        <v>0</v>
      </c>
      <c r="BU482">
        <f>(BF482-BE482)/(BF482-AY482)</f>
        <v>0</v>
      </c>
      <c r="BV482">
        <f>(AZ482-BF482)/(AZ482-AY482)</f>
        <v>0</v>
      </c>
      <c r="BW482">
        <f>(BS482*BQ482/BE482)</f>
        <v>0</v>
      </c>
      <c r="BX482">
        <f>(1-BW482)</f>
        <v>0</v>
      </c>
      <c r="DG482">
        <f>$B$13*EF482+$C$13*EG482+$F$13*ER482*(1-EU482)</f>
        <v>0</v>
      </c>
      <c r="DH482">
        <f>DG482*DI482</f>
        <v>0</v>
      </c>
      <c r="DI482">
        <f>($B$13*$D$11+$C$13*$D$11+$F$13*((FE482+EW482)/MAX(FE482+EW482+FF482, 0.1)*$I$11+FF482/MAX(FE482+EW482+FF482, 0.1)*$J$11))/($B$13+$C$13+$F$13)</f>
        <v>0</v>
      </c>
      <c r="DJ482">
        <f>($B$13*$K$11+$C$13*$K$11+$F$13*((FE482+EW482)/MAX(FE482+EW482+FF482, 0.1)*$P$11+FF482/MAX(FE482+EW482+FF482, 0.1)*$Q$11))/($B$13+$C$13+$F$13)</f>
        <v>0</v>
      </c>
      <c r="DK482">
        <v>2.96</v>
      </c>
      <c r="DL482">
        <v>0.5</v>
      </c>
      <c r="DM482" t="s">
        <v>438</v>
      </c>
      <c r="DN482">
        <v>2</v>
      </c>
      <c r="DO482" t="b">
        <v>1</v>
      </c>
      <c r="DP482">
        <v>1759000561.314285</v>
      </c>
      <c r="DQ482">
        <v>1251.1675</v>
      </c>
      <c r="DR482">
        <v>1292.360357142857</v>
      </c>
      <c r="DS482">
        <v>21.905825</v>
      </c>
      <c r="DT482">
        <v>20.05522142857143</v>
      </c>
      <c r="DU482">
        <v>1252.273571428571</v>
      </c>
      <c r="DV482">
        <v>21.62202857142857</v>
      </c>
      <c r="DW482">
        <v>499.9917142857143</v>
      </c>
      <c r="DX482">
        <v>90.38434642857143</v>
      </c>
      <c r="DY482">
        <v>0.06531685714285715</v>
      </c>
      <c r="DZ482">
        <v>28.78567142857143</v>
      </c>
      <c r="EA482">
        <v>30.01470714285714</v>
      </c>
      <c r="EB482">
        <v>999.9000000000002</v>
      </c>
      <c r="EC482">
        <v>0</v>
      </c>
      <c r="ED482">
        <v>0</v>
      </c>
      <c r="EE482">
        <v>10008.76892857143</v>
      </c>
      <c r="EF482">
        <v>0</v>
      </c>
      <c r="EG482">
        <v>10.84095</v>
      </c>
      <c r="EH482">
        <v>-41.19365</v>
      </c>
      <c r="EI482">
        <v>1279.188214285714</v>
      </c>
      <c r="EJ482">
        <v>1318.81</v>
      </c>
      <c r="EK482">
        <v>1.850605714285714</v>
      </c>
      <c r="EL482">
        <v>1292.360357142857</v>
      </c>
      <c r="EM482">
        <v>20.05522142857143</v>
      </c>
      <c r="EN482">
        <v>1.979943214285714</v>
      </c>
      <c r="EO482">
        <v>1.812678571428572</v>
      </c>
      <c r="EP482">
        <v>17.28484642857142</v>
      </c>
      <c r="EQ482">
        <v>15.89656071428571</v>
      </c>
      <c r="ER482">
        <v>1999.994642857143</v>
      </c>
      <c r="ES482">
        <v>0.9799959999999996</v>
      </c>
      <c r="ET482">
        <v>0.02000398928571428</v>
      </c>
      <c r="EU482">
        <v>0</v>
      </c>
      <c r="EV482">
        <v>441.1516428571429</v>
      </c>
      <c r="EW482">
        <v>5.00078</v>
      </c>
      <c r="EX482">
        <v>8661.038571428575</v>
      </c>
      <c r="EY482">
        <v>16379.55714285714</v>
      </c>
      <c r="EZ482">
        <v>38.87689285714286</v>
      </c>
      <c r="FA482">
        <v>39.60017857142856</v>
      </c>
      <c r="FB482">
        <v>39.12039285714285</v>
      </c>
      <c r="FC482">
        <v>39.33892857142857</v>
      </c>
      <c r="FD482">
        <v>40.1627857142857</v>
      </c>
      <c r="FE482">
        <v>1955.083214285715</v>
      </c>
      <c r="FF482">
        <v>39.90857142857144</v>
      </c>
      <c r="FG482">
        <v>0</v>
      </c>
      <c r="FH482">
        <v>1759000563.3</v>
      </c>
      <c r="FI482">
        <v>0</v>
      </c>
      <c r="FJ482">
        <v>441.16644</v>
      </c>
      <c r="FK482">
        <v>-0.2726923055427627</v>
      </c>
      <c r="FL482">
        <v>-3.442307728453614</v>
      </c>
      <c r="FM482">
        <v>8661.0748</v>
      </c>
      <c r="FN482">
        <v>15</v>
      </c>
      <c r="FO482">
        <v>0</v>
      </c>
      <c r="FP482" t="s">
        <v>439</v>
      </c>
      <c r="FQ482">
        <v>1746989605.5</v>
      </c>
      <c r="FR482">
        <v>1746989593.5</v>
      </c>
      <c r="FS482">
        <v>0</v>
      </c>
      <c r="FT482">
        <v>-0.274</v>
      </c>
      <c r="FU482">
        <v>-0.002</v>
      </c>
      <c r="FV482">
        <v>2.549</v>
      </c>
      <c r="FW482">
        <v>0.129</v>
      </c>
      <c r="FX482">
        <v>420</v>
      </c>
      <c r="FY482">
        <v>17</v>
      </c>
      <c r="FZ482">
        <v>0.02</v>
      </c>
      <c r="GA482">
        <v>0.04</v>
      </c>
      <c r="GB482">
        <v>-41.31778292682927</v>
      </c>
      <c r="GC482">
        <v>1.924469686411162</v>
      </c>
      <c r="GD482">
        <v>0.2519495622215463</v>
      </c>
      <c r="GE482">
        <v>0</v>
      </c>
      <c r="GF482">
        <v>441.173705882353</v>
      </c>
      <c r="GG482">
        <v>-0.1205194800808044</v>
      </c>
      <c r="GH482">
        <v>0.2064527476790346</v>
      </c>
      <c r="GI482">
        <v>1</v>
      </c>
      <c r="GJ482">
        <v>1.859109024390244</v>
      </c>
      <c r="GK482">
        <v>-0.138500905923347</v>
      </c>
      <c r="GL482">
        <v>0.01403063561046154</v>
      </c>
      <c r="GM482">
        <v>0</v>
      </c>
      <c r="GN482">
        <v>1</v>
      </c>
      <c r="GO482">
        <v>3</v>
      </c>
      <c r="GP482" t="s">
        <v>463</v>
      </c>
      <c r="GQ482">
        <v>3.10258</v>
      </c>
      <c r="GR482">
        <v>2.72284</v>
      </c>
      <c r="GS482">
        <v>0.187255</v>
      </c>
      <c r="GT482">
        <v>0.19088</v>
      </c>
      <c r="GU482">
        <v>0.101073</v>
      </c>
      <c r="GV482">
        <v>0.0963873</v>
      </c>
      <c r="GW482">
        <v>21254.6</v>
      </c>
      <c r="GX482">
        <v>19216.4</v>
      </c>
      <c r="GY482">
        <v>26713.2</v>
      </c>
      <c r="GZ482">
        <v>23969</v>
      </c>
      <c r="HA482">
        <v>38433.8</v>
      </c>
      <c r="HB482">
        <v>32022.8</v>
      </c>
      <c r="HC482">
        <v>46646.2</v>
      </c>
      <c r="HD482">
        <v>37915</v>
      </c>
      <c r="HE482">
        <v>1.87545</v>
      </c>
      <c r="HF482">
        <v>1.88197</v>
      </c>
      <c r="HG482">
        <v>0.134021</v>
      </c>
      <c r="HH482">
        <v>0</v>
      </c>
      <c r="HI482">
        <v>27.8359</v>
      </c>
      <c r="HJ482">
        <v>999.9</v>
      </c>
      <c r="HK482">
        <v>48.8</v>
      </c>
      <c r="HL482">
        <v>30.3</v>
      </c>
      <c r="HM482">
        <v>23.4034</v>
      </c>
      <c r="HN482">
        <v>61.5258</v>
      </c>
      <c r="HO482">
        <v>22.0192</v>
      </c>
      <c r="HP482">
        <v>1</v>
      </c>
      <c r="HQ482">
        <v>0.079314</v>
      </c>
      <c r="HR482">
        <v>-0.118815</v>
      </c>
      <c r="HS482">
        <v>20.317</v>
      </c>
      <c r="HT482">
        <v>5.2131</v>
      </c>
      <c r="HU482">
        <v>11.9794</v>
      </c>
      <c r="HV482">
        <v>4.9635</v>
      </c>
      <c r="HW482">
        <v>3.27445</v>
      </c>
      <c r="HX482">
        <v>9999</v>
      </c>
      <c r="HY482">
        <v>9999</v>
      </c>
      <c r="HZ482">
        <v>9999</v>
      </c>
      <c r="IA482">
        <v>25.5</v>
      </c>
      <c r="IB482">
        <v>1.86371</v>
      </c>
      <c r="IC482">
        <v>1.85977</v>
      </c>
      <c r="ID482">
        <v>1.85806</v>
      </c>
      <c r="IE482">
        <v>1.85944</v>
      </c>
      <c r="IF482">
        <v>1.85959</v>
      </c>
      <c r="IG482">
        <v>1.85806</v>
      </c>
      <c r="IH482">
        <v>1.85715</v>
      </c>
      <c r="II482">
        <v>1.85211</v>
      </c>
      <c r="IJ482">
        <v>0</v>
      </c>
      <c r="IK482">
        <v>0</v>
      </c>
      <c r="IL482">
        <v>0</v>
      </c>
      <c r="IM482">
        <v>0</v>
      </c>
      <c r="IN482" t="s">
        <v>441</v>
      </c>
      <c r="IO482" t="s">
        <v>442</v>
      </c>
      <c r="IP482" t="s">
        <v>443</v>
      </c>
      <c r="IQ482" t="s">
        <v>443</v>
      </c>
      <c r="IR482" t="s">
        <v>443</v>
      </c>
      <c r="IS482" t="s">
        <v>443</v>
      </c>
      <c r="IT482">
        <v>0</v>
      </c>
      <c r="IU482">
        <v>100</v>
      </c>
      <c r="IV482">
        <v>100</v>
      </c>
      <c r="IW482">
        <v>-1.08</v>
      </c>
      <c r="IX482">
        <v>0.2835</v>
      </c>
      <c r="IY482">
        <v>-1.253408397979514</v>
      </c>
      <c r="IZ482">
        <v>-0.001407418860664216</v>
      </c>
      <c r="JA482">
        <v>1.761737584914558E-06</v>
      </c>
      <c r="JB482">
        <v>-4.339940373715102E-10</v>
      </c>
      <c r="JC482">
        <v>0.01386544786166931</v>
      </c>
      <c r="JD482">
        <v>0.003157371658100305</v>
      </c>
      <c r="JE482">
        <v>0.0004353711720169284</v>
      </c>
      <c r="JF482">
        <v>-1.853048844677345E-07</v>
      </c>
      <c r="JG482">
        <v>2</v>
      </c>
      <c r="JH482">
        <v>1968</v>
      </c>
      <c r="JI482">
        <v>1</v>
      </c>
      <c r="JJ482">
        <v>26</v>
      </c>
      <c r="JK482">
        <v>200182.7</v>
      </c>
      <c r="JL482">
        <v>200182.9</v>
      </c>
      <c r="JM482">
        <v>2.89185</v>
      </c>
      <c r="JN482">
        <v>2.6062</v>
      </c>
      <c r="JO482">
        <v>1.49658</v>
      </c>
      <c r="JP482">
        <v>2.34619</v>
      </c>
      <c r="JQ482">
        <v>1.54907</v>
      </c>
      <c r="JR482">
        <v>2.46826</v>
      </c>
      <c r="JS482">
        <v>34.1678</v>
      </c>
      <c r="JT482">
        <v>15.2528</v>
      </c>
      <c r="JU482">
        <v>18</v>
      </c>
      <c r="JV482">
        <v>481.787</v>
      </c>
      <c r="JW482">
        <v>501.03</v>
      </c>
      <c r="JX482">
        <v>27.486</v>
      </c>
      <c r="JY482">
        <v>28.3227</v>
      </c>
      <c r="JZ482">
        <v>30</v>
      </c>
      <c r="KA482">
        <v>28.5569</v>
      </c>
      <c r="KB482">
        <v>28.5594</v>
      </c>
      <c r="KC482">
        <v>58.0673</v>
      </c>
      <c r="KD482">
        <v>15.4917</v>
      </c>
      <c r="KE482">
        <v>91.0972</v>
      </c>
      <c r="KF482">
        <v>27.4688</v>
      </c>
      <c r="KG482">
        <v>1336.42</v>
      </c>
      <c r="KH482">
        <v>20.1675</v>
      </c>
      <c r="KI482">
        <v>101.989</v>
      </c>
      <c r="KJ482">
        <v>91.443</v>
      </c>
    </row>
    <row r="483" spans="1:296">
      <c r="A483">
        <v>465</v>
      </c>
      <c r="B483">
        <v>1759000574.1</v>
      </c>
      <c r="C483">
        <v>13323.5</v>
      </c>
      <c r="D483" t="s">
        <v>1377</v>
      </c>
      <c r="E483" t="s">
        <v>1378</v>
      </c>
      <c r="F483">
        <v>5</v>
      </c>
      <c r="G483" t="s">
        <v>1218</v>
      </c>
      <c r="H483">
        <v>1759000566.6</v>
      </c>
      <c r="I483">
        <f>(J483)/1000</f>
        <v>0</v>
      </c>
      <c r="J483">
        <f>IF(DO483, AM483, AG483)</f>
        <v>0</v>
      </c>
      <c r="K483">
        <f>IF(DO483, AH483, AF483)</f>
        <v>0</v>
      </c>
      <c r="L483">
        <f>DQ483 - IF(AT483&gt;1, K483*DK483*100.0/(AV483), 0)</f>
        <v>0</v>
      </c>
      <c r="M483">
        <f>((S483-I483/2)*L483-K483)/(S483+I483/2)</f>
        <v>0</v>
      </c>
      <c r="N483">
        <f>M483*(DX483+DY483)/1000.0</f>
        <v>0</v>
      </c>
      <c r="O483">
        <f>(DQ483 - IF(AT483&gt;1, K483*DK483*100.0/(AV483), 0))*(DX483+DY483)/1000.0</f>
        <v>0</v>
      </c>
      <c r="P483">
        <f>2.0/((1/R483-1/Q483)+SIGN(R483)*SQRT((1/R483-1/Q483)*(1/R483-1/Q483) + 4*DL483/((DL483+1)*(DL483+1))*(2*1/R483*1/Q483-1/Q483*1/Q483)))</f>
        <v>0</v>
      </c>
      <c r="Q483">
        <f>IF(LEFT(DM483,1)&lt;&gt;"0",IF(LEFT(DM483,1)="1",3.0,DN483),$D$5+$E$5*(EE483*DX483/($K$5*1000))+$F$5*(EE483*DX483/($K$5*1000))*MAX(MIN(DK483,$J$5),$I$5)*MAX(MIN(DK483,$J$5),$I$5)+$G$5*MAX(MIN(DK483,$J$5),$I$5)*(EE483*DX483/($K$5*1000))+$H$5*(EE483*DX483/($K$5*1000))*(EE483*DX483/($K$5*1000)))</f>
        <v>0</v>
      </c>
      <c r="R483">
        <f>I483*(1000-(1000*0.61365*exp(17.502*V483/(240.97+V483))/(DX483+DY483)+DS483)/2)/(1000*0.61365*exp(17.502*V483/(240.97+V483))/(DX483+DY483)-DS483)</f>
        <v>0</v>
      </c>
      <c r="S483">
        <f>1/((DL483+1)/(P483/1.6)+1/(Q483/1.37)) + DL483/((DL483+1)/(P483/1.6) + DL483/(Q483/1.37))</f>
        <v>0</v>
      </c>
      <c r="T483">
        <f>(DG483*DJ483)</f>
        <v>0</v>
      </c>
      <c r="U483">
        <f>(DZ483+(T483+2*0.95*5.67E-8*(((DZ483+$B$9)+273)^4-(DZ483+273)^4)-44100*I483)/(1.84*29.3*Q483+8*0.95*5.67E-8*(DZ483+273)^3))</f>
        <v>0</v>
      </c>
      <c r="V483">
        <f>($C$9*EA483+$D$9*EB483+$E$9*U483)</f>
        <v>0</v>
      </c>
      <c r="W483">
        <f>0.61365*exp(17.502*V483/(240.97+V483))</f>
        <v>0</v>
      </c>
      <c r="X483">
        <f>(Y483/Z483*100)</f>
        <v>0</v>
      </c>
      <c r="Y483">
        <f>DS483*(DX483+DY483)/1000</f>
        <v>0</v>
      </c>
      <c r="Z483">
        <f>0.61365*exp(17.502*DZ483/(240.97+DZ483))</f>
        <v>0</v>
      </c>
      <c r="AA483">
        <f>(W483-DS483*(DX483+DY483)/1000)</f>
        <v>0</v>
      </c>
      <c r="AB483">
        <f>(-I483*44100)</f>
        <v>0</v>
      </c>
      <c r="AC483">
        <f>2*29.3*Q483*0.92*(DZ483-V483)</f>
        <v>0</v>
      </c>
      <c r="AD483">
        <f>2*0.95*5.67E-8*(((DZ483+$B$9)+273)^4-(V483+273)^4)</f>
        <v>0</v>
      </c>
      <c r="AE483">
        <f>T483+AD483+AB483+AC483</f>
        <v>0</v>
      </c>
      <c r="AF483">
        <f>DW483*AT483*(DR483-DQ483*(1000-AT483*DT483)/(1000-AT483*DS483))/(100*DK483)</f>
        <v>0</v>
      </c>
      <c r="AG483">
        <f>1000*DW483*AT483*(DS483-DT483)/(100*DK483*(1000-AT483*DS483))</f>
        <v>0</v>
      </c>
      <c r="AH483">
        <f>(AI483 - AJ483 - DX483*1E3/(8.314*(DZ483+273.15)) * AL483/DW483 * AK483) * DW483/(100*DK483) * (1000 - DT483)/1000</f>
        <v>0</v>
      </c>
      <c r="AI483">
        <v>1351.422280363381</v>
      </c>
      <c r="AJ483">
        <v>1320.451454545454</v>
      </c>
      <c r="AK483">
        <v>3.37094106859503</v>
      </c>
      <c r="AL483">
        <v>65.16373705987486</v>
      </c>
      <c r="AM483">
        <f>(AO483 - AN483 + DX483*1E3/(8.314*(DZ483+273.15)) * AQ483/DW483 * AP483) * DW483/(100*DK483) * 1000/(1000 - AO483)</f>
        <v>0</v>
      </c>
      <c r="AN483">
        <v>20.10847576321052</v>
      </c>
      <c r="AO483">
        <v>21.89757151515151</v>
      </c>
      <c r="AP483">
        <v>2.94227928616288E-05</v>
      </c>
      <c r="AQ483">
        <v>105.4576078481185</v>
      </c>
      <c r="AR483">
        <v>0</v>
      </c>
      <c r="AS483">
        <v>0</v>
      </c>
      <c r="AT483">
        <f>IF(AR483*$H$15&gt;=AV483,1.0,(AV483/(AV483-AR483*$H$15)))</f>
        <v>0</v>
      </c>
      <c r="AU483">
        <f>(AT483-1)*100</f>
        <v>0</v>
      </c>
      <c r="AV483">
        <f>MAX(0,($B$15+$C$15*EE483)/(1+$D$15*EE483)*DX483/(DZ483+273)*$E$15)</f>
        <v>0</v>
      </c>
      <c r="AW483" t="s">
        <v>437</v>
      </c>
      <c r="AX483" t="s">
        <v>437</v>
      </c>
      <c r="AY483">
        <v>0</v>
      </c>
      <c r="AZ483">
        <v>0</v>
      </c>
      <c r="BA483">
        <f>1-AY483/AZ483</f>
        <v>0</v>
      </c>
      <c r="BB483">
        <v>0</v>
      </c>
      <c r="BC483" t="s">
        <v>437</v>
      </c>
      <c r="BD483" t="s">
        <v>437</v>
      </c>
      <c r="BE483">
        <v>0</v>
      </c>
      <c r="BF483">
        <v>0</v>
      </c>
      <c r="BG483">
        <f>1-BE483/BF483</f>
        <v>0</v>
      </c>
      <c r="BH483">
        <v>0.5</v>
      </c>
      <c r="BI483">
        <f>DH483</f>
        <v>0</v>
      </c>
      <c r="BJ483">
        <f>K483</f>
        <v>0</v>
      </c>
      <c r="BK483">
        <f>BG483*BH483*BI483</f>
        <v>0</v>
      </c>
      <c r="BL483">
        <f>(BJ483-BB483)/BI483</f>
        <v>0</v>
      </c>
      <c r="BM483">
        <f>(AZ483-BF483)/BF483</f>
        <v>0</v>
      </c>
      <c r="BN483">
        <f>AY483/(BA483+AY483/BF483)</f>
        <v>0</v>
      </c>
      <c r="BO483" t="s">
        <v>437</v>
      </c>
      <c r="BP483">
        <v>0</v>
      </c>
      <c r="BQ483">
        <f>IF(BP483&lt;&gt;0, BP483, BN483)</f>
        <v>0</v>
      </c>
      <c r="BR483">
        <f>1-BQ483/BF483</f>
        <v>0</v>
      </c>
      <c r="BS483">
        <f>(BF483-BE483)/(BF483-BQ483)</f>
        <v>0</v>
      </c>
      <c r="BT483">
        <f>(AZ483-BF483)/(AZ483-BQ483)</f>
        <v>0</v>
      </c>
      <c r="BU483">
        <f>(BF483-BE483)/(BF483-AY483)</f>
        <v>0</v>
      </c>
      <c r="BV483">
        <f>(AZ483-BF483)/(AZ483-AY483)</f>
        <v>0</v>
      </c>
      <c r="BW483">
        <f>(BS483*BQ483/BE483)</f>
        <v>0</v>
      </c>
      <c r="BX483">
        <f>(1-BW483)</f>
        <v>0</v>
      </c>
      <c r="DG483">
        <f>$B$13*EF483+$C$13*EG483+$F$13*ER483*(1-EU483)</f>
        <v>0</v>
      </c>
      <c r="DH483">
        <f>DG483*DI483</f>
        <v>0</v>
      </c>
      <c r="DI483">
        <f>($B$13*$D$11+$C$13*$D$11+$F$13*((FE483+EW483)/MAX(FE483+EW483+FF483, 0.1)*$I$11+FF483/MAX(FE483+EW483+FF483, 0.1)*$J$11))/($B$13+$C$13+$F$13)</f>
        <v>0</v>
      </c>
      <c r="DJ483">
        <f>($B$13*$K$11+$C$13*$K$11+$F$13*((FE483+EW483)/MAX(FE483+EW483+FF483, 0.1)*$P$11+FF483/MAX(FE483+EW483+FF483, 0.1)*$Q$11))/($B$13+$C$13+$F$13)</f>
        <v>0</v>
      </c>
      <c r="DK483">
        <v>2.96</v>
      </c>
      <c r="DL483">
        <v>0.5</v>
      </c>
      <c r="DM483" t="s">
        <v>438</v>
      </c>
      <c r="DN483">
        <v>2</v>
      </c>
      <c r="DO483" t="b">
        <v>1</v>
      </c>
      <c r="DP483">
        <v>1759000566.6</v>
      </c>
      <c r="DQ483">
        <v>1268.566296296296</v>
      </c>
      <c r="DR483">
        <v>1309.717777777778</v>
      </c>
      <c r="DS483">
        <v>21.89941481481482</v>
      </c>
      <c r="DT483">
        <v>20.07363333333333</v>
      </c>
      <c r="DU483">
        <v>1269.655185185185</v>
      </c>
      <c r="DV483">
        <v>21.61574074074074</v>
      </c>
      <c r="DW483">
        <v>500.0332592592593</v>
      </c>
      <c r="DX483">
        <v>90.38451851851852</v>
      </c>
      <c r="DY483">
        <v>0.0651680111111111</v>
      </c>
      <c r="DZ483">
        <v>28.78246666666666</v>
      </c>
      <c r="EA483">
        <v>30.01820740740741</v>
      </c>
      <c r="EB483">
        <v>999.9000000000001</v>
      </c>
      <c r="EC483">
        <v>0</v>
      </c>
      <c r="ED483">
        <v>0</v>
      </c>
      <c r="EE483">
        <v>10004.74407407407</v>
      </c>
      <c r="EF483">
        <v>0</v>
      </c>
      <c r="EG483">
        <v>10.84147037037037</v>
      </c>
      <c r="EH483">
        <v>-41.15228518518519</v>
      </c>
      <c r="EI483">
        <v>1296.968518518519</v>
      </c>
      <c r="EJ483">
        <v>1336.547777777778</v>
      </c>
      <c r="EK483">
        <v>1.825772222222222</v>
      </c>
      <c r="EL483">
        <v>1309.717777777778</v>
      </c>
      <c r="EM483">
        <v>20.07363333333333</v>
      </c>
      <c r="EN483">
        <v>1.979367037037037</v>
      </c>
      <c r="EO483">
        <v>1.814347407407407</v>
      </c>
      <c r="EP483">
        <v>17.28025185185185</v>
      </c>
      <c r="EQ483">
        <v>15.91093703703704</v>
      </c>
      <c r="ER483">
        <v>1999.99</v>
      </c>
      <c r="ES483">
        <v>0.9799978518518517</v>
      </c>
      <c r="ET483">
        <v>0.0200020962962963</v>
      </c>
      <c r="EU483">
        <v>0</v>
      </c>
      <c r="EV483">
        <v>441.1284074074075</v>
      </c>
      <c r="EW483">
        <v>5.00078</v>
      </c>
      <c r="EX483">
        <v>8661.038518518517</v>
      </c>
      <c r="EY483">
        <v>16379.54814814815</v>
      </c>
      <c r="EZ483">
        <v>38.87466666666666</v>
      </c>
      <c r="FA483">
        <v>39.60855555555555</v>
      </c>
      <c r="FB483">
        <v>39.11562962962963</v>
      </c>
      <c r="FC483">
        <v>39.34222222222223</v>
      </c>
      <c r="FD483">
        <v>40.17803703703704</v>
      </c>
      <c r="FE483">
        <v>1955.082222222222</v>
      </c>
      <c r="FF483">
        <v>39.90444444444444</v>
      </c>
      <c r="FG483">
        <v>0</v>
      </c>
      <c r="FH483">
        <v>1759000568.1</v>
      </c>
      <c r="FI483">
        <v>0</v>
      </c>
      <c r="FJ483">
        <v>441.14296</v>
      </c>
      <c r="FK483">
        <v>0.1124615476640369</v>
      </c>
      <c r="FL483">
        <v>0.9476922894422367</v>
      </c>
      <c r="FM483">
        <v>8661.0496</v>
      </c>
      <c r="FN483">
        <v>15</v>
      </c>
      <c r="FO483">
        <v>0</v>
      </c>
      <c r="FP483" t="s">
        <v>439</v>
      </c>
      <c r="FQ483">
        <v>1746989605.5</v>
      </c>
      <c r="FR483">
        <v>1746989593.5</v>
      </c>
      <c r="FS483">
        <v>0</v>
      </c>
      <c r="FT483">
        <v>-0.274</v>
      </c>
      <c r="FU483">
        <v>-0.002</v>
      </c>
      <c r="FV483">
        <v>2.549</v>
      </c>
      <c r="FW483">
        <v>0.129</v>
      </c>
      <c r="FX483">
        <v>420</v>
      </c>
      <c r="FY483">
        <v>17</v>
      </c>
      <c r="FZ483">
        <v>0.02</v>
      </c>
      <c r="GA483">
        <v>0.04</v>
      </c>
      <c r="GB483">
        <v>-41.211595</v>
      </c>
      <c r="GC483">
        <v>0.3703564727955827</v>
      </c>
      <c r="GD483">
        <v>0.16408948618056</v>
      </c>
      <c r="GE483">
        <v>1</v>
      </c>
      <c r="GF483">
        <v>441.1711470588235</v>
      </c>
      <c r="GG483">
        <v>-0.1108785327777761</v>
      </c>
      <c r="GH483">
        <v>0.1946271144209402</v>
      </c>
      <c r="GI483">
        <v>1</v>
      </c>
      <c r="GJ483">
        <v>1.839101</v>
      </c>
      <c r="GK483">
        <v>-0.2511825140712923</v>
      </c>
      <c r="GL483">
        <v>0.02568377141309273</v>
      </c>
      <c r="GM483">
        <v>0</v>
      </c>
      <c r="GN483">
        <v>2</v>
      </c>
      <c r="GO483">
        <v>3</v>
      </c>
      <c r="GP483" t="s">
        <v>446</v>
      </c>
      <c r="GQ483">
        <v>3.10231</v>
      </c>
      <c r="GR483">
        <v>2.72314</v>
      </c>
      <c r="GS483">
        <v>0.18872</v>
      </c>
      <c r="GT483">
        <v>0.19234</v>
      </c>
      <c r="GU483">
        <v>0.101088</v>
      </c>
      <c r="GV483">
        <v>0.09654020000000001</v>
      </c>
      <c r="GW483">
        <v>21216.3</v>
      </c>
      <c r="GX483">
        <v>19181.7</v>
      </c>
      <c r="GY483">
        <v>26713.2</v>
      </c>
      <c r="GZ483">
        <v>23968.9</v>
      </c>
      <c r="HA483">
        <v>38433.6</v>
      </c>
      <c r="HB483">
        <v>32017.7</v>
      </c>
      <c r="HC483">
        <v>46646.4</v>
      </c>
      <c r="HD483">
        <v>37915.2</v>
      </c>
      <c r="HE483">
        <v>1.8747</v>
      </c>
      <c r="HF483">
        <v>1.88277</v>
      </c>
      <c r="HG483">
        <v>0.133127</v>
      </c>
      <c r="HH483">
        <v>0</v>
      </c>
      <c r="HI483">
        <v>27.8383</v>
      </c>
      <c r="HJ483">
        <v>999.9</v>
      </c>
      <c r="HK483">
        <v>48.8</v>
      </c>
      <c r="HL483">
        <v>30.3</v>
      </c>
      <c r="HM483">
        <v>23.4021</v>
      </c>
      <c r="HN483">
        <v>61.3558</v>
      </c>
      <c r="HO483">
        <v>21.9351</v>
      </c>
      <c r="HP483">
        <v>1</v>
      </c>
      <c r="HQ483">
        <v>0.0790473</v>
      </c>
      <c r="HR483">
        <v>-0.0941857</v>
      </c>
      <c r="HS483">
        <v>20.317</v>
      </c>
      <c r="HT483">
        <v>5.21325</v>
      </c>
      <c r="HU483">
        <v>11.9798</v>
      </c>
      <c r="HV483">
        <v>4.96355</v>
      </c>
      <c r="HW483">
        <v>3.27458</v>
      </c>
      <c r="HX483">
        <v>9999</v>
      </c>
      <c r="HY483">
        <v>9999</v>
      </c>
      <c r="HZ483">
        <v>9999</v>
      </c>
      <c r="IA483">
        <v>25.5</v>
      </c>
      <c r="IB483">
        <v>1.8637</v>
      </c>
      <c r="IC483">
        <v>1.85979</v>
      </c>
      <c r="ID483">
        <v>1.85806</v>
      </c>
      <c r="IE483">
        <v>1.85944</v>
      </c>
      <c r="IF483">
        <v>1.85959</v>
      </c>
      <c r="IG483">
        <v>1.85806</v>
      </c>
      <c r="IH483">
        <v>1.85715</v>
      </c>
      <c r="II483">
        <v>1.85211</v>
      </c>
      <c r="IJ483">
        <v>0</v>
      </c>
      <c r="IK483">
        <v>0</v>
      </c>
      <c r="IL483">
        <v>0</v>
      </c>
      <c r="IM483">
        <v>0</v>
      </c>
      <c r="IN483" t="s">
        <v>441</v>
      </c>
      <c r="IO483" t="s">
        <v>442</v>
      </c>
      <c r="IP483" t="s">
        <v>443</v>
      </c>
      <c r="IQ483" t="s">
        <v>443</v>
      </c>
      <c r="IR483" t="s">
        <v>443</v>
      </c>
      <c r="IS483" t="s">
        <v>443</v>
      </c>
      <c r="IT483">
        <v>0</v>
      </c>
      <c r="IU483">
        <v>100</v>
      </c>
      <c r="IV483">
        <v>100</v>
      </c>
      <c r="IW483">
        <v>-1.07</v>
      </c>
      <c r="IX483">
        <v>0.2836</v>
      </c>
      <c r="IY483">
        <v>-1.253408397979514</v>
      </c>
      <c r="IZ483">
        <v>-0.001407418860664216</v>
      </c>
      <c r="JA483">
        <v>1.761737584914558E-06</v>
      </c>
      <c r="JB483">
        <v>-4.339940373715102E-10</v>
      </c>
      <c r="JC483">
        <v>0.01386544786166931</v>
      </c>
      <c r="JD483">
        <v>0.003157371658100305</v>
      </c>
      <c r="JE483">
        <v>0.0004353711720169284</v>
      </c>
      <c r="JF483">
        <v>-1.853048844677345E-07</v>
      </c>
      <c r="JG483">
        <v>2</v>
      </c>
      <c r="JH483">
        <v>1968</v>
      </c>
      <c r="JI483">
        <v>1</v>
      </c>
      <c r="JJ483">
        <v>26</v>
      </c>
      <c r="JK483">
        <v>200182.8</v>
      </c>
      <c r="JL483">
        <v>200183</v>
      </c>
      <c r="JM483">
        <v>2.91992</v>
      </c>
      <c r="JN483">
        <v>2.60864</v>
      </c>
      <c r="JO483">
        <v>1.49658</v>
      </c>
      <c r="JP483">
        <v>2.34741</v>
      </c>
      <c r="JQ483">
        <v>1.54907</v>
      </c>
      <c r="JR483">
        <v>2.43408</v>
      </c>
      <c r="JS483">
        <v>34.1678</v>
      </c>
      <c r="JT483">
        <v>15.244</v>
      </c>
      <c r="JU483">
        <v>18</v>
      </c>
      <c r="JV483">
        <v>481.334</v>
      </c>
      <c r="JW483">
        <v>501.543</v>
      </c>
      <c r="JX483">
        <v>27.465</v>
      </c>
      <c r="JY483">
        <v>28.3227</v>
      </c>
      <c r="JZ483">
        <v>30.0002</v>
      </c>
      <c r="KA483">
        <v>28.5545</v>
      </c>
      <c r="KB483">
        <v>28.557</v>
      </c>
      <c r="KC483">
        <v>58.6811</v>
      </c>
      <c r="KD483">
        <v>15.4917</v>
      </c>
      <c r="KE483">
        <v>91.0972</v>
      </c>
      <c r="KF483">
        <v>27.4499</v>
      </c>
      <c r="KG483">
        <v>1356.54</v>
      </c>
      <c r="KH483">
        <v>20.1778</v>
      </c>
      <c r="KI483">
        <v>101.989</v>
      </c>
      <c r="KJ483">
        <v>91.4431</v>
      </c>
    </row>
    <row r="484" spans="1:296">
      <c r="A484">
        <v>466</v>
      </c>
      <c r="B484">
        <v>1759000579.1</v>
      </c>
      <c r="C484">
        <v>13328.5</v>
      </c>
      <c r="D484" t="s">
        <v>1379</v>
      </c>
      <c r="E484" t="s">
        <v>1380</v>
      </c>
      <c r="F484">
        <v>5</v>
      </c>
      <c r="G484" t="s">
        <v>1218</v>
      </c>
      <c r="H484">
        <v>1759000571.314285</v>
      </c>
      <c r="I484">
        <f>(J484)/1000</f>
        <v>0</v>
      </c>
      <c r="J484">
        <f>IF(DO484, AM484, AG484)</f>
        <v>0</v>
      </c>
      <c r="K484">
        <f>IF(DO484, AH484, AF484)</f>
        <v>0</v>
      </c>
      <c r="L484">
        <f>DQ484 - IF(AT484&gt;1, K484*DK484*100.0/(AV484), 0)</f>
        <v>0</v>
      </c>
      <c r="M484">
        <f>((S484-I484/2)*L484-K484)/(S484+I484/2)</f>
        <v>0</v>
      </c>
      <c r="N484">
        <f>M484*(DX484+DY484)/1000.0</f>
        <v>0</v>
      </c>
      <c r="O484">
        <f>(DQ484 - IF(AT484&gt;1, K484*DK484*100.0/(AV484), 0))*(DX484+DY484)/1000.0</f>
        <v>0</v>
      </c>
      <c r="P484">
        <f>2.0/((1/R484-1/Q484)+SIGN(R484)*SQRT((1/R484-1/Q484)*(1/R484-1/Q484) + 4*DL484/((DL484+1)*(DL484+1))*(2*1/R484*1/Q484-1/Q484*1/Q484)))</f>
        <v>0</v>
      </c>
      <c r="Q484">
        <f>IF(LEFT(DM484,1)&lt;&gt;"0",IF(LEFT(DM484,1)="1",3.0,DN484),$D$5+$E$5*(EE484*DX484/($K$5*1000))+$F$5*(EE484*DX484/($K$5*1000))*MAX(MIN(DK484,$J$5),$I$5)*MAX(MIN(DK484,$J$5),$I$5)+$G$5*MAX(MIN(DK484,$J$5),$I$5)*(EE484*DX484/($K$5*1000))+$H$5*(EE484*DX484/($K$5*1000))*(EE484*DX484/($K$5*1000)))</f>
        <v>0</v>
      </c>
      <c r="R484">
        <f>I484*(1000-(1000*0.61365*exp(17.502*V484/(240.97+V484))/(DX484+DY484)+DS484)/2)/(1000*0.61365*exp(17.502*V484/(240.97+V484))/(DX484+DY484)-DS484)</f>
        <v>0</v>
      </c>
      <c r="S484">
        <f>1/((DL484+1)/(P484/1.6)+1/(Q484/1.37)) + DL484/((DL484+1)/(P484/1.6) + DL484/(Q484/1.37))</f>
        <v>0</v>
      </c>
      <c r="T484">
        <f>(DG484*DJ484)</f>
        <v>0</v>
      </c>
      <c r="U484">
        <f>(DZ484+(T484+2*0.95*5.67E-8*(((DZ484+$B$9)+273)^4-(DZ484+273)^4)-44100*I484)/(1.84*29.3*Q484+8*0.95*5.67E-8*(DZ484+273)^3))</f>
        <v>0</v>
      </c>
      <c r="V484">
        <f>($C$9*EA484+$D$9*EB484+$E$9*U484)</f>
        <v>0</v>
      </c>
      <c r="W484">
        <f>0.61365*exp(17.502*V484/(240.97+V484))</f>
        <v>0</v>
      </c>
      <c r="X484">
        <f>(Y484/Z484*100)</f>
        <v>0</v>
      </c>
      <c r="Y484">
        <f>DS484*(DX484+DY484)/1000</f>
        <v>0</v>
      </c>
      <c r="Z484">
        <f>0.61365*exp(17.502*DZ484/(240.97+DZ484))</f>
        <v>0</v>
      </c>
      <c r="AA484">
        <f>(W484-DS484*(DX484+DY484)/1000)</f>
        <v>0</v>
      </c>
      <c r="AB484">
        <f>(-I484*44100)</f>
        <v>0</v>
      </c>
      <c r="AC484">
        <f>2*29.3*Q484*0.92*(DZ484-V484)</f>
        <v>0</v>
      </c>
      <c r="AD484">
        <f>2*0.95*5.67E-8*(((DZ484+$B$9)+273)^4-(V484+273)^4)</f>
        <v>0</v>
      </c>
      <c r="AE484">
        <f>T484+AD484+AB484+AC484</f>
        <v>0</v>
      </c>
      <c r="AF484">
        <f>DW484*AT484*(DR484-DQ484*(1000-AT484*DT484)/(1000-AT484*DS484))/(100*DK484)</f>
        <v>0</v>
      </c>
      <c r="AG484">
        <f>1000*DW484*AT484*(DS484-DT484)/(100*DK484*(1000-AT484*DS484))</f>
        <v>0</v>
      </c>
      <c r="AH484">
        <f>(AI484 - AJ484 - DX484*1E3/(8.314*(DZ484+273.15)) * AL484/DW484 * AK484) * DW484/(100*DK484) * (1000 - DT484)/1000</f>
        <v>0</v>
      </c>
      <c r="AI484">
        <v>1368.482380884669</v>
      </c>
      <c r="AJ484">
        <v>1337.242424242424</v>
      </c>
      <c r="AK484">
        <v>3.35954308322355</v>
      </c>
      <c r="AL484">
        <v>65.16373705987486</v>
      </c>
      <c r="AM484">
        <f>(AO484 - AN484 + DX484*1E3/(8.314*(DZ484+273.15)) * AQ484/DW484 * AP484) * DW484/(100*DK484) * 1000/(1000 - AO484)</f>
        <v>0</v>
      </c>
      <c r="AN484">
        <v>20.12479447077128</v>
      </c>
      <c r="AO484">
        <v>21.90770000000001</v>
      </c>
      <c r="AP484">
        <v>3.25384694113314E-05</v>
      </c>
      <c r="AQ484">
        <v>105.4576078481185</v>
      </c>
      <c r="AR484">
        <v>0</v>
      </c>
      <c r="AS484">
        <v>0</v>
      </c>
      <c r="AT484">
        <f>IF(AR484*$H$15&gt;=AV484,1.0,(AV484/(AV484-AR484*$H$15)))</f>
        <v>0</v>
      </c>
      <c r="AU484">
        <f>(AT484-1)*100</f>
        <v>0</v>
      </c>
      <c r="AV484">
        <f>MAX(0,($B$15+$C$15*EE484)/(1+$D$15*EE484)*DX484/(DZ484+273)*$E$15)</f>
        <v>0</v>
      </c>
      <c r="AW484" t="s">
        <v>437</v>
      </c>
      <c r="AX484" t="s">
        <v>437</v>
      </c>
      <c r="AY484">
        <v>0</v>
      </c>
      <c r="AZ484">
        <v>0</v>
      </c>
      <c r="BA484">
        <f>1-AY484/AZ484</f>
        <v>0</v>
      </c>
      <c r="BB484">
        <v>0</v>
      </c>
      <c r="BC484" t="s">
        <v>437</v>
      </c>
      <c r="BD484" t="s">
        <v>437</v>
      </c>
      <c r="BE484">
        <v>0</v>
      </c>
      <c r="BF484">
        <v>0</v>
      </c>
      <c r="BG484">
        <f>1-BE484/BF484</f>
        <v>0</v>
      </c>
      <c r="BH484">
        <v>0.5</v>
      </c>
      <c r="BI484">
        <f>DH484</f>
        <v>0</v>
      </c>
      <c r="BJ484">
        <f>K484</f>
        <v>0</v>
      </c>
      <c r="BK484">
        <f>BG484*BH484*BI484</f>
        <v>0</v>
      </c>
      <c r="BL484">
        <f>(BJ484-BB484)/BI484</f>
        <v>0</v>
      </c>
      <c r="BM484">
        <f>(AZ484-BF484)/BF484</f>
        <v>0</v>
      </c>
      <c r="BN484">
        <f>AY484/(BA484+AY484/BF484)</f>
        <v>0</v>
      </c>
      <c r="BO484" t="s">
        <v>437</v>
      </c>
      <c r="BP484">
        <v>0</v>
      </c>
      <c r="BQ484">
        <f>IF(BP484&lt;&gt;0, BP484, BN484)</f>
        <v>0</v>
      </c>
      <c r="BR484">
        <f>1-BQ484/BF484</f>
        <v>0</v>
      </c>
      <c r="BS484">
        <f>(BF484-BE484)/(BF484-BQ484)</f>
        <v>0</v>
      </c>
      <c r="BT484">
        <f>(AZ484-BF484)/(AZ484-BQ484)</f>
        <v>0</v>
      </c>
      <c r="BU484">
        <f>(BF484-BE484)/(BF484-AY484)</f>
        <v>0</v>
      </c>
      <c r="BV484">
        <f>(AZ484-BF484)/(AZ484-AY484)</f>
        <v>0</v>
      </c>
      <c r="BW484">
        <f>(BS484*BQ484/BE484)</f>
        <v>0</v>
      </c>
      <c r="BX484">
        <f>(1-BW484)</f>
        <v>0</v>
      </c>
      <c r="DG484">
        <f>$B$13*EF484+$C$13*EG484+$F$13*ER484*(1-EU484)</f>
        <v>0</v>
      </c>
      <c r="DH484">
        <f>DG484*DI484</f>
        <v>0</v>
      </c>
      <c r="DI484">
        <f>($B$13*$D$11+$C$13*$D$11+$F$13*((FE484+EW484)/MAX(FE484+EW484+FF484, 0.1)*$I$11+FF484/MAX(FE484+EW484+FF484, 0.1)*$J$11))/($B$13+$C$13+$F$13)</f>
        <v>0</v>
      </c>
      <c r="DJ484">
        <f>($B$13*$K$11+$C$13*$K$11+$F$13*((FE484+EW484)/MAX(FE484+EW484+FF484, 0.1)*$P$11+FF484/MAX(FE484+EW484+FF484, 0.1)*$Q$11))/($B$13+$C$13+$F$13)</f>
        <v>0</v>
      </c>
      <c r="DK484">
        <v>2.96</v>
      </c>
      <c r="DL484">
        <v>0.5</v>
      </c>
      <c r="DM484" t="s">
        <v>438</v>
      </c>
      <c r="DN484">
        <v>2</v>
      </c>
      <c r="DO484" t="b">
        <v>1</v>
      </c>
      <c r="DP484">
        <v>1759000571.314285</v>
      </c>
      <c r="DQ484">
        <v>1284.012857142857</v>
      </c>
      <c r="DR484">
        <v>1325.339285714286</v>
      </c>
      <c r="DS484">
        <v>21.899325</v>
      </c>
      <c r="DT484">
        <v>20.09399285714286</v>
      </c>
      <c r="DU484">
        <v>1285.086428571428</v>
      </c>
      <c r="DV484">
        <v>21.61565714285714</v>
      </c>
      <c r="DW484">
        <v>500.0316071428571</v>
      </c>
      <c r="DX484">
        <v>90.38434285714285</v>
      </c>
      <c r="DY484">
        <v>0.06492890714285714</v>
      </c>
      <c r="DZ484">
        <v>28.78053214285714</v>
      </c>
      <c r="EA484">
        <v>30.01594642857143</v>
      </c>
      <c r="EB484">
        <v>999.9000000000002</v>
      </c>
      <c r="EC484">
        <v>0</v>
      </c>
      <c r="ED484">
        <v>0</v>
      </c>
      <c r="EE484">
        <v>10007.94321428571</v>
      </c>
      <c r="EF484">
        <v>0</v>
      </c>
      <c r="EG484">
        <v>10.84462142857143</v>
      </c>
      <c r="EH484">
        <v>-41.32814642857142</v>
      </c>
      <c r="EI484">
        <v>1312.760714285714</v>
      </c>
      <c r="EJ484">
        <v>1352.518571428571</v>
      </c>
      <c r="EK484">
        <v>1.805320357142857</v>
      </c>
      <c r="EL484">
        <v>1325.339285714286</v>
      </c>
      <c r="EM484">
        <v>20.09399285714286</v>
      </c>
      <c r="EN484">
        <v>1.979355</v>
      </c>
      <c r="EO484">
        <v>1.816183928571429</v>
      </c>
      <c r="EP484">
        <v>17.28016071428572</v>
      </c>
      <c r="EQ484">
        <v>15.92675714285714</v>
      </c>
      <c r="ER484">
        <v>2000.008928571428</v>
      </c>
      <c r="ES484">
        <v>0.979997857142857</v>
      </c>
      <c r="ET484">
        <v>0.02000213214285715</v>
      </c>
      <c r="EU484">
        <v>0</v>
      </c>
      <c r="EV484">
        <v>441.1038214285714</v>
      </c>
      <c r="EW484">
        <v>5.00078</v>
      </c>
      <c r="EX484">
        <v>8661.336785714286</v>
      </c>
      <c r="EY484">
        <v>16379.70714285714</v>
      </c>
      <c r="EZ484">
        <v>38.87028571428571</v>
      </c>
      <c r="FA484">
        <v>39.61139285714285</v>
      </c>
      <c r="FB484">
        <v>39.18732142857142</v>
      </c>
      <c r="FC484">
        <v>39.35014285714285</v>
      </c>
      <c r="FD484">
        <v>40.16275</v>
      </c>
      <c r="FE484">
        <v>1955.100714285714</v>
      </c>
      <c r="FF484">
        <v>39.90500000000002</v>
      </c>
      <c r="FG484">
        <v>0</v>
      </c>
      <c r="FH484">
        <v>1759000573.5</v>
      </c>
      <c r="FI484">
        <v>0</v>
      </c>
      <c r="FJ484">
        <v>441.134</v>
      </c>
      <c r="FK484">
        <v>-0.4287863096984498</v>
      </c>
      <c r="FL484">
        <v>4.639316225372289</v>
      </c>
      <c r="FM484">
        <v>8661.306923076922</v>
      </c>
      <c r="FN484">
        <v>15</v>
      </c>
      <c r="FO484">
        <v>0</v>
      </c>
      <c r="FP484" t="s">
        <v>439</v>
      </c>
      <c r="FQ484">
        <v>1746989605.5</v>
      </c>
      <c r="FR484">
        <v>1746989593.5</v>
      </c>
      <c r="FS484">
        <v>0</v>
      </c>
      <c r="FT484">
        <v>-0.274</v>
      </c>
      <c r="FU484">
        <v>-0.002</v>
      </c>
      <c r="FV484">
        <v>2.549</v>
      </c>
      <c r="FW484">
        <v>0.129</v>
      </c>
      <c r="FX484">
        <v>420</v>
      </c>
      <c r="FY484">
        <v>17</v>
      </c>
      <c r="FZ484">
        <v>0.02</v>
      </c>
      <c r="GA484">
        <v>0.04</v>
      </c>
      <c r="GB484">
        <v>-41.2412425</v>
      </c>
      <c r="GC484">
        <v>-1.565219887429549</v>
      </c>
      <c r="GD484">
        <v>0.2046874884885496</v>
      </c>
      <c r="GE484">
        <v>0</v>
      </c>
      <c r="GF484">
        <v>441.1244411764706</v>
      </c>
      <c r="GG484">
        <v>-0.2447822694873236</v>
      </c>
      <c r="GH484">
        <v>0.228954939206066</v>
      </c>
      <c r="GI484">
        <v>1</v>
      </c>
      <c r="GJ484">
        <v>1.81729525</v>
      </c>
      <c r="GK484">
        <v>-0.2893932833020689</v>
      </c>
      <c r="GL484">
        <v>0.02925444179842611</v>
      </c>
      <c r="GM484">
        <v>0</v>
      </c>
      <c r="GN484">
        <v>1</v>
      </c>
      <c r="GO484">
        <v>3</v>
      </c>
      <c r="GP484" t="s">
        <v>463</v>
      </c>
      <c r="GQ484">
        <v>3.10221</v>
      </c>
      <c r="GR484">
        <v>2.72279</v>
      </c>
      <c r="GS484">
        <v>0.190174</v>
      </c>
      <c r="GT484">
        <v>0.19381</v>
      </c>
      <c r="GU484">
        <v>0.101117</v>
      </c>
      <c r="GV484">
        <v>0.0965569</v>
      </c>
      <c r="GW484">
        <v>21178.1</v>
      </c>
      <c r="GX484">
        <v>19147</v>
      </c>
      <c r="GY484">
        <v>26713</v>
      </c>
      <c r="GZ484">
        <v>23969.1</v>
      </c>
      <c r="HA484">
        <v>38432.3</v>
      </c>
      <c r="HB484">
        <v>32017.2</v>
      </c>
      <c r="HC484">
        <v>46646.1</v>
      </c>
      <c r="HD484">
        <v>37915.1</v>
      </c>
      <c r="HE484">
        <v>1.87462</v>
      </c>
      <c r="HF484">
        <v>1.88275</v>
      </c>
      <c r="HG484">
        <v>0.133209</v>
      </c>
      <c r="HH484">
        <v>0</v>
      </c>
      <c r="HI484">
        <v>27.8383</v>
      </c>
      <c r="HJ484">
        <v>999.9</v>
      </c>
      <c r="HK484">
        <v>48.8</v>
      </c>
      <c r="HL484">
        <v>30.3</v>
      </c>
      <c r="HM484">
        <v>23.4017</v>
      </c>
      <c r="HN484">
        <v>61.0658</v>
      </c>
      <c r="HO484">
        <v>21.899</v>
      </c>
      <c r="HP484">
        <v>1</v>
      </c>
      <c r="HQ484">
        <v>0.0788745</v>
      </c>
      <c r="HR484">
        <v>-0.0986983</v>
      </c>
      <c r="HS484">
        <v>20.317</v>
      </c>
      <c r="HT484">
        <v>5.21265</v>
      </c>
      <c r="HU484">
        <v>11.98</v>
      </c>
      <c r="HV484">
        <v>4.96355</v>
      </c>
      <c r="HW484">
        <v>3.27438</v>
      </c>
      <c r="HX484">
        <v>9999</v>
      </c>
      <c r="HY484">
        <v>9999</v>
      </c>
      <c r="HZ484">
        <v>9999</v>
      </c>
      <c r="IA484">
        <v>25.5</v>
      </c>
      <c r="IB484">
        <v>1.86369</v>
      </c>
      <c r="IC484">
        <v>1.85976</v>
      </c>
      <c r="ID484">
        <v>1.85806</v>
      </c>
      <c r="IE484">
        <v>1.85944</v>
      </c>
      <c r="IF484">
        <v>1.85959</v>
      </c>
      <c r="IG484">
        <v>1.85806</v>
      </c>
      <c r="IH484">
        <v>1.85715</v>
      </c>
      <c r="II484">
        <v>1.85211</v>
      </c>
      <c r="IJ484">
        <v>0</v>
      </c>
      <c r="IK484">
        <v>0</v>
      </c>
      <c r="IL484">
        <v>0</v>
      </c>
      <c r="IM484">
        <v>0</v>
      </c>
      <c r="IN484" t="s">
        <v>441</v>
      </c>
      <c r="IO484" t="s">
        <v>442</v>
      </c>
      <c r="IP484" t="s">
        <v>443</v>
      </c>
      <c r="IQ484" t="s">
        <v>443</v>
      </c>
      <c r="IR484" t="s">
        <v>443</v>
      </c>
      <c r="IS484" t="s">
        <v>443</v>
      </c>
      <c r="IT484">
        <v>0</v>
      </c>
      <c r="IU484">
        <v>100</v>
      </c>
      <c r="IV484">
        <v>100</v>
      </c>
      <c r="IW484">
        <v>-1.05</v>
      </c>
      <c r="IX484">
        <v>0.2838</v>
      </c>
      <c r="IY484">
        <v>-1.253408397979514</v>
      </c>
      <c r="IZ484">
        <v>-0.001407418860664216</v>
      </c>
      <c r="JA484">
        <v>1.761737584914558E-06</v>
      </c>
      <c r="JB484">
        <v>-4.339940373715102E-10</v>
      </c>
      <c r="JC484">
        <v>0.01386544786166931</v>
      </c>
      <c r="JD484">
        <v>0.003157371658100305</v>
      </c>
      <c r="JE484">
        <v>0.0004353711720169284</v>
      </c>
      <c r="JF484">
        <v>-1.853048844677345E-07</v>
      </c>
      <c r="JG484">
        <v>2</v>
      </c>
      <c r="JH484">
        <v>1968</v>
      </c>
      <c r="JI484">
        <v>1</v>
      </c>
      <c r="JJ484">
        <v>26</v>
      </c>
      <c r="JK484">
        <v>200182.9</v>
      </c>
      <c r="JL484">
        <v>200183.1</v>
      </c>
      <c r="JM484">
        <v>2.95044</v>
      </c>
      <c r="JN484">
        <v>2.60742</v>
      </c>
      <c r="JO484">
        <v>1.49658</v>
      </c>
      <c r="JP484">
        <v>2.34619</v>
      </c>
      <c r="JQ484">
        <v>1.54907</v>
      </c>
      <c r="JR484">
        <v>2.38159</v>
      </c>
      <c r="JS484">
        <v>34.1678</v>
      </c>
      <c r="JT484">
        <v>15.2353</v>
      </c>
      <c r="JU484">
        <v>18</v>
      </c>
      <c r="JV484">
        <v>481.291</v>
      </c>
      <c r="JW484">
        <v>501.526</v>
      </c>
      <c r="JX484">
        <v>27.4456</v>
      </c>
      <c r="JY484">
        <v>28.3227</v>
      </c>
      <c r="JZ484">
        <v>30</v>
      </c>
      <c r="KA484">
        <v>28.5545</v>
      </c>
      <c r="KB484">
        <v>28.557</v>
      </c>
      <c r="KC484">
        <v>59.2323</v>
      </c>
      <c r="KD484">
        <v>15.4917</v>
      </c>
      <c r="KE484">
        <v>91.0972</v>
      </c>
      <c r="KF484">
        <v>27.4402</v>
      </c>
      <c r="KG484">
        <v>1369.93</v>
      </c>
      <c r="KH484">
        <v>20.1899</v>
      </c>
      <c r="KI484">
        <v>101.989</v>
      </c>
      <c r="KJ484">
        <v>91.4432</v>
      </c>
    </row>
    <row r="485" spans="1:296">
      <c r="A485">
        <v>467</v>
      </c>
      <c r="B485">
        <v>1759000584.1</v>
      </c>
      <c r="C485">
        <v>13333.5</v>
      </c>
      <c r="D485" t="s">
        <v>1381</v>
      </c>
      <c r="E485" t="s">
        <v>1382</v>
      </c>
      <c r="F485">
        <v>5</v>
      </c>
      <c r="G485" t="s">
        <v>1218</v>
      </c>
      <c r="H485">
        <v>1759000576.6</v>
      </c>
      <c r="I485">
        <f>(J485)/1000</f>
        <v>0</v>
      </c>
      <c r="J485">
        <f>IF(DO485, AM485, AG485)</f>
        <v>0</v>
      </c>
      <c r="K485">
        <f>IF(DO485, AH485, AF485)</f>
        <v>0</v>
      </c>
      <c r="L485">
        <f>DQ485 - IF(AT485&gt;1, K485*DK485*100.0/(AV485), 0)</f>
        <v>0</v>
      </c>
      <c r="M485">
        <f>((S485-I485/2)*L485-K485)/(S485+I485/2)</f>
        <v>0</v>
      </c>
      <c r="N485">
        <f>M485*(DX485+DY485)/1000.0</f>
        <v>0</v>
      </c>
      <c r="O485">
        <f>(DQ485 - IF(AT485&gt;1, K485*DK485*100.0/(AV485), 0))*(DX485+DY485)/1000.0</f>
        <v>0</v>
      </c>
      <c r="P485">
        <f>2.0/((1/R485-1/Q485)+SIGN(R485)*SQRT((1/R485-1/Q485)*(1/R485-1/Q485) + 4*DL485/((DL485+1)*(DL485+1))*(2*1/R485*1/Q485-1/Q485*1/Q485)))</f>
        <v>0</v>
      </c>
      <c r="Q485">
        <f>IF(LEFT(DM485,1)&lt;&gt;"0",IF(LEFT(DM485,1)="1",3.0,DN485),$D$5+$E$5*(EE485*DX485/($K$5*1000))+$F$5*(EE485*DX485/($K$5*1000))*MAX(MIN(DK485,$J$5),$I$5)*MAX(MIN(DK485,$J$5),$I$5)+$G$5*MAX(MIN(DK485,$J$5),$I$5)*(EE485*DX485/($K$5*1000))+$H$5*(EE485*DX485/($K$5*1000))*(EE485*DX485/($K$5*1000)))</f>
        <v>0</v>
      </c>
      <c r="R485">
        <f>I485*(1000-(1000*0.61365*exp(17.502*V485/(240.97+V485))/(DX485+DY485)+DS485)/2)/(1000*0.61365*exp(17.502*V485/(240.97+V485))/(DX485+DY485)-DS485)</f>
        <v>0</v>
      </c>
      <c r="S485">
        <f>1/((DL485+1)/(P485/1.6)+1/(Q485/1.37)) + DL485/((DL485+1)/(P485/1.6) + DL485/(Q485/1.37))</f>
        <v>0</v>
      </c>
      <c r="T485">
        <f>(DG485*DJ485)</f>
        <v>0</v>
      </c>
      <c r="U485">
        <f>(DZ485+(T485+2*0.95*5.67E-8*(((DZ485+$B$9)+273)^4-(DZ485+273)^4)-44100*I485)/(1.84*29.3*Q485+8*0.95*5.67E-8*(DZ485+273)^3))</f>
        <v>0</v>
      </c>
      <c r="V485">
        <f>($C$9*EA485+$D$9*EB485+$E$9*U485)</f>
        <v>0</v>
      </c>
      <c r="W485">
        <f>0.61365*exp(17.502*V485/(240.97+V485))</f>
        <v>0</v>
      </c>
      <c r="X485">
        <f>(Y485/Z485*100)</f>
        <v>0</v>
      </c>
      <c r="Y485">
        <f>DS485*(DX485+DY485)/1000</f>
        <v>0</v>
      </c>
      <c r="Z485">
        <f>0.61365*exp(17.502*DZ485/(240.97+DZ485))</f>
        <v>0</v>
      </c>
      <c r="AA485">
        <f>(W485-DS485*(DX485+DY485)/1000)</f>
        <v>0</v>
      </c>
      <c r="AB485">
        <f>(-I485*44100)</f>
        <v>0</v>
      </c>
      <c r="AC485">
        <f>2*29.3*Q485*0.92*(DZ485-V485)</f>
        <v>0</v>
      </c>
      <c r="AD485">
        <f>2*0.95*5.67E-8*(((DZ485+$B$9)+273)^4-(V485+273)^4)</f>
        <v>0</v>
      </c>
      <c r="AE485">
        <f>T485+AD485+AB485+AC485</f>
        <v>0</v>
      </c>
      <c r="AF485">
        <f>DW485*AT485*(DR485-DQ485*(1000-AT485*DT485)/(1000-AT485*DS485))/(100*DK485)</f>
        <v>0</v>
      </c>
      <c r="AG485">
        <f>1000*DW485*AT485*(DS485-DT485)/(100*DK485*(1000-AT485*DS485))</f>
        <v>0</v>
      </c>
      <c r="AH485">
        <f>(AI485 - AJ485 - DX485*1E3/(8.314*(DZ485+273.15)) * AL485/DW485 * AK485) * DW485/(100*DK485) * (1000 - DT485)/1000</f>
        <v>0</v>
      </c>
      <c r="AI485">
        <v>1385.781686629224</v>
      </c>
      <c r="AJ485">
        <v>1354.495454545455</v>
      </c>
      <c r="AK485">
        <v>3.466579738530842</v>
      </c>
      <c r="AL485">
        <v>65.16373705987486</v>
      </c>
      <c r="AM485">
        <f>(AO485 - AN485 + DX485*1E3/(8.314*(DZ485+273.15)) * AQ485/DW485 * AP485) * DW485/(100*DK485) * 1000/(1000 - AO485)</f>
        <v>0</v>
      </c>
      <c r="AN485">
        <v>20.12366006536111</v>
      </c>
      <c r="AO485">
        <v>21.90508181818182</v>
      </c>
      <c r="AP485">
        <v>-1.103924608106204E-05</v>
      </c>
      <c r="AQ485">
        <v>105.4576078481185</v>
      </c>
      <c r="AR485">
        <v>0</v>
      </c>
      <c r="AS485">
        <v>0</v>
      </c>
      <c r="AT485">
        <f>IF(AR485*$H$15&gt;=AV485,1.0,(AV485/(AV485-AR485*$H$15)))</f>
        <v>0</v>
      </c>
      <c r="AU485">
        <f>(AT485-1)*100</f>
        <v>0</v>
      </c>
      <c r="AV485">
        <f>MAX(0,($B$15+$C$15*EE485)/(1+$D$15*EE485)*DX485/(DZ485+273)*$E$15)</f>
        <v>0</v>
      </c>
      <c r="AW485" t="s">
        <v>437</v>
      </c>
      <c r="AX485" t="s">
        <v>437</v>
      </c>
      <c r="AY485">
        <v>0</v>
      </c>
      <c r="AZ485">
        <v>0</v>
      </c>
      <c r="BA485">
        <f>1-AY485/AZ485</f>
        <v>0</v>
      </c>
      <c r="BB485">
        <v>0</v>
      </c>
      <c r="BC485" t="s">
        <v>437</v>
      </c>
      <c r="BD485" t="s">
        <v>437</v>
      </c>
      <c r="BE485">
        <v>0</v>
      </c>
      <c r="BF485">
        <v>0</v>
      </c>
      <c r="BG485">
        <f>1-BE485/BF485</f>
        <v>0</v>
      </c>
      <c r="BH485">
        <v>0.5</v>
      </c>
      <c r="BI485">
        <f>DH485</f>
        <v>0</v>
      </c>
      <c r="BJ485">
        <f>K485</f>
        <v>0</v>
      </c>
      <c r="BK485">
        <f>BG485*BH485*BI485</f>
        <v>0</v>
      </c>
      <c r="BL485">
        <f>(BJ485-BB485)/BI485</f>
        <v>0</v>
      </c>
      <c r="BM485">
        <f>(AZ485-BF485)/BF485</f>
        <v>0</v>
      </c>
      <c r="BN485">
        <f>AY485/(BA485+AY485/BF485)</f>
        <v>0</v>
      </c>
      <c r="BO485" t="s">
        <v>437</v>
      </c>
      <c r="BP485">
        <v>0</v>
      </c>
      <c r="BQ485">
        <f>IF(BP485&lt;&gt;0, BP485, BN485)</f>
        <v>0</v>
      </c>
      <c r="BR485">
        <f>1-BQ485/BF485</f>
        <v>0</v>
      </c>
      <c r="BS485">
        <f>(BF485-BE485)/(BF485-BQ485)</f>
        <v>0</v>
      </c>
      <c r="BT485">
        <f>(AZ485-BF485)/(AZ485-BQ485)</f>
        <v>0</v>
      </c>
      <c r="BU485">
        <f>(BF485-BE485)/(BF485-AY485)</f>
        <v>0</v>
      </c>
      <c r="BV485">
        <f>(AZ485-BF485)/(AZ485-AY485)</f>
        <v>0</v>
      </c>
      <c r="BW485">
        <f>(BS485*BQ485/BE485)</f>
        <v>0</v>
      </c>
      <c r="BX485">
        <f>(1-BW485)</f>
        <v>0</v>
      </c>
      <c r="DG485">
        <f>$B$13*EF485+$C$13*EG485+$F$13*ER485*(1-EU485)</f>
        <v>0</v>
      </c>
      <c r="DH485">
        <f>DG485*DI485</f>
        <v>0</v>
      </c>
      <c r="DI485">
        <f>($B$13*$D$11+$C$13*$D$11+$F$13*((FE485+EW485)/MAX(FE485+EW485+FF485, 0.1)*$I$11+FF485/MAX(FE485+EW485+FF485, 0.1)*$J$11))/($B$13+$C$13+$F$13)</f>
        <v>0</v>
      </c>
      <c r="DJ485">
        <f>($B$13*$K$11+$C$13*$K$11+$F$13*((FE485+EW485)/MAX(FE485+EW485+FF485, 0.1)*$P$11+FF485/MAX(FE485+EW485+FF485, 0.1)*$Q$11))/($B$13+$C$13+$F$13)</f>
        <v>0</v>
      </c>
      <c r="DK485">
        <v>2.96</v>
      </c>
      <c r="DL485">
        <v>0.5</v>
      </c>
      <c r="DM485" t="s">
        <v>438</v>
      </c>
      <c r="DN485">
        <v>2</v>
      </c>
      <c r="DO485" t="b">
        <v>1</v>
      </c>
      <c r="DP485">
        <v>1759000576.6</v>
      </c>
      <c r="DQ485">
        <v>1301.440740740741</v>
      </c>
      <c r="DR485">
        <v>1342.991111111111</v>
      </c>
      <c r="DS485">
        <v>21.90172962962963</v>
      </c>
      <c r="DT485">
        <v>20.11621111111111</v>
      </c>
      <c r="DU485">
        <v>1302.497407407407</v>
      </c>
      <c r="DV485">
        <v>21.61801481481482</v>
      </c>
      <c r="DW485">
        <v>500.0221481481481</v>
      </c>
      <c r="DX485">
        <v>90.38315185185185</v>
      </c>
      <c r="DY485">
        <v>0.06479654814814816</v>
      </c>
      <c r="DZ485">
        <v>28.776</v>
      </c>
      <c r="EA485">
        <v>30.01064814814815</v>
      </c>
      <c r="EB485">
        <v>999.9000000000001</v>
      </c>
      <c r="EC485">
        <v>0</v>
      </c>
      <c r="ED485">
        <v>0</v>
      </c>
      <c r="EE485">
        <v>10003.08185185185</v>
      </c>
      <c r="EF485">
        <v>0</v>
      </c>
      <c r="EG485">
        <v>10.83798518518518</v>
      </c>
      <c r="EH485">
        <v>-41.5519</v>
      </c>
      <c r="EI485">
        <v>1330.582222222222</v>
      </c>
      <c r="EJ485">
        <v>1370.562222222222</v>
      </c>
      <c r="EK485">
        <v>1.785514814814815</v>
      </c>
      <c r="EL485">
        <v>1342.991111111111</v>
      </c>
      <c r="EM485">
        <v>20.11621111111111</v>
      </c>
      <c r="EN485">
        <v>1.979547777777778</v>
      </c>
      <c r="EO485">
        <v>1.818168148148148</v>
      </c>
      <c r="EP485">
        <v>17.2816962962963</v>
      </c>
      <c r="EQ485">
        <v>15.94384814814815</v>
      </c>
      <c r="ER485">
        <v>2000.007037037037</v>
      </c>
      <c r="ES485">
        <v>0.9799987037037036</v>
      </c>
      <c r="ET485">
        <v>0.02000122962962963</v>
      </c>
      <c r="EU485">
        <v>0</v>
      </c>
      <c r="EV485">
        <v>441.1304814814815</v>
      </c>
      <c r="EW485">
        <v>5.00078</v>
      </c>
      <c r="EX485">
        <v>8661.55962962963</v>
      </c>
      <c r="EY485">
        <v>16379.68518518518</v>
      </c>
      <c r="EZ485">
        <v>38.87007407407408</v>
      </c>
      <c r="FA485">
        <v>39.61555555555555</v>
      </c>
      <c r="FB485">
        <v>39.16874074074074</v>
      </c>
      <c r="FC485">
        <v>39.34933333333333</v>
      </c>
      <c r="FD485">
        <v>40.18966666666667</v>
      </c>
      <c r="FE485">
        <v>1955.10037037037</v>
      </c>
      <c r="FF485">
        <v>39.90296296296297</v>
      </c>
      <c r="FG485">
        <v>0</v>
      </c>
      <c r="FH485">
        <v>1759000578.3</v>
      </c>
      <c r="FI485">
        <v>0</v>
      </c>
      <c r="FJ485">
        <v>441.1391538461538</v>
      </c>
      <c r="FK485">
        <v>-0.01859827714712984</v>
      </c>
      <c r="FL485">
        <v>0.7777777726143685</v>
      </c>
      <c r="FM485">
        <v>8661.499615384615</v>
      </c>
      <c r="FN485">
        <v>15</v>
      </c>
      <c r="FO485">
        <v>0</v>
      </c>
      <c r="FP485" t="s">
        <v>439</v>
      </c>
      <c r="FQ485">
        <v>1746989605.5</v>
      </c>
      <c r="FR485">
        <v>1746989593.5</v>
      </c>
      <c r="FS485">
        <v>0</v>
      </c>
      <c r="FT485">
        <v>-0.274</v>
      </c>
      <c r="FU485">
        <v>-0.002</v>
      </c>
      <c r="FV485">
        <v>2.549</v>
      </c>
      <c r="FW485">
        <v>0.129</v>
      </c>
      <c r="FX485">
        <v>420</v>
      </c>
      <c r="FY485">
        <v>17</v>
      </c>
      <c r="FZ485">
        <v>0.02</v>
      </c>
      <c r="GA485">
        <v>0.04</v>
      </c>
      <c r="GB485">
        <v>-41.42814</v>
      </c>
      <c r="GC485">
        <v>-2.669450656660491</v>
      </c>
      <c r="GD485">
        <v>0.2712028288938007</v>
      </c>
      <c r="GE485">
        <v>0</v>
      </c>
      <c r="GF485">
        <v>441.1561470588235</v>
      </c>
      <c r="GG485">
        <v>0.01758595193278791</v>
      </c>
      <c r="GH485">
        <v>0.2319995096791187</v>
      </c>
      <c r="GI485">
        <v>1</v>
      </c>
      <c r="GJ485">
        <v>1.800915</v>
      </c>
      <c r="GK485">
        <v>-0.2260196622889351</v>
      </c>
      <c r="GL485">
        <v>0.02508299493680928</v>
      </c>
      <c r="GM485">
        <v>0</v>
      </c>
      <c r="GN485">
        <v>1</v>
      </c>
      <c r="GO485">
        <v>3</v>
      </c>
      <c r="GP485" t="s">
        <v>463</v>
      </c>
      <c r="GQ485">
        <v>3.1021</v>
      </c>
      <c r="GR485">
        <v>2.72301</v>
      </c>
      <c r="GS485">
        <v>0.191653</v>
      </c>
      <c r="GT485">
        <v>0.195263</v>
      </c>
      <c r="GU485">
        <v>0.101107</v>
      </c>
      <c r="GV485">
        <v>0.0965573</v>
      </c>
      <c r="GW485">
        <v>21139.6</v>
      </c>
      <c r="GX485">
        <v>19112.4</v>
      </c>
      <c r="GY485">
        <v>26713.2</v>
      </c>
      <c r="GZ485">
        <v>23969</v>
      </c>
      <c r="HA485">
        <v>38432.9</v>
      </c>
      <c r="HB485">
        <v>32017.4</v>
      </c>
      <c r="HC485">
        <v>46646.2</v>
      </c>
      <c r="HD485">
        <v>37915.2</v>
      </c>
      <c r="HE485">
        <v>1.8745</v>
      </c>
      <c r="HF485">
        <v>1.88297</v>
      </c>
      <c r="HG485">
        <v>0.133336</v>
      </c>
      <c r="HH485">
        <v>0</v>
      </c>
      <c r="HI485">
        <v>27.8383</v>
      </c>
      <c r="HJ485">
        <v>999.9</v>
      </c>
      <c r="HK485">
        <v>48.8</v>
      </c>
      <c r="HL485">
        <v>30.3</v>
      </c>
      <c r="HM485">
        <v>23.4025</v>
      </c>
      <c r="HN485">
        <v>61.0158</v>
      </c>
      <c r="HO485">
        <v>22.0473</v>
      </c>
      <c r="HP485">
        <v>1</v>
      </c>
      <c r="HQ485">
        <v>0.0791362</v>
      </c>
      <c r="HR485">
        <v>-0.111966</v>
      </c>
      <c r="HS485">
        <v>20.3167</v>
      </c>
      <c r="HT485">
        <v>5.2128</v>
      </c>
      <c r="HU485">
        <v>11.9797</v>
      </c>
      <c r="HV485">
        <v>4.96355</v>
      </c>
      <c r="HW485">
        <v>3.27443</v>
      </c>
      <c r="HX485">
        <v>9999</v>
      </c>
      <c r="HY485">
        <v>9999</v>
      </c>
      <c r="HZ485">
        <v>9999</v>
      </c>
      <c r="IA485">
        <v>25.5</v>
      </c>
      <c r="IB485">
        <v>1.86368</v>
      </c>
      <c r="IC485">
        <v>1.85976</v>
      </c>
      <c r="ID485">
        <v>1.85807</v>
      </c>
      <c r="IE485">
        <v>1.85944</v>
      </c>
      <c r="IF485">
        <v>1.85959</v>
      </c>
      <c r="IG485">
        <v>1.85806</v>
      </c>
      <c r="IH485">
        <v>1.85715</v>
      </c>
      <c r="II485">
        <v>1.85211</v>
      </c>
      <c r="IJ485">
        <v>0</v>
      </c>
      <c r="IK485">
        <v>0</v>
      </c>
      <c r="IL485">
        <v>0</v>
      </c>
      <c r="IM485">
        <v>0</v>
      </c>
      <c r="IN485" t="s">
        <v>441</v>
      </c>
      <c r="IO485" t="s">
        <v>442</v>
      </c>
      <c r="IP485" t="s">
        <v>443</v>
      </c>
      <c r="IQ485" t="s">
        <v>443</v>
      </c>
      <c r="IR485" t="s">
        <v>443</v>
      </c>
      <c r="IS485" t="s">
        <v>443</v>
      </c>
      <c r="IT485">
        <v>0</v>
      </c>
      <c r="IU485">
        <v>100</v>
      </c>
      <c r="IV485">
        <v>100</v>
      </c>
      <c r="IW485">
        <v>-1.03</v>
      </c>
      <c r="IX485">
        <v>0.2838</v>
      </c>
      <c r="IY485">
        <v>-1.253408397979514</v>
      </c>
      <c r="IZ485">
        <v>-0.001407418860664216</v>
      </c>
      <c r="JA485">
        <v>1.761737584914558E-06</v>
      </c>
      <c r="JB485">
        <v>-4.339940373715102E-10</v>
      </c>
      <c r="JC485">
        <v>0.01386544786166931</v>
      </c>
      <c r="JD485">
        <v>0.003157371658100305</v>
      </c>
      <c r="JE485">
        <v>0.0004353711720169284</v>
      </c>
      <c r="JF485">
        <v>-1.853048844677345E-07</v>
      </c>
      <c r="JG485">
        <v>2</v>
      </c>
      <c r="JH485">
        <v>1968</v>
      </c>
      <c r="JI485">
        <v>1</v>
      </c>
      <c r="JJ485">
        <v>26</v>
      </c>
      <c r="JK485">
        <v>200183</v>
      </c>
      <c r="JL485">
        <v>200183.2</v>
      </c>
      <c r="JM485">
        <v>2.97729</v>
      </c>
      <c r="JN485">
        <v>2.60986</v>
      </c>
      <c r="JO485">
        <v>1.49658</v>
      </c>
      <c r="JP485">
        <v>2.34741</v>
      </c>
      <c r="JQ485">
        <v>1.54907</v>
      </c>
      <c r="JR485">
        <v>2.34741</v>
      </c>
      <c r="JS485">
        <v>34.1678</v>
      </c>
      <c r="JT485">
        <v>15.2353</v>
      </c>
      <c r="JU485">
        <v>18</v>
      </c>
      <c r="JV485">
        <v>481.218</v>
      </c>
      <c r="JW485">
        <v>501.676</v>
      </c>
      <c r="JX485">
        <v>27.4343</v>
      </c>
      <c r="JY485">
        <v>28.3227</v>
      </c>
      <c r="JZ485">
        <v>30.0001</v>
      </c>
      <c r="KA485">
        <v>28.5545</v>
      </c>
      <c r="KB485">
        <v>28.557</v>
      </c>
      <c r="KC485">
        <v>59.84</v>
      </c>
      <c r="KD485">
        <v>15.2047</v>
      </c>
      <c r="KE485">
        <v>91.47239999999999</v>
      </c>
      <c r="KF485">
        <v>27.4313</v>
      </c>
      <c r="KG485">
        <v>1389.97</v>
      </c>
      <c r="KH485">
        <v>20.2072</v>
      </c>
      <c r="KI485">
        <v>101.989</v>
      </c>
      <c r="KJ485">
        <v>91.4432</v>
      </c>
    </row>
    <row r="486" spans="1:296">
      <c r="A486">
        <v>468</v>
      </c>
      <c r="B486">
        <v>1759000589.1</v>
      </c>
      <c r="C486">
        <v>13338.5</v>
      </c>
      <c r="D486" t="s">
        <v>1383</v>
      </c>
      <c r="E486" t="s">
        <v>1384</v>
      </c>
      <c r="F486">
        <v>5</v>
      </c>
      <c r="G486" t="s">
        <v>1218</v>
      </c>
      <c r="H486">
        <v>1759000581.314285</v>
      </c>
      <c r="I486">
        <f>(J486)/1000</f>
        <v>0</v>
      </c>
      <c r="J486">
        <f>IF(DO486, AM486, AG486)</f>
        <v>0</v>
      </c>
      <c r="K486">
        <f>IF(DO486, AH486, AF486)</f>
        <v>0</v>
      </c>
      <c r="L486">
        <f>DQ486 - IF(AT486&gt;1, K486*DK486*100.0/(AV486), 0)</f>
        <v>0</v>
      </c>
      <c r="M486">
        <f>((S486-I486/2)*L486-K486)/(S486+I486/2)</f>
        <v>0</v>
      </c>
      <c r="N486">
        <f>M486*(DX486+DY486)/1000.0</f>
        <v>0</v>
      </c>
      <c r="O486">
        <f>(DQ486 - IF(AT486&gt;1, K486*DK486*100.0/(AV486), 0))*(DX486+DY486)/1000.0</f>
        <v>0</v>
      </c>
      <c r="P486">
        <f>2.0/((1/R486-1/Q486)+SIGN(R486)*SQRT((1/R486-1/Q486)*(1/R486-1/Q486) + 4*DL486/((DL486+1)*(DL486+1))*(2*1/R486*1/Q486-1/Q486*1/Q486)))</f>
        <v>0</v>
      </c>
      <c r="Q486">
        <f>IF(LEFT(DM486,1)&lt;&gt;"0",IF(LEFT(DM486,1)="1",3.0,DN486),$D$5+$E$5*(EE486*DX486/($K$5*1000))+$F$5*(EE486*DX486/($K$5*1000))*MAX(MIN(DK486,$J$5),$I$5)*MAX(MIN(DK486,$J$5),$I$5)+$G$5*MAX(MIN(DK486,$J$5),$I$5)*(EE486*DX486/($K$5*1000))+$H$5*(EE486*DX486/($K$5*1000))*(EE486*DX486/($K$5*1000)))</f>
        <v>0</v>
      </c>
      <c r="R486">
        <f>I486*(1000-(1000*0.61365*exp(17.502*V486/(240.97+V486))/(DX486+DY486)+DS486)/2)/(1000*0.61365*exp(17.502*V486/(240.97+V486))/(DX486+DY486)-DS486)</f>
        <v>0</v>
      </c>
      <c r="S486">
        <f>1/((DL486+1)/(P486/1.6)+1/(Q486/1.37)) + DL486/((DL486+1)/(P486/1.6) + DL486/(Q486/1.37))</f>
        <v>0</v>
      </c>
      <c r="T486">
        <f>(DG486*DJ486)</f>
        <v>0</v>
      </c>
      <c r="U486">
        <f>(DZ486+(T486+2*0.95*5.67E-8*(((DZ486+$B$9)+273)^4-(DZ486+273)^4)-44100*I486)/(1.84*29.3*Q486+8*0.95*5.67E-8*(DZ486+273)^3))</f>
        <v>0</v>
      </c>
      <c r="V486">
        <f>($C$9*EA486+$D$9*EB486+$E$9*U486)</f>
        <v>0</v>
      </c>
      <c r="W486">
        <f>0.61365*exp(17.502*V486/(240.97+V486))</f>
        <v>0</v>
      </c>
      <c r="X486">
        <f>(Y486/Z486*100)</f>
        <v>0</v>
      </c>
      <c r="Y486">
        <f>DS486*(DX486+DY486)/1000</f>
        <v>0</v>
      </c>
      <c r="Z486">
        <f>0.61365*exp(17.502*DZ486/(240.97+DZ486))</f>
        <v>0</v>
      </c>
      <c r="AA486">
        <f>(W486-DS486*(DX486+DY486)/1000)</f>
        <v>0</v>
      </c>
      <c r="AB486">
        <f>(-I486*44100)</f>
        <v>0</v>
      </c>
      <c r="AC486">
        <f>2*29.3*Q486*0.92*(DZ486-V486)</f>
        <v>0</v>
      </c>
      <c r="AD486">
        <f>2*0.95*5.67E-8*(((DZ486+$B$9)+273)^4-(V486+273)^4)</f>
        <v>0</v>
      </c>
      <c r="AE486">
        <f>T486+AD486+AB486+AC486</f>
        <v>0</v>
      </c>
      <c r="AF486">
        <f>DW486*AT486*(DR486-DQ486*(1000-AT486*DT486)/(1000-AT486*DS486))/(100*DK486)</f>
        <v>0</v>
      </c>
      <c r="AG486">
        <f>1000*DW486*AT486*(DS486-DT486)/(100*DK486*(1000-AT486*DS486))</f>
        <v>0</v>
      </c>
      <c r="AH486">
        <f>(AI486 - AJ486 - DX486*1E3/(8.314*(DZ486+273.15)) * AL486/DW486 * AK486) * DW486/(100*DK486) * (1000 - DT486)/1000</f>
        <v>0</v>
      </c>
      <c r="AI486">
        <v>1402.744692598055</v>
      </c>
      <c r="AJ486">
        <v>1371.689757575758</v>
      </c>
      <c r="AK486">
        <v>3.444710348359983</v>
      </c>
      <c r="AL486">
        <v>65.16373705987486</v>
      </c>
      <c r="AM486">
        <f>(AO486 - AN486 + DX486*1E3/(8.314*(DZ486+273.15)) * AQ486/DW486 * AP486) * DW486/(100*DK486) * 1000/(1000 - AO486)</f>
        <v>0</v>
      </c>
      <c r="AN486">
        <v>20.14388996200554</v>
      </c>
      <c r="AO486">
        <v>21.90300484848484</v>
      </c>
      <c r="AP486">
        <v>1.359226689133472E-06</v>
      </c>
      <c r="AQ486">
        <v>105.4576078481185</v>
      </c>
      <c r="AR486">
        <v>0</v>
      </c>
      <c r="AS486">
        <v>0</v>
      </c>
      <c r="AT486">
        <f>IF(AR486*$H$15&gt;=AV486,1.0,(AV486/(AV486-AR486*$H$15)))</f>
        <v>0</v>
      </c>
      <c r="AU486">
        <f>(AT486-1)*100</f>
        <v>0</v>
      </c>
      <c r="AV486">
        <f>MAX(0,($B$15+$C$15*EE486)/(1+$D$15*EE486)*DX486/(DZ486+273)*$E$15)</f>
        <v>0</v>
      </c>
      <c r="AW486" t="s">
        <v>437</v>
      </c>
      <c r="AX486" t="s">
        <v>437</v>
      </c>
      <c r="AY486">
        <v>0</v>
      </c>
      <c r="AZ486">
        <v>0</v>
      </c>
      <c r="BA486">
        <f>1-AY486/AZ486</f>
        <v>0</v>
      </c>
      <c r="BB486">
        <v>0</v>
      </c>
      <c r="BC486" t="s">
        <v>437</v>
      </c>
      <c r="BD486" t="s">
        <v>437</v>
      </c>
      <c r="BE486">
        <v>0</v>
      </c>
      <c r="BF486">
        <v>0</v>
      </c>
      <c r="BG486">
        <f>1-BE486/BF486</f>
        <v>0</v>
      </c>
      <c r="BH486">
        <v>0.5</v>
      </c>
      <c r="BI486">
        <f>DH486</f>
        <v>0</v>
      </c>
      <c r="BJ486">
        <f>K486</f>
        <v>0</v>
      </c>
      <c r="BK486">
        <f>BG486*BH486*BI486</f>
        <v>0</v>
      </c>
      <c r="BL486">
        <f>(BJ486-BB486)/BI486</f>
        <v>0</v>
      </c>
      <c r="BM486">
        <f>(AZ486-BF486)/BF486</f>
        <v>0</v>
      </c>
      <c r="BN486">
        <f>AY486/(BA486+AY486/BF486)</f>
        <v>0</v>
      </c>
      <c r="BO486" t="s">
        <v>437</v>
      </c>
      <c r="BP486">
        <v>0</v>
      </c>
      <c r="BQ486">
        <f>IF(BP486&lt;&gt;0, BP486, BN486)</f>
        <v>0</v>
      </c>
      <c r="BR486">
        <f>1-BQ486/BF486</f>
        <v>0</v>
      </c>
      <c r="BS486">
        <f>(BF486-BE486)/(BF486-BQ486)</f>
        <v>0</v>
      </c>
      <c r="BT486">
        <f>(AZ486-BF486)/(AZ486-BQ486)</f>
        <v>0</v>
      </c>
      <c r="BU486">
        <f>(BF486-BE486)/(BF486-AY486)</f>
        <v>0</v>
      </c>
      <c r="BV486">
        <f>(AZ486-BF486)/(AZ486-AY486)</f>
        <v>0</v>
      </c>
      <c r="BW486">
        <f>(BS486*BQ486/BE486)</f>
        <v>0</v>
      </c>
      <c r="BX486">
        <f>(1-BW486)</f>
        <v>0</v>
      </c>
      <c r="DG486">
        <f>$B$13*EF486+$C$13*EG486+$F$13*ER486*(1-EU486)</f>
        <v>0</v>
      </c>
      <c r="DH486">
        <f>DG486*DI486</f>
        <v>0</v>
      </c>
      <c r="DI486">
        <f>($B$13*$D$11+$C$13*$D$11+$F$13*((FE486+EW486)/MAX(FE486+EW486+FF486, 0.1)*$I$11+FF486/MAX(FE486+EW486+FF486, 0.1)*$J$11))/($B$13+$C$13+$F$13)</f>
        <v>0</v>
      </c>
      <c r="DJ486">
        <f>($B$13*$K$11+$C$13*$K$11+$F$13*((FE486+EW486)/MAX(FE486+EW486+FF486, 0.1)*$P$11+FF486/MAX(FE486+EW486+FF486, 0.1)*$Q$11))/($B$13+$C$13+$F$13)</f>
        <v>0</v>
      </c>
      <c r="DK486">
        <v>2.96</v>
      </c>
      <c r="DL486">
        <v>0.5</v>
      </c>
      <c r="DM486" t="s">
        <v>438</v>
      </c>
      <c r="DN486">
        <v>2</v>
      </c>
      <c r="DO486" t="b">
        <v>1</v>
      </c>
      <c r="DP486">
        <v>1759000581.314285</v>
      </c>
      <c r="DQ486">
        <v>1317.158928571429</v>
      </c>
      <c r="DR486">
        <v>1358.785</v>
      </c>
      <c r="DS486">
        <v>21.904225</v>
      </c>
      <c r="DT486">
        <v>20.12905714285714</v>
      </c>
      <c r="DU486">
        <v>1318.200714285715</v>
      </c>
      <c r="DV486">
        <v>21.62046428571429</v>
      </c>
      <c r="DW486">
        <v>500.0873928571428</v>
      </c>
      <c r="DX486">
        <v>90.38220357142856</v>
      </c>
      <c r="DY486">
        <v>0.06455792857142857</v>
      </c>
      <c r="DZ486">
        <v>28.77242142857143</v>
      </c>
      <c r="EA486">
        <v>30.01407499999999</v>
      </c>
      <c r="EB486">
        <v>999.9000000000002</v>
      </c>
      <c r="EC486">
        <v>0</v>
      </c>
      <c r="ED486">
        <v>0</v>
      </c>
      <c r="EE486">
        <v>10015.76071428572</v>
      </c>
      <c r="EF486">
        <v>0</v>
      </c>
      <c r="EG486">
        <v>10.84223571428571</v>
      </c>
      <c r="EH486">
        <v>-41.62764285714286</v>
      </c>
      <c r="EI486">
        <v>1346.655714285714</v>
      </c>
      <c r="EJ486">
        <v>1386.698928571429</v>
      </c>
      <c r="EK486">
        <v>1.775172857142857</v>
      </c>
      <c r="EL486">
        <v>1358.785</v>
      </c>
      <c r="EM486">
        <v>20.12905714285714</v>
      </c>
      <c r="EN486">
        <v>1.979753571428571</v>
      </c>
      <c r="EO486">
        <v>1.819308928571429</v>
      </c>
      <c r="EP486">
        <v>17.28332857142857</v>
      </c>
      <c r="EQ486">
        <v>15.95366785714285</v>
      </c>
      <c r="ER486">
        <v>2000.006785714286</v>
      </c>
      <c r="ES486">
        <v>0.9799978571428569</v>
      </c>
      <c r="ET486">
        <v>0.02000211071428571</v>
      </c>
      <c r="EU486">
        <v>0</v>
      </c>
      <c r="EV486">
        <v>441.1101071428571</v>
      </c>
      <c r="EW486">
        <v>5.00078</v>
      </c>
      <c r="EX486">
        <v>8661.452142857144</v>
      </c>
      <c r="EY486">
        <v>16379.67142857144</v>
      </c>
      <c r="EZ486">
        <v>38.86353571428571</v>
      </c>
      <c r="FA486">
        <v>39.61364285714285</v>
      </c>
      <c r="FB486">
        <v>39.18946428571428</v>
      </c>
      <c r="FC486">
        <v>39.34353571428571</v>
      </c>
      <c r="FD486">
        <v>40.16503571428571</v>
      </c>
      <c r="FE486">
        <v>1955.098571428571</v>
      </c>
      <c r="FF486">
        <v>39.90464285714286</v>
      </c>
      <c r="FG486">
        <v>0</v>
      </c>
      <c r="FH486">
        <v>1759000583.1</v>
      </c>
      <c r="FI486">
        <v>0</v>
      </c>
      <c r="FJ486">
        <v>441.1200769230769</v>
      </c>
      <c r="FK486">
        <v>0.04786326832766307</v>
      </c>
      <c r="FL486">
        <v>-4.89948717843568</v>
      </c>
      <c r="FM486">
        <v>8661.411153846155</v>
      </c>
      <c r="FN486">
        <v>15</v>
      </c>
      <c r="FO486">
        <v>0</v>
      </c>
      <c r="FP486" t="s">
        <v>439</v>
      </c>
      <c r="FQ486">
        <v>1746989605.5</v>
      </c>
      <c r="FR486">
        <v>1746989593.5</v>
      </c>
      <c r="FS486">
        <v>0</v>
      </c>
      <c r="FT486">
        <v>-0.274</v>
      </c>
      <c r="FU486">
        <v>-0.002</v>
      </c>
      <c r="FV486">
        <v>2.549</v>
      </c>
      <c r="FW486">
        <v>0.129</v>
      </c>
      <c r="FX486">
        <v>420</v>
      </c>
      <c r="FY486">
        <v>17</v>
      </c>
      <c r="FZ486">
        <v>0.02</v>
      </c>
      <c r="GA486">
        <v>0.04</v>
      </c>
      <c r="GB486">
        <v>-41.53562195121951</v>
      </c>
      <c r="GC486">
        <v>-1.408434146341474</v>
      </c>
      <c r="GD486">
        <v>0.2274612038881386</v>
      </c>
      <c r="GE486">
        <v>0</v>
      </c>
      <c r="GF486">
        <v>441.1319411764706</v>
      </c>
      <c r="GG486">
        <v>-0.0974178672931241</v>
      </c>
      <c r="GH486">
        <v>0.2295485263545817</v>
      </c>
      <c r="GI486">
        <v>1</v>
      </c>
      <c r="GJ486">
        <v>1.781742195121951</v>
      </c>
      <c r="GK486">
        <v>-0.1339352613240379</v>
      </c>
      <c r="GL486">
        <v>0.01666840907330685</v>
      </c>
      <c r="GM486">
        <v>0</v>
      </c>
      <c r="GN486">
        <v>1</v>
      </c>
      <c r="GO486">
        <v>3</v>
      </c>
      <c r="GP486" t="s">
        <v>463</v>
      </c>
      <c r="GQ486">
        <v>3.10225</v>
      </c>
      <c r="GR486">
        <v>2.72244</v>
      </c>
      <c r="GS486">
        <v>0.193114</v>
      </c>
      <c r="GT486">
        <v>0.196683</v>
      </c>
      <c r="GU486">
        <v>0.101101</v>
      </c>
      <c r="GV486">
        <v>0.0967348</v>
      </c>
      <c r="GW486">
        <v>21101.5</v>
      </c>
      <c r="GX486">
        <v>19078.6</v>
      </c>
      <c r="GY486">
        <v>26713.3</v>
      </c>
      <c r="GZ486">
        <v>23968.9</v>
      </c>
      <c r="HA486">
        <v>38433.6</v>
      </c>
      <c r="HB486">
        <v>32011.1</v>
      </c>
      <c r="HC486">
        <v>46646.5</v>
      </c>
      <c r="HD486">
        <v>37915.1</v>
      </c>
      <c r="HE486">
        <v>1.87453</v>
      </c>
      <c r="HF486">
        <v>1.88323</v>
      </c>
      <c r="HG486">
        <v>0.134036</v>
      </c>
      <c r="HH486">
        <v>0</v>
      </c>
      <c r="HI486">
        <v>27.8383</v>
      </c>
      <c r="HJ486">
        <v>999.9</v>
      </c>
      <c r="HK486">
        <v>48.9</v>
      </c>
      <c r="HL486">
        <v>30.3</v>
      </c>
      <c r="HM486">
        <v>23.4511</v>
      </c>
      <c r="HN486">
        <v>61.1758</v>
      </c>
      <c r="HO486">
        <v>22.0753</v>
      </c>
      <c r="HP486">
        <v>1</v>
      </c>
      <c r="HQ486">
        <v>0.07895580000000001</v>
      </c>
      <c r="HR486">
        <v>-0.0951253</v>
      </c>
      <c r="HS486">
        <v>20.3169</v>
      </c>
      <c r="HT486">
        <v>5.21325</v>
      </c>
      <c r="HU486">
        <v>11.98</v>
      </c>
      <c r="HV486">
        <v>4.9635</v>
      </c>
      <c r="HW486">
        <v>3.27443</v>
      </c>
      <c r="HX486">
        <v>9999</v>
      </c>
      <c r="HY486">
        <v>9999</v>
      </c>
      <c r="HZ486">
        <v>9999</v>
      </c>
      <c r="IA486">
        <v>25.5</v>
      </c>
      <c r="IB486">
        <v>1.8637</v>
      </c>
      <c r="IC486">
        <v>1.85976</v>
      </c>
      <c r="ID486">
        <v>1.85806</v>
      </c>
      <c r="IE486">
        <v>1.85944</v>
      </c>
      <c r="IF486">
        <v>1.85959</v>
      </c>
      <c r="IG486">
        <v>1.85806</v>
      </c>
      <c r="IH486">
        <v>1.85715</v>
      </c>
      <c r="II486">
        <v>1.85211</v>
      </c>
      <c r="IJ486">
        <v>0</v>
      </c>
      <c r="IK486">
        <v>0</v>
      </c>
      <c r="IL486">
        <v>0</v>
      </c>
      <c r="IM486">
        <v>0</v>
      </c>
      <c r="IN486" t="s">
        <v>441</v>
      </c>
      <c r="IO486" t="s">
        <v>442</v>
      </c>
      <c r="IP486" t="s">
        <v>443</v>
      </c>
      <c r="IQ486" t="s">
        <v>443</v>
      </c>
      <c r="IR486" t="s">
        <v>443</v>
      </c>
      <c r="IS486" t="s">
        <v>443</v>
      </c>
      <c r="IT486">
        <v>0</v>
      </c>
      <c r="IU486">
        <v>100</v>
      </c>
      <c r="IV486">
        <v>100</v>
      </c>
      <c r="IW486">
        <v>-1.01</v>
      </c>
      <c r="IX486">
        <v>0.2838</v>
      </c>
      <c r="IY486">
        <v>-1.253408397979514</v>
      </c>
      <c r="IZ486">
        <v>-0.001407418860664216</v>
      </c>
      <c r="JA486">
        <v>1.761737584914558E-06</v>
      </c>
      <c r="JB486">
        <v>-4.339940373715102E-10</v>
      </c>
      <c r="JC486">
        <v>0.01386544786166931</v>
      </c>
      <c r="JD486">
        <v>0.003157371658100305</v>
      </c>
      <c r="JE486">
        <v>0.0004353711720169284</v>
      </c>
      <c r="JF486">
        <v>-1.853048844677345E-07</v>
      </c>
      <c r="JG486">
        <v>2</v>
      </c>
      <c r="JH486">
        <v>1968</v>
      </c>
      <c r="JI486">
        <v>1</v>
      </c>
      <c r="JJ486">
        <v>26</v>
      </c>
      <c r="JK486">
        <v>200183.1</v>
      </c>
      <c r="JL486">
        <v>200183.3</v>
      </c>
      <c r="JM486">
        <v>3.00781</v>
      </c>
      <c r="JN486">
        <v>2.59644</v>
      </c>
      <c r="JO486">
        <v>1.49658</v>
      </c>
      <c r="JP486">
        <v>2.34741</v>
      </c>
      <c r="JQ486">
        <v>1.54907</v>
      </c>
      <c r="JR486">
        <v>2.42798</v>
      </c>
      <c r="JS486">
        <v>34.1678</v>
      </c>
      <c r="JT486">
        <v>15.244</v>
      </c>
      <c r="JU486">
        <v>18</v>
      </c>
      <c r="JV486">
        <v>481.223</v>
      </c>
      <c r="JW486">
        <v>501.822</v>
      </c>
      <c r="JX486">
        <v>27.4254</v>
      </c>
      <c r="JY486">
        <v>28.3227</v>
      </c>
      <c r="JZ486">
        <v>30.0001</v>
      </c>
      <c r="KA486">
        <v>28.5531</v>
      </c>
      <c r="KB486">
        <v>28.5546</v>
      </c>
      <c r="KC486">
        <v>60.3931</v>
      </c>
      <c r="KD486">
        <v>15.2047</v>
      </c>
      <c r="KE486">
        <v>91.47239999999999</v>
      </c>
      <c r="KF486">
        <v>27.4138</v>
      </c>
      <c r="KG486">
        <v>1403.33</v>
      </c>
      <c r="KH486">
        <v>20.221</v>
      </c>
      <c r="KI486">
        <v>101.989</v>
      </c>
      <c r="KJ486">
        <v>91.44289999999999</v>
      </c>
    </row>
    <row r="487" spans="1:296">
      <c r="A487">
        <v>469</v>
      </c>
      <c r="B487">
        <v>1759000594.1</v>
      </c>
      <c r="C487">
        <v>13343.5</v>
      </c>
      <c r="D487" t="s">
        <v>1385</v>
      </c>
      <c r="E487" t="s">
        <v>1386</v>
      </c>
      <c r="F487">
        <v>5</v>
      </c>
      <c r="G487" t="s">
        <v>1218</v>
      </c>
      <c r="H487">
        <v>1759000586.6</v>
      </c>
      <c r="I487">
        <f>(J487)/1000</f>
        <v>0</v>
      </c>
      <c r="J487">
        <f>IF(DO487, AM487, AG487)</f>
        <v>0</v>
      </c>
      <c r="K487">
        <f>IF(DO487, AH487, AF487)</f>
        <v>0</v>
      </c>
      <c r="L487">
        <f>DQ487 - IF(AT487&gt;1, K487*DK487*100.0/(AV487), 0)</f>
        <v>0</v>
      </c>
      <c r="M487">
        <f>((S487-I487/2)*L487-K487)/(S487+I487/2)</f>
        <v>0</v>
      </c>
      <c r="N487">
        <f>M487*(DX487+DY487)/1000.0</f>
        <v>0</v>
      </c>
      <c r="O487">
        <f>(DQ487 - IF(AT487&gt;1, K487*DK487*100.0/(AV487), 0))*(DX487+DY487)/1000.0</f>
        <v>0</v>
      </c>
      <c r="P487">
        <f>2.0/((1/R487-1/Q487)+SIGN(R487)*SQRT((1/R487-1/Q487)*(1/R487-1/Q487) + 4*DL487/((DL487+1)*(DL487+1))*(2*1/R487*1/Q487-1/Q487*1/Q487)))</f>
        <v>0</v>
      </c>
      <c r="Q487">
        <f>IF(LEFT(DM487,1)&lt;&gt;"0",IF(LEFT(DM487,1)="1",3.0,DN487),$D$5+$E$5*(EE487*DX487/($K$5*1000))+$F$5*(EE487*DX487/($K$5*1000))*MAX(MIN(DK487,$J$5),$I$5)*MAX(MIN(DK487,$J$5),$I$5)+$G$5*MAX(MIN(DK487,$J$5),$I$5)*(EE487*DX487/($K$5*1000))+$H$5*(EE487*DX487/($K$5*1000))*(EE487*DX487/($K$5*1000)))</f>
        <v>0</v>
      </c>
      <c r="R487">
        <f>I487*(1000-(1000*0.61365*exp(17.502*V487/(240.97+V487))/(DX487+DY487)+DS487)/2)/(1000*0.61365*exp(17.502*V487/(240.97+V487))/(DX487+DY487)-DS487)</f>
        <v>0</v>
      </c>
      <c r="S487">
        <f>1/((DL487+1)/(P487/1.6)+1/(Q487/1.37)) + DL487/((DL487+1)/(P487/1.6) + DL487/(Q487/1.37))</f>
        <v>0</v>
      </c>
      <c r="T487">
        <f>(DG487*DJ487)</f>
        <v>0</v>
      </c>
      <c r="U487">
        <f>(DZ487+(T487+2*0.95*5.67E-8*(((DZ487+$B$9)+273)^4-(DZ487+273)^4)-44100*I487)/(1.84*29.3*Q487+8*0.95*5.67E-8*(DZ487+273)^3))</f>
        <v>0</v>
      </c>
      <c r="V487">
        <f>($C$9*EA487+$D$9*EB487+$E$9*U487)</f>
        <v>0</v>
      </c>
      <c r="W487">
        <f>0.61365*exp(17.502*V487/(240.97+V487))</f>
        <v>0</v>
      </c>
      <c r="X487">
        <f>(Y487/Z487*100)</f>
        <v>0</v>
      </c>
      <c r="Y487">
        <f>DS487*(DX487+DY487)/1000</f>
        <v>0</v>
      </c>
      <c r="Z487">
        <f>0.61365*exp(17.502*DZ487/(240.97+DZ487))</f>
        <v>0</v>
      </c>
      <c r="AA487">
        <f>(W487-DS487*(DX487+DY487)/1000)</f>
        <v>0</v>
      </c>
      <c r="AB487">
        <f>(-I487*44100)</f>
        <v>0</v>
      </c>
      <c r="AC487">
        <f>2*29.3*Q487*0.92*(DZ487-V487)</f>
        <v>0</v>
      </c>
      <c r="AD487">
        <f>2*0.95*5.67E-8*(((DZ487+$B$9)+273)^4-(V487+273)^4)</f>
        <v>0</v>
      </c>
      <c r="AE487">
        <f>T487+AD487+AB487+AC487</f>
        <v>0</v>
      </c>
      <c r="AF487">
        <f>DW487*AT487*(DR487-DQ487*(1000-AT487*DT487)/(1000-AT487*DS487))/(100*DK487)</f>
        <v>0</v>
      </c>
      <c r="AG487">
        <f>1000*DW487*AT487*(DS487-DT487)/(100*DK487*(1000-AT487*DS487))</f>
        <v>0</v>
      </c>
      <c r="AH487">
        <f>(AI487 - AJ487 - DX487*1E3/(8.314*(DZ487+273.15)) * AL487/DW487 * AK487) * DW487/(100*DK487) * (1000 - DT487)/1000</f>
        <v>0</v>
      </c>
      <c r="AI487">
        <v>1420.110877271941</v>
      </c>
      <c r="AJ487">
        <v>1388.685818181818</v>
      </c>
      <c r="AK487">
        <v>3.395782462035183</v>
      </c>
      <c r="AL487">
        <v>65.16373705987486</v>
      </c>
      <c r="AM487">
        <f>(AO487 - AN487 + DX487*1E3/(8.314*(DZ487+273.15)) * AQ487/DW487 * AP487) * DW487/(100*DK487) * 1000/(1000 - AO487)</f>
        <v>0</v>
      </c>
      <c r="AN487">
        <v>20.20685652188331</v>
      </c>
      <c r="AO487">
        <v>21.9201709090909</v>
      </c>
      <c r="AP487">
        <v>6.831665496343708E-05</v>
      </c>
      <c r="AQ487">
        <v>105.4576078481185</v>
      </c>
      <c r="AR487">
        <v>0</v>
      </c>
      <c r="AS487">
        <v>0</v>
      </c>
      <c r="AT487">
        <f>IF(AR487*$H$15&gt;=AV487,1.0,(AV487/(AV487-AR487*$H$15)))</f>
        <v>0</v>
      </c>
      <c r="AU487">
        <f>(AT487-1)*100</f>
        <v>0</v>
      </c>
      <c r="AV487">
        <f>MAX(0,($B$15+$C$15*EE487)/(1+$D$15*EE487)*DX487/(DZ487+273)*$E$15)</f>
        <v>0</v>
      </c>
      <c r="AW487" t="s">
        <v>437</v>
      </c>
      <c r="AX487" t="s">
        <v>437</v>
      </c>
      <c r="AY487">
        <v>0</v>
      </c>
      <c r="AZ487">
        <v>0</v>
      </c>
      <c r="BA487">
        <f>1-AY487/AZ487</f>
        <v>0</v>
      </c>
      <c r="BB487">
        <v>0</v>
      </c>
      <c r="BC487" t="s">
        <v>437</v>
      </c>
      <c r="BD487" t="s">
        <v>437</v>
      </c>
      <c r="BE487">
        <v>0</v>
      </c>
      <c r="BF487">
        <v>0</v>
      </c>
      <c r="BG487">
        <f>1-BE487/BF487</f>
        <v>0</v>
      </c>
      <c r="BH487">
        <v>0.5</v>
      </c>
      <c r="BI487">
        <f>DH487</f>
        <v>0</v>
      </c>
      <c r="BJ487">
        <f>K487</f>
        <v>0</v>
      </c>
      <c r="BK487">
        <f>BG487*BH487*BI487</f>
        <v>0</v>
      </c>
      <c r="BL487">
        <f>(BJ487-BB487)/BI487</f>
        <v>0</v>
      </c>
      <c r="BM487">
        <f>(AZ487-BF487)/BF487</f>
        <v>0</v>
      </c>
      <c r="BN487">
        <f>AY487/(BA487+AY487/BF487)</f>
        <v>0</v>
      </c>
      <c r="BO487" t="s">
        <v>437</v>
      </c>
      <c r="BP487">
        <v>0</v>
      </c>
      <c r="BQ487">
        <f>IF(BP487&lt;&gt;0, BP487, BN487)</f>
        <v>0</v>
      </c>
      <c r="BR487">
        <f>1-BQ487/BF487</f>
        <v>0</v>
      </c>
      <c r="BS487">
        <f>(BF487-BE487)/(BF487-BQ487)</f>
        <v>0</v>
      </c>
      <c r="BT487">
        <f>(AZ487-BF487)/(AZ487-BQ487)</f>
        <v>0</v>
      </c>
      <c r="BU487">
        <f>(BF487-BE487)/(BF487-AY487)</f>
        <v>0</v>
      </c>
      <c r="BV487">
        <f>(AZ487-BF487)/(AZ487-AY487)</f>
        <v>0</v>
      </c>
      <c r="BW487">
        <f>(BS487*BQ487/BE487)</f>
        <v>0</v>
      </c>
      <c r="BX487">
        <f>(1-BW487)</f>
        <v>0</v>
      </c>
      <c r="DG487">
        <f>$B$13*EF487+$C$13*EG487+$F$13*ER487*(1-EU487)</f>
        <v>0</v>
      </c>
      <c r="DH487">
        <f>DG487*DI487</f>
        <v>0</v>
      </c>
      <c r="DI487">
        <f>($B$13*$D$11+$C$13*$D$11+$F$13*((FE487+EW487)/MAX(FE487+EW487+FF487, 0.1)*$I$11+FF487/MAX(FE487+EW487+FF487, 0.1)*$J$11))/($B$13+$C$13+$F$13)</f>
        <v>0</v>
      </c>
      <c r="DJ487">
        <f>($B$13*$K$11+$C$13*$K$11+$F$13*((FE487+EW487)/MAX(FE487+EW487+FF487, 0.1)*$P$11+FF487/MAX(FE487+EW487+FF487, 0.1)*$Q$11))/($B$13+$C$13+$F$13)</f>
        <v>0</v>
      </c>
      <c r="DK487">
        <v>2.96</v>
      </c>
      <c r="DL487">
        <v>0.5</v>
      </c>
      <c r="DM487" t="s">
        <v>438</v>
      </c>
      <c r="DN487">
        <v>2</v>
      </c>
      <c r="DO487" t="b">
        <v>1</v>
      </c>
      <c r="DP487">
        <v>1759000586.6</v>
      </c>
      <c r="DQ487">
        <v>1334.855925925926</v>
      </c>
      <c r="DR487">
        <v>1376.551111111111</v>
      </c>
      <c r="DS487">
        <v>21.90698888888889</v>
      </c>
      <c r="DT487">
        <v>20.15542962962963</v>
      </c>
      <c r="DU487">
        <v>1335.880740740741</v>
      </c>
      <c r="DV487">
        <v>21.62316666666667</v>
      </c>
      <c r="DW487">
        <v>500.0224814814815</v>
      </c>
      <c r="DX487">
        <v>90.38138148148151</v>
      </c>
      <c r="DY487">
        <v>0.06462994814814815</v>
      </c>
      <c r="DZ487">
        <v>28.76867407407408</v>
      </c>
      <c r="EA487">
        <v>30.0176074074074</v>
      </c>
      <c r="EB487">
        <v>999.9000000000001</v>
      </c>
      <c r="EC487">
        <v>0</v>
      </c>
      <c r="ED487">
        <v>0</v>
      </c>
      <c r="EE487">
        <v>10007.98518518518</v>
      </c>
      <c r="EF487">
        <v>0</v>
      </c>
      <c r="EG487">
        <v>10.84202222222222</v>
      </c>
      <c r="EH487">
        <v>-41.69559629629629</v>
      </c>
      <c r="EI487">
        <v>1364.753333333333</v>
      </c>
      <c r="EJ487">
        <v>1404.866296296296</v>
      </c>
      <c r="EK487">
        <v>1.751571481481482</v>
      </c>
      <c r="EL487">
        <v>1376.551111111111</v>
      </c>
      <c r="EM487">
        <v>20.15542962962963</v>
      </c>
      <c r="EN487">
        <v>1.979985555555555</v>
      </c>
      <c r="EO487">
        <v>1.821675185185185</v>
      </c>
      <c r="EP487">
        <v>17.28518148148148</v>
      </c>
      <c r="EQ487">
        <v>15.974</v>
      </c>
      <c r="ER487">
        <v>2000.015925925926</v>
      </c>
      <c r="ES487">
        <v>0.9799980740740741</v>
      </c>
      <c r="ET487">
        <v>0.0200018925925926</v>
      </c>
      <c r="EU487">
        <v>0</v>
      </c>
      <c r="EV487">
        <v>441.1485185185185</v>
      </c>
      <c r="EW487">
        <v>5.00078</v>
      </c>
      <c r="EX487">
        <v>8661.161851851852</v>
      </c>
      <c r="EY487">
        <v>16379.74074074074</v>
      </c>
      <c r="EZ487">
        <v>38.86314814814814</v>
      </c>
      <c r="FA487">
        <v>39.604</v>
      </c>
      <c r="FB487">
        <v>39.16403703703703</v>
      </c>
      <c r="FC487">
        <v>39.33537037037036</v>
      </c>
      <c r="FD487">
        <v>40.18496296296296</v>
      </c>
      <c r="FE487">
        <v>1955.108148148148</v>
      </c>
      <c r="FF487">
        <v>39.90444444444444</v>
      </c>
      <c r="FG487">
        <v>0</v>
      </c>
      <c r="FH487">
        <v>1759000588.5</v>
      </c>
      <c r="FI487">
        <v>0</v>
      </c>
      <c r="FJ487">
        <v>441.14776</v>
      </c>
      <c r="FK487">
        <v>-0.1482307634299854</v>
      </c>
      <c r="FL487">
        <v>-4.664615406398967</v>
      </c>
      <c r="FM487">
        <v>8661.0628</v>
      </c>
      <c r="FN487">
        <v>15</v>
      </c>
      <c r="FO487">
        <v>0</v>
      </c>
      <c r="FP487" t="s">
        <v>439</v>
      </c>
      <c r="FQ487">
        <v>1746989605.5</v>
      </c>
      <c r="FR487">
        <v>1746989593.5</v>
      </c>
      <c r="FS487">
        <v>0</v>
      </c>
      <c r="FT487">
        <v>-0.274</v>
      </c>
      <c r="FU487">
        <v>-0.002</v>
      </c>
      <c r="FV487">
        <v>2.549</v>
      </c>
      <c r="FW487">
        <v>0.129</v>
      </c>
      <c r="FX487">
        <v>420</v>
      </c>
      <c r="FY487">
        <v>17</v>
      </c>
      <c r="FZ487">
        <v>0.02</v>
      </c>
      <c r="GA487">
        <v>0.04</v>
      </c>
      <c r="GB487">
        <v>-41.64825853658537</v>
      </c>
      <c r="GC487">
        <v>-0.4317867595819692</v>
      </c>
      <c r="GD487">
        <v>0.1625064576211975</v>
      </c>
      <c r="GE487">
        <v>1</v>
      </c>
      <c r="GF487">
        <v>441.1193823529412</v>
      </c>
      <c r="GG487">
        <v>0.01639420098925098</v>
      </c>
      <c r="GH487">
        <v>0.2284444860748357</v>
      </c>
      <c r="GI487">
        <v>1</v>
      </c>
      <c r="GJ487">
        <v>1.76013</v>
      </c>
      <c r="GK487">
        <v>-0.2540606968641125</v>
      </c>
      <c r="GL487">
        <v>0.02951455027691901</v>
      </c>
      <c r="GM487">
        <v>0</v>
      </c>
      <c r="GN487">
        <v>2</v>
      </c>
      <c r="GO487">
        <v>3</v>
      </c>
      <c r="GP487" t="s">
        <v>446</v>
      </c>
      <c r="GQ487">
        <v>3.10227</v>
      </c>
      <c r="GR487">
        <v>2.72314</v>
      </c>
      <c r="GS487">
        <v>0.194553</v>
      </c>
      <c r="GT487">
        <v>0.198116</v>
      </c>
      <c r="GU487">
        <v>0.101162</v>
      </c>
      <c r="GV487">
        <v>0.0968422</v>
      </c>
      <c r="GW487">
        <v>21064</v>
      </c>
      <c r="GX487">
        <v>19044.5</v>
      </c>
      <c r="GY487">
        <v>26713.4</v>
      </c>
      <c r="GZ487">
        <v>23968.8</v>
      </c>
      <c r="HA487">
        <v>38431.1</v>
      </c>
      <c r="HB487">
        <v>32007.1</v>
      </c>
      <c r="HC487">
        <v>46646.5</v>
      </c>
      <c r="HD487">
        <v>37914.8</v>
      </c>
      <c r="HE487">
        <v>1.8746</v>
      </c>
      <c r="HF487">
        <v>1.88347</v>
      </c>
      <c r="HG487">
        <v>0.13341</v>
      </c>
      <c r="HH487">
        <v>0</v>
      </c>
      <c r="HI487">
        <v>27.8383</v>
      </c>
      <c r="HJ487">
        <v>999.9</v>
      </c>
      <c r="HK487">
        <v>48.9</v>
      </c>
      <c r="HL487">
        <v>30.3</v>
      </c>
      <c r="HM487">
        <v>23.4528</v>
      </c>
      <c r="HN487">
        <v>60.9758</v>
      </c>
      <c r="HO487">
        <v>22.1314</v>
      </c>
      <c r="HP487">
        <v>1</v>
      </c>
      <c r="HQ487">
        <v>0.07900409999999999</v>
      </c>
      <c r="HR487">
        <v>-0.0538562</v>
      </c>
      <c r="HS487">
        <v>20.3168</v>
      </c>
      <c r="HT487">
        <v>5.2128</v>
      </c>
      <c r="HU487">
        <v>11.9796</v>
      </c>
      <c r="HV487">
        <v>4.96355</v>
      </c>
      <c r="HW487">
        <v>3.2744</v>
      </c>
      <c r="HX487">
        <v>9999</v>
      </c>
      <c r="HY487">
        <v>9999</v>
      </c>
      <c r="HZ487">
        <v>9999</v>
      </c>
      <c r="IA487">
        <v>25.5</v>
      </c>
      <c r="IB487">
        <v>1.8637</v>
      </c>
      <c r="IC487">
        <v>1.85975</v>
      </c>
      <c r="ID487">
        <v>1.85806</v>
      </c>
      <c r="IE487">
        <v>1.85944</v>
      </c>
      <c r="IF487">
        <v>1.85959</v>
      </c>
      <c r="IG487">
        <v>1.85806</v>
      </c>
      <c r="IH487">
        <v>1.85715</v>
      </c>
      <c r="II487">
        <v>1.85212</v>
      </c>
      <c r="IJ487">
        <v>0</v>
      </c>
      <c r="IK487">
        <v>0</v>
      </c>
      <c r="IL487">
        <v>0</v>
      </c>
      <c r="IM487">
        <v>0</v>
      </c>
      <c r="IN487" t="s">
        <v>441</v>
      </c>
      <c r="IO487" t="s">
        <v>442</v>
      </c>
      <c r="IP487" t="s">
        <v>443</v>
      </c>
      <c r="IQ487" t="s">
        <v>443</v>
      </c>
      <c r="IR487" t="s">
        <v>443</v>
      </c>
      <c r="IS487" t="s">
        <v>443</v>
      </c>
      <c r="IT487">
        <v>0</v>
      </c>
      <c r="IU487">
        <v>100</v>
      </c>
      <c r="IV487">
        <v>100</v>
      </c>
      <c r="IW487">
        <v>-1</v>
      </c>
      <c r="IX487">
        <v>0.2842</v>
      </c>
      <c r="IY487">
        <v>-1.253408397979514</v>
      </c>
      <c r="IZ487">
        <v>-0.001407418860664216</v>
      </c>
      <c r="JA487">
        <v>1.761737584914558E-06</v>
      </c>
      <c r="JB487">
        <v>-4.339940373715102E-10</v>
      </c>
      <c r="JC487">
        <v>0.01386544786166931</v>
      </c>
      <c r="JD487">
        <v>0.003157371658100305</v>
      </c>
      <c r="JE487">
        <v>0.0004353711720169284</v>
      </c>
      <c r="JF487">
        <v>-1.853048844677345E-07</v>
      </c>
      <c r="JG487">
        <v>2</v>
      </c>
      <c r="JH487">
        <v>1968</v>
      </c>
      <c r="JI487">
        <v>1</v>
      </c>
      <c r="JJ487">
        <v>26</v>
      </c>
      <c r="JK487">
        <v>200183.1</v>
      </c>
      <c r="JL487">
        <v>200183.3</v>
      </c>
      <c r="JM487">
        <v>3.03467</v>
      </c>
      <c r="JN487">
        <v>2.59521</v>
      </c>
      <c r="JO487">
        <v>1.49658</v>
      </c>
      <c r="JP487">
        <v>2.34741</v>
      </c>
      <c r="JQ487">
        <v>1.54907</v>
      </c>
      <c r="JR487">
        <v>2.46216</v>
      </c>
      <c r="JS487">
        <v>34.1678</v>
      </c>
      <c r="JT487">
        <v>15.244</v>
      </c>
      <c r="JU487">
        <v>18</v>
      </c>
      <c r="JV487">
        <v>481.257</v>
      </c>
      <c r="JW487">
        <v>501.989</v>
      </c>
      <c r="JX487">
        <v>27.4094</v>
      </c>
      <c r="JY487">
        <v>28.3203</v>
      </c>
      <c r="JZ487">
        <v>30.0001</v>
      </c>
      <c r="KA487">
        <v>28.552</v>
      </c>
      <c r="KB487">
        <v>28.5546</v>
      </c>
      <c r="KC487">
        <v>60.9941</v>
      </c>
      <c r="KD487">
        <v>15.2047</v>
      </c>
      <c r="KE487">
        <v>91.47239999999999</v>
      </c>
      <c r="KF487">
        <v>27.3905</v>
      </c>
      <c r="KG487">
        <v>1423.36</v>
      </c>
      <c r="KH487">
        <v>20.2172</v>
      </c>
      <c r="KI487">
        <v>101.99</v>
      </c>
      <c r="KJ487">
        <v>91.4423</v>
      </c>
    </row>
    <row r="488" spans="1:296">
      <c r="A488">
        <v>470</v>
      </c>
      <c r="B488">
        <v>1759000599.1</v>
      </c>
      <c r="C488">
        <v>13348.5</v>
      </c>
      <c r="D488" t="s">
        <v>1387</v>
      </c>
      <c r="E488" t="s">
        <v>1388</v>
      </c>
      <c r="F488">
        <v>5</v>
      </c>
      <c r="G488" t="s">
        <v>1218</v>
      </c>
      <c r="H488">
        <v>1759000591.314285</v>
      </c>
      <c r="I488">
        <f>(J488)/1000</f>
        <v>0</v>
      </c>
      <c r="J488">
        <f>IF(DO488, AM488, AG488)</f>
        <v>0</v>
      </c>
      <c r="K488">
        <f>IF(DO488, AH488, AF488)</f>
        <v>0</v>
      </c>
      <c r="L488">
        <f>DQ488 - IF(AT488&gt;1, K488*DK488*100.0/(AV488), 0)</f>
        <v>0</v>
      </c>
      <c r="M488">
        <f>((S488-I488/2)*L488-K488)/(S488+I488/2)</f>
        <v>0</v>
      </c>
      <c r="N488">
        <f>M488*(DX488+DY488)/1000.0</f>
        <v>0</v>
      </c>
      <c r="O488">
        <f>(DQ488 - IF(AT488&gt;1, K488*DK488*100.0/(AV488), 0))*(DX488+DY488)/1000.0</f>
        <v>0</v>
      </c>
      <c r="P488">
        <f>2.0/((1/R488-1/Q488)+SIGN(R488)*SQRT((1/R488-1/Q488)*(1/R488-1/Q488) + 4*DL488/((DL488+1)*(DL488+1))*(2*1/R488*1/Q488-1/Q488*1/Q488)))</f>
        <v>0</v>
      </c>
      <c r="Q488">
        <f>IF(LEFT(DM488,1)&lt;&gt;"0",IF(LEFT(DM488,1)="1",3.0,DN488),$D$5+$E$5*(EE488*DX488/($K$5*1000))+$F$5*(EE488*DX488/($K$5*1000))*MAX(MIN(DK488,$J$5),$I$5)*MAX(MIN(DK488,$J$5),$I$5)+$G$5*MAX(MIN(DK488,$J$5),$I$5)*(EE488*DX488/($K$5*1000))+$H$5*(EE488*DX488/($K$5*1000))*(EE488*DX488/($K$5*1000)))</f>
        <v>0</v>
      </c>
      <c r="R488">
        <f>I488*(1000-(1000*0.61365*exp(17.502*V488/(240.97+V488))/(DX488+DY488)+DS488)/2)/(1000*0.61365*exp(17.502*V488/(240.97+V488))/(DX488+DY488)-DS488)</f>
        <v>0</v>
      </c>
      <c r="S488">
        <f>1/((DL488+1)/(P488/1.6)+1/(Q488/1.37)) + DL488/((DL488+1)/(P488/1.6) + DL488/(Q488/1.37))</f>
        <v>0</v>
      </c>
      <c r="T488">
        <f>(DG488*DJ488)</f>
        <v>0</v>
      </c>
      <c r="U488">
        <f>(DZ488+(T488+2*0.95*5.67E-8*(((DZ488+$B$9)+273)^4-(DZ488+273)^4)-44100*I488)/(1.84*29.3*Q488+8*0.95*5.67E-8*(DZ488+273)^3))</f>
        <v>0</v>
      </c>
      <c r="V488">
        <f>($C$9*EA488+$D$9*EB488+$E$9*U488)</f>
        <v>0</v>
      </c>
      <c r="W488">
        <f>0.61365*exp(17.502*V488/(240.97+V488))</f>
        <v>0</v>
      </c>
      <c r="X488">
        <f>(Y488/Z488*100)</f>
        <v>0</v>
      </c>
      <c r="Y488">
        <f>DS488*(DX488+DY488)/1000</f>
        <v>0</v>
      </c>
      <c r="Z488">
        <f>0.61365*exp(17.502*DZ488/(240.97+DZ488))</f>
        <v>0</v>
      </c>
      <c r="AA488">
        <f>(W488-DS488*(DX488+DY488)/1000)</f>
        <v>0</v>
      </c>
      <c r="AB488">
        <f>(-I488*44100)</f>
        <v>0</v>
      </c>
      <c r="AC488">
        <f>2*29.3*Q488*0.92*(DZ488-V488)</f>
        <v>0</v>
      </c>
      <c r="AD488">
        <f>2*0.95*5.67E-8*(((DZ488+$B$9)+273)^4-(V488+273)^4)</f>
        <v>0</v>
      </c>
      <c r="AE488">
        <f>T488+AD488+AB488+AC488</f>
        <v>0</v>
      </c>
      <c r="AF488">
        <f>DW488*AT488*(DR488-DQ488*(1000-AT488*DT488)/(1000-AT488*DS488))/(100*DK488)</f>
        <v>0</v>
      </c>
      <c r="AG488">
        <f>1000*DW488*AT488*(DS488-DT488)/(100*DK488*(1000-AT488*DS488))</f>
        <v>0</v>
      </c>
      <c r="AH488">
        <f>(AI488 - AJ488 - DX488*1E3/(8.314*(DZ488+273.15)) * AL488/DW488 * AK488) * DW488/(100*DK488) * (1000 - DT488)/1000</f>
        <v>0</v>
      </c>
      <c r="AI488">
        <v>1437.081526325874</v>
      </c>
      <c r="AJ488">
        <v>1405.803878787879</v>
      </c>
      <c r="AK488">
        <v>3.426028540794417</v>
      </c>
      <c r="AL488">
        <v>65.16373705987486</v>
      </c>
      <c r="AM488">
        <f>(AO488 - AN488 + DX488*1E3/(8.314*(DZ488+273.15)) * AQ488/DW488 * AP488) * DW488/(100*DK488) * 1000/(1000 - AO488)</f>
        <v>0</v>
      </c>
      <c r="AN488">
        <v>20.20911143205127</v>
      </c>
      <c r="AO488">
        <v>21.9285496969697</v>
      </c>
      <c r="AP488">
        <v>1.393403368786892E-05</v>
      </c>
      <c r="AQ488">
        <v>105.4576078481185</v>
      </c>
      <c r="AR488">
        <v>0</v>
      </c>
      <c r="AS488">
        <v>0</v>
      </c>
      <c r="AT488">
        <f>IF(AR488*$H$15&gt;=AV488,1.0,(AV488/(AV488-AR488*$H$15)))</f>
        <v>0</v>
      </c>
      <c r="AU488">
        <f>(AT488-1)*100</f>
        <v>0</v>
      </c>
      <c r="AV488">
        <f>MAX(0,($B$15+$C$15*EE488)/(1+$D$15*EE488)*DX488/(DZ488+273)*$E$15)</f>
        <v>0</v>
      </c>
      <c r="AW488" t="s">
        <v>437</v>
      </c>
      <c r="AX488" t="s">
        <v>437</v>
      </c>
      <c r="AY488">
        <v>0</v>
      </c>
      <c r="AZ488">
        <v>0</v>
      </c>
      <c r="BA488">
        <f>1-AY488/AZ488</f>
        <v>0</v>
      </c>
      <c r="BB488">
        <v>0</v>
      </c>
      <c r="BC488" t="s">
        <v>437</v>
      </c>
      <c r="BD488" t="s">
        <v>437</v>
      </c>
      <c r="BE488">
        <v>0</v>
      </c>
      <c r="BF488">
        <v>0</v>
      </c>
      <c r="BG488">
        <f>1-BE488/BF488</f>
        <v>0</v>
      </c>
      <c r="BH488">
        <v>0.5</v>
      </c>
      <c r="BI488">
        <f>DH488</f>
        <v>0</v>
      </c>
      <c r="BJ488">
        <f>K488</f>
        <v>0</v>
      </c>
      <c r="BK488">
        <f>BG488*BH488*BI488</f>
        <v>0</v>
      </c>
      <c r="BL488">
        <f>(BJ488-BB488)/BI488</f>
        <v>0</v>
      </c>
      <c r="BM488">
        <f>(AZ488-BF488)/BF488</f>
        <v>0</v>
      </c>
      <c r="BN488">
        <f>AY488/(BA488+AY488/BF488)</f>
        <v>0</v>
      </c>
      <c r="BO488" t="s">
        <v>437</v>
      </c>
      <c r="BP488">
        <v>0</v>
      </c>
      <c r="BQ488">
        <f>IF(BP488&lt;&gt;0, BP488, BN488)</f>
        <v>0</v>
      </c>
      <c r="BR488">
        <f>1-BQ488/BF488</f>
        <v>0</v>
      </c>
      <c r="BS488">
        <f>(BF488-BE488)/(BF488-BQ488)</f>
        <v>0</v>
      </c>
      <c r="BT488">
        <f>(AZ488-BF488)/(AZ488-BQ488)</f>
        <v>0</v>
      </c>
      <c r="BU488">
        <f>(BF488-BE488)/(BF488-AY488)</f>
        <v>0</v>
      </c>
      <c r="BV488">
        <f>(AZ488-BF488)/(AZ488-AY488)</f>
        <v>0</v>
      </c>
      <c r="BW488">
        <f>(BS488*BQ488/BE488)</f>
        <v>0</v>
      </c>
      <c r="BX488">
        <f>(1-BW488)</f>
        <v>0</v>
      </c>
      <c r="DG488">
        <f>$B$13*EF488+$C$13*EG488+$F$13*ER488*(1-EU488)</f>
        <v>0</v>
      </c>
      <c r="DH488">
        <f>DG488*DI488</f>
        <v>0</v>
      </c>
      <c r="DI488">
        <f>($B$13*$D$11+$C$13*$D$11+$F$13*((FE488+EW488)/MAX(FE488+EW488+FF488, 0.1)*$I$11+FF488/MAX(FE488+EW488+FF488, 0.1)*$J$11))/($B$13+$C$13+$F$13)</f>
        <v>0</v>
      </c>
      <c r="DJ488">
        <f>($B$13*$K$11+$C$13*$K$11+$F$13*((FE488+EW488)/MAX(FE488+EW488+FF488, 0.1)*$P$11+FF488/MAX(FE488+EW488+FF488, 0.1)*$Q$11))/($B$13+$C$13+$F$13)</f>
        <v>0</v>
      </c>
      <c r="DK488">
        <v>2.96</v>
      </c>
      <c r="DL488">
        <v>0.5</v>
      </c>
      <c r="DM488" t="s">
        <v>438</v>
      </c>
      <c r="DN488">
        <v>2</v>
      </c>
      <c r="DO488" t="b">
        <v>1</v>
      </c>
      <c r="DP488">
        <v>1759000591.314285</v>
      </c>
      <c r="DQ488">
        <v>1350.640714285714</v>
      </c>
      <c r="DR488">
        <v>1392.311785714286</v>
      </c>
      <c r="DS488">
        <v>21.91353214285714</v>
      </c>
      <c r="DT488">
        <v>20.18188571428571</v>
      </c>
      <c r="DU488">
        <v>1351.648928571429</v>
      </c>
      <c r="DV488">
        <v>21.62956785714286</v>
      </c>
      <c r="DW488">
        <v>500.0534285714286</v>
      </c>
      <c r="DX488">
        <v>90.38061785714287</v>
      </c>
      <c r="DY488">
        <v>0.06462434642857141</v>
      </c>
      <c r="DZ488">
        <v>28.76545714285714</v>
      </c>
      <c r="EA488">
        <v>30.01758928571428</v>
      </c>
      <c r="EB488">
        <v>999.9000000000002</v>
      </c>
      <c r="EC488">
        <v>0</v>
      </c>
      <c r="ED488">
        <v>0</v>
      </c>
      <c r="EE488">
        <v>10009.66785714286</v>
      </c>
      <c r="EF488">
        <v>0</v>
      </c>
      <c r="EG488">
        <v>11.02990357142857</v>
      </c>
      <c r="EH488">
        <v>-41.67188928571429</v>
      </c>
      <c r="EI488">
        <v>1380.9</v>
      </c>
      <c r="EJ488">
        <v>1420.989642857143</v>
      </c>
      <c r="EK488">
        <v>1.731656071428571</v>
      </c>
      <c r="EL488">
        <v>1392.311785714286</v>
      </c>
      <c r="EM488">
        <v>20.18188571428571</v>
      </c>
      <c r="EN488">
        <v>1.980559642857143</v>
      </c>
      <c r="EO488">
        <v>1.824050357142857</v>
      </c>
      <c r="EP488">
        <v>17.28976071428571</v>
      </c>
      <c r="EQ488">
        <v>15.99441071428572</v>
      </c>
      <c r="ER488">
        <v>2000.004642857143</v>
      </c>
      <c r="ES488">
        <v>0.9799953214285713</v>
      </c>
      <c r="ET488">
        <v>0.02000472142857142</v>
      </c>
      <c r="EU488">
        <v>0</v>
      </c>
      <c r="EV488">
        <v>441.0682500000001</v>
      </c>
      <c r="EW488">
        <v>5.00078</v>
      </c>
      <c r="EX488">
        <v>8660.851071428571</v>
      </c>
      <c r="EY488">
        <v>16379.64285714286</v>
      </c>
      <c r="EZ488">
        <v>38.84789285714285</v>
      </c>
      <c r="FA488">
        <v>39.60025</v>
      </c>
      <c r="FB488">
        <v>39.18274999999999</v>
      </c>
      <c r="FC488">
        <v>39.32774999999999</v>
      </c>
      <c r="FD488">
        <v>40.17160714285713</v>
      </c>
      <c r="FE488">
        <v>1955.092142857143</v>
      </c>
      <c r="FF488">
        <v>39.91071428571429</v>
      </c>
      <c r="FG488">
        <v>0</v>
      </c>
      <c r="FH488">
        <v>1759000593.3</v>
      </c>
      <c r="FI488">
        <v>0</v>
      </c>
      <c r="FJ488">
        <v>441.0596</v>
      </c>
      <c r="FK488">
        <v>-0.9116153857700691</v>
      </c>
      <c r="FL488">
        <v>-3.144615393781077</v>
      </c>
      <c r="FM488">
        <v>8660.7968</v>
      </c>
      <c r="FN488">
        <v>15</v>
      </c>
      <c r="FO488">
        <v>0</v>
      </c>
      <c r="FP488" t="s">
        <v>439</v>
      </c>
      <c r="FQ488">
        <v>1746989605.5</v>
      </c>
      <c r="FR488">
        <v>1746989593.5</v>
      </c>
      <c r="FS488">
        <v>0</v>
      </c>
      <c r="FT488">
        <v>-0.274</v>
      </c>
      <c r="FU488">
        <v>-0.002</v>
      </c>
      <c r="FV488">
        <v>2.549</v>
      </c>
      <c r="FW488">
        <v>0.129</v>
      </c>
      <c r="FX488">
        <v>420</v>
      </c>
      <c r="FY488">
        <v>17</v>
      </c>
      <c r="FZ488">
        <v>0.02</v>
      </c>
      <c r="GA488">
        <v>0.04</v>
      </c>
      <c r="GB488">
        <v>-41.70364634146342</v>
      </c>
      <c r="GC488">
        <v>0.1883372822299174</v>
      </c>
      <c r="GD488">
        <v>0.1221801909966622</v>
      </c>
      <c r="GE488">
        <v>1</v>
      </c>
      <c r="GF488">
        <v>441.0989117647059</v>
      </c>
      <c r="GG488">
        <v>-0.4703590500236297</v>
      </c>
      <c r="GH488">
        <v>0.2247901462733507</v>
      </c>
      <c r="GI488">
        <v>1</v>
      </c>
      <c r="GJ488">
        <v>1.747862195121951</v>
      </c>
      <c r="GK488">
        <v>-0.2952039721254358</v>
      </c>
      <c r="GL488">
        <v>0.0319636266229093</v>
      </c>
      <c r="GM488">
        <v>0</v>
      </c>
      <c r="GN488">
        <v>2</v>
      </c>
      <c r="GO488">
        <v>3</v>
      </c>
      <c r="GP488" t="s">
        <v>446</v>
      </c>
      <c r="GQ488">
        <v>3.10246</v>
      </c>
      <c r="GR488">
        <v>2.7225</v>
      </c>
      <c r="GS488">
        <v>0.195994</v>
      </c>
      <c r="GT488">
        <v>0.199532</v>
      </c>
      <c r="GU488">
        <v>0.101185</v>
      </c>
      <c r="GV488">
        <v>0.0968432</v>
      </c>
      <c r="GW488">
        <v>21026.3</v>
      </c>
      <c r="GX488">
        <v>19010.9</v>
      </c>
      <c r="GY488">
        <v>26713.3</v>
      </c>
      <c r="GZ488">
        <v>23968.8</v>
      </c>
      <c r="HA488">
        <v>38430.3</v>
      </c>
      <c r="HB488">
        <v>32007.2</v>
      </c>
      <c r="HC488">
        <v>46646.5</v>
      </c>
      <c r="HD488">
        <v>37914.7</v>
      </c>
      <c r="HE488">
        <v>1.87477</v>
      </c>
      <c r="HF488">
        <v>1.88305</v>
      </c>
      <c r="HG488">
        <v>0.133455</v>
      </c>
      <c r="HH488">
        <v>0</v>
      </c>
      <c r="HI488">
        <v>27.8383</v>
      </c>
      <c r="HJ488">
        <v>999.9</v>
      </c>
      <c r="HK488">
        <v>48.9</v>
      </c>
      <c r="HL488">
        <v>30.3</v>
      </c>
      <c r="HM488">
        <v>23.4522</v>
      </c>
      <c r="HN488">
        <v>61.3758</v>
      </c>
      <c r="HO488">
        <v>21.903</v>
      </c>
      <c r="HP488">
        <v>1</v>
      </c>
      <c r="HQ488">
        <v>0.07885159999999999</v>
      </c>
      <c r="HR488">
        <v>-0.0576743</v>
      </c>
      <c r="HS488">
        <v>20.3167</v>
      </c>
      <c r="HT488">
        <v>5.2131</v>
      </c>
      <c r="HU488">
        <v>11.9798</v>
      </c>
      <c r="HV488">
        <v>4.96355</v>
      </c>
      <c r="HW488">
        <v>3.27445</v>
      </c>
      <c r="HX488">
        <v>9999</v>
      </c>
      <c r="HY488">
        <v>9999</v>
      </c>
      <c r="HZ488">
        <v>9999</v>
      </c>
      <c r="IA488">
        <v>25.5</v>
      </c>
      <c r="IB488">
        <v>1.8637</v>
      </c>
      <c r="IC488">
        <v>1.85975</v>
      </c>
      <c r="ID488">
        <v>1.85806</v>
      </c>
      <c r="IE488">
        <v>1.85945</v>
      </c>
      <c r="IF488">
        <v>1.85959</v>
      </c>
      <c r="IG488">
        <v>1.85806</v>
      </c>
      <c r="IH488">
        <v>1.85715</v>
      </c>
      <c r="II488">
        <v>1.85211</v>
      </c>
      <c r="IJ488">
        <v>0</v>
      </c>
      <c r="IK488">
        <v>0</v>
      </c>
      <c r="IL488">
        <v>0</v>
      </c>
      <c r="IM488">
        <v>0</v>
      </c>
      <c r="IN488" t="s">
        <v>441</v>
      </c>
      <c r="IO488" t="s">
        <v>442</v>
      </c>
      <c r="IP488" t="s">
        <v>443</v>
      </c>
      <c r="IQ488" t="s">
        <v>443</v>
      </c>
      <c r="IR488" t="s">
        <v>443</v>
      </c>
      <c r="IS488" t="s">
        <v>443</v>
      </c>
      <c r="IT488">
        <v>0</v>
      </c>
      <c r="IU488">
        <v>100</v>
      </c>
      <c r="IV488">
        <v>100</v>
      </c>
      <c r="IW488">
        <v>-0.98</v>
      </c>
      <c r="IX488">
        <v>0.2843</v>
      </c>
      <c r="IY488">
        <v>-1.253408397979514</v>
      </c>
      <c r="IZ488">
        <v>-0.001407418860664216</v>
      </c>
      <c r="JA488">
        <v>1.761737584914558E-06</v>
      </c>
      <c r="JB488">
        <v>-4.339940373715102E-10</v>
      </c>
      <c r="JC488">
        <v>0.01386544786166931</v>
      </c>
      <c r="JD488">
        <v>0.003157371658100305</v>
      </c>
      <c r="JE488">
        <v>0.0004353711720169284</v>
      </c>
      <c r="JF488">
        <v>-1.853048844677345E-07</v>
      </c>
      <c r="JG488">
        <v>2</v>
      </c>
      <c r="JH488">
        <v>1968</v>
      </c>
      <c r="JI488">
        <v>1</v>
      </c>
      <c r="JJ488">
        <v>26</v>
      </c>
      <c r="JK488">
        <v>200183.2</v>
      </c>
      <c r="JL488">
        <v>200183.4</v>
      </c>
      <c r="JM488">
        <v>3.06519</v>
      </c>
      <c r="JN488">
        <v>2.6001</v>
      </c>
      <c r="JO488">
        <v>1.49658</v>
      </c>
      <c r="JP488">
        <v>2.34741</v>
      </c>
      <c r="JQ488">
        <v>1.54907</v>
      </c>
      <c r="JR488">
        <v>2.47559</v>
      </c>
      <c r="JS488">
        <v>34.1678</v>
      </c>
      <c r="JT488">
        <v>15.244</v>
      </c>
      <c r="JU488">
        <v>18</v>
      </c>
      <c r="JV488">
        <v>481.359</v>
      </c>
      <c r="JW488">
        <v>501.705</v>
      </c>
      <c r="JX488">
        <v>27.3861</v>
      </c>
      <c r="JY488">
        <v>28.3203</v>
      </c>
      <c r="JZ488">
        <v>30.0001</v>
      </c>
      <c r="KA488">
        <v>28.552</v>
      </c>
      <c r="KB488">
        <v>28.5546</v>
      </c>
      <c r="KC488">
        <v>61.5357</v>
      </c>
      <c r="KD488">
        <v>15.2047</v>
      </c>
      <c r="KE488">
        <v>91.8455</v>
      </c>
      <c r="KF488">
        <v>27.379</v>
      </c>
      <c r="KG488">
        <v>1436.72</v>
      </c>
      <c r="KH488">
        <v>20.2244</v>
      </c>
      <c r="KI488">
        <v>101.989</v>
      </c>
      <c r="KJ488">
        <v>91.4423</v>
      </c>
    </row>
    <row r="489" spans="1:296">
      <c r="A489">
        <v>471</v>
      </c>
      <c r="B489">
        <v>1759000604.1</v>
      </c>
      <c r="C489">
        <v>13353.5</v>
      </c>
      <c r="D489" t="s">
        <v>1389</v>
      </c>
      <c r="E489" t="s">
        <v>1390</v>
      </c>
      <c r="F489">
        <v>5</v>
      </c>
      <c r="G489" t="s">
        <v>1218</v>
      </c>
      <c r="H489">
        <v>1759000596.6</v>
      </c>
      <c r="I489">
        <f>(J489)/1000</f>
        <v>0</v>
      </c>
      <c r="J489">
        <f>IF(DO489, AM489, AG489)</f>
        <v>0</v>
      </c>
      <c r="K489">
        <f>IF(DO489, AH489, AF489)</f>
        <v>0</v>
      </c>
      <c r="L489">
        <f>DQ489 - IF(AT489&gt;1, K489*DK489*100.0/(AV489), 0)</f>
        <v>0</v>
      </c>
      <c r="M489">
        <f>((S489-I489/2)*L489-K489)/(S489+I489/2)</f>
        <v>0</v>
      </c>
      <c r="N489">
        <f>M489*(DX489+DY489)/1000.0</f>
        <v>0</v>
      </c>
      <c r="O489">
        <f>(DQ489 - IF(AT489&gt;1, K489*DK489*100.0/(AV489), 0))*(DX489+DY489)/1000.0</f>
        <v>0</v>
      </c>
      <c r="P489">
        <f>2.0/((1/R489-1/Q489)+SIGN(R489)*SQRT((1/R489-1/Q489)*(1/R489-1/Q489) + 4*DL489/((DL489+1)*(DL489+1))*(2*1/R489*1/Q489-1/Q489*1/Q489)))</f>
        <v>0</v>
      </c>
      <c r="Q489">
        <f>IF(LEFT(DM489,1)&lt;&gt;"0",IF(LEFT(DM489,1)="1",3.0,DN489),$D$5+$E$5*(EE489*DX489/($K$5*1000))+$F$5*(EE489*DX489/($K$5*1000))*MAX(MIN(DK489,$J$5),$I$5)*MAX(MIN(DK489,$J$5),$I$5)+$G$5*MAX(MIN(DK489,$J$5),$I$5)*(EE489*DX489/($K$5*1000))+$H$5*(EE489*DX489/($K$5*1000))*(EE489*DX489/($K$5*1000)))</f>
        <v>0</v>
      </c>
      <c r="R489">
        <f>I489*(1000-(1000*0.61365*exp(17.502*V489/(240.97+V489))/(DX489+DY489)+DS489)/2)/(1000*0.61365*exp(17.502*V489/(240.97+V489))/(DX489+DY489)-DS489)</f>
        <v>0</v>
      </c>
      <c r="S489">
        <f>1/((DL489+1)/(P489/1.6)+1/(Q489/1.37)) + DL489/((DL489+1)/(P489/1.6) + DL489/(Q489/1.37))</f>
        <v>0</v>
      </c>
      <c r="T489">
        <f>(DG489*DJ489)</f>
        <v>0</v>
      </c>
      <c r="U489">
        <f>(DZ489+(T489+2*0.95*5.67E-8*(((DZ489+$B$9)+273)^4-(DZ489+273)^4)-44100*I489)/(1.84*29.3*Q489+8*0.95*5.67E-8*(DZ489+273)^3))</f>
        <v>0</v>
      </c>
      <c r="V489">
        <f>($C$9*EA489+$D$9*EB489+$E$9*U489)</f>
        <v>0</v>
      </c>
      <c r="W489">
        <f>0.61365*exp(17.502*V489/(240.97+V489))</f>
        <v>0</v>
      </c>
      <c r="X489">
        <f>(Y489/Z489*100)</f>
        <v>0</v>
      </c>
      <c r="Y489">
        <f>DS489*(DX489+DY489)/1000</f>
        <v>0</v>
      </c>
      <c r="Z489">
        <f>0.61365*exp(17.502*DZ489/(240.97+DZ489))</f>
        <v>0</v>
      </c>
      <c r="AA489">
        <f>(W489-DS489*(DX489+DY489)/1000)</f>
        <v>0</v>
      </c>
      <c r="AB489">
        <f>(-I489*44100)</f>
        <v>0</v>
      </c>
      <c r="AC489">
        <f>2*29.3*Q489*0.92*(DZ489-V489)</f>
        <v>0</v>
      </c>
      <c r="AD489">
        <f>2*0.95*5.67E-8*(((DZ489+$B$9)+273)^4-(V489+273)^4)</f>
        <v>0</v>
      </c>
      <c r="AE489">
        <f>T489+AD489+AB489+AC489</f>
        <v>0</v>
      </c>
      <c r="AF489">
        <f>DW489*AT489*(DR489-DQ489*(1000-AT489*DT489)/(1000-AT489*DS489))/(100*DK489)</f>
        <v>0</v>
      </c>
      <c r="AG489">
        <f>1000*DW489*AT489*(DS489-DT489)/(100*DK489*(1000-AT489*DS489))</f>
        <v>0</v>
      </c>
      <c r="AH489">
        <f>(AI489 - AJ489 - DX489*1E3/(8.314*(DZ489+273.15)) * AL489/DW489 * AK489) * DW489/(100*DK489) * (1000 - DT489)/1000</f>
        <v>0</v>
      </c>
      <c r="AI489">
        <v>1454.405395663038</v>
      </c>
      <c r="AJ489">
        <v>1422.905818181817</v>
      </c>
      <c r="AK489">
        <v>3.407050708079221</v>
      </c>
      <c r="AL489">
        <v>65.16373705987486</v>
      </c>
      <c r="AM489">
        <f>(AO489 - AN489 + DX489*1E3/(8.314*(DZ489+273.15)) * AQ489/DW489 * AP489) * DW489/(100*DK489) * 1000/(1000 - AO489)</f>
        <v>0</v>
      </c>
      <c r="AN489">
        <v>20.21478555411888</v>
      </c>
      <c r="AO489">
        <v>21.92567515151515</v>
      </c>
      <c r="AP489">
        <v>-1.100544800184774E-05</v>
      </c>
      <c r="AQ489">
        <v>105.4576078481185</v>
      </c>
      <c r="AR489">
        <v>0</v>
      </c>
      <c r="AS489">
        <v>0</v>
      </c>
      <c r="AT489">
        <f>IF(AR489*$H$15&gt;=AV489,1.0,(AV489/(AV489-AR489*$H$15)))</f>
        <v>0</v>
      </c>
      <c r="AU489">
        <f>(AT489-1)*100</f>
        <v>0</v>
      </c>
      <c r="AV489">
        <f>MAX(0,($B$15+$C$15*EE489)/(1+$D$15*EE489)*DX489/(DZ489+273)*$E$15)</f>
        <v>0</v>
      </c>
      <c r="AW489" t="s">
        <v>437</v>
      </c>
      <c r="AX489" t="s">
        <v>437</v>
      </c>
      <c r="AY489">
        <v>0</v>
      </c>
      <c r="AZ489">
        <v>0</v>
      </c>
      <c r="BA489">
        <f>1-AY489/AZ489</f>
        <v>0</v>
      </c>
      <c r="BB489">
        <v>0</v>
      </c>
      <c r="BC489" t="s">
        <v>437</v>
      </c>
      <c r="BD489" t="s">
        <v>437</v>
      </c>
      <c r="BE489">
        <v>0</v>
      </c>
      <c r="BF489">
        <v>0</v>
      </c>
      <c r="BG489">
        <f>1-BE489/BF489</f>
        <v>0</v>
      </c>
      <c r="BH489">
        <v>0.5</v>
      </c>
      <c r="BI489">
        <f>DH489</f>
        <v>0</v>
      </c>
      <c r="BJ489">
        <f>K489</f>
        <v>0</v>
      </c>
      <c r="BK489">
        <f>BG489*BH489*BI489</f>
        <v>0</v>
      </c>
      <c r="BL489">
        <f>(BJ489-BB489)/BI489</f>
        <v>0</v>
      </c>
      <c r="BM489">
        <f>(AZ489-BF489)/BF489</f>
        <v>0</v>
      </c>
      <c r="BN489">
        <f>AY489/(BA489+AY489/BF489)</f>
        <v>0</v>
      </c>
      <c r="BO489" t="s">
        <v>437</v>
      </c>
      <c r="BP489">
        <v>0</v>
      </c>
      <c r="BQ489">
        <f>IF(BP489&lt;&gt;0, BP489, BN489)</f>
        <v>0</v>
      </c>
      <c r="BR489">
        <f>1-BQ489/BF489</f>
        <v>0</v>
      </c>
      <c r="BS489">
        <f>(BF489-BE489)/(BF489-BQ489)</f>
        <v>0</v>
      </c>
      <c r="BT489">
        <f>(AZ489-BF489)/(AZ489-BQ489)</f>
        <v>0</v>
      </c>
      <c r="BU489">
        <f>(BF489-BE489)/(BF489-AY489)</f>
        <v>0</v>
      </c>
      <c r="BV489">
        <f>(AZ489-BF489)/(AZ489-AY489)</f>
        <v>0</v>
      </c>
      <c r="BW489">
        <f>(BS489*BQ489/BE489)</f>
        <v>0</v>
      </c>
      <c r="BX489">
        <f>(1-BW489)</f>
        <v>0</v>
      </c>
      <c r="DG489">
        <f>$B$13*EF489+$C$13*EG489+$F$13*ER489*(1-EU489)</f>
        <v>0</v>
      </c>
      <c r="DH489">
        <f>DG489*DI489</f>
        <v>0</v>
      </c>
      <c r="DI489">
        <f>($B$13*$D$11+$C$13*$D$11+$F$13*((FE489+EW489)/MAX(FE489+EW489+FF489, 0.1)*$I$11+FF489/MAX(FE489+EW489+FF489, 0.1)*$J$11))/($B$13+$C$13+$F$13)</f>
        <v>0</v>
      </c>
      <c r="DJ489">
        <f>($B$13*$K$11+$C$13*$K$11+$F$13*((FE489+EW489)/MAX(FE489+EW489+FF489, 0.1)*$P$11+FF489/MAX(FE489+EW489+FF489, 0.1)*$Q$11))/($B$13+$C$13+$F$13)</f>
        <v>0</v>
      </c>
      <c r="DK489">
        <v>2.96</v>
      </c>
      <c r="DL489">
        <v>0.5</v>
      </c>
      <c r="DM489" t="s">
        <v>438</v>
      </c>
      <c r="DN489">
        <v>2</v>
      </c>
      <c r="DO489" t="b">
        <v>1</v>
      </c>
      <c r="DP489">
        <v>1759000596.6</v>
      </c>
      <c r="DQ489">
        <v>1368.304074074074</v>
      </c>
      <c r="DR489">
        <v>1410.078148148148</v>
      </c>
      <c r="DS489">
        <v>21.92195925925926</v>
      </c>
      <c r="DT489">
        <v>20.20825185185185</v>
      </c>
      <c r="DU489">
        <v>1369.294814814815</v>
      </c>
      <c r="DV489">
        <v>21.63781111111111</v>
      </c>
      <c r="DW489">
        <v>499.9613703703703</v>
      </c>
      <c r="DX489">
        <v>90.38027407407408</v>
      </c>
      <c r="DY489">
        <v>0.06477633703703704</v>
      </c>
      <c r="DZ489">
        <v>28.76079259259259</v>
      </c>
      <c r="EA489">
        <v>30.01583333333333</v>
      </c>
      <c r="EB489">
        <v>999.9000000000001</v>
      </c>
      <c r="EC489">
        <v>0</v>
      </c>
      <c r="ED489">
        <v>0</v>
      </c>
      <c r="EE489">
        <v>9997.111111111111</v>
      </c>
      <c r="EF489">
        <v>0</v>
      </c>
      <c r="EG489">
        <v>11.51982592592592</v>
      </c>
      <c r="EH489">
        <v>-41.77496296296296</v>
      </c>
      <c r="EI489">
        <v>1398.971851851852</v>
      </c>
      <c r="EJ489">
        <v>1439.16037037037</v>
      </c>
      <c r="EK489">
        <v>1.713711481481481</v>
      </c>
      <c r="EL489">
        <v>1410.078148148148</v>
      </c>
      <c r="EM489">
        <v>20.20825185185185</v>
      </c>
      <c r="EN489">
        <v>1.981313333333333</v>
      </c>
      <c r="EO489">
        <v>1.826426666666666</v>
      </c>
      <c r="EP489">
        <v>17.29577777777778</v>
      </c>
      <c r="EQ489">
        <v>16.01481851851852</v>
      </c>
      <c r="ER489">
        <v>2000.007777777778</v>
      </c>
      <c r="ES489">
        <v>0.9799954814814815</v>
      </c>
      <c r="ET489">
        <v>0.02000456296296297</v>
      </c>
      <c r="EU489">
        <v>0</v>
      </c>
      <c r="EV489">
        <v>441.0815555555556</v>
      </c>
      <c r="EW489">
        <v>5.00078</v>
      </c>
      <c r="EX489">
        <v>8660.633333333333</v>
      </c>
      <c r="EY489">
        <v>16379.68148148148</v>
      </c>
      <c r="EZ489">
        <v>38.85851851851852</v>
      </c>
      <c r="FA489">
        <v>39.60618518518518</v>
      </c>
      <c r="FB489">
        <v>39.14318518518518</v>
      </c>
      <c r="FC489">
        <v>39.33755555555555</v>
      </c>
      <c r="FD489">
        <v>40.16862962962963</v>
      </c>
      <c r="FE489">
        <v>1955.095555555556</v>
      </c>
      <c r="FF489">
        <v>39.91037037037037</v>
      </c>
      <c r="FG489">
        <v>0</v>
      </c>
      <c r="FH489">
        <v>1759000598.1</v>
      </c>
      <c r="FI489">
        <v>0</v>
      </c>
      <c r="FJ489">
        <v>441.0522800000001</v>
      </c>
      <c r="FK489">
        <v>-0.2602307892828241</v>
      </c>
      <c r="FL489">
        <v>-3.446923089167069</v>
      </c>
      <c r="FM489">
        <v>8660.601999999999</v>
      </c>
      <c r="FN489">
        <v>15</v>
      </c>
      <c r="FO489">
        <v>0</v>
      </c>
      <c r="FP489" t="s">
        <v>439</v>
      </c>
      <c r="FQ489">
        <v>1746989605.5</v>
      </c>
      <c r="FR489">
        <v>1746989593.5</v>
      </c>
      <c r="FS489">
        <v>0</v>
      </c>
      <c r="FT489">
        <v>-0.274</v>
      </c>
      <c r="FU489">
        <v>-0.002</v>
      </c>
      <c r="FV489">
        <v>2.549</v>
      </c>
      <c r="FW489">
        <v>0.129</v>
      </c>
      <c r="FX489">
        <v>420</v>
      </c>
      <c r="FY489">
        <v>17</v>
      </c>
      <c r="FZ489">
        <v>0.02</v>
      </c>
      <c r="GA489">
        <v>0.04</v>
      </c>
      <c r="GB489">
        <v>-41.711365</v>
      </c>
      <c r="GC489">
        <v>-0.8853568480298717</v>
      </c>
      <c r="GD489">
        <v>0.1337529206223175</v>
      </c>
      <c r="GE489">
        <v>0</v>
      </c>
      <c r="GF489">
        <v>441.0574411764705</v>
      </c>
      <c r="GG489">
        <v>-0.2662032117202817</v>
      </c>
      <c r="GH489">
        <v>0.2263448944546285</v>
      </c>
      <c r="GI489">
        <v>1</v>
      </c>
      <c r="GJ489">
        <v>1.7284745</v>
      </c>
      <c r="GK489">
        <v>-0.1887041651031944</v>
      </c>
      <c r="GL489">
        <v>0.02424306302326502</v>
      </c>
      <c r="GM489">
        <v>0</v>
      </c>
      <c r="GN489">
        <v>1</v>
      </c>
      <c r="GO489">
        <v>3</v>
      </c>
      <c r="GP489" t="s">
        <v>463</v>
      </c>
      <c r="GQ489">
        <v>3.10212</v>
      </c>
      <c r="GR489">
        <v>2.72332</v>
      </c>
      <c r="GS489">
        <v>0.197422</v>
      </c>
      <c r="GT489">
        <v>0.200945</v>
      </c>
      <c r="GU489">
        <v>0.101174</v>
      </c>
      <c r="GV489">
        <v>0.09688720000000001</v>
      </c>
      <c r="GW489">
        <v>20989</v>
      </c>
      <c r="GX489">
        <v>18977.4</v>
      </c>
      <c r="GY489">
        <v>26713.4</v>
      </c>
      <c r="GZ489">
        <v>23968.8</v>
      </c>
      <c r="HA489">
        <v>38430.7</v>
      </c>
      <c r="HB489">
        <v>32005.7</v>
      </c>
      <c r="HC489">
        <v>46646.2</v>
      </c>
      <c r="HD489">
        <v>37914.6</v>
      </c>
      <c r="HE489">
        <v>1.87415</v>
      </c>
      <c r="HF489">
        <v>1.88385</v>
      </c>
      <c r="HG489">
        <v>0.133961</v>
      </c>
      <c r="HH489">
        <v>0</v>
      </c>
      <c r="HI489">
        <v>27.8383</v>
      </c>
      <c r="HJ489">
        <v>999.9</v>
      </c>
      <c r="HK489">
        <v>48.9</v>
      </c>
      <c r="HL489">
        <v>30.3</v>
      </c>
      <c r="HM489">
        <v>23.4492</v>
      </c>
      <c r="HN489">
        <v>61.5958</v>
      </c>
      <c r="HO489">
        <v>21.9071</v>
      </c>
      <c r="HP489">
        <v>1</v>
      </c>
      <c r="HQ489">
        <v>0.0788186</v>
      </c>
      <c r="HR489">
        <v>-0.0557271</v>
      </c>
      <c r="HS489">
        <v>20.3167</v>
      </c>
      <c r="HT489">
        <v>5.2128</v>
      </c>
      <c r="HU489">
        <v>11.9797</v>
      </c>
      <c r="HV489">
        <v>4.9634</v>
      </c>
      <c r="HW489">
        <v>3.27443</v>
      </c>
      <c r="HX489">
        <v>9999</v>
      </c>
      <c r="HY489">
        <v>9999</v>
      </c>
      <c r="HZ489">
        <v>9999</v>
      </c>
      <c r="IA489">
        <v>25.5</v>
      </c>
      <c r="IB489">
        <v>1.86371</v>
      </c>
      <c r="IC489">
        <v>1.85975</v>
      </c>
      <c r="ID489">
        <v>1.85806</v>
      </c>
      <c r="IE489">
        <v>1.85944</v>
      </c>
      <c r="IF489">
        <v>1.85959</v>
      </c>
      <c r="IG489">
        <v>1.85806</v>
      </c>
      <c r="IH489">
        <v>1.85715</v>
      </c>
      <c r="II489">
        <v>1.85211</v>
      </c>
      <c r="IJ489">
        <v>0</v>
      </c>
      <c r="IK489">
        <v>0</v>
      </c>
      <c r="IL489">
        <v>0</v>
      </c>
      <c r="IM489">
        <v>0</v>
      </c>
      <c r="IN489" t="s">
        <v>441</v>
      </c>
      <c r="IO489" t="s">
        <v>442</v>
      </c>
      <c r="IP489" t="s">
        <v>443</v>
      </c>
      <c r="IQ489" t="s">
        <v>443</v>
      </c>
      <c r="IR489" t="s">
        <v>443</v>
      </c>
      <c r="IS489" t="s">
        <v>443</v>
      </c>
      <c r="IT489">
        <v>0</v>
      </c>
      <c r="IU489">
        <v>100</v>
      </c>
      <c r="IV489">
        <v>100</v>
      </c>
      <c r="IW489">
        <v>-0.96</v>
      </c>
      <c r="IX489">
        <v>0.2842</v>
      </c>
      <c r="IY489">
        <v>-1.253408397979514</v>
      </c>
      <c r="IZ489">
        <v>-0.001407418860664216</v>
      </c>
      <c r="JA489">
        <v>1.761737584914558E-06</v>
      </c>
      <c r="JB489">
        <v>-4.339940373715102E-10</v>
      </c>
      <c r="JC489">
        <v>0.01386544786166931</v>
      </c>
      <c r="JD489">
        <v>0.003157371658100305</v>
      </c>
      <c r="JE489">
        <v>0.0004353711720169284</v>
      </c>
      <c r="JF489">
        <v>-1.853048844677345E-07</v>
      </c>
      <c r="JG489">
        <v>2</v>
      </c>
      <c r="JH489">
        <v>1968</v>
      </c>
      <c r="JI489">
        <v>1</v>
      </c>
      <c r="JJ489">
        <v>26</v>
      </c>
      <c r="JK489">
        <v>200183.3</v>
      </c>
      <c r="JL489">
        <v>200183.5</v>
      </c>
      <c r="JM489">
        <v>3.09204</v>
      </c>
      <c r="JN489">
        <v>2.60498</v>
      </c>
      <c r="JO489">
        <v>1.49658</v>
      </c>
      <c r="JP489">
        <v>2.34619</v>
      </c>
      <c r="JQ489">
        <v>1.54907</v>
      </c>
      <c r="JR489">
        <v>2.42432</v>
      </c>
      <c r="JS489">
        <v>34.1678</v>
      </c>
      <c r="JT489">
        <v>15.2528</v>
      </c>
      <c r="JU489">
        <v>18</v>
      </c>
      <c r="JV489">
        <v>480.997</v>
      </c>
      <c r="JW489">
        <v>502.219</v>
      </c>
      <c r="JX489">
        <v>27.373</v>
      </c>
      <c r="JY489">
        <v>28.3203</v>
      </c>
      <c r="JZ489">
        <v>30</v>
      </c>
      <c r="KA489">
        <v>28.552</v>
      </c>
      <c r="KB489">
        <v>28.5522</v>
      </c>
      <c r="KC489">
        <v>62.1299</v>
      </c>
      <c r="KD489">
        <v>15.2047</v>
      </c>
      <c r="KE489">
        <v>91.8455</v>
      </c>
      <c r="KF489">
        <v>27.3639</v>
      </c>
      <c r="KG489">
        <v>1456.76</v>
      </c>
      <c r="KH489">
        <v>20.2384</v>
      </c>
      <c r="KI489">
        <v>101.989</v>
      </c>
      <c r="KJ489">
        <v>91.4421</v>
      </c>
    </row>
    <row r="490" spans="1:296">
      <c r="A490">
        <v>472</v>
      </c>
      <c r="B490">
        <v>1759000609.1</v>
      </c>
      <c r="C490">
        <v>13358.5</v>
      </c>
      <c r="D490" t="s">
        <v>1391</v>
      </c>
      <c r="E490" t="s">
        <v>1392</v>
      </c>
      <c r="F490">
        <v>5</v>
      </c>
      <c r="G490" t="s">
        <v>1218</v>
      </c>
      <c r="H490">
        <v>1759000601.314285</v>
      </c>
      <c r="I490">
        <f>(J490)/1000</f>
        <v>0</v>
      </c>
      <c r="J490">
        <f>IF(DO490, AM490, AG490)</f>
        <v>0</v>
      </c>
      <c r="K490">
        <f>IF(DO490, AH490, AF490)</f>
        <v>0</v>
      </c>
      <c r="L490">
        <f>DQ490 - IF(AT490&gt;1, K490*DK490*100.0/(AV490), 0)</f>
        <v>0</v>
      </c>
      <c r="M490">
        <f>((S490-I490/2)*L490-K490)/(S490+I490/2)</f>
        <v>0</v>
      </c>
      <c r="N490">
        <f>M490*(DX490+DY490)/1000.0</f>
        <v>0</v>
      </c>
      <c r="O490">
        <f>(DQ490 - IF(AT490&gt;1, K490*DK490*100.0/(AV490), 0))*(DX490+DY490)/1000.0</f>
        <v>0</v>
      </c>
      <c r="P490">
        <f>2.0/((1/R490-1/Q490)+SIGN(R490)*SQRT((1/R490-1/Q490)*(1/R490-1/Q490) + 4*DL490/((DL490+1)*(DL490+1))*(2*1/R490*1/Q490-1/Q490*1/Q490)))</f>
        <v>0</v>
      </c>
      <c r="Q490">
        <f>IF(LEFT(DM490,1)&lt;&gt;"0",IF(LEFT(DM490,1)="1",3.0,DN490),$D$5+$E$5*(EE490*DX490/($K$5*1000))+$F$5*(EE490*DX490/($K$5*1000))*MAX(MIN(DK490,$J$5),$I$5)*MAX(MIN(DK490,$J$5),$I$5)+$G$5*MAX(MIN(DK490,$J$5),$I$5)*(EE490*DX490/($K$5*1000))+$H$5*(EE490*DX490/($K$5*1000))*(EE490*DX490/($K$5*1000)))</f>
        <v>0</v>
      </c>
      <c r="R490">
        <f>I490*(1000-(1000*0.61365*exp(17.502*V490/(240.97+V490))/(DX490+DY490)+DS490)/2)/(1000*0.61365*exp(17.502*V490/(240.97+V490))/(DX490+DY490)-DS490)</f>
        <v>0</v>
      </c>
      <c r="S490">
        <f>1/((DL490+1)/(P490/1.6)+1/(Q490/1.37)) + DL490/((DL490+1)/(P490/1.6) + DL490/(Q490/1.37))</f>
        <v>0</v>
      </c>
      <c r="T490">
        <f>(DG490*DJ490)</f>
        <v>0</v>
      </c>
      <c r="U490">
        <f>(DZ490+(T490+2*0.95*5.67E-8*(((DZ490+$B$9)+273)^4-(DZ490+273)^4)-44100*I490)/(1.84*29.3*Q490+8*0.95*5.67E-8*(DZ490+273)^3))</f>
        <v>0</v>
      </c>
      <c r="V490">
        <f>($C$9*EA490+$D$9*EB490+$E$9*U490)</f>
        <v>0</v>
      </c>
      <c r="W490">
        <f>0.61365*exp(17.502*V490/(240.97+V490))</f>
        <v>0</v>
      </c>
      <c r="X490">
        <f>(Y490/Z490*100)</f>
        <v>0</v>
      </c>
      <c r="Y490">
        <f>DS490*(DX490+DY490)/1000</f>
        <v>0</v>
      </c>
      <c r="Z490">
        <f>0.61365*exp(17.502*DZ490/(240.97+DZ490))</f>
        <v>0</v>
      </c>
      <c r="AA490">
        <f>(W490-DS490*(DX490+DY490)/1000)</f>
        <v>0</v>
      </c>
      <c r="AB490">
        <f>(-I490*44100)</f>
        <v>0</v>
      </c>
      <c r="AC490">
        <f>2*29.3*Q490*0.92*(DZ490-V490)</f>
        <v>0</v>
      </c>
      <c r="AD490">
        <f>2*0.95*5.67E-8*(((DZ490+$B$9)+273)^4-(V490+273)^4)</f>
        <v>0</v>
      </c>
      <c r="AE490">
        <f>T490+AD490+AB490+AC490</f>
        <v>0</v>
      </c>
      <c r="AF490">
        <f>DW490*AT490*(DR490-DQ490*(1000-AT490*DT490)/(1000-AT490*DS490))/(100*DK490)</f>
        <v>0</v>
      </c>
      <c r="AG490">
        <f>1000*DW490*AT490*(DS490-DT490)/(100*DK490*(1000-AT490*DS490))</f>
        <v>0</v>
      </c>
      <c r="AH490">
        <f>(AI490 - AJ490 - DX490*1E3/(8.314*(DZ490+273.15)) * AL490/DW490 * AK490) * DW490/(100*DK490) * (1000 - DT490)/1000</f>
        <v>0</v>
      </c>
      <c r="AI490">
        <v>1471.25296640493</v>
      </c>
      <c r="AJ490">
        <v>1439.810303030303</v>
      </c>
      <c r="AK490">
        <v>3.365021732033843</v>
      </c>
      <c r="AL490">
        <v>65.16373705987486</v>
      </c>
      <c r="AM490">
        <f>(AO490 - AN490 + DX490*1E3/(8.314*(DZ490+273.15)) * AQ490/DW490 * AP490) * DW490/(100*DK490) * 1000/(1000 - AO490)</f>
        <v>0</v>
      </c>
      <c r="AN490">
        <v>20.22368494660216</v>
      </c>
      <c r="AO490">
        <v>21.92287939393939</v>
      </c>
      <c r="AP490">
        <v>-1.238444368942393E-05</v>
      </c>
      <c r="AQ490">
        <v>105.4576078481185</v>
      </c>
      <c r="AR490">
        <v>0</v>
      </c>
      <c r="AS490">
        <v>0</v>
      </c>
      <c r="AT490">
        <f>IF(AR490*$H$15&gt;=AV490,1.0,(AV490/(AV490-AR490*$H$15)))</f>
        <v>0</v>
      </c>
      <c r="AU490">
        <f>(AT490-1)*100</f>
        <v>0</v>
      </c>
      <c r="AV490">
        <f>MAX(0,($B$15+$C$15*EE490)/(1+$D$15*EE490)*DX490/(DZ490+273)*$E$15)</f>
        <v>0</v>
      </c>
      <c r="AW490" t="s">
        <v>437</v>
      </c>
      <c r="AX490" t="s">
        <v>437</v>
      </c>
      <c r="AY490">
        <v>0</v>
      </c>
      <c r="AZ490">
        <v>0</v>
      </c>
      <c r="BA490">
        <f>1-AY490/AZ490</f>
        <v>0</v>
      </c>
      <c r="BB490">
        <v>0</v>
      </c>
      <c r="BC490" t="s">
        <v>437</v>
      </c>
      <c r="BD490" t="s">
        <v>437</v>
      </c>
      <c r="BE490">
        <v>0</v>
      </c>
      <c r="BF490">
        <v>0</v>
      </c>
      <c r="BG490">
        <f>1-BE490/BF490</f>
        <v>0</v>
      </c>
      <c r="BH490">
        <v>0.5</v>
      </c>
      <c r="BI490">
        <f>DH490</f>
        <v>0</v>
      </c>
      <c r="BJ490">
        <f>K490</f>
        <v>0</v>
      </c>
      <c r="BK490">
        <f>BG490*BH490*BI490</f>
        <v>0</v>
      </c>
      <c r="BL490">
        <f>(BJ490-BB490)/BI490</f>
        <v>0</v>
      </c>
      <c r="BM490">
        <f>(AZ490-BF490)/BF490</f>
        <v>0</v>
      </c>
      <c r="BN490">
        <f>AY490/(BA490+AY490/BF490)</f>
        <v>0</v>
      </c>
      <c r="BO490" t="s">
        <v>437</v>
      </c>
      <c r="BP490">
        <v>0</v>
      </c>
      <c r="BQ490">
        <f>IF(BP490&lt;&gt;0, BP490, BN490)</f>
        <v>0</v>
      </c>
      <c r="BR490">
        <f>1-BQ490/BF490</f>
        <v>0</v>
      </c>
      <c r="BS490">
        <f>(BF490-BE490)/(BF490-BQ490)</f>
        <v>0</v>
      </c>
      <c r="BT490">
        <f>(AZ490-BF490)/(AZ490-BQ490)</f>
        <v>0</v>
      </c>
      <c r="BU490">
        <f>(BF490-BE490)/(BF490-AY490)</f>
        <v>0</v>
      </c>
      <c r="BV490">
        <f>(AZ490-BF490)/(AZ490-AY490)</f>
        <v>0</v>
      </c>
      <c r="BW490">
        <f>(BS490*BQ490/BE490)</f>
        <v>0</v>
      </c>
      <c r="BX490">
        <f>(1-BW490)</f>
        <v>0</v>
      </c>
      <c r="DG490">
        <f>$B$13*EF490+$C$13*EG490+$F$13*ER490*(1-EU490)</f>
        <v>0</v>
      </c>
      <c r="DH490">
        <f>DG490*DI490</f>
        <v>0</v>
      </c>
      <c r="DI490">
        <f>($B$13*$D$11+$C$13*$D$11+$F$13*((FE490+EW490)/MAX(FE490+EW490+FF490, 0.1)*$I$11+FF490/MAX(FE490+EW490+FF490, 0.1)*$J$11))/($B$13+$C$13+$F$13)</f>
        <v>0</v>
      </c>
      <c r="DJ490">
        <f>($B$13*$K$11+$C$13*$K$11+$F$13*((FE490+EW490)/MAX(FE490+EW490+FF490, 0.1)*$P$11+FF490/MAX(FE490+EW490+FF490, 0.1)*$Q$11))/($B$13+$C$13+$F$13)</f>
        <v>0</v>
      </c>
      <c r="DK490">
        <v>2.96</v>
      </c>
      <c r="DL490">
        <v>0.5</v>
      </c>
      <c r="DM490" t="s">
        <v>438</v>
      </c>
      <c r="DN490">
        <v>2</v>
      </c>
      <c r="DO490" t="b">
        <v>1</v>
      </c>
      <c r="DP490">
        <v>1759000601.314285</v>
      </c>
      <c r="DQ490">
        <v>1384.033214285714</v>
      </c>
      <c r="DR490">
        <v>1425.814642857143</v>
      </c>
      <c r="DS490">
        <v>21.92598214285715</v>
      </c>
      <c r="DT490">
        <v>20.21526428571429</v>
      </c>
      <c r="DU490">
        <v>1385.008214285714</v>
      </c>
      <c r="DV490">
        <v>21.64175</v>
      </c>
      <c r="DW490">
        <v>499.9849285714285</v>
      </c>
      <c r="DX490">
        <v>90.38086785714287</v>
      </c>
      <c r="DY490">
        <v>0.06487631071428571</v>
      </c>
      <c r="DZ490">
        <v>28.755775</v>
      </c>
      <c r="EA490">
        <v>30.01392857142857</v>
      </c>
      <c r="EB490">
        <v>999.9000000000002</v>
      </c>
      <c r="EC490">
        <v>0</v>
      </c>
      <c r="ED490">
        <v>0</v>
      </c>
      <c r="EE490">
        <v>9998.370714285715</v>
      </c>
      <c r="EF490">
        <v>0</v>
      </c>
      <c r="EG490">
        <v>11.49735</v>
      </c>
      <c r="EH490">
        <v>-41.78300714285715</v>
      </c>
      <c r="EI490">
        <v>1415.058571428572</v>
      </c>
      <c r="EJ490">
        <v>1455.232857142857</v>
      </c>
      <c r="EK490">
        <v>1.710714642857143</v>
      </c>
      <c r="EL490">
        <v>1425.814642857143</v>
      </c>
      <c r="EM490">
        <v>20.21526428571429</v>
      </c>
      <c r="EN490">
        <v>1.98169</v>
      </c>
      <c r="EO490">
        <v>1.827073214285714</v>
      </c>
      <c r="EP490">
        <v>17.29877857142857</v>
      </c>
      <c r="EQ490">
        <v>16.02036071428571</v>
      </c>
      <c r="ER490">
        <v>1999.985714285715</v>
      </c>
      <c r="ES490">
        <v>0.9799939642857139</v>
      </c>
      <c r="ET490">
        <v>0.02000608928571428</v>
      </c>
      <c r="EU490">
        <v>0</v>
      </c>
      <c r="EV490">
        <v>441.0611785714285</v>
      </c>
      <c r="EW490">
        <v>5.00078</v>
      </c>
      <c r="EX490">
        <v>8660.372857142856</v>
      </c>
      <c r="EY490">
        <v>16379.49642857143</v>
      </c>
      <c r="EZ490">
        <v>38.84785714285714</v>
      </c>
      <c r="FA490">
        <v>39.60685714285714</v>
      </c>
      <c r="FB490">
        <v>39.14710714285714</v>
      </c>
      <c r="FC490">
        <v>39.3255</v>
      </c>
      <c r="FD490">
        <v>40.06</v>
      </c>
      <c r="FE490">
        <v>1955.071071428572</v>
      </c>
      <c r="FF490">
        <v>39.91321428571429</v>
      </c>
      <c r="FG490">
        <v>0</v>
      </c>
      <c r="FH490">
        <v>1759000603.5</v>
      </c>
      <c r="FI490">
        <v>0</v>
      </c>
      <c r="FJ490">
        <v>441.0528461538461</v>
      </c>
      <c r="FK490">
        <v>0.6538119506217416</v>
      </c>
      <c r="FL490">
        <v>-2.417094005603762</v>
      </c>
      <c r="FM490">
        <v>8660.42076923077</v>
      </c>
      <c r="FN490">
        <v>15</v>
      </c>
      <c r="FO490">
        <v>0</v>
      </c>
      <c r="FP490" t="s">
        <v>439</v>
      </c>
      <c r="FQ490">
        <v>1746989605.5</v>
      </c>
      <c r="FR490">
        <v>1746989593.5</v>
      </c>
      <c r="FS490">
        <v>0</v>
      </c>
      <c r="FT490">
        <v>-0.274</v>
      </c>
      <c r="FU490">
        <v>-0.002</v>
      </c>
      <c r="FV490">
        <v>2.549</v>
      </c>
      <c r="FW490">
        <v>0.129</v>
      </c>
      <c r="FX490">
        <v>420</v>
      </c>
      <c r="FY490">
        <v>17</v>
      </c>
      <c r="FZ490">
        <v>0.02</v>
      </c>
      <c r="GA490">
        <v>0.04</v>
      </c>
      <c r="GB490">
        <v>-41.7539487804878</v>
      </c>
      <c r="GC490">
        <v>-0.4687630662021673</v>
      </c>
      <c r="GD490">
        <v>0.09466634378095649</v>
      </c>
      <c r="GE490">
        <v>1</v>
      </c>
      <c r="GF490">
        <v>441.0572647058823</v>
      </c>
      <c r="GG490">
        <v>0.1594346760035106</v>
      </c>
      <c r="GH490">
        <v>0.2257684014809592</v>
      </c>
      <c r="GI490">
        <v>1</v>
      </c>
      <c r="GJ490">
        <v>1.711657804878048</v>
      </c>
      <c r="GK490">
        <v>-0.04984766550522707</v>
      </c>
      <c r="GL490">
        <v>0.007824068404669779</v>
      </c>
      <c r="GM490">
        <v>1</v>
      </c>
      <c r="GN490">
        <v>3</v>
      </c>
      <c r="GO490">
        <v>3</v>
      </c>
      <c r="GP490" t="s">
        <v>440</v>
      </c>
      <c r="GQ490">
        <v>3.10221</v>
      </c>
      <c r="GR490">
        <v>2.72313</v>
      </c>
      <c r="GS490">
        <v>0.198827</v>
      </c>
      <c r="GT490">
        <v>0.202337</v>
      </c>
      <c r="GU490">
        <v>0.101167</v>
      </c>
      <c r="GV490">
        <v>0.0968903</v>
      </c>
      <c r="GW490">
        <v>20952.1</v>
      </c>
      <c r="GX490">
        <v>18944.2</v>
      </c>
      <c r="GY490">
        <v>26713.2</v>
      </c>
      <c r="GZ490">
        <v>23968.7</v>
      </c>
      <c r="HA490">
        <v>38431.4</v>
      </c>
      <c r="HB490">
        <v>32005.9</v>
      </c>
      <c r="HC490">
        <v>46646.4</v>
      </c>
      <c r="HD490">
        <v>37914.8</v>
      </c>
      <c r="HE490">
        <v>1.87455</v>
      </c>
      <c r="HF490">
        <v>1.8834</v>
      </c>
      <c r="HG490">
        <v>0.133112</v>
      </c>
      <c r="HH490">
        <v>0</v>
      </c>
      <c r="HI490">
        <v>27.8383</v>
      </c>
      <c r="HJ490">
        <v>999.9</v>
      </c>
      <c r="HK490">
        <v>48.9</v>
      </c>
      <c r="HL490">
        <v>30.3</v>
      </c>
      <c r="HM490">
        <v>23.4514</v>
      </c>
      <c r="HN490">
        <v>61.4558</v>
      </c>
      <c r="HO490">
        <v>21.9431</v>
      </c>
      <c r="HP490">
        <v>1</v>
      </c>
      <c r="HQ490">
        <v>0.0787957</v>
      </c>
      <c r="HR490">
        <v>-0.0387146</v>
      </c>
      <c r="HS490">
        <v>20.3167</v>
      </c>
      <c r="HT490">
        <v>5.21385</v>
      </c>
      <c r="HU490">
        <v>11.9794</v>
      </c>
      <c r="HV490">
        <v>4.96365</v>
      </c>
      <c r="HW490">
        <v>3.27445</v>
      </c>
      <c r="HX490">
        <v>9999</v>
      </c>
      <c r="HY490">
        <v>9999</v>
      </c>
      <c r="HZ490">
        <v>9999</v>
      </c>
      <c r="IA490">
        <v>25.5</v>
      </c>
      <c r="IB490">
        <v>1.86371</v>
      </c>
      <c r="IC490">
        <v>1.85974</v>
      </c>
      <c r="ID490">
        <v>1.85806</v>
      </c>
      <c r="IE490">
        <v>1.85945</v>
      </c>
      <c r="IF490">
        <v>1.85959</v>
      </c>
      <c r="IG490">
        <v>1.85806</v>
      </c>
      <c r="IH490">
        <v>1.85715</v>
      </c>
      <c r="II490">
        <v>1.85211</v>
      </c>
      <c r="IJ490">
        <v>0</v>
      </c>
      <c r="IK490">
        <v>0</v>
      </c>
      <c r="IL490">
        <v>0</v>
      </c>
      <c r="IM490">
        <v>0</v>
      </c>
      <c r="IN490" t="s">
        <v>441</v>
      </c>
      <c r="IO490" t="s">
        <v>442</v>
      </c>
      <c r="IP490" t="s">
        <v>443</v>
      </c>
      <c r="IQ490" t="s">
        <v>443</v>
      </c>
      <c r="IR490" t="s">
        <v>443</v>
      </c>
      <c r="IS490" t="s">
        <v>443</v>
      </c>
      <c r="IT490">
        <v>0</v>
      </c>
      <c r="IU490">
        <v>100</v>
      </c>
      <c r="IV490">
        <v>100</v>
      </c>
      <c r="IW490">
        <v>-0.95</v>
      </c>
      <c r="IX490">
        <v>0.2842</v>
      </c>
      <c r="IY490">
        <v>-1.253408397979514</v>
      </c>
      <c r="IZ490">
        <v>-0.001407418860664216</v>
      </c>
      <c r="JA490">
        <v>1.761737584914558E-06</v>
      </c>
      <c r="JB490">
        <v>-4.339940373715102E-10</v>
      </c>
      <c r="JC490">
        <v>0.01386544786166931</v>
      </c>
      <c r="JD490">
        <v>0.003157371658100305</v>
      </c>
      <c r="JE490">
        <v>0.0004353711720169284</v>
      </c>
      <c r="JF490">
        <v>-1.853048844677345E-07</v>
      </c>
      <c r="JG490">
        <v>2</v>
      </c>
      <c r="JH490">
        <v>1968</v>
      </c>
      <c r="JI490">
        <v>1</v>
      </c>
      <c r="JJ490">
        <v>26</v>
      </c>
      <c r="JK490">
        <v>200183.4</v>
      </c>
      <c r="JL490">
        <v>200183.6</v>
      </c>
      <c r="JM490">
        <v>3.12256</v>
      </c>
      <c r="JN490">
        <v>2.61353</v>
      </c>
      <c r="JO490">
        <v>1.49658</v>
      </c>
      <c r="JP490">
        <v>2.34741</v>
      </c>
      <c r="JQ490">
        <v>1.54907</v>
      </c>
      <c r="JR490">
        <v>2.39746</v>
      </c>
      <c r="JS490">
        <v>34.1678</v>
      </c>
      <c r="JT490">
        <v>15.2353</v>
      </c>
      <c r="JU490">
        <v>18</v>
      </c>
      <c r="JV490">
        <v>481.21</v>
      </c>
      <c r="JW490">
        <v>501.918</v>
      </c>
      <c r="JX490">
        <v>27.3581</v>
      </c>
      <c r="JY490">
        <v>28.3203</v>
      </c>
      <c r="JZ490">
        <v>30</v>
      </c>
      <c r="KA490">
        <v>28.5496</v>
      </c>
      <c r="KB490">
        <v>28.5522</v>
      </c>
      <c r="KC490">
        <v>62.6801</v>
      </c>
      <c r="KD490">
        <v>15.2047</v>
      </c>
      <c r="KE490">
        <v>91.8455</v>
      </c>
      <c r="KF490">
        <v>27.3461</v>
      </c>
      <c r="KG490">
        <v>1470.11</v>
      </c>
      <c r="KH490">
        <v>20.2497</v>
      </c>
      <c r="KI490">
        <v>101.989</v>
      </c>
      <c r="KJ490">
        <v>91.4421</v>
      </c>
    </row>
    <row r="491" spans="1:296">
      <c r="A491">
        <v>473</v>
      </c>
      <c r="B491">
        <v>1759000614.1</v>
      </c>
      <c r="C491">
        <v>13363.5</v>
      </c>
      <c r="D491" t="s">
        <v>1393</v>
      </c>
      <c r="E491" t="s">
        <v>1394</v>
      </c>
      <c r="F491">
        <v>5</v>
      </c>
      <c r="G491" t="s">
        <v>1218</v>
      </c>
      <c r="H491">
        <v>1759000606.6</v>
      </c>
      <c r="I491">
        <f>(J491)/1000</f>
        <v>0</v>
      </c>
      <c r="J491">
        <f>IF(DO491, AM491, AG491)</f>
        <v>0</v>
      </c>
      <c r="K491">
        <f>IF(DO491, AH491, AF491)</f>
        <v>0</v>
      </c>
      <c r="L491">
        <f>DQ491 - IF(AT491&gt;1, K491*DK491*100.0/(AV491), 0)</f>
        <v>0</v>
      </c>
      <c r="M491">
        <f>((S491-I491/2)*L491-K491)/(S491+I491/2)</f>
        <v>0</v>
      </c>
      <c r="N491">
        <f>M491*(DX491+DY491)/1000.0</f>
        <v>0</v>
      </c>
      <c r="O491">
        <f>(DQ491 - IF(AT491&gt;1, K491*DK491*100.0/(AV491), 0))*(DX491+DY491)/1000.0</f>
        <v>0</v>
      </c>
      <c r="P491">
        <f>2.0/((1/R491-1/Q491)+SIGN(R491)*SQRT((1/R491-1/Q491)*(1/R491-1/Q491) + 4*DL491/((DL491+1)*(DL491+1))*(2*1/R491*1/Q491-1/Q491*1/Q491)))</f>
        <v>0</v>
      </c>
      <c r="Q491">
        <f>IF(LEFT(DM491,1)&lt;&gt;"0",IF(LEFT(DM491,1)="1",3.0,DN491),$D$5+$E$5*(EE491*DX491/($K$5*1000))+$F$5*(EE491*DX491/($K$5*1000))*MAX(MIN(DK491,$J$5),$I$5)*MAX(MIN(DK491,$J$5),$I$5)+$G$5*MAX(MIN(DK491,$J$5),$I$5)*(EE491*DX491/($K$5*1000))+$H$5*(EE491*DX491/($K$5*1000))*(EE491*DX491/($K$5*1000)))</f>
        <v>0</v>
      </c>
      <c r="R491">
        <f>I491*(1000-(1000*0.61365*exp(17.502*V491/(240.97+V491))/(DX491+DY491)+DS491)/2)/(1000*0.61365*exp(17.502*V491/(240.97+V491))/(DX491+DY491)-DS491)</f>
        <v>0</v>
      </c>
      <c r="S491">
        <f>1/((DL491+1)/(P491/1.6)+1/(Q491/1.37)) + DL491/((DL491+1)/(P491/1.6) + DL491/(Q491/1.37))</f>
        <v>0</v>
      </c>
      <c r="T491">
        <f>(DG491*DJ491)</f>
        <v>0</v>
      </c>
      <c r="U491">
        <f>(DZ491+(T491+2*0.95*5.67E-8*(((DZ491+$B$9)+273)^4-(DZ491+273)^4)-44100*I491)/(1.84*29.3*Q491+8*0.95*5.67E-8*(DZ491+273)^3))</f>
        <v>0</v>
      </c>
      <c r="V491">
        <f>($C$9*EA491+$D$9*EB491+$E$9*U491)</f>
        <v>0</v>
      </c>
      <c r="W491">
        <f>0.61365*exp(17.502*V491/(240.97+V491))</f>
        <v>0</v>
      </c>
      <c r="X491">
        <f>(Y491/Z491*100)</f>
        <v>0</v>
      </c>
      <c r="Y491">
        <f>DS491*(DX491+DY491)/1000</f>
        <v>0</v>
      </c>
      <c r="Z491">
        <f>0.61365*exp(17.502*DZ491/(240.97+DZ491))</f>
        <v>0</v>
      </c>
      <c r="AA491">
        <f>(W491-DS491*(DX491+DY491)/1000)</f>
        <v>0</v>
      </c>
      <c r="AB491">
        <f>(-I491*44100)</f>
        <v>0</v>
      </c>
      <c r="AC491">
        <f>2*29.3*Q491*0.92*(DZ491-V491)</f>
        <v>0</v>
      </c>
      <c r="AD491">
        <f>2*0.95*5.67E-8*(((DZ491+$B$9)+273)^4-(V491+273)^4)</f>
        <v>0</v>
      </c>
      <c r="AE491">
        <f>T491+AD491+AB491+AC491</f>
        <v>0</v>
      </c>
      <c r="AF491">
        <f>DW491*AT491*(DR491-DQ491*(1000-AT491*DT491)/(1000-AT491*DS491))/(100*DK491)</f>
        <v>0</v>
      </c>
      <c r="AG491">
        <f>1000*DW491*AT491*(DS491-DT491)/(100*DK491*(1000-AT491*DS491))</f>
        <v>0</v>
      </c>
      <c r="AH491">
        <f>(AI491 - AJ491 - DX491*1E3/(8.314*(DZ491+273.15)) * AL491/DW491 * AK491) * DW491/(100*DK491) * (1000 - DT491)/1000</f>
        <v>0</v>
      </c>
      <c r="AI491">
        <v>1488.434613864652</v>
      </c>
      <c r="AJ491">
        <v>1456.929454545454</v>
      </c>
      <c r="AK491">
        <v>3.418420370281871</v>
      </c>
      <c r="AL491">
        <v>65.16373705987486</v>
      </c>
      <c r="AM491">
        <f>(AO491 - AN491 + DX491*1E3/(8.314*(DZ491+273.15)) * AQ491/DW491 * AP491) * DW491/(100*DK491) * 1000/(1000 - AO491)</f>
        <v>0</v>
      </c>
      <c r="AN491">
        <v>20.22090904493617</v>
      </c>
      <c r="AO491">
        <v>21.91255515151515</v>
      </c>
      <c r="AP491">
        <v>-3.121927707495726E-05</v>
      </c>
      <c r="AQ491">
        <v>105.4576078481185</v>
      </c>
      <c r="AR491">
        <v>0</v>
      </c>
      <c r="AS491">
        <v>0</v>
      </c>
      <c r="AT491">
        <f>IF(AR491*$H$15&gt;=AV491,1.0,(AV491/(AV491-AR491*$H$15)))</f>
        <v>0</v>
      </c>
      <c r="AU491">
        <f>(AT491-1)*100</f>
        <v>0</v>
      </c>
      <c r="AV491">
        <f>MAX(0,($B$15+$C$15*EE491)/(1+$D$15*EE491)*DX491/(DZ491+273)*$E$15)</f>
        <v>0</v>
      </c>
      <c r="AW491" t="s">
        <v>437</v>
      </c>
      <c r="AX491" t="s">
        <v>437</v>
      </c>
      <c r="AY491">
        <v>0</v>
      </c>
      <c r="AZ491">
        <v>0</v>
      </c>
      <c r="BA491">
        <f>1-AY491/AZ491</f>
        <v>0</v>
      </c>
      <c r="BB491">
        <v>0</v>
      </c>
      <c r="BC491" t="s">
        <v>437</v>
      </c>
      <c r="BD491" t="s">
        <v>437</v>
      </c>
      <c r="BE491">
        <v>0</v>
      </c>
      <c r="BF491">
        <v>0</v>
      </c>
      <c r="BG491">
        <f>1-BE491/BF491</f>
        <v>0</v>
      </c>
      <c r="BH491">
        <v>0.5</v>
      </c>
      <c r="BI491">
        <f>DH491</f>
        <v>0</v>
      </c>
      <c r="BJ491">
        <f>K491</f>
        <v>0</v>
      </c>
      <c r="BK491">
        <f>BG491*BH491*BI491</f>
        <v>0</v>
      </c>
      <c r="BL491">
        <f>(BJ491-BB491)/BI491</f>
        <v>0</v>
      </c>
      <c r="BM491">
        <f>(AZ491-BF491)/BF491</f>
        <v>0</v>
      </c>
      <c r="BN491">
        <f>AY491/(BA491+AY491/BF491)</f>
        <v>0</v>
      </c>
      <c r="BO491" t="s">
        <v>437</v>
      </c>
      <c r="BP491">
        <v>0</v>
      </c>
      <c r="BQ491">
        <f>IF(BP491&lt;&gt;0, BP491, BN491)</f>
        <v>0</v>
      </c>
      <c r="BR491">
        <f>1-BQ491/BF491</f>
        <v>0</v>
      </c>
      <c r="BS491">
        <f>(BF491-BE491)/(BF491-BQ491)</f>
        <v>0</v>
      </c>
      <c r="BT491">
        <f>(AZ491-BF491)/(AZ491-BQ491)</f>
        <v>0</v>
      </c>
      <c r="BU491">
        <f>(BF491-BE491)/(BF491-AY491)</f>
        <v>0</v>
      </c>
      <c r="BV491">
        <f>(AZ491-BF491)/(AZ491-AY491)</f>
        <v>0</v>
      </c>
      <c r="BW491">
        <f>(BS491*BQ491/BE491)</f>
        <v>0</v>
      </c>
      <c r="BX491">
        <f>(1-BW491)</f>
        <v>0</v>
      </c>
      <c r="DG491">
        <f>$B$13*EF491+$C$13*EG491+$F$13*ER491*(1-EU491)</f>
        <v>0</v>
      </c>
      <c r="DH491">
        <f>DG491*DI491</f>
        <v>0</v>
      </c>
      <c r="DI491">
        <f>($B$13*$D$11+$C$13*$D$11+$F$13*((FE491+EW491)/MAX(FE491+EW491+FF491, 0.1)*$I$11+FF491/MAX(FE491+EW491+FF491, 0.1)*$J$11))/($B$13+$C$13+$F$13)</f>
        <v>0</v>
      </c>
      <c r="DJ491">
        <f>($B$13*$K$11+$C$13*$K$11+$F$13*((FE491+EW491)/MAX(FE491+EW491+FF491, 0.1)*$P$11+FF491/MAX(FE491+EW491+FF491, 0.1)*$Q$11))/($B$13+$C$13+$F$13)</f>
        <v>0</v>
      </c>
      <c r="DK491">
        <v>2.96</v>
      </c>
      <c r="DL491">
        <v>0.5</v>
      </c>
      <c r="DM491" t="s">
        <v>438</v>
      </c>
      <c r="DN491">
        <v>2</v>
      </c>
      <c r="DO491" t="b">
        <v>1</v>
      </c>
      <c r="DP491">
        <v>1759000606.6</v>
      </c>
      <c r="DQ491">
        <v>1401.671481481481</v>
      </c>
      <c r="DR491">
        <v>1443.533333333334</v>
      </c>
      <c r="DS491">
        <v>21.92287037037037</v>
      </c>
      <c r="DT491">
        <v>20.21951111111111</v>
      </c>
      <c r="DU491">
        <v>1402.630740740741</v>
      </c>
      <c r="DV491">
        <v>21.6387</v>
      </c>
      <c r="DW491">
        <v>499.9645555555556</v>
      </c>
      <c r="DX491">
        <v>90.3822962962963</v>
      </c>
      <c r="DY491">
        <v>0.06494442962962964</v>
      </c>
      <c r="DZ491">
        <v>28.75038888888889</v>
      </c>
      <c r="EA491">
        <v>30.01358888888889</v>
      </c>
      <c r="EB491">
        <v>999.9000000000001</v>
      </c>
      <c r="EC491">
        <v>0</v>
      </c>
      <c r="ED491">
        <v>0</v>
      </c>
      <c r="EE491">
        <v>9997.384444444444</v>
      </c>
      <c r="EF491">
        <v>0</v>
      </c>
      <c r="EG491">
        <v>11.33739259259259</v>
      </c>
      <c r="EH491">
        <v>-41.86224814814815</v>
      </c>
      <c r="EI491">
        <v>1433.088888888889</v>
      </c>
      <c r="EJ491">
        <v>1473.323703703704</v>
      </c>
      <c r="EK491">
        <v>1.703354444444444</v>
      </c>
      <c r="EL491">
        <v>1443.533333333334</v>
      </c>
      <c r="EM491">
        <v>20.21951111111111</v>
      </c>
      <c r="EN491">
        <v>1.98143962962963</v>
      </c>
      <c r="EO491">
        <v>1.827486296296296</v>
      </c>
      <c r="EP491">
        <v>17.29678148148148</v>
      </c>
      <c r="EQ491">
        <v>16.0238962962963</v>
      </c>
      <c r="ER491">
        <v>2000.008518518518</v>
      </c>
      <c r="ES491">
        <v>0.9799961851851849</v>
      </c>
      <c r="ET491">
        <v>0.02000384444444444</v>
      </c>
      <c r="EU491">
        <v>0</v>
      </c>
      <c r="EV491">
        <v>441.068925925926</v>
      </c>
      <c r="EW491">
        <v>5.00078</v>
      </c>
      <c r="EX491">
        <v>8660.30925925926</v>
      </c>
      <c r="EY491">
        <v>16379.6962962963</v>
      </c>
      <c r="EZ491">
        <v>38.86551851851851</v>
      </c>
      <c r="FA491">
        <v>39.60618518518518</v>
      </c>
      <c r="FB491">
        <v>39.12481481481481</v>
      </c>
      <c r="FC491">
        <v>39.33762962962963</v>
      </c>
      <c r="FD491">
        <v>39.97655555555556</v>
      </c>
      <c r="FE491">
        <v>1955.097407407407</v>
      </c>
      <c r="FF491">
        <v>39.90851851851852</v>
      </c>
      <c r="FG491">
        <v>0</v>
      </c>
      <c r="FH491">
        <v>1759000608.3</v>
      </c>
      <c r="FI491">
        <v>0</v>
      </c>
      <c r="FJ491">
        <v>441.062</v>
      </c>
      <c r="FK491">
        <v>0.1066666576276538</v>
      </c>
      <c r="FL491">
        <v>-0.7627350638048974</v>
      </c>
      <c r="FM491">
        <v>8660.289615384616</v>
      </c>
      <c r="FN491">
        <v>15</v>
      </c>
      <c r="FO491">
        <v>0</v>
      </c>
      <c r="FP491" t="s">
        <v>439</v>
      </c>
      <c r="FQ491">
        <v>1746989605.5</v>
      </c>
      <c r="FR491">
        <v>1746989593.5</v>
      </c>
      <c r="FS491">
        <v>0</v>
      </c>
      <c r="FT491">
        <v>-0.274</v>
      </c>
      <c r="FU491">
        <v>-0.002</v>
      </c>
      <c r="FV491">
        <v>2.549</v>
      </c>
      <c r="FW491">
        <v>0.129</v>
      </c>
      <c r="FX491">
        <v>420</v>
      </c>
      <c r="FY491">
        <v>17</v>
      </c>
      <c r="FZ491">
        <v>0.02</v>
      </c>
      <c r="GA491">
        <v>0.04</v>
      </c>
      <c r="GB491">
        <v>-41.81975853658537</v>
      </c>
      <c r="GC491">
        <v>-0.7346236933798489</v>
      </c>
      <c r="GD491">
        <v>0.1100743982896755</v>
      </c>
      <c r="GE491">
        <v>0</v>
      </c>
      <c r="GF491">
        <v>441.0444117647058</v>
      </c>
      <c r="GG491">
        <v>0.2516424698251977</v>
      </c>
      <c r="GH491">
        <v>0.2375668472670711</v>
      </c>
      <c r="GI491">
        <v>1</v>
      </c>
      <c r="GJ491">
        <v>1.707241707317073</v>
      </c>
      <c r="GK491">
        <v>-0.08433574912891467</v>
      </c>
      <c r="GL491">
        <v>0.009078314526719377</v>
      </c>
      <c r="GM491">
        <v>1</v>
      </c>
      <c r="GN491">
        <v>2</v>
      </c>
      <c r="GO491">
        <v>3</v>
      </c>
      <c r="GP491" t="s">
        <v>446</v>
      </c>
      <c r="GQ491">
        <v>3.10242</v>
      </c>
      <c r="GR491">
        <v>2.72288</v>
      </c>
      <c r="GS491">
        <v>0.200238</v>
      </c>
      <c r="GT491">
        <v>0.203733</v>
      </c>
      <c r="GU491">
        <v>0.101133</v>
      </c>
      <c r="GV491">
        <v>0.09688910000000001</v>
      </c>
      <c r="GW491">
        <v>20915.2</v>
      </c>
      <c r="GX491">
        <v>18911</v>
      </c>
      <c r="GY491">
        <v>26713.2</v>
      </c>
      <c r="GZ491">
        <v>23968.6</v>
      </c>
      <c r="HA491">
        <v>38432.9</v>
      </c>
      <c r="HB491">
        <v>32005.7</v>
      </c>
      <c r="HC491">
        <v>46646.3</v>
      </c>
      <c r="HD491">
        <v>37914.4</v>
      </c>
      <c r="HE491">
        <v>1.87477</v>
      </c>
      <c r="HF491">
        <v>1.8833</v>
      </c>
      <c r="HG491">
        <v>0.133462</v>
      </c>
      <c r="HH491">
        <v>0</v>
      </c>
      <c r="HI491">
        <v>27.8383</v>
      </c>
      <c r="HJ491">
        <v>999.9</v>
      </c>
      <c r="HK491">
        <v>48.9</v>
      </c>
      <c r="HL491">
        <v>30.3</v>
      </c>
      <c r="HM491">
        <v>23.4501</v>
      </c>
      <c r="HN491">
        <v>61.0758</v>
      </c>
      <c r="HO491">
        <v>21.9631</v>
      </c>
      <c r="HP491">
        <v>1</v>
      </c>
      <c r="HQ491">
        <v>0.07876519999999999</v>
      </c>
      <c r="HR491">
        <v>-0.0476797</v>
      </c>
      <c r="HS491">
        <v>20.3169</v>
      </c>
      <c r="HT491">
        <v>5.21444</v>
      </c>
      <c r="HU491">
        <v>11.9796</v>
      </c>
      <c r="HV491">
        <v>4.9638</v>
      </c>
      <c r="HW491">
        <v>3.27453</v>
      </c>
      <c r="HX491">
        <v>9999</v>
      </c>
      <c r="HY491">
        <v>9999</v>
      </c>
      <c r="HZ491">
        <v>9999</v>
      </c>
      <c r="IA491">
        <v>25.5</v>
      </c>
      <c r="IB491">
        <v>1.86371</v>
      </c>
      <c r="IC491">
        <v>1.85975</v>
      </c>
      <c r="ID491">
        <v>1.85806</v>
      </c>
      <c r="IE491">
        <v>1.85944</v>
      </c>
      <c r="IF491">
        <v>1.85959</v>
      </c>
      <c r="IG491">
        <v>1.85806</v>
      </c>
      <c r="IH491">
        <v>1.85715</v>
      </c>
      <c r="II491">
        <v>1.85211</v>
      </c>
      <c r="IJ491">
        <v>0</v>
      </c>
      <c r="IK491">
        <v>0</v>
      </c>
      <c r="IL491">
        <v>0</v>
      </c>
      <c r="IM491">
        <v>0</v>
      </c>
      <c r="IN491" t="s">
        <v>441</v>
      </c>
      <c r="IO491" t="s">
        <v>442</v>
      </c>
      <c r="IP491" t="s">
        <v>443</v>
      </c>
      <c r="IQ491" t="s">
        <v>443</v>
      </c>
      <c r="IR491" t="s">
        <v>443</v>
      </c>
      <c r="IS491" t="s">
        <v>443</v>
      </c>
      <c r="IT491">
        <v>0</v>
      </c>
      <c r="IU491">
        <v>100</v>
      </c>
      <c r="IV491">
        <v>100</v>
      </c>
      <c r="IW491">
        <v>-0.93</v>
      </c>
      <c r="IX491">
        <v>0.284</v>
      </c>
      <c r="IY491">
        <v>-1.253408397979514</v>
      </c>
      <c r="IZ491">
        <v>-0.001407418860664216</v>
      </c>
      <c r="JA491">
        <v>1.761737584914558E-06</v>
      </c>
      <c r="JB491">
        <v>-4.339940373715102E-10</v>
      </c>
      <c r="JC491">
        <v>0.01386544786166931</v>
      </c>
      <c r="JD491">
        <v>0.003157371658100305</v>
      </c>
      <c r="JE491">
        <v>0.0004353711720169284</v>
      </c>
      <c r="JF491">
        <v>-1.853048844677345E-07</v>
      </c>
      <c r="JG491">
        <v>2</v>
      </c>
      <c r="JH491">
        <v>1968</v>
      </c>
      <c r="JI491">
        <v>1</v>
      </c>
      <c r="JJ491">
        <v>26</v>
      </c>
      <c r="JK491">
        <v>200183.5</v>
      </c>
      <c r="JL491">
        <v>200183.7</v>
      </c>
      <c r="JM491">
        <v>3.14819</v>
      </c>
      <c r="JN491">
        <v>2.61108</v>
      </c>
      <c r="JO491">
        <v>1.49658</v>
      </c>
      <c r="JP491">
        <v>2.34741</v>
      </c>
      <c r="JQ491">
        <v>1.54907</v>
      </c>
      <c r="JR491">
        <v>2.32666</v>
      </c>
      <c r="JS491">
        <v>34.1678</v>
      </c>
      <c r="JT491">
        <v>15.244</v>
      </c>
      <c r="JU491">
        <v>18</v>
      </c>
      <c r="JV491">
        <v>481.34</v>
      </c>
      <c r="JW491">
        <v>501.851</v>
      </c>
      <c r="JX491">
        <v>27.3411</v>
      </c>
      <c r="JY491">
        <v>28.3203</v>
      </c>
      <c r="JZ491">
        <v>30</v>
      </c>
      <c r="KA491">
        <v>28.5496</v>
      </c>
      <c r="KB491">
        <v>28.5522</v>
      </c>
      <c r="KC491">
        <v>63.2732</v>
      </c>
      <c r="KD491">
        <v>15.2047</v>
      </c>
      <c r="KE491">
        <v>92.2186</v>
      </c>
      <c r="KF491">
        <v>27.3377</v>
      </c>
      <c r="KG491">
        <v>1490.16</v>
      </c>
      <c r="KH491">
        <v>20.2695</v>
      </c>
      <c r="KI491">
        <v>101.989</v>
      </c>
      <c r="KJ491">
        <v>91.4414</v>
      </c>
    </row>
    <row r="492" spans="1:296">
      <c r="A492">
        <v>474</v>
      </c>
      <c r="B492">
        <v>1759000619.1</v>
      </c>
      <c r="C492">
        <v>13368.5</v>
      </c>
      <c r="D492" t="s">
        <v>1395</v>
      </c>
      <c r="E492" t="s">
        <v>1396</v>
      </c>
      <c r="F492">
        <v>5</v>
      </c>
      <c r="G492" t="s">
        <v>1218</v>
      </c>
      <c r="H492">
        <v>1759000611.314285</v>
      </c>
      <c r="I492">
        <f>(J492)/1000</f>
        <v>0</v>
      </c>
      <c r="J492">
        <f>IF(DO492, AM492, AG492)</f>
        <v>0</v>
      </c>
      <c r="K492">
        <f>IF(DO492, AH492, AF492)</f>
        <v>0</v>
      </c>
      <c r="L492">
        <f>DQ492 - IF(AT492&gt;1, K492*DK492*100.0/(AV492), 0)</f>
        <v>0</v>
      </c>
      <c r="M492">
        <f>((S492-I492/2)*L492-K492)/(S492+I492/2)</f>
        <v>0</v>
      </c>
      <c r="N492">
        <f>M492*(DX492+DY492)/1000.0</f>
        <v>0</v>
      </c>
      <c r="O492">
        <f>(DQ492 - IF(AT492&gt;1, K492*DK492*100.0/(AV492), 0))*(DX492+DY492)/1000.0</f>
        <v>0</v>
      </c>
      <c r="P492">
        <f>2.0/((1/R492-1/Q492)+SIGN(R492)*SQRT((1/R492-1/Q492)*(1/R492-1/Q492) + 4*DL492/((DL492+1)*(DL492+1))*(2*1/R492*1/Q492-1/Q492*1/Q492)))</f>
        <v>0</v>
      </c>
      <c r="Q492">
        <f>IF(LEFT(DM492,1)&lt;&gt;"0",IF(LEFT(DM492,1)="1",3.0,DN492),$D$5+$E$5*(EE492*DX492/($K$5*1000))+$F$5*(EE492*DX492/($K$5*1000))*MAX(MIN(DK492,$J$5),$I$5)*MAX(MIN(DK492,$J$5),$I$5)+$G$5*MAX(MIN(DK492,$J$5),$I$5)*(EE492*DX492/($K$5*1000))+$H$5*(EE492*DX492/($K$5*1000))*(EE492*DX492/($K$5*1000)))</f>
        <v>0</v>
      </c>
      <c r="R492">
        <f>I492*(1000-(1000*0.61365*exp(17.502*V492/(240.97+V492))/(DX492+DY492)+DS492)/2)/(1000*0.61365*exp(17.502*V492/(240.97+V492))/(DX492+DY492)-DS492)</f>
        <v>0</v>
      </c>
      <c r="S492">
        <f>1/((DL492+1)/(P492/1.6)+1/(Q492/1.37)) + DL492/((DL492+1)/(P492/1.6) + DL492/(Q492/1.37))</f>
        <v>0</v>
      </c>
      <c r="T492">
        <f>(DG492*DJ492)</f>
        <v>0</v>
      </c>
      <c r="U492">
        <f>(DZ492+(T492+2*0.95*5.67E-8*(((DZ492+$B$9)+273)^4-(DZ492+273)^4)-44100*I492)/(1.84*29.3*Q492+8*0.95*5.67E-8*(DZ492+273)^3))</f>
        <v>0</v>
      </c>
      <c r="V492">
        <f>($C$9*EA492+$D$9*EB492+$E$9*U492)</f>
        <v>0</v>
      </c>
      <c r="W492">
        <f>0.61365*exp(17.502*V492/(240.97+V492))</f>
        <v>0</v>
      </c>
      <c r="X492">
        <f>(Y492/Z492*100)</f>
        <v>0</v>
      </c>
      <c r="Y492">
        <f>DS492*(DX492+DY492)/1000</f>
        <v>0</v>
      </c>
      <c r="Z492">
        <f>0.61365*exp(17.502*DZ492/(240.97+DZ492))</f>
        <v>0</v>
      </c>
      <c r="AA492">
        <f>(W492-DS492*(DX492+DY492)/1000)</f>
        <v>0</v>
      </c>
      <c r="AB492">
        <f>(-I492*44100)</f>
        <v>0</v>
      </c>
      <c r="AC492">
        <f>2*29.3*Q492*0.92*(DZ492-V492)</f>
        <v>0</v>
      </c>
      <c r="AD492">
        <f>2*0.95*5.67E-8*(((DZ492+$B$9)+273)^4-(V492+273)^4)</f>
        <v>0</v>
      </c>
      <c r="AE492">
        <f>T492+AD492+AB492+AC492</f>
        <v>0</v>
      </c>
      <c r="AF492">
        <f>DW492*AT492*(DR492-DQ492*(1000-AT492*DT492)/(1000-AT492*DS492))/(100*DK492)</f>
        <v>0</v>
      </c>
      <c r="AG492">
        <f>1000*DW492*AT492*(DS492-DT492)/(100*DK492*(1000-AT492*DS492))</f>
        <v>0</v>
      </c>
      <c r="AH492">
        <f>(AI492 - AJ492 - DX492*1E3/(8.314*(DZ492+273.15)) * AL492/DW492 * AK492) * DW492/(100*DK492) * (1000 - DT492)/1000</f>
        <v>0</v>
      </c>
      <c r="AI492">
        <v>1505.410861049847</v>
      </c>
      <c r="AJ492">
        <v>1474.104424242423</v>
      </c>
      <c r="AK492">
        <v>3.425543083223391</v>
      </c>
      <c r="AL492">
        <v>65.16373705987486</v>
      </c>
      <c r="AM492">
        <f>(AO492 - AN492 + DX492*1E3/(8.314*(DZ492+273.15)) * AQ492/DW492 * AP492) * DW492/(100*DK492) * 1000/(1000 - AO492)</f>
        <v>0</v>
      </c>
      <c r="AN492">
        <v>20.22855202695022</v>
      </c>
      <c r="AO492">
        <v>21.90170000000001</v>
      </c>
      <c r="AP492">
        <v>-2.485295099500613E-05</v>
      </c>
      <c r="AQ492">
        <v>105.4576078481185</v>
      </c>
      <c r="AR492">
        <v>0</v>
      </c>
      <c r="AS492">
        <v>0</v>
      </c>
      <c r="AT492">
        <f>IF(AR492*$H$15&gt;=AV492,1.0,(AV492/(AV492-AR492*$H$15)))</f>
        <v>0</v>
      </c>
      <c r="AU492">
        <f>(AT492-1)*100</f>
        <v>0</v>
      </c>
      <c r="AV492">
        <f>MAX(0,($B$15+$C$15*EE492)/(1+$D$15*EE492)*DX492/(DZ492+273)*$E$15)</f>
        <v>0</v>
      </c>
      <c r="AW492" t="s">
        <v>437</v>
      </c>
      <c r="AX492" t="s">
        <v>437</v>
      </c>
      <c r="AY492">
        <v>0</v>
      </c>
      <c r="AZ492">
        <v>0</v>
      </c>
      <c r="BA492">
        <f>1-AY492/AZ492</f>
        <v>0</v>
      </c>
      <c r="BB492">
        <v>0</v>
      </c>
      <c r="BC492" t="s">
        <v>437</v>
      </c>
      <c r="BD492" t="s">
        <v>437</v>
      </c>
      <c r="BE492">
        <v>0</v>
      </c>
      <c r="BF492">
        <v>0</v>
      </c>
      <c r="BG492">
        <f>1-BE492/BF492</f>
        <v>0</v>
      </c>
      <c r="BH492">
        <v>0.5</v>
      </c>
      <c r="BI492">
        <f>DH492</f>
        <v>0</v>
      </c>
      <c r="BJ492">
        <f>K492</f>
        <v>0</v>
      </c>
      <c r="BK492">
        <f>BG492*BH492*BI492</f>
        <v>0</v>
      </c>
      <c r="BL492">
        <f>(BJ492-BB492)/BI492</f>
        <v>0</v>
      </c>
      <c r="BM492">
        <f>(AZ492-BF492)/BF492</f>
        <v>0</v>
      </c>
      <c r="BN492">
        <f>AY492/(BA492+AY492/BF492)</f>
        <v>0</v>
      </c>
      <c r="BO492" t="s">
        <v>437</v>
      </c>
      <c r="BP492">
        <v>0</v>
      </c>
      <c r="BQ492">
        <f>IF(BP492&lt;&gt;0, BP492, BN492)</f>
        <v>0</v>
      </c>
      <c r="BR492">
        <f>1-BQ492/BF492</f>
        <v>0</v>
      </c>
      <c r="BS492">
        <f>(BF492-BE492)/(BF492-BQ492)</f>
        <v>0</v>
      </c>
      <c r="BT492">
        <f>(AZ492-BF492)/(AZ492-BQ492)</f>
        <v>0</v>
      </c>
      <c r="BU492">
        <f>(BF492-BE492)/(BF492-AY492)</f>
        <v>0</v>
      </c>
      <c r="BV492">
        <f>(AZ492-BF492)/(AZ492-AY492)</f>
        <v>0</v>
      </c>
      <c r="BW492">
        <f>(BS492*BQ492/BE492)</f>
        <v>0</v>
      </c>
      <c r="BX492">
        <f>(1-BW492)</f>
        <v>0</v>
      </c>
      <c r="DG492">
        <f>$B$13*EF492+$C$13*EG492+$F$13*ER492*(1-EU492)</f>
        <v>0</v>
      </c>
      <c r="DH492">
        <f>DG492*DI492</f>
        <v>0</v>
      </c>
      <c r="DI492">
        <f>($B$13*$D$11+$C$13*$D$11+$F$13*((FE492+EW492)/MAX(FE492+EW492+FF492, 0.1)*$I$11+FF492/MAX(FE492+EW492+FF492, 0.1)*$J$11))/($B$13+$C$13+$F$13)</f>
        <v>0</v>
      </c>
      <c r="DJ492">
        <f>($B$13*$K$11+$C$13*$K$11+$F$13*((FE492+EW492)/MAX(FE492+EW492+FF492, 0.1)*$P$11+FF492/MAX(FE492+EW492+FF492, 0.1)*$Q$11))/($B$13+$C$13+$F$13)</f>
        <v>0</v>
      </c>
      <c r="DK492">
        <v>2.96</v>
      </c>
      <c r="DL492">
        <v>0.5</v>
      </c>
      <c r="DM492" t="s">
        <v>438</v>
      </c>
      <c r="DN492">
        <v>2</v>
      </c>
      <c r="DO492" t="b">
        <v>1</v>
      </c>
      <c r="DP492">
        <v>1759000611.314285</v>
      </c>
      <c r="DQ492">
        <v>1417.406071428572</v>
      </c>
      <c r="DR492">
        <v>1459.281785714286</v>
      </c>
      <c r="DS492">
        <v>21.91594642857143</v>
      </c>
      <c r="DT492">
        <v>20.22372142857142</v>
      </c>
      <c r="DU492">
        <v>1418.349642857143</v>
      </c>
      <c r="DV492">
        <v>21.63191785714286</v>
      </c>
      <c r="DW492">
        <v>500.0008928571429</v>
      </c>
      <c r="DX492">
        <v>90.3835142857143</v>
      </c>
      <c r="DY492">
        <v>0.06490804285714284</v>
      </c>
      <c r="DZ492">
        <v>28.74706785714286</v>
      </c>
      <c r="EA492">
        <v>30.01364642857143</v>
      </c>
      <c r="EB492">
        <v>999.9000000000002</v>
      </c>
      <c r="EC492">
        <v>0</v>
      </c>
      <c r="ED492">
        <v>0</v>
      </c>
      <c r="EE492">
        <v>10003.21107142857</v>
      </c>
      <c r="EF492">
        <v>0</v>
      </c>
      <c r="EG492">
        <v>10.88731785714286</v>
      </c>
      <c r="EH492">
        <v>-41.87575714285715</v>
      </c>
      <c r="EI492">
        <v>1449.165714285714</v>
      </c>
      <c r="EJ492">
        <v>1489.403571428572</v>
      </c>
      <c r="EK492">
        <v>1.69222</v>
      </c>
      <c r="EL492">
        <v>1459.281785714286</v>
      </c>
      <c r="EM492">
        <v>20.22372142857142</v>
      </c>
      <c r="EN492">
        <v>1.980839285714286</v>
      </c>
      <c r="EO492">
        <v>1.827890714285714</v>
      </c>
      <c r="EP492">
        <v>17.29199285714285</v>
      </c>
      <c r="EQ492">
        <v>16.02737142857143</v>
      </c>
      <c r="ER492">
        <v>2000.010357142857</v>
      </c>
      <c r="ES492">
        <v>0.9799972499999999</v>
      </c>
      <c r="ET492">
        <v>0.02000272142857143</v>
      </c>
      <c r="EU492">
        <v>0</v>
      </c>
      <c r="EV492">
        <v>441.0142857142857</v>
      </c>
      <c r="EW492">
        <v>5.00078</v>
      </c>
      <c r="EX492">
        <v>8659.969999999999</v>
      </c>
      <c r="EY492">
        <v>16379.70714285714</v>
      </c>
      <c r="EZ492">
        <v>38.85914285714285</v>
      </c>
      <c r="FA492">
        <v>39.60025</v>
      </c>
      <c r="FB492">
        <v>39.16278571428571</v>
      </c>
      <c r="FC492">
        <v>39.33007142857143</v>
      </c>
      <c r="FD492">
        <v>40.00199999999999</v>
      </c>
      <c r="FE492">
        <v>1955.101071428571</v>
      </c>
      <c r="FF492">
        <v>39.90571428571429</v>
      </c>
      <c r="FG492">
        <v>0</v>
      </c>
      <c r="FH492">
        <v>1759000613.1</v>
      </c>
      <c r="FI492">
        <v>0</v>
      </c>
      <c r="FJ492">
        <v>441.041423076923</v>
      </c>
      <c r="FK492">
        <v>-0.6634188056811593</v>
      </c>
      <c r="FL492">
        <v>-4.781538475231427</v>
      </c>
      <c r="FM492">
        <v>8659.974615384614</v>
      </c>
      <c r="FN492">
        <v>15</v>
      </c>
      <c r="FO492">
        <v>0</v>
      </c>
      <c r="FP492" t="s">
        <v>439</v>
      </c>
      <c r="FQ492">
        <v>1746989605.5</v>
      </c>
      <c r="FR492">
        <v>1746989593.5</v>
      </c>
      <c r="FS492">
        <v>0</v>
      </c>
      <c r="FT492">
        <v>-0.274</v>
      </c>
      <c r="FU492">
        <v>-0.002</v>
      </c>
      <c r="FV492">
        <v>2.549</v>
      </c>
      <c r="FW492">
        <v>0.129</v>
      </c>
      <c r="FX492">
        <v>420</v>
      </c>
      <c r="FY492">
        <v>17</v>
      </c>
      <c r="FZ492">
        <v>0.02</v>
      </c>
      <c r="GA492">
        <v>0.04</v>
      </c>
      <c r="GB492">
        <v>-41.84561219512195</v>
      </c>
      <c r="GC492">
        <v>-0.5111749128920493</v>
      </c>
      <c r="GD492">
        <v>0.1073632157453451</v>
      </c>
      <c r="GE492">
        <v>0</v>
      </c>
      <c r="GF492">
        <v>441.0466176470588</v>
      </c>
      <c r="GG492">
        <v>-0.1556455369231181</v>
      </c>
      <c r="GH492">
        <v>0.240007109540025</v>
      </c>
      <c r="GI492">
        <v>1</v>
      </c>
      <c r="GJ492">
        <v>1.700588048780488</v>
      </c>
      <c r="GK492">
        <v>-0.1249555400696859</v>
      </c>
      <c r="GL492">
        <v>0.01265934634376035</v>
      </c>
      <c r="GM492">
        <v>0</v>
      </c>
      <c r="GN492">
        <v>1</v>
      </c>
      <c r="GO492">
        <v>3</v>
      </c>
      <c r="GP492" t="s">
        <v>463</v>
      </c>
      <c r="GQ492">
        <v>3.10224</v>
      </c>
      <c r="GR492">
        <v>2.72277</v>
      </c>
      <c r="GS492">
        <v>0.20164</v>
      </c>
      <c r="GT492">
        <v>0.205136</v>
      </c>
      <c r="GU492">
        <v>0.101097</v>
      </c>
      <c r="GV492">
        <v>0.09691710000000001</v>
      </c>
      <c r="GW492">
        <v>20878.5</v>
      </c>
      <c r="GX492">
        <v>18877.6</v>
      </c>
      <c r="GY492">
        <v>26713.2</v>
      </c>
      <c r="GZ492">
        <v>23968.4</v>
      </c>
      <c r="HA492">
        <v>38434.7</v>
      </c>
      <c r="HB492">
        <v>32004.6</v>
      </c>
      <c r="HC492">
        <v>46646.3</v>
      </c>
      <c r="HD492">
        <v>37914.1</v>
      </c>
      <c r="HE492">
        <v>1.87435</v>
      </c>
      <c r="HF492">
        <v>1.88367</v>
      </c>
      <c r="HG492">
        <v>0.133954</v>
      </c>
      <c r="HH492">
        <v>0</v>
      </c>
      <c r="HI492">
        <v>27.8383</v>
      </c>
      <c r="HJ492">
        <v>999.9</v>
      </c>
      <c r="HK492">
        <v>48.9</v>
      </c>
      <c r="HL492">
        <v>30.2</v>
      </c>
      <c r="HM492">
        <v>23.3179</v>
      </c>
      <c r="HN492">
        <v>61.5658</v>
      </c>
      <c r="HO492">
        <v>22.0673</v>
      </c>
      <c r="HP492">
        <v>1</v>
      </c>
      <c r="HQ492">
        <v>0.0787703</v>
      </c>
      <c r="HR492">
        <v>-0.0419853</v>
      </c>
      <c r="HS492">
        <v>20.3168</v>
      </c>
      <c r="HT492">
        <v>5.21385</v>
      </c>
      <c r="HU492">
        <v>11.9798</v>
      </c>
      <c r="HV492">
        <v>4.9636</v>
      </c>
      <c r="HW492">
        <v>3.27455</v>
      </c>
      <c r="HX492">
        <v>9999</v>
      </c>
      <c r="HY492">
        <v>9999</v>
      </c>
      <c r="HZ492">
        <v>9999</v>
      </c>
      <c r="IA492">
        <v>25.5</v>
      </c>
      <c r="IB492">
        <v>1.8637</v>
      </c>
      <c r="IC492">
        <v>1.85977</v>
      </c>
      <c r="ID492">
        <v>1.85806</v>
      </c>
      <c r="IE492">
        <v>1.85945</v>
      </c>
      <c r="IF492">
        <v>1.85959</v>
      </c>
      <c r="IG492">
        <v>1.85806</v>
      </c>
      <c r="IH492">
        <v>1.85715</v>
      </c>
      <c r="II492">
        <v>1.85211</v>
      </c>
      <c r="IJ492">
        <v>0</v>
      </c>
      <c r="IK492">
        <v>0</v>
      </c>
      <c r="IL492">
        <v>0</v>
      </c>
      <c r="IM492">
        <v>0</v>
      </c>
      <c r="IN492" t="s">
        <v>441</v>
      </c>
      <c r="IO492" t="s">
        <v>442</v>
      </c>
      <c r="IP492" t="s">
        <v>443</v>
      </c>
      <c r="IQ492" t="s">
        <v>443</v>
      </c>
      <c r="IR492" t="s">
        <v>443</v>
      </c>
      <c r="IS492" t="s">
        <v>443</v>
      </c>
      <c r="IT492">
        <v>0</v>
      </c>
      <c r="IU492">
        <v>100</v>
      </c>
      <c r="IV492">
        <v>100</v>
      </c>
      <c r="IW492">
        <v>-0.92</v>
      </c>
      <c r="IX492">
        <v>0.2836</v>
      </c>
      <c r="IY492">
        <v>-1.253408397979514</v>
      </c>
      <c r="IZ492">
        <v>-0.001407418860664216</v>
      </c>
      <c r="JA492">
        <v>1.761737584914558E-06</v>
      </c>
      <c r="JB492">
        <v>-4.339940373715102E-10</v>
      </c>
      <c r="JC492">
        <v>0.01386544786166931</v>
      </c>
      <c r="JD492">
        <v>0.003157371658100305</v>
      </c>
      <c r="JE492">
        <v>0.0004353711720169284</v>
      </c>
      <c r="JF492">
        <v>-1.853048844677345E-07</v>
      </c>
      <c r="JG492">
        <v>2</v>
      </c>
      <c r="JH492">
        <v>1968</v>
      </c>
      <c r="JI492">
        <v>1</v>
      </c>
      <c r="JJ492">
        <v>26</v>
      </c>
      <c r="JK492">
        <v>200183.6</v>
      </c>
      <c r="JL492">
        <v>200183.8</v>
      </c>
      <c r="JM492">
        <v>3.17749</v>
      </c>
      <c r="JN492">
        <v>2.59399</v>
      </c>
      <c r="JO492">
        <v>1.49658</v>
      </c>
      <c r="JP492">
        <v>2.34741</v>
      </c>
      <c r="JQ492">
        <v>1.54907</v>
      </c>
      <c r="JR492">
        <v>2.42554</v>
      </c>
      <c r="JS492">
        <v>34.1678</v>
      </c>
      <c r="JT492">
        <v>15.244</v>
      </c>
      <c r="JU492">
        <v>18</v>
      </c>
      <c r="JV492">
        <v>481.094</v>
      </c>
      <c r="JW492">
        <v>502.087</v>
      </c>
      <c r="JX492">
        <v>27.3317</v>
      </c>
      <c r="JY492">
        <v>28.3203</v>
      </c>
      <c r="JZ492">
        <v>30</v>
      </c>
      <c r="KA492">
        <v>28.5496</v>
      </c>
      <c r="KB492">
        <v>28.5504</v>
      </c>
      <c r="KC492">
        <v>63.7971</v>
      </c>
      <c r="KD492">
        <v>15.2047</v>
      </c>
      <c r="KE492">
        <v>92.5998</v>
      </c>
      <c r="KF492">
        <v>27.323</v>
      </c>
      <c r="KG492">
        <v>1503.52</v>
      </c>
      <c r="KH492">
        <v>20.2947</v>
      </c>
      <c r="KI492">
        <v>101.989</v>
      </c>
      <c r="KJ492">
        <v>91.44070000000001</v>
      </c>
    </row>
    <row r="493" spans="1:296">
      <c r="A493">
        <v>475</v>
      </c>
      <c r="B493">
        <v>1759000624.1</v>
      </c>
      <c r="C493">
        <v>13373.5</v>
      </c>
      <c r="D493" t="s">
        <v>1397</v>
      </c>
      <c r="E493" t="s">
        <v>1398</v>
      </c>
      <c r="F493">
        <v>5</v>
      </c>
      <c r="G493" t="s">
        <v>1218</v>
      </c>
      <c r="H493">
        <v>1759000616.6</v>
      </c>
      <c r="I493">
        <f>(J493)/1000</f>
        <v>0</v>
      </c>
      <c r="J493">
        <f>IF(DO493, AM493, AG493)</f>
        <v>0</v>
      </c>
      <c r="K493">
        <f>IF(DO493, AH493, AF493)</f>
        <v>0</v>
      </c>
      <c r="L493">
        <f>DQ493 - IF(AT493&gt;1, K493*DK493*100.0/(AV493), 0)</f>
        <v>0</v>
      </c>
      <c r="M493">
        <f>((S493-I493/2)*L493-K493)/(S493+I493/2)</f>
        <v>0</v>
      </c>
      <c r="N493">
        <f>M493*(DX493+DY493)/1000.0</f>
        <v>0</v>
      </c>
      <c r="O493">
        <f>(DQ493 - IF(AT493&gt;1, K493*DK493*100.0/(AV493), 0))*(DX493+DY493)/1000.0</f>
        <v>0</v>
      </c>
      <c r="P493">
        <f>2.0/((1/R493-1/Q493)+SIGN(R493)*SQRT((1/R493-1/Q493)*(1/R493-1/Q493) + 4*DL493/((DL493+1)*(DL493+1))*(2*1/R493*1/Q493-1/Q493*1/Q493)))</f>
        <v>0</v>
      </c>
      <c r="Q493">
        <f>IF(LEFT(DM493,1)&lt;&gt;"0",IF(LEFT(DM493,1)="1",3.0,DN493),$D$5+$E$5*(EE493*DX493/($K$5*1000))+$F$5*(EE493*DX493/($K$5*1000))*MAX(MIN(DK493,$J$5),$I$5)*MAX(MIN(DK493,$J$5),$I$5)+$G$5*MAX(MIN(DK493,$J$5),$I$5)*(EE493*DX493/($K$5*1000))+$H$5*(EE493*DX493/($K$5*1000))*(EE493*DX493/($K$5*1000)))</f>
        <v>0</v>
      </c>
      <c r="R493">
        <f>I493*(1000-(1000*0.61365*exp(17.502*V493/(240.97+V493))/(DX493+DY493)+DS493)/2)/(1000*0.61365*exp(17.502*V493/(240.97+V493))/(DX493+DY493)-DS493)</f>
        <v>0</v>
      </c>
      <c r="S493">
        <f>1/((DL493+1)/(P493/1.6)+1/(Q493/1.37)) + DL493/((DL493+1)/(P493/1.6) + DL493/(Q493/1.37))</f>
        <v>0</v>
      </c>
      <c r="T493">
        <f>(DG493*DJ493)</f>
        <v>0</v>
      </c>
      <c r="U493">
        <f>(DZ493+(T493+2*0.95*5.67E-8*(((DZ493+$B$9)+273)^4-(DZ493+273)^4)-44100*I493)/(1.84*29.3*Q493+8*0.95*5.67E-8*(DZ493+273)^3))</f>
        <v>0</v>
      </c>
      <c r="V493">
        <f>($C$9*EA493+$D$9*EB493+$E$9*U493)</f>
        <v>0</v>
      </c>
      <c r="W493">
        <f>0.61365*exp(17.502*V493/(240.97+V493))</f>
        <v>0</v>
      </c>
      <c r="X493">
        <f>(Y493/Z493*100)</f>
        <v>0</v>
      </c>
      <c r="Y493">
        <f>DS493*(DX493+DY493)/1000</f>
        <v>0</v>
      </c>
      <c r="Z493">
        <f>0.61365*exp(17.502*DZ493/(240.97+DZ493))</f>
        <v>0</v>
      </c>
      <c r="AA493">
        <f>(W493-DS493*(DX493+DY493)/1000)</f>
        <v>0</v>
      </c>
      <c r="AB493">
        <f>(-I493*44100)</f>
        <v>0</v>
      </c>
      <c r="AC493">
        <f>2*29.3*Q493*0.92*(DZ493-V493)</f>
        <v>0</v>
      </c>
      <c r="AD493">
        <f>2*0.95*5.67E-8*(((DZ493+$B$9)+273)^4-(V493+273)^4)</f>
        <v>0</v>
      </c>
      <c r="AE493">
        <f>T493+AD493+AB493+AC493</f>
        <v>0</v>
      </c>
      <c r="AF493">
        <f>DW493*AT493*(DR493-DQ493*(1000-AT493*DT493)/(1000-AT493*DS493))/(100*DK493)</f>
        <v>0</v>
      </c>
      <c r="AG493">
        <f>1000*DW493*AT493*(DS493-DT493)/(100*DK493*(1000-AT493*DS493))</f>
        <v>0</v>
      </c>
      <c r="AH493">
        <f>(AI493 - AJ493 - DX493*1E3/(8.314*(DZ493+273.15)) * AL493/DW493 * AK493) * DW493/(100*DK493) * (1000 - DT493)/1000</f>
        <v>0</v>
      </c>
      <c r="AI493">
        <v>1522.737337326949</v>
      </c>
      <c r="AJ493">
        <v>1491.215878787878</v>
      </c>
      <c r="AK493">
        <v>3.411224999601294</v>
      </c>
      <c r="AL493">
        <v>65.16373705987486</v>
      </c>
      <c r="AM493">
        <f>(AO493 - AN493 + DX493*1E3/(8.314*(DZ493+273.15)) * AQ493/DW493 * AP493) * DW493/(100*DK493) * 1000/(1000 - AO493)</f>
        <v>0</v>
      </c>
      <c r="AN493">
        <v>20.2282237114038</v>
      </c>
      <c r="AO493">
        <v>21.89163757575757</v>
      </c>
      <c r="AP493">
        <v>-3.097505783671665E-05</v>
      </c>
      <c r="AQ493">
        <v>105.4576078481185</v>
      </c>
      <c r="AR493">
        <v>0</v>
      </c>
      <c r="AS493">
        <v>0</v>
      </c>
      <c r="AT493">
        <f>IF(AR493*$H$15&gt;=AV493,1.0,(AV493/(AV493-AR493*$H$15)))</f>
        <v>0</v>
      </c>
      <c r="AU493">
        <f>(AT493-1)*100</f>
        <v>0</v>
      </c>
      <c r="AV493">
        <f>MAX(0,($B$15+$C$15*EE493)/(1+$D$15*EE493)*DX493/(DZ493+273)*$E$15)</f>
        <v>0</v>
      </c>
      <c r="AW493" t="s">
        <v>437</v>
      </c>
      <c r="AX493" t="s">
        <v>437</v>
      </c>
      <c r="AY493">
        <v>0</v>
      </c>
      <c r="AZ493">
        <v>0</v>
      </c>
      <c r="BA493">
        <f>1-AY493/AZ493</f>
        <v>0</v>
      </c>
      <c r="BB493">
        <v>0</v>
      </c>
      <c r="BC493" t="s">
        <v>437</v>
      </c>
      <c r="BD493" t="s">
        <v>437</v>
      </c>
      <c r="BE493">
        <v>0</v>
      </c>
      <c r="BF493">
        <v>0</v>
      </c>
      <c r="BG493">
        <f>1-BE493/BF493</f>
        <v>0</v>
      </c>
      <c r="BH493">
        <v>0.5</v>
      </c>
      <c r="BI493">
        <f>DH493</f>
        <v>0</v>
      </c>
      <c r="BJ493">
        <f>K493</f>
        <v>0</v>
      </c>
      <c r="BK493">
        <f>BG493*BH493*BI493</f>
        <v>0</v>
      </c>
      <c r="BL493">
        <f>(BJ493-BB493)/BI493</f>
        <v>0</v>
      </c>
      <c r="BM493">
        <f>(AZ493-BF493)/BF493</f>
        <v>0</v>
      </c>
      <c r="BN493">
        <f>AY493/(BA493+AY493/BF493)</f>
        <v>0</v>
      </c>
      <c r="BO493" t="s">
        <v>437</v>
      </c>
      <c r="BP493">
        <v>0</v>
      </c>
      <c r="BQ493">
        <f>IF(BP493&lt;&gt;0, BP493, BN493)</f>
        <v>0</v>
      </c>
      <c r="BR493">
        <f>1-BQ493/BF493</f>
        <v>0</v>
      </c>
      <c r="BS493">
        <f>(BF493-BE493)/(BF493-BQ493)</f>
        <v>0</v>
      </c>
      <c r="BT493">
        <f>(AZ493-BF493)/(AZ493-BQ493)</f>
        <v>0</v>
      </c>
      <c r="BU493">
        <f>(BF493-BE493)/(BF493-AY493)</f>
        <v>0</v>
      </c>
      <c r="BV493">
        <f>(AZ493-BF493)/(AZ493-AY493)</f>
        <v>0</v>
      </c>
      <c r="BW493">
        <f>(BS493*BQ493/BE493)</f>
        <v>0</v>
      </c>
      <c r="BX493">
        <f>(1-BW493)</f>
        <v>0</v>
      </c>
      <c r="DG493">
        <f>$B$13*EF493+$C$13*EG493+$F$13*ER493*(1-EU493)</f>
        <v>0</v>
      </c>
      <c r="DH493">
        <f>DG493*DI493</f>
        <v>0</v>
      </c>
      <c r="DI493">
        <f>($B$13*$D$11+$C$13*$D$11+$F$13*((FE493+EW493)/MAX(FE493+EW493+FF493, 0.1)*$I$11+FF493/MAX(FE493+EW493+FF493, 0.1)*$J$11))/($B$13+$C$13+$F$13)</f>
        <v>0</v>
      </c>
      <c r="DJ493">
        <f>($B$13*$K$11+$C$13*$K$11+$F$13*((FE493+EW493)/MAX(FE493+EW493+FF493, 0.1)*$P$11+FF493/MAX(FE493+EW493+FF493, 0.1)*$Q$11))/($B$13+$C$13+$F$13)</f>
        <v>0</v>
      </c>
      <c r="DK493">
        <v>2.96</v>
      </c>
      <c r="DL493">
        <v>0.5</v>
      </c>
      <c r="DM493" t="s">
        <v>438</v>
      </c>
      <c r="DN493">
        <v>2</v>
      </c>
      <c r="DO493" t="b">
        <v>1</v>
      </c>
      <c r="DP493">
        <v>1759000616.6</v>
      </c>
      <c r="DQ493">
        <v>1435.105555555556</v>
      </c>
      <c r="DR493">
        <v>1477.041851851852</v>
      </c>
      <c r="DS493">
        <v>21.90616666666667</v>
      </c>
      <c r="DT493">
        <v>20.22564814814815</v>
      </c>
      <c r="DU493">
        <v>1436.032222222222</v>
      </c>
      <c r="DV493">
        <v>21.62234444444444</v>
      </c>
      <c r="DW493">
        <v>500.0238888888888</v>
      </c>
      <c r="DX493">
        <v>90.38387407407409</v>
      </c>
      <c r="DY493">
        <v>0.06487962222222222</v>
      </c>
      <c r="DZ493">
        <v>28.74159259259259</v>
      </c>
      <c r="EA493">
        <v>30.01543333333333</v>
      </c>
      <c r="EB493">
        <v>999.9000000000001</v>
      </c>
      <c r="EC493">
        <v>0</v>
      </c>
      <c r="ED493">
        <v>0</v>
      </c>
      <c r="EE493">
        <v>10000.25037037037</v>
      </c>
      <c r="EF493">
        <v>0</v>
      </c>
      <c r="EG493">
        <v>10.86105185185185</v>
      </c>
      <c r="EH493">
        <v>-41.93659259259258</v>
      </c>
      <c r="EI493">
        <v>1467.247037037037</v>
      </c>
      <c r="EJ493">
        <v>1507.533703703704</v>
      </c>
      <c r="EK493">
        <v>1.680512592592593</v>
      </c>
      <c r="EL493">
        <v>1477.041851851852</v>
      </c>
      <c r="EM493">
        <v>20.22564814814815</v>
      </c>
      <c r="EN493">
        <v>1.979963333333334</v>
      </c>
      <c r="EO493">
        <v>1.828072962962963</v>
      </c>
      <c r="EP493">
        <v>17.2850037037037</v>
      </c>
      <c r="EQ493">
        <v>16.02891851851852</v>
      </c>
      <c r="ER493">
        <v>2000.004444444445</v>
      </c>
      <c r="ES493">
        <v>0.9800004444444441</v>
      </c>
      <c r="ET493">
        <v>0.01999942962962963</v>
      </c>
      <c r="EU493">
        <v>0</v>
      </c>
      <c r="EV493">
        <v>441.0017037037037</v>
      </c>
      <c r="EW493">
        <v>5.00078</v>
      </c>
      <c r="EX493">
        <v>8659.404074074075</v>
      </c>
      <c r="EY493">
        <v>16379.66666666667</v>
      </c>
      <c r="EZ493">
        <v>38.86088888888889</v>
      </c>
      <c r="FA493">
        <v>39.60859259259259</v>
      </c>
      <c r="FB493">
        <v>39.19655555555556</v>
      </c>
      <c r="FC493">
        <v>39.3377037037037</v>
      </c>
      <c r="FD493">
        <v>40.09929629629629</v>
      </c>
      <c r="FE493">
        <v>1955.101111111111</v>
      </c>
      <c r="FF493">
        <v>39.89777777777778</v>
      </c>
      <c r="FG493">
        <v>0</v>
      </c>
      <c r="FH493">
        <v>1759000618.5</v>
      </c>
      <c r="FI493">
        <v>0</v>
      </c>
      <c r="FJ493">
        <v>441.01808</v>
      </c>
      <c r="FK493">
        <v>0.4906923060673832</v>
      </c>
      <c r="FL493">
        <v>-9.173846133908913</v>
      </c>
      <c r="FM493">
        <v>8659.409599999999</v>
      </c>
      <c r="FN493">
        <v>15</v>
      </c>
      <c r="FO493">
        <v>0</v>
      </c>
      <c r="FP493" t="s">
        <v>439</v>
      </c>
      <c r="FQ493">
        <v>1746989605.5</v>
      </c>
      <c r="FR493">
        <v>1746989593.5</v>
      </c>
      <c r="FS493">
        <v>0</v>
      </c>
      <c r="FT493">
        <v>-0.274</v>
      </c>
      <c r="FU493">
        <v>-0.002</v>
      </c>
      <c r="FV493">
        <v>2.549</v>
      </c>
      <c r="FW493">
        <v>0.129</v>
      </c>
      <c r="FX493">
        <v>420</v>
      </c>
      <c r="FY493">
        <v>17</v>
      </c>
      <c r="FZ493">
        <v>0.02</v>
      </c>
      <c r="GA493">
        <v>0.04</v>
      </c>
      <c r="GB493">
        <v>-41.894675</v>
      </c>
      <c r="GC493">
        <v>-0.7520960600374873</v>
      </c>
      <c r="GD493">
        <v>0.1363759578334833</v>
      </c>
      <c r="GE493">
        <v>0</v>
      </c>
      <c r="GF493">
        <v>441.0547941176471</v>
      </c>
      <c r="GG493">
        <v>-0.1483728036759205</v>
      </c>
      <c r="GH493">
        <v>0.2173055289369665</v>
      </c>
      <c r="GI493">
        <v>1</v>
      </c>
      <c r="GJ493">
        <v>1.6873075</v>
      </c>
      <c r="GK493">
        <v>-0.1375591744840611</v>
      </c>
      <c r="GL493">
        <v>0.01362437773808404</v>
      </c>
      <c r="GM493">
        <v>0</v>
      </c>
      <c r="GN493">
        <v>1</v>
      </c>
      <c r="GO493">
        <v>3</v>
      </c>
      <c r="GP493" t="s">
        <v>463</v>
      </c>
      <c r="GQ493">
        <v>3.10215</v>
      </c>
      <c r="GR493">
        <v>2.72324</v>
      </c>
      <c r="GS493">
        <v>0.203025</v>
      </c>
      <c r="GT493">
        <v>0.206476</v>
      </c>
      <c r="GU493">
        <v>0.101062</v>
      </c>
      <c r="GV493">
        <v>0.0969154</v>
      </c>
      <c r="GW493">
        <v>20842.4</v>
      </c>
      <c r="GX493">
        <v>18845.8</v>
      </c>
      <c r="GY493">
        <v>26713.3</v>
      </c>
      <c r="GZ493">
        <v>23968.5</v>
      </c>
      <c r="HA493">
        <v>38436.4</v>
      </c>
      <c r="HB493">
        <v>32004.8</v>
      </c>
      <c r="HC493">
        <v>46646.4</v>
      </c>
      <c r="HD493">
        <v>37914</v>
      </c>
      <c r="HE493">
        <v>1.87435</v>
      </c>
      <c r="HF493">
        <v>1.88382</v>
      </c>
      <c r="HG493">
        <v>0.133604</v>
      </c>
      <c r="HH493">
        <v>0</v>
      </c>
      <c r="HI493">
        <v>27.8394</v>
      </c>
      <c r="HJ493">
        <v>999.9</v>
      </c>
      <c r="HK493">
        <v>48.9</v>
      </c>
      <c r="HL493">
        <v>30.3</v>
      </c>
      <c r="HM493">
        <v>23.4506</v>
      </c>
      <c r="HN493">
        <v>61.0958</v>
      </c>
      <c r="HO493">
        <v>22.1314</v>
      </c>
      <c r="HP493">
        <v>1</v>
      </c>
      <c r="HQ493">
        <v>0.07875509999999999</v>
      </c>
      <c r="HR493">
        <v>-0.00840142</v>
      </c>
      <c r="HS493">
        <v>20.3168</v>
      </c>
      <c r="HT493">
        <v>5.2137</v>
      </c>
      <c r="HU493">
        <v>11.9796</v>
      </c>
      <c r="HV493">
        <v>4.96365</v>
      </c>
      <c r="HW493">
        <v>3.2746</v>
      </c>
      <c r="HX493">
        <v>9999</v>
      </c>
      <c r="HY493">
        <v>9999</v>
      </c>
      <c r="HZ493">
        <v>9999</v>
      </c>
      <c r="IA493">
        <v>25.5</v>
      </c>
      <c r="IB493">
        <v>1.86371</v>
      </c>
      <c r="IC493">
        <v>1.85975</v>
      </c>
      <c r="ID493">
        <v>1.85806</v>
      </c>
      <c r="IE493">
        <v>1.85944</v>
      </c>
      <c r="IF493">
        <v>1.8596</v>
      </c>
      <c r="IG493">
        <v>1.85806</v>
      </c>
      <c r="IH493">
        <v>1.85715</v>
      </c>
      <c r="II493">
        <v>1.85211</v>
      </c>
      <c r="IJ493">
        <v>0</v>
      </c>
      <c r="IK493">
        <v>0</v>
      </c>
      <c r="IL493">
        <v>0</v>
      </c>
      <c r="IM493">
        <v>0</v>
      </c>
      <c r="IN493" t="s">
        <v>441</v>
      </c>
      <c r="IO493" t="s">
        <v>442</v>
      </c>
      <c r="IP493" t="s">
        <v>443</v>
      </c>
      <c r="IQ493" t="s">
        <v>443</v>
      </c>
      <c r="IR493" t="s">
        <v>443</v>
      </c>
      <c r="IS493" t="s">
        <v>443</v>
      </c>
      <c r="IT493">
        <v>0</v>
      </c>
      <c r="IU493">
        <v>100</v>
      </c>
      <c r="IV493">
        <v>100</v>
      </c>
      <c r="IW493">
        <v>-0.91</v>
      </c>
      <c r="IX493">
        <v>0.2835</v>
      </c>
      <c r="IY493">
        <v>-1.253408397979514</v>
      </c>
      <c r="IZ493">
        <v>-0.001407418860664216</v>
      </c>
      <c r="JA493">
        <v>1.761737584914558E-06</v>
      </c>
      <c r="JB493">
        <v>-4.339940373715102E-10</v>
      </c>
      <c r="JC493">
        <v>0.01386544786166931</v>
      </c>
      <c r="JD493">
        <v>0.003157371658100305</v>
      </c>
      <c r="JE493">
        <v>0.0004353711720169284</v>
      </c>
      <c r="JF493">
        <v>-1.853048844677345E-07</v>
      </c>
      <c r="JG493">
        <v>2</v>
      </c>
      <c r="JH493">
        <v>1968</v>
      </c>
      <c r="JI493">
        <v>1</v>
      </c>
      <c r="JJ493">
        <v>26</v>
      </c>
      <c r="JK493">
        <v>200183.6</v>
      </c>
      <c r="JL493">
        <v>200183.8</v>
      </c>
      <c r="JM493">
        <v>3.20435</v>
      </c>
      <c r="JN493">
        <v>2.59521</v>
      </c>
      <c r="JO493">
        <v>1.49658</v>
      </c>
      <c r="JP493">
        <v>2.34741</v>
      </c>
      <c r="JQ493">
        <v>1.54907</v>
      </c>
      <c r="JR493">
        <v>2.46338</v>
      </c>
      <c r="JS493">
        <v>34.1678</v>
      </c>
      <c r="JT493">
        <v>15.2528</v>
      </c>
      <c r="JU493">
        <v>18</v>
      </c>
      <c r="JV493">
        <v>481.094</v>
      </c>
      <c r="JW493">
        <v>502.181</v>
      </c>
      <c r="JX493">
        <v>27.3183</v>
      </c>
      <c r="JY493">
        <v>28.3203</v>
      </c>
      <c r="JZ493">
        <v>30</v>
      </c>
      <c r="KA493">
        <v>28.5496</v>
      </c>
      <c r="KB493">
        <v>28.5498</v>
      </c>
      <c r="KC493">
        <v>64.39279999999999</v>
      </c>
      <c r="KD493">
        <v>15.2047</v>
      </c>
      <c r="KE493">
        <v>92.5998</v>
      </c>
      <c r="KF493">
        <v>27.3019</v>
      </c>
      <c r="KG493">
        <v>1523.55</v>
      </c>
      <c r="KH493">
        <v>20.322</v>
      </c>
      <c r="KI493">
        <v>101.989</v>
      </c>
      <c r="KJ493">
        <v>91.4408</v>
      </c>
    </row>
    <row r="494" spans="1:296">
      <c r="A494">
        <v>476</v>
      </c>
      <c r="B494">
        <v>1759000629.1</v>
      </c>
      <c r="C494">
        <v>13378.5</v>
      </c>
      <c r="D494" t="s">
        <v>1399</v>
      </c>
      <c r="E494" t="s">
        <v>1400</v>
      </c>
      <c r="F494">
        <v>5</v>
      </c>
      <c r="G494" t="s">
        <v>1218</v>
      </c>
      <c r="H494">
        <v>1759000621.314285</v>
      </c>
      <c r="I494">
        <f>(J494)/1000</f>
        <v>0</v>
      </c>
      <c r="J494">
        <f>IF(DO494, AM494, AG494)</f>
        <v>0</v>
      </c>
      <c r="K494">
        <f>IF(DO494, AH494, AF494)</f>
        <v>0</v>
      </c>
      <c r="L494">
        <f>DQ494 - IF(AT494&gt;1, K494*DK494*100.0/(AV494), 0)</f>
        <v>0</v>
      </c>
      <c r="M494">
        <f>((S494-I494/2)*L494-K494)/(S494+I494/2)</f>
        <v>0</v>
      </c>
      <c r="N494">
        <f>M494*(DX494+DY494)/1000.0</f>
        <v>0</v>
      </c>
      <c r="O494">
        <f>(DQ494 - IF(AT494&gt;1, K494*DK494*100.0/(AV494), 0))*(DX494+DY494)/1000.0</f>
        <v>0</v>
      </c>
      <c r="P494">
        <f>2.0/((1/R494-1/Q494)+SIGN(R494)*SQRT((1/R494-1/Q494)*(1/R494-1/Q494) + 4*DL494/((DL494+1)*(DL494+1))*(2*1/R494*1/Q494-1/Q494*1/Q494)))</f>
        <v>0</v>
      </c>
      <c r="Q494">
        <f>IF(LEFT(DM494,1)&lt;&gt;"0",IF(LEFT(DM494,1)="1",3.0,DN494),$D$5+$E$5*(EE494*DX494/($K$5*1000))+$F$5*(EE494*DX494/($K$5*1000))*MAX(MIN(DK494,$J$5),$I$5)*MAX(MIN(DK494,$J$5),$I$5)+$G$5*MAX(MIN(DK494,$J$5),$I$5)*(EE494*DX494/($K$5*1000))+$H$5*(EE494*DX494/($K$5*1000))*(EE494*DX494/($K$5*1000)))</f>
        <v>0</v>
      </c>
      <c r="R494">
        <f>I494*(1000-(1000*0.61365*exp(17.502*V494/(240.97+V494))/(DX494+DY494)+DS494)/2)/(1000*0.61365*exp(17.502*V494/(240.97+V494))/(DX494+DY494)-DS494)</f>
        <v>0</v>
      </c>
      <c r="S494">
        <f>1/((DL494+1)/(P494/1.6)+1/(Q494/1.37)) + DL494/((DL494+1)/(P494/1.6) + DL494/(Q494/1.37))</f>
        <v>0</v>
      </c>
      <c r="T494">
        <f>(DG494*DJ494)</f>
        <v>0</v>
      </c>
      <c r="U494">
        <f>(DZ494+(T494+2*0.95*5.67E-8*(((DZ494+$B$9)+273)^4-(DZ494+273)^4)-44100*I494)/(1.84*29.3*Q494+8*0.95*5.67E-8*(DZ494+273)^3))</f>
        <v>0</v>
      </c>
      <c r="V494">
        <f>($C$9*EA494+$D$9*EB494+$E$9*U494)</f>
        <v>0</v>
      </c>
      <c r="W494">
        <f>0.61365*exp(17.502*V494/(240.97+V494))</f>
        <v>0</v>
      </c>
      <c r="X494">
        <f>(Y494/Z494*100)</f>
        <v>0</v>
      </c>
      <c r="Y494">
        <f>DS494*(DX494+DY494)/1000</f>
        <v>0</v>
      </c>
      <c r="Z494">
        <f>0.61365*exp(17.502*DZ494/(240.97+DZ494))</f>
        <v>0</v>
      </c>
      <c r="AA494">
        <f>(W494-DS494*(DX494+DY494)/1000)</f>
        <v>0</v>
      </c>
      <c r="AB494">
        <f>(-I494*44100)</f>
        <v>0</v>
      </c>
      <c r="AC494">
        <f>2*29.3*Q494*0.92*(DZ494-V494)</f>
        <v>0</v>
      </c>
      <c r="AD494">
        <f>2*0.95*5.67E-8*(((DZ494+$B$9)+273)^4-(V494+273)^4)</f>
        <v>0</v>
      </c>
      <c r="AE494">
        <f>T494+AD494+AB494+AC494</f>
        <v>0</v>
      </c>
      <c r="AF494">
        <f>DW494*AT494*(DR494-DQ494*(1000-AT494*DT494)/(1000-AT494*DS494))/(100*DK494)</f>
        <v>0</v>
      </c>
      <c r="AG494">
        <f>1000*DW494*AT494*(DS494-DT494)/(100*DK494*(1000-AT494*DS494))</f>
        <v>0</v>
      </c>
      <c r="AH494">
        <f>(AI494 - AJ494 - DX494*1E3/(8.314*(DZ494+273.15)) * AL494/DW494 * AK494) * DW494/(100*DK494) * (1000 - DT494)/1000</f>
        <v>0</v>
      </c>
      <c r="AI494">
        <v>1539.79477444364</v>
      </c>
      <c r="AJ494">
        <v>1508.353333333333</v>
      </c>
      <c r="AK494">
        <v>3.432702560284942</v>
      </c>
      <c r="AL494">
        <v>65.16373705987486</v>
      </c>
      <c r="AM494">
        <f>(AO494 - AN494 + DX494*1E3/(8.314*(DZ494+273.15)) * AQ494/DW494 * AP494) * DW494/(100*DK494) * 1000/(1000 - AO494)</f>
        <v>0</v>
      </c>
      <c r="AN494">
        <v>20.23158460931079</v>
      </c>
      <c r="AO494">
        <v>21.87930303030303</v>
      </c>
      <c r="AP494">
        <v>-3.232985964264604E-05</v>
      </c>
      <c r="AQ494">
        <v>105.4576078481185</v>
      </c>
      <c r="AR494">
        <v>0</v>
      </c>
      <c r="AS494">
        <v>0</v>
      </c>
      <c r="AT494">
        <f>IF(AR494*$H$15&gt;=AV494,1.0,(AV494/(AV494-AR494*$H$15)))</f>
        <v>0</v>
      </c>
      <c r="AU494">
        <f>(AT494-1)*100</f>
        <v>0</v>
      </c>
      <c r="AV494">
        <f>MAX(0,($B$15+$C$15*EE494)/(1+$D$15*EE494)*DX494/(DZ494+273)*$E$15)</f>
        <v>0</v>
      </c>
      <c r="AW494" t="s">
        <v>437</v>
      </c>
      <c r="AX494" t="s">
        <v>437</v>
      </c>
      <c r="AY494">
        <v>0</v>
      </c>
      <c r="AZ494">
        <v>0</v>
      </c>
      <c r="BA494">
        <f>1-AY494/AZ494</f>
        <v>0</v>
      </c>
      <c r="BB494">
        <v>0</v>
      </c>
      <c r="BC494" t="s">
        <v>437</v>
      </c>
      <c r="BD494" t="s">
        <v>437</v>
      </c>
      <c r="BE494">
        <v>0</v>
      </c>
      <c r="BF494">
        <v>0</v>
      </c>
      <c r="BG494">
        <f>1-BE494/BF494</f>
        <v>0</v>
      </c>
      <c r="BH494">
        <v>0.5</v>
      </c>
      <c r="BI494">
        <f>DH494</f>
        <v>0</v>
      </c>
      <c r="BJ494">
        <f>K494</f>
        <v>0</v>
      </c>
      <c r="BK494">
        <f>BG494*BH494*BI494</f>
        <v>0</v>
      </c>
      <c r="BL494">
        <f>(BJ494-BB494)/BI494</f>
        <v>0</v>
      </c>
      <c r="BM494">
        <f>(AZ494-BF494)/BF494</f>
        <v>0</v>
      </c>
      <c r="BN494">
        <f>AY494/(BA494+AY494/BF494)</f>
        <v>0</v>
      </c>
      <c r="BO494" t="s">
        <v>437</v>
      </c>
      <c r="BP494">
        <v>0</v>
      </c>
      <c r="BQ494">
        <f>IF(BP494&lt;&gt;0, BP494, BN494)</f>
        <v>0</v>
      </c>
      <c r="BR494">
        <f>1-BQ494/BF494</f>
        <v>0</v>
      </c>
      <c r="BS494">
        <f>(BF494-BE494)/(BF494-BQ494)</f>
        <v>0</v>
      </c>
      <c r="BT494">
        <f>(AZ494-BF494)/(AZ494-BQ494)</f>
        <v>0</v>
      </c>
      <c r="BU494">
        <f>(BF494-BE494)/(BF494-AY494)</f>
        <v>0</v>
      </c>
      <c r="BV494">
        <f>(AZ494-BF494)/(AZ494-AY494)</f>
        <v>0</v>
      </c>
      <c r="BW494">
        <f>(BS494*BQ494/BE494)</f>
        <v>0</v>
      </c>
      <c r="BX494">
        <f>(1-BW494)</f>
        <v>0</v>
      </c>
      <c r="DG494">
        <f>$B$13*EF494+$C$13*EG494+$F$13*ER494*(1-EU494)</f>
        <v>0</v>
      </c>
      <c r="DH494">
        <f>DG494*DI494</f>
        <v>0</v>
      </c>
      <c r="DI494">
        <f>($B$13*$D$11+$C$13*$D$11+$F$13*((FE494+EW494)/MAX(FE494+EW494+FF494, 0.1)*$I$11+FF494/MAX(FE494+EW494+FF494, 0.1)*$J$11))/($B$13+$C$13+$F$13)</f>
        <v>0</v>
      </c>
      <c r="DJ494">
        <f>($B$13*$K$11+$C$13*$K$11+$F$13*((FE494+EW494)/MAX(FE494+EW494+FF494, 0.1)*$P$11+FF494/MAX(FE494+EW494+FF494, 0.1)*$Q$11))/($B$13+$C$13+$F$13)</f>
        <v>0</v>
      </c>
      <c r="DK494">
        <v>2.96</v>
      </c>
      <c r="DL494">
        <v>0.5</v>
      </c>
      <c r="DM494" t="s">
        <v>438</v>
      </c>
      <c r="DN494">
        <v>2</v>
      </c>
      <c r="DO494" t="b">
        <v>1</v>
      </c>
      <c r="DP494">
        <v>1759000621.314285</v>
      </c>
      <c r="DQ494">
        <v>1450.914285714286</v>
      </c>
      <c r="DR494">
        <v>1492.835</v>
      </c>
      <c r="DS494">
        <v>21.89591071428571</v>
      </c>
      <c r="DT494">
        <v>20.22878571428571</v>
      </c>
      <c r="DU494">
        <v>1451.825714285714</v>
      </c>
      <c r="DV494">
        <v>21.61231071428571</v>
      </c>
      <c r="DW494">
        <v>500.0259285714286</v>
      </c>
      <c r="DX494">
        <v>90.38441785714284</v>
      </c>
      <c r="DY494">
        <v>0.06488312142857143</v>
      </c>
      <c r="DZ494">
        <v>28.73734642857143</v>
      </c>
      <c r="EA494">
        <v>30.01995357142857</v>
      </c>
      <c r="EB494">
        <v>999.9000000000002</v>
      </c>
      <c r="EC494">
        <v>0</v>
      </c>
      <c r="ED494">
        <v>0</v>
      </c>
      <c r="EE494">
        <v>9996.136071428571</v>
      </c>
      <c r="EF494">
        <v>0</v>
      </c>
      <c r="EG494">
        <v>10.86199642857143</v>
      </c>
      <c r="EH494">
        <v>-41.92096071428572</v>
      </c>
      <c r="EI494">
        <v>1483.393571428571</v>
      </c>
      <c r="EJ494">
        <v>1523.657142857143</v>
      </c>
      <c r="EK494">
        <v>1.667123571428572</v>
      </c>
      <c r="EL494">
        <v>1492.835</v>
      </c>
      <c r="EM494">
        <v>20.22878571428571</v>
      </c>
      <c r="EN494">
        <v>1.979047857142857</v>
      </c>
      <c r="EO494">
        <v>1.828367142857143</v>
      </c>
      <c r="EP494">
        <v>17.27769642857143</v>
      </c>
      <c r="EQ494">
        <v>16.03143928571428</v>
      </c>
      <c r="ER494">
        <v>1999.983571428572</v>
      </c>
      <c r="ES494">
        <v>0.9800010357142857</v>
      </c>
      <c r="ET494">
        <v>0.01999883571428572</v>
      </c>
      <c r="EU494">
        <v>0</v>
      </c>
      <c r="EV494">
        <v>441.0657142857144</v>
      </c>
      <c r="EW494">
        <v>5.00078</v>
      </c>
      <c r="EX494">
        <v>8658.860714285714</v>
      </c>
      <c r="EY494">
        <v>16379.50357142857</v>
      </c>
      <c r="EZ494">
        <v>38.84567857142856</v>
      </c>
      <c r="FA494">
        <v>39.61142857142857</v>
      </c>
      <c r="FB494">
        <v>39.17839285714285</v>
      </c>
      <c r="FC494">
        <v>39.32782142857143</v>
      </c>
      <c r="FD494">
        <v>40.15157142857142</v>
      </c>
      <c r="FE494">
        <v>1955.081785714286</v>
      </c>
      <c r="FF494">
        <v>39.89642857142858</v>
      </c>
      <c r="FG494">
        <v>0</v>
      </c>
      <c r="FH494">
        <v>1759000623.3</v>
      </c>
      <c r="FI494">
        <v>0</v>
      </c>
      <c r="FJ494">
        <v>441.0402</v>
      </c>
      <c r="FK494">
        <v>0.8029999888031975</v>
      </c>
      <c r="FL494">
        <v>-5.262307659587769</v>
      </c>
      <c r="FM494">
        <v>8658.9048</v>
      </c>
      <c r="FN494">
        <v>15</v>
      </c>
      <c r="FO494">
        <v>0</v>
      </c>
      <c r="FP494" t="s">
        <v>439</v>
      </c>
      <c r="FQ494">
        <v>1746989605.5</v>
      </c>
      <c r="FR494">
        <v>1746989593.5</v>
      </c>
      <c r="FS494">
        <v>0</v>
      </c>
      <c r="FT494">
        <v>-0.274</v>
      </c>
      <c r="FU494">
        <v>-0.002</v>
      </c>
      <c r="FV494">
        <v>2.549</v>
      </c>
      <c r="FW494">
        <v>0.129</v>
      </c>
      <c r="FX494">
        <v>420</v>
      </c>
      <c r="FY494">
        <v>17</v>
      </c>
      <c r="FZ494">
        <v>0.02</v>
      </c>
      <c r="GA494">
        <v>0.04</v>
      </c>
      <c r="GB494">
        <v>-41.92869024390244</v>
      </c>
      <c r="GC494">
        <v>0.05690383275262122</v>
      </c>
      <c r="GD494">
        <v>0.1157297794694091</v>
      </c>
      <c r="GE494">
        <v>1</v>
      </c>
      <c r="GF494">
        <v>441.0428235294117</v>
      </c>
      <c r="GG494">
        <v>0.1648281101516696</v>
      </c>
      <c r="GH494">
        <v>0.2295206604295416</v>
      </c>
      <c r="GI494">
        <v>1</v>
      </c>
      <c r="GJ494">
        <v>1.674874390243902</v>
      </c>
      <c r="GK494">
        <v>-0.1663923344947698</v>
      </c>
      <c r="GL494">
        <v>0.01655856731294908</v>
      </c>
      <c r="GM494">
        <v>0</v>
      </c>
      <c r="GN494">
        <v>2</v>
      </c>
      <c r="GO494">
        <v>3</v>
      </c>
      <c r="GP494" t="s">
        <v>446</v>
      </c>
      <c r="GQ494">
        <v>3.10223</v>
      </c>
      <c r="GR494">
        <v>2.72293</v>
      </c>
      <c r="GS494">
        <v>0.204411</v>
      </c>
      <c r="GT494">
        <v>0.207833</v>
      </c>
      <c r="GU494">
        <v>0.101024</v>
      </c>
      <c r="GV494">
        <v>0.0969593</v>
      </c>
      <c r="GW494">
        <v>20806.2</v>
      </c>
      <c r="GX494">
        <v>18813.5</v>
      </c>
      <c r="GY494">
        <v>26713.3</v>
      </c>
      <c r="GZ494">
        <v>23968.4</v>
      </c>
      <c r="HA494">
        <v>38438.4</v>
      </c>
      <c r="HB494">
        <v>32003.1</v>
      </c>
      <c r="HC494">
        <v>46646.6</v>
      </c>
      <c r="HD494">
        <v>37913.8</v>
      </c>
      <c r="HE494">
        <v>1.87455</v>
      </c>
      <c r="HF494">
        <v>1.8839</v>
      </c>
      <c r="HG494">
        <v>0.133254</v>
      </c>
      <c r="HH494">
        <v>0</v>
      </c>
      <c r="HI494">
        <v>27.8406</v>
      </c>
      <c r="HJ494">
        <v>999.9</v>
      </c>
      <c r="HK494">
        <v>48.9</v>
      </c>
      <c r="HL494">
        <v>30.2</v>
      </c>
      <c r="HM494">
        <v>23.3136</v>
      </c>
      <c r="HN494">
        <v>60.9258</v>
      </c>
      <c r="HO494">
        <v>21.9712</v>
      </c>
      <c r="HP494">
        <v>1</v>
      </c>
      <c r="HQ494">
        <v>0.0787424</v>
      </c>
      <c r="HR494">
        <v>0.0149319</v>
      </c>
      <c r="HS494">
        <v>20.317</v>
      </c>
      <c r="HT494">
        <v>5.2128</v>
      </c>
      <c r="HU494">
        <v>11.9798</v>
      </c>
      <c r="HV494">
        <v>4.96355</v>
      </c>
      <c r="HW494">
        <v>3.27445</v>
      </c>
      <c r="HX494">
        <v>9999</v>
      </c>
      <c r="HY494">
        <v>9999</v>
      </c>
      <c r="HZ494">
        <v>9999</v>
      </c>
      <c r="IA494">
        <v>25.5</v>
      </c>
      <c r="IB494">
        <v>1.86371</v>
      </c>
      <c r="IC494">
        <v>1.85976</v>
      </c>
      <c r="ID494">
        <v>1.85806</v>
      </c>
      <c r="IE494">
        <v>1.85944</v>
      </c>
      <c r="IF494">
        <v>1.85959</v>
      </c>
      <c r="IG494">
        <v>1.85806</v>
      </c>
      <c r="IH494">
        <v>1.85715</v>
      </c>
      <c r="II494">
        <v>1.85211</v>
      </c>
      <c r="IJ494">
        <v>0</v>
      </c>
      <c r="IK494">
        <v>0</v>
      </c>
      <c r="IL494">
        <v>0</v>
      </c>
      <c r="IM494">
        <v>0</v>
      </c>
      <c r="IN494" t="s">
        <v>441</v>
      </c>
      <c r="IO494" t="s">
        <v>442</v>
      </c>
      <c r="IP494" t="s">
        <v>443</v>
      </c>
      <c r="IQ494" t="s">
        <v>443</v>
      </c>
      <c r="IR494" t="s">
        <v>443</v>
      </c>
      <c r="IS494" t="s">
        <v>443</v>
      </c>
      <c r="IT494">
        <v>0</v>
      </c>
      <c r="IU494">
        <v>100</v>
      </c>
      <c r="IV494">
        <v>100</v>
      </c>
      <c r="IW494">
        <v>-0.88</v>
      </c>
      <c r="IX494">
        <v>0.2832</v>
      </c>
      <c r="IY494">
        <v>-1.253408397979514</v>
      </c>
      <c r="IZ494">
        <v>-0.001407418860664216</v>
      </c>
      <c r="JA494">
        <v>1.761737584914558E-06</v>
      </c>
      <c r="JB494">
        <v>-4.339940373715102E-10</v>
      </c>
      <c r="JC494">
        <v>0.01386544786166931</v>
      </c>
      <c r="JD494">
        <v>0.003157371658100305</v>
      </c>
      <c r="JE494">
        <v>0.0004353711720169284</v>
      </c>
      <c r="JF494">
        <v>-1.853048844677345E-07</v>
      </c>
      <c r="JG494">
        <v>2</v>
      </c>
      <c r="JH494">
        <v>1968</v>
      </c>
      <c r="JI494">
        <v>1</v>
      </c>
      <c r="JJ494">
        <v>26</v>
      </c>
      <c r="JK494">
        <v>200183.7</v>
      </c>
      <c r="JL494">
        <v>200183.9</v>
      </c>
      <c r="JM494">
        <v>3.23364</v>
      </c>
      <c r="JN494">
        <v>2.60376</v>
      </c>
      <c r="JO494">
        <v>1.49658</v>
      </c>
      <c r="JP494">
        <v>2.34741</v>
      </c>
      <c r="JQ494">
        <v>1.54907</v>
      </c>
      <c r="JR494">
        <v>2.46826</v>
      </c>
      <c r="JS494">
        <v>34.1678</v>
      </c>
      <c r="JT494">
        <v>15.2353</v>
      </c>
      <c r="JU494">
        <v>18</v>
      </c>
      <c r="JV494">
        <v>481.192</v>
      </c>
      <c r="JW494">
        <v>502.232</v>
      </c>
      <c r="JX494">
        <v>27.2971</v>
      </c>
      <c r="JY494">
        <v>28.319</v>
      </c>
      <c r="JZ494">
        <v>30</v>
      </c>
      <c r="KA494">
        <v>28.5472</v>
      </c>
      <c r="KB494">
        <v>28.5498</v>
      </c>
      <c r="KC494">
        <v>64.92870000000001</v>
      </c>
      <c r="KD494">
        <v>14.9164</v>
      </c>
      <c r="KE494">
        <v>92.98950000000001</v>
      </c>
      <c r="KF494">
        <v>27.2812</v>
      </c>
      <c r="KG494">
        <v>1536.91</v>
      </c>
      <c r="KH494">
        <v>20.3559</v>
      </c>
      <c r="KI494">
        <v>101.99</v>
      </c>
      <c r="KJ494">
        <v>91.4402</v>
      </c>
    </row>
    <row r="495" spans="1:296">
      <c r="A495">
        <v>477</v>
      </c>
      <c r="B495">
        <v>1759000634.1</v>
      </c>
      <c r="C495">
        <v>13383.5</v>
      </c>
      <c r="D495" t="s">
        <v>1401</v>
      </c>
      <c r="E495" t="s">
        <v>1402</v>
      </c>
      <c r="F495">
        <v>5</v>
      </c>
      <c r="G495" t="s">
        <v>1218</v>
      </c>
      <c r="H495">
        <v>1759000626.6</v>
      </c>
      <c r="I495">
        <f>(J495)/1000</f>
        <v>0</v>
      </c>
      <c r="J495">
        <f>IF(DO495, AM495, AG495)</f>
        <v>0</v>
      </c>
      <c r="K495">
        <f>IF(DO495, AH495, AF495)</f>
        <v>0</v>
      </c>
      <c r="L495">
        <f>DQ495 - IF(AT495&gt;1, K495*DK495*100.0/(AV495), 0)</f>
        <v>0</v>
      </c>
      <c r="M495">
        <f>((S495-I495/2)*L495-K495)/(S495+I495/2)</f>
        <v>0</v>
      </c>
      <c r="N495">
        <f>M495*(DX495+DY495)/1000.0</f>
        <v>0</v>
      </c>
      <c r="O495">
        <f>(DQ495 - IF(AT495&gt;1, K495*DK495*100.0/(AV495), 0))*(DX495+DY495)/1000.0</f>
        <v>0</v>
      </c>
      <c r="P495">
        <f>2.0/((1/R495-1/Q495)+SIGN(R495)*SQRT((1/R495-1/Q495)*(1/R495-1/Q495) + 4*DL495/((DL495+1)*(DL495+1))*(2*1/R495*1/Q495-1/Q495*1/Q495)))</f>
        <v>0</v>
      </c>
      <c r="Q495">
        <f>IF(LEFT(DM495,1)&lt;&gt;"0",IF(LEFT(DM495,1)="1",3.0,DN495),$D$5+$E$5*(EE495*DX495/($K$5*1000))+$F$5*(EE495*DX495/($K$5*1000))*MAX(MIN(DK495,$J$5),$I$5)*MAX(MIN(DK495,$J$5),$I$5)+$G$5*MAX(MIN(DK495,$J$5),$I$5)*(EE495*DX495/($K$5*1000))+$H$5*(EE495*DX495/($K$5*1000))*(EE495*DX495/($K$5*1000)))</f>
        <v>0</v>
      </c>
      <c r="R495">
        <f>I495*(1000-(1000*0.61365*exp(17.502*V495/(240.97+V495))/(DX495+DY495)+DS495)/2)/(1000*0.61365*exp(17.502*V495/(240.97+V495))/(DX495+DY495)-DS495)</f>
        <v>0</v>
      </c>
      <c r="S495">
        <f>1/((DL495+1)/(P495/1.6)+1/(Q495/1.37)) + DL495/((DL495+1)/(P495/1.6) + DL495/(Q495/1.37))</f>
        <v>0</v>
      </c>
      <c r="T495">
        <f>(DG495*DJ495)</f>
        <v>0</v>
      </c>
      <c r="U495">
        <f>(DZ495+(T495+2*0.95*5.67E-8*(((DZ495+$B$9)+273)^4-(DZ495+273)^4)-44100*I495)/(1.84*29.3*Q495+8*0.95*5.67E-8*(DZ495+273)^3))</f>
        <v>0</v>
      </c>
      <c r="V495">
        <f>($C$9*EA495+$D$9*EB495+$E$9*U495)</f>
        <v>0</v>
      </c>
      <c r="W495">
        <f>0.61365*exp(17.502*V495/(240.97+V495))</f>
        <v>0</v>
      </c>
      <c r="X495">
        <f>(Y495/Z495*100)</f>
        <v>0</v>
      </c>
      <c r="Y495">
        <f>DS495*(DX495+DY495)/1000</f>
        <v>0</v>
      </c>
      <c r="Z495">
        <f>0.61365*exp(17.502*DZ495/(240.97+DZ495))</f>
        <v>0</v>
      </c>
      <c r="AA495">
        <f>(W495-DS495*(DX495+DY495)/1000)</f>
        <v>0</v>
      </c>
      <c r="AB495">
        <f>(-I495*44100)</f>
        <v>0</v>
      </c>
      <c r="AC495">
        <f>2*29.3*Q495*0.92*(DZ495-V495)</f>
        <v>0</v>
      </c>
      <c r="AD495">
        <f>2*0.95*5.67E-8*(((DZ495+$B$9)+273)^4-(V495+273)^4)</f>
        <v>0</v>
      </c>
      <c r="AE495">
        <f>T495+AD495+AB495+AC495</f>
        <v>0</v>
      </c>
      <c r="AF495">
        <f>DW495*AT495*(DR495-DQ495*(1000-AT495*DT495)/(1000-AT495*DS495))/(100*DK495)</f>
        <v>0</v>
      </c>
      <c r="AG495">
        <f>1000*DW495*AT495*(DS495-DT495)/(100*DK495*(1000-AT495*DS495))</f>
        <v>0</v>
      </c>
      <c r="AH495">
        <f>(AI495 - AJ495 - DX495*1E3/(8.314*(DZ495+273.15)) * AL495/DW495 * AK495) * DW495/(100*DK495) * (1000 - DT495)/1000</f>
        <v>0</v>
      </c>
      <c r="AI495">
        <v>1556.867350872375</v>
      </c>
      <c r="AJ495">
        <v>1525.314242424242</v>
      </c>
      <c r="AK495">
        <v>3.387927124636095</v>
      </c>
      <c r="AL495">
        <v>65.16373705987486</v>
      </c>
      <c r="AM495">
        <f>(AO495 - AN495 + DX495*1E3/(8.314*(DZ495+273.15)) * AQ495/DW495 * AP495) * DW495/(100*DK495) * 1000/(1000 - AO495)</f>
        <v>0</v>
      </c>
      <c r="AN495">
        <v>20.27061206858771</v>
      </c>
      <c r="AO495">
        <v>21.87429272727273</v>
      </c>
      <c r="AP495">
        <v>1.84267972354298E-08</v>
      </c>
      <c r="AQ495">
        <v>105.4576078481185</v>
      </c>
      <c r="AR495">
        <v>0</v>
      </c>
      <c r="AS495">
        <v>0</v>
      </c>
      <c r="AT495">
        <f>IF(AR495*$H$15&gt;=AV495,1.0,(AV495/(AV495-AR495*$H$15)))</f>
        <v>0</v>
      </c>
      <c r="AU495">
        <f>(AT495-1)*100</f>
        <v>0</v>
      </c>
      <c r="AV495">
        <f>MAX(0,($B$15+$C$15*EE495)/(1+$D$15*EE495)*DX495/(DZ495+273)*$E$15)</f>
        <v>0</v>
      </c>
      <c r="AW495" t="s">
        <v>437</v>
      </c>
      <c r="AX495" t="s">
        <v>437</v>
      </c>
      <c r="AY495">
        <v>0</v>
      </c>
      <c r="AZ495">
        <v>0</v>
      </c>
      <c r="BA495">
        <f>1-AY495/AZ495</f>
        <v>0</v>
      </c>
      <c r="BB495">
        <v>0</v>
      </c>
      <c r="BC495" t="s">
        <v>437</v>
      </c>
      <c r="BD495" t="s">
        <v>437</v>
      </c>
      <c r="BE495">
        <v>0</v>
      </c>
      <c r="BF495">
        <v>0</v>
      </c>
      <c r="BG495">
        <f>1-BE495/BF495</f>
        <v>0</v>
      </c>
      <c r="BH495">
        <v>0.5</v>
      </c>
      <c r="BI495">
        <f>DH495</f>
        <v>0</v>
      </c>
      <c r="BJ495">
        <f>K495</f>
        <v>0</v>
      </c>
      <c r="BK495">
        <f>BG495*BH495*BI495</f>
        <v>0</v>
      </c>
      <c r="BL495">
        <f>(BJ495-BB495)/BI495</f>
        <v>0</v>
      </c>
      <c r="BM495">
        <f>(AZ495-BF495)/BF495</f>
        <v>0</v>
      </c>
      <c r="BN495">
        <f>AY495/(BA495+AY495/BF495)</f>
        <v>0</v>
      </c>
      <c r="BO495" t="s">
        <v>437</v>
      </c>
      <c r="BP495">
        <v>0</v>
      </c>
      <c r="BQ495">
        <f>IF(BP495&lt;&gt;0, BP495, BN495)</f>
        <v>0</v>
      </c>
      <c r="BR495">
        <f>1-BQ495/BF495</f>
        <v>0</v>
      </c>
      <c r="BS495">
        <f>(BF495-BE495)/(BF495-BQ495)</f>
        <v>0</v>
      </c>
      <c r="BT495">
        <f>(AZ495-BF495)/(AZ495-BQ495)</f>
        <v>0</v>
      </c>
      <c r="BU495">
        <f>(BF495-BE495)/(BF495-AY495)</f>
        <v>0</v>
      </c>
      <c r="BV495">
        <f>(AZ495-BF495)/(AZ495-AY495)</f>
        <v>0</v>
      </c>
      <c r="BW495">
        <f>(BS495*BQ495/BE495)</f>
        <v>0</v>
      </c>
      <c r="BX495">
        <f>(1-BW495)</f>
        <v>0</v>
      </c>
      <c r="DG495">
        <f>$B$13*EF495+$C$13*EG495+$F$13*ER495*(1-EU495)</f>
        <v>0</v>
      </c>
      <c r="DH495">
        <f>DG495*DI495</f>
        <v>0</v>
      </c>
      <c r="DI495">
        <f>($B$13*$D$11+$C$13*$D$11+$F$13*((FE495+EW495)/MAX(FE495+EW495+FF495, 0.1)*$I$11+FF495/MAX(FE495+EW495+FF495, 0.1)*$J$11))/($B$13+$C$13+$F$13)</f>
        <v>0</v>
      </c>
      <c r="DJ495">
        <f>($B$13*$K$11+$C$13*$K$11+$F$13*((FE495+EW495)/MAX(FE495+EW495+FF495, 0.1)*$P$11+FF495/MAX(FE495+EW495+FF495, 0.1)*$Q$11))/($B$13+$C$13+$F$13)</f>
        <v>0</v>
      </c>
      <c r="DK495">
        <v>2.96</v>
      </c>
      <c r="DL495">
        <v>0.5</v>
      </c>
      <c r="DM495" t="s">
        <v>438</v>
      </c>
      <c r="DN495">
        <v>2</v>
      </c>
      <c r="DO495" t="b">
        <v>1</v>
      </c>
      <c r="DP495">
        <v>1759000626.6</v>
      </c>
      <c r="DQ495">
        <v>1468.60962962963</v>
      </c>
      <c r="DR495">
        <v>1510.532222222222</v>
      </c>
      <c r="DS495">
        <v>21.88494444444445</v>
      </c>
      <c r="DT495">
        <v>20.24153703703704</v>
      </c>
      <c r="DU495">
        <v>1469.504074074074</v>
      </c>
      <c r="DV495">
        <v>21.60158518518519</v>
      </c>
      <c r="DW495">
        <v>500.0281481481481</v>
      </c>
      <c r="DX495">
        <v>90.38572222222221</v>
      </c>
      <c r="DY495">
        <v>0.06488251111111111</v>
      </c>
      <c r="DZ495">
        <v>28.73199259259259</v>
      </c>
      <c r="EA495">
        <v>30.01807037037037</v>
      </c>
      <c r="EB495">
        <v>999.9000000000001</v>
      </c>
      <c r="EC495">
        <v>0</v>
      </c>
      <c r="ED495">
        <v>0</v>
      </c>
      <c r="EE495">
        <v>9997.751851851852</v>
      </c>
      <c r="EF495">
        <v>0</v>
      </c>
      <c r="EG495">
        <v>10.86144444444444</v>
      </c>
      <c r="EH495">
        <v>-41.92260370370369</v>
      </c>
      <c r="EI495">
        <v>1501.468518518518</v>
      </c>
      <c r="EJ495">
        <v>1541.74037037037</v>
      </c>
      <c r="EK495">
        <v>1.643414074074074</v>
      </c>
      <c r="EL495">
        <v>1510.532222222222</v>
      </c>
      <c r="EM495">
        <v>20.24153703703704</v>
      </c>
      <c r="EN495">
        <v>1.978085555555555</v>
      </c>
      <c r="EO495">
        <v>1.829546296296296</v>
      </c>
      <c r="EP495">
        <v>17.27</v>
      </c>
      <c r="EQ495">
        <v>16.04151851851852</v>
      </c>
      <c r="ER495">
        <v>1999.971481481481</v>
      </c>
      <c r="ES495">
        <v>0.9799994074074075</v>
      </c>
      <c r="ET495">
        <v>0.02000052962962963</v>
      </c>
      <c r="EU495">
        <v>0</v>
      </c>
      <c r="EV495">
        <v>441.0975925925926</v>
      </c>
      <c r="EW495">
        <v>5.00078</v>
      </c>
      <c r="EX495">
        <v>8658.320370370371</v>
      </c>
      <c r="EY495">
        <v>16379.39259259259</v>
      </c>
      <c r="EZ495">
        <v>38.83996296296296</v>
      </c>
      <c r="FA495">
        <v>39.60859259259259</v>
      </c>
      <c r="FB495">
        <v>39.13877777777777</v>
      </c>
      <c r="FC495">
        <v>39.32137037037037</v>
      </c>
      <c r="FD495">
        <v>40.16874074074074</v>
      </c>
      <c r="FE495">
        <v>1955.067037037037</v>
      </c>
      <c r="FF495">
        <v>39.90037037037037</v>
      </c>
      <c r="FG495">
        <v>0</v>
      </c>
      <c r="FH495">
        <v>1759000628.1</v>
      </c>
      <c r="FI495">
        <v>0</v>
      </c>
      <c r="FJ495">
        <v>441.0574</v>
      </c>
      <c r="FK495">
        <v>-0.1426923261613298</v>
      </c>
      <c r="FL495">
        <v>-4.522307646458438</v>
      </c>
      <c r="FM495">
        <v>8658.481600000001</v>
      </c>
      <c r="FN495">
        <v>15</v>
      </c>
      <c r="FO495">
        <v>0</v>
      </c>
      <c r="FP495" t="s">
        <v>439</v>
      </c>
      <c r="FQ495">
        <v>1746989605.5</v>
      </c>
      <c r="FR495">
        <v>1746989593.5</v>
      </c>
      <c r="FS495">
        <v>0</v>
      </c>
      <c r="FT495">
        <v>-0.274</v>
      </c>
      <c r="FU495">
        <v>-0.002</v>
      </c>
      <c r="FV495">
        <v>2.549</v>
      </c>
      <c r="FW495">
        <v>0.129</v>
      </c>
      <c r="FX495">
        <v>420</v>
      </c>
      <c r="FY495">
        <v>17</v>
      </c>
      <c r="FZ495">
        <v>0.02</v>
      </c>
      <c r="GA495">
        <v>0.04</v>
      </c>
      <c r="GB495">
        <v>-41.92039512195122</v>
      </c>
      <c r="GC495">
        <v>0.1220508710800933</v>
      </c>
      <c r="GD495">
        <v>0.1169138894108833</v>
      </c>
      <c r="GE495">
        <v>1</v>
      </c>
      <c r="GF495">
        <v>441.0360294117647</v>
      </c>
      <c r="GG495">
        <v>0.2222307027036238</v>
      </c>
      <c r="GH495">
        <v>0.2313140830500825</v>
      </c>
      <c r="GI495">
        <v>1</v>
      </c>
      <c r="GJ495">
        <v>1.654325853658536</v>
      </c>
      <c r="GK495">
        <v>-0.2572871080139318</v>
      </c>
      <c r="GL495">
        <v>0.02682823257867834</v>
      </c>
      <c r="GM495">
        <v>0</v>
      </c>
      <c r="GN495">
        <v>2</v>
      </c>
      <c r="GO495">
        <v>3</v>
      </c>
      <c r="GP495" t="s">
        <v>446</v>
      </c>
      <c r="GQ495">
        <v>3.10225</v>
      </c>
      <c r="GR495">
        <v>2.7228</v>
      </c>
      <c r="GS495">
        <v>0.205775</v>
      </c>
      <c r="GT495">
        <v>0.209186</v>
      </c>
      <c r="GU495">
        <v>0.101016</v>
      </c>
      <c r="GV495">
        <v>0.0970766</v>
      </c>
      <c r="GW495">
        <v>20770.5</v>
      </c>
      <c r="GX495">
        <v>18781.4</v>
      </c>
      <c r="GY495">
        <v>26713.2</v>
      </c>
      <c r="GZ495">
        <v>23968.3</v>
      </c>
      <c r="HA495">
        <v>38438.7</v>
      </c>
      <c r="HB495">
        <v>31999.1</v>
      </c>
      <c r="HC495">
        <v>46646.3</v>
      </c>
      <c r="HD495">
        <v>37913.8</v>
      </c>
      <c r="HE495">
        <v>1.8744</v>
      </c>
      <c r="HF495">
        <v>1.88415</v>
      </c>
      <c r="HG495">
        <v>0.13335</v>
      </c>
      <c r="HH495">
        <v>0</v>
      </c>
      <c r="HI495">
        <v>27.8424</v>
      </c>
      <c r="HJ495">
        <v>999.9</v>
      </c>
      <c r="HK495">
        <v>48.9</v>
      </c>
      <c r="HL495">
        <v>30.2</v>
      </c>
      <c r="HM495">
        <v>23.3195</v>
      </c>
      <c r="HN495">
        <v>61.2658</v>
      </c>
      <c r="HO495">
        <v>21.855</v>
      </c>
      <c r="HP495">
        <v>1</v>
      </c>
      <c r="HQ495">
        <v>0.0785544</v>
      </c>
      <c r="HR495">
        <v>0.0226498</v>
      </c>
      <c r="HS495">
        <v>20.317</v>
      </c>
      <c r="HT495">
        <v>5.2134</v>
      </c>
      <c r="HU495">
        <v>11.98</v>
      </c>
      <c r="HV495">
        <v>4.96365</v>
      </c>
      <c r="HW495">
        <v>3.27448</v>
      </c>
      <c r="HX495">
        <v>9999</v>
      </c>
      <c r="HY495">
        <v>9999</v>
      </c>
      <c r="HZ495">
        <v>9999</v>
      </c>
      <c r="IA495">
        <v>25.5</v>
      </c>
      <c r="IB495">
        <v>1.86371</v>
      </c>
      <c r="IC495">
        <v>1.85975</v>
      </c>
      <c r="ID495">
        <v>1.85806</v>
      </c>
      <c r="IE495">
        <v>1.85944</v>
      </c>
      <c r="IF495">
        <v>1.85959</v>
      </c>
      <c r="IG495">
        <v>1.85806</v>
      </c>
      <c r="IH495">
        <v>1.85715</v>
      </c>
      <c r="II495">
        <v>1.85211</v>
      </c>
      <c r="IJ495">
        <v>0</v>
      </c>
      <c r="IK495">
        <v>0</v>
      </c>
      <c r="IL495">
        <v>0</v>
      </c>
      <c r="IM495">
        <v>0</v>
      </c>
      <c r="IN495" t="s">
        <v>441</v>
      </c>
      <c r="IO495" t="s">
        <v>442</v>
      </c>
      <c r="IP495" t="s">
        <v>443</v>
      </c>
      <c r="IQ495" t="s">
        <v>443</v>
      </c>
      <c r="IR495" t="s">
        <v>443</v>
      </c>
      <c r="IS495" t="s">
        <v>443</v>
      </c>
      <c r="IT495">
        <v>0</v>
      </c>
      <c r="IU495">
        <v>100</v>
      </c>
      <c r="IV495">
        <v>100</v>
      </c>
      <c r="IW495">
        <v>-0.87</v>
      </c>
      <c r="IX495">
        <v>0.2832</v>
      </c>
      <c r="IY495">
        <v>-1.253408397979514</v>
      </c>
      <c r="IZ495">
        <v>-0.001407418860664216</v>
      </c>
      <c r="JA495">
        <v>1.761737584914558E-06</v>
      </c>
      <c r="JB495">
        <v>-4.339940373715102E-10</v>
      </c>
      <c r="JC495">
        <v>0.01386544786166931</v>
      </c>
      <c r="JD495">
        <v>0.003157371658100305</v>
      </c>
      <c r="JE495">
        <v>0.0004353711720169284</v>
      </c>
      <c r="JF495">
        <v>-1.853048844677345E-07</v>
      </c>
      <c r="JG495">
        <v>2</v>
      </c>
      <c r="JH495">
        <v>1968</v>
      </c>
      <c r="JI495">
        <v>1</v>
      </c>
      <c r="JJ495">
        <v>26</v>
      </c>
      <c r="JK495">
        <v>200183.8</v>
      </c>
      <c r="JL495">
        <v>200184</v>
      </c>
      <c r="JM495">
        <v>3.2605</v>
      </c>
      <c r="JN495">
        <v>2.60864</v>
      </c>
      <c r="JO495">
        <v>1.49658</v>
      </c>
      <c r="JP495">
        <v>2.34741</v>
      </c>
      <c r="JQ495">
        <v>1.54907</v>
      </c>
      <c r="JR495">
        <v>2.42554</v>
      </c>
      <c r="JS495">
        <v>34.1452</v>
      </c>
      <c r="JT495">
        <v>15.244</v>
      </c>
      <c r="JU495">
        <v>18</v>
      </c>
      <c r="JV495">
        <v>481.105</v>
      </c>
      <c r="JW495">
        <v>502.398</v>
      </c>
      <c r="JX495">
        <v>27.277</v>
      </c>
      <c r="JY495">
        <v>28.3179</v>
      </c>
      <c r="JZ495">
        <v>30.0001</v>
      </c>
      <c r="KA495">
        <v>28.5472</v>
      </c>
      <c r="KB495">
        <v>28.5498</v>
      </c>
      <c r="KC495">
        <v>65.5202</v>
      </c>
      <c r="KD495">
        <v>14.6327</v>
      </c>
      <c r="KE495">
        <v>92.98950000000001</v>
      </c>
      <c r="KF495">
        <v>27.2673</v>
      </c>
      <c r="KG495">
        <v>1556.95</v>
      </c>
      <c r="KH495">
        <v>20.3796</v>
      </c>
      <c r="KI495">
        <v>101.989</v>
      </c>
      <c r="KJ495">
        <v>91.4402</v>
      </c>
    </row>
    <row r="496" spans="1:296">
      <c r="A496">
        <v>478</v>
      </c>
      <c r="B496">
        <v>1759000639.1</v>
      </c>
      <c r="C496">
        <v>13388.5</v>
      </c>
      <c r="D496" t="s">
        <v>1403</v>
      </c>
      <c r="E496" t="s">
        <v>1404</v>
      </c>
      <c r="F496">
        <v>5</v>
      </c>
      <c r="G496" t="s">
        <v>1218</v>
      </c>
      <c r="H496">
        <v>1759000631.314285</v>
      </c>
      <c r="I496">
        <f>(J496)/1000</f>
        <v>0</v>
      </c>
      <c r="J496">
        <f>IF(DO496, AM496, AG496)</f>
        <v>0</v>
      </c>
      <c r="K496">
        <f>IF(DO496, AH496, AF496)</f>
        <v>0</v>
      </c>
      <c r="L496">
        <f>DQ496 - IF(AT496&gt;1, K496*DK496*100.0/(AV496), 0)</f>
        <v>0</v>
      </c>
      <c r="M496">
        <f>((S496-I496/2)*L496-K496)/(S496+I496/2)</f>
        <v>0</v>
      </c>
      <c r="N496">
        <f>M496*(DX496+DY496)/1000.0</f>
        <v>0</v>
      </c>
      <c r="O496">
        <f>(DQ496 - IF(AT496&gt;1, K496*DK496*100.0/(AV496), 0))*(DX496+DY496)/1000.0</f>
        <v>0</v>
      </c>
      <c r="P496">
        <f>2.0/((1/R496-1/Q496)+SIGN(R496)*SQRT((1/R496-1/Q496)*(1/R496-1/Q496) + 4*DL496/((DL496+1)*(DL496+1))*(2*1/R496*1/Q496-1/Q496*1/Q496)))</f>
        <v>0</v>
      </c>
      <c r="Q496">
        <f>IF(LEFT(DM496,1)&lt;&gt;"0",IF(LEFT(DM496,1)="1",3.0,DN496),$D$5+$E$5*(EE496*DX496/($K$5*1000))+$F$5*(EE496*DX496/($K$5*1000))*MAX(MIN(DK496,$J$5),$I$5)*MAX(MIN(DK496,$J$5),$I$5)+$G$5*MAX(MIN(DK496,$J$5),$I$5)*(EE496*DX496/($K$5*1000))+$H$5*(EE496*DX496/($K$5*1000))*(EE496*DX496/($K$5*1000)))</f>
        <v>0</v>
      </c>
      <c r="R496">
        <f>I496*(1000-(1000*0.61365*exp(17.502*V496/(240.97+V496))/(DX496+DY496)+DS496)/2)/(1000*0.61365*exp(17.502*V496/(240.97+V496))/(DX496+DY496)-DS496)</f>
        <v>0</v>
      </c>
      <c r="S496">
        <f>1/((DL496+1)/(P496/1.6)+1/(Q496/1.37)) + DL496/((DL496+1)/(P496/1.6) + DL496/(Q496/1.37))</f>
        <v>0</v>
      </c>
      <c r="T496">
        <f>(DG496*DJ496)</f>
        <v>0</v>
      </c>
      <c r="U496">
        <f>(DZ496+(T496+2*0.95*5.67E-8*(((DZ496+$B$9)+273)^4-(DZ496+273)^4)-44100*I496)/(1.84*29.3*Q496+8*0.95*5.67E-8*(DZ496+273)^3))</f>
        <v>0</v>
      </c>
      <c r="V496">
        <f>($C$9*EA496+$D$9*EB496+$E$9*U496)</f>
        <v>0</v>
      </c>
      <c r="W496">
        <f>0.61365*exp(17.502*V496/(240.97+V496))</f>
        <v>0</v>
      </c>
      <c r="X496">
        <f>(Y496/Z496*100)</f>
        <v>0</v>
      </c>
      <c r="Y496">
        <f>DS496*(DX496+DY496)/1000</f>
        <v>0</v>
      </c>
      <c r="Z496">
        <f>0.61365*exp(17.502*DZ496/(240.97+DZ496))</f>
        <v>0</v>
      </c>
      <c r="AA496">
        <f>(W496-DS496*(DX496+DY496)/1000)</f>
        <v>0</v>
      </c>
      <c r="AB496">
        <f>(-I496*44100)</f>
        <v>0</v>
      </c>
      <c r="AC496">
        <f>2*29.3*Q496*0.92*(DZ496-V496)</f>
        <v>0</v>
      </c>
      <c r="AD496">
        <f>2*0.95*5.67E-8*(((DZ496+$B$9)+273)^4-(V496+273)^4)</f>
        <v>0</v>
      </c>
      <c r="AE496">
        <f>T496+AD496+AB496+AC496</f>
        <v>0</v>
      </c>
      <c r="AF496">
        <f>DW496*AT496*(DR496-DQ496*(1000-AT496*DT496)/(1000-AT496*DS496))/(100*DK496)</f>
        <v>0</v>
      </c>
      <c r="AG496">
        <f>1000*DW496*AT496*(DS496-DT496)/(100*DK496*(1000-AT496*DS496))</f>
        <v>0</v>
      </c>
      <c r="AH496">
        <f>(AI496 - AJ496 - DX496*1E3/(8.314*(DZ496+273.15)) * AL496/DW496 * AK496) * DW496/(100*DK496) * (1000 - DT496)/1000</f>
        <v>0</v>
      </c>
      <c r="AI496">
        <v>1573.881939906753</v>
      </c>
      <c r="AJ496">
        <v>1542.574969696969</v>
      </c>
      <c r="AK496">
        <v>3.43361661146355</v>
      </c>
      <c r="AL496">
        <v>65.16373705987486</v>
      </c>
      <c r="AM496">
        <f>(AO496 - AN496 + DX496*1E3/(8.314*(DZ496+273.15)) * AQ496/DW496 * AP496) * DW496/(100*DK496) * 1000/(1000 - AO496)</f>
        <v>0</v>
      </c>
      <c r="AN496">
        <v>20.30635711181234</v>
      </c>
      <c r="AO496">
        <v>21.87928969696969</v>
      </c>
      <c r="AP496">
        <v>1.536627901284764E-05</v>
      </c>
      <c r="AQ496">
        <v>105.4576078481185</v>
      </c>
      <c r="AR496">
        <v>0</v>
      </c>
      <c r="AS496">
        <v>0</v>
      </c>
      <c r="AT496">
        <f>IF(AR496*$H$15&gt;=AV496,1.0,(AV496/(AV496-AR496*$H$15)))</f>
        <v>0</v>
      </c>
      <c r="AU496">
        <f>(AT496-1)*100</f>
        <v>0</v>
      </c>
      <c r="AV496">
        <f>MAX(0,($B$15+$C$15*EE496)/(1+$D$15*EE496)*DX496/(DZ496+273)*$E$15)</f>
        <v>0</v>
      </c>
      <c r="AW496" t="s">
        <v>437</v>
      </c>
      <c r="AX496" t="s">
        <v>437</v>
      </c>
      <c r="AY496">
        <v>0</v>
      </c>
      <c r="AZ496">
        <v>0</v>
      </c>
      <c r="BA496">
        <f>1-AY496/AZ496</f>
        <v>0</v>
      </c>
      <c r="BB496">
        <v>0</v>
      </c>
      <c r="BC496" t="s">
        <v>437</v>
      </c>
      <c r="BD496" t="s">
        <v>437</v>
      </c>
      <c r="BE496">
        <v>0</v>
      </c>
      <c r="BF496">
        <v>0</v>
      </c>
      <c r="BG496">
        <f>1-BE496/BF496</f>
        <v>0</v>
      </c>
      <c r="BH496">
        <v>0.5</v>
      </c>
      <c r="BI496">
        <f>DH496</f>
        <v>0</v>
      </c>
      <c r="BJ496">
        <f>K496</f>
        <v>0</v>
      </c>
      <c r="BK496">
        <f>BG496*BH496*BI496</f>
        <v>0</v>
      </c>
      <c r="BL496">
        <f>(BJ496-BB496)/BI496</f>
        <v>0</v>
      </c>
      <c r="BM496">
        <f>(AZ496-BF496)/BF496</f>
        <v>0</v>
      </c>
      <c r="BN496">
        <f>AY496/(BA496+AY496/BF496)</f>
        <v>0</v>
      </c>
      <c r="BO496" t="s">
        <v>437</v>
      </c>
      <c r="BP496">
        <v>0</v>
      </c>
      <c r="BQ496">
        <f>IF(BP496&lt;&gt;0, BP496, BN496)</f>
        <v>0</v>
      </c>
      <c r="BR496">
        <f>1-BQ496/BF496</f>
        <v>0</v>
      </c>
      <c r="BS496">
        <f>(BF496-BE496)/(BF496-BQ496)</f>
        <v>0</v>
      </c>
      <c r="BT496">
        <f>(AZ496-BF496)/(AZ496-BQ496)</f>
        <v>0</v>
      </c>
      <c r="BU496">
        <f>(BF496-BE496)/(BF496-AY496)</f>
        <v>0</v>
      </c>
      <c r="BV496">
        <f>(AZ496-BF496)/(AZ496-AY496)</f>
        <v>0</v>
      </c>
      <c r="BW496">
        <f>(BS496*BQ496/BE496)</f>
        <v>0</v>
      </c>
      <c r="BX496">
        <f>(1-BW496)</f>
        <v>0</v>
      </c>
      <c r="DG496">
        <f>$B$13*EF496+$C$13*EG496+$F$13*ER496*(1-EU496)</f>
        <v>0</v>
      </c>
      <c r="DH496">
        <f>DG496*DI496</f>
        <v>0</v>
      </c>
      <c r="DI496">
        <f>($B$13*$D$11+$C$13*$D$11+$F$13*((FE496+EW496)/MAX(FE496+EW496+FF496, 0.1)*$I$11+FF496/MAX(FE496+EW496+FF496, 0.1)*$J$11))/($B$13+$C$13+$F$13)</f>
        <v>0</v>
      </c>
      <c r="DJ496">
        <f>($B$13*$K$11+$C$13*$K$11+$F$13*((FE496+EW496)/MAX(FE496+EW496+FF496, 0.1)*$P$11+FF496/MAX(FE496+EW496+FF496, 0.1)*$Q$11))/($B$13+$C$13+$F$13)</f>
        <v>0</v>
      </c>
      <c r="DK496">
        <v>2.96</v>
      </c>
      <c r="DL496">
        <v>0.5</v>
      </c>
      <c r="DM496" t="s">
        <v>438</v>
      </c>
      <c r="DN496">
        <v>2</v>
      </c>
      <c r="DO496" t="b">
        <v>1</v>
      </c>
      <c r="DP496">
        <v>1759000631.314285</v>
      </c>
      <c r="DQ496">
        <v>1484.396785714286</v>
      </c>
      <c r="DR496">
        <v>1526.265357142857</v>
      </c>
      <c r="DS496">
        <v>21.87887857142857</v>
      </c>
      <c r="DT496">
        <v>20.26401785714285</v>
      </c>
      <c r="DU496">
        <v>1485.275714285714</v>
      </c>
      <c r="DV496">
        <v>21.59564642857143</v>
      </c>
      <c r="DW496">
        <v>500.0301428571429</v>
      </c>
      <c r="DX496">
        <v>90.38614642857144</v>
      </c>
      <c r="DY496">
        <v>0.06483071785714287</v>
      </c>
      <c r="DZ496">
        <v>28.7274</v>
      </c>
      <c r="EA496">
        <v>30.0155</v>
      </c>
      <c r="EB496">
        <v>999.9000000000002</v>
      </c>
      <c r="EC496">
        <v>0</v>
      </c>
      <c r="ED496">
        <v>0</v>
      </c>
      <c r="EE496">
        <v>10002.14357142857</v>
      </c>
      <c r="EF496">
        <v>0</v>
      </c>
      <c r="EG496">
        <v>10.86074642857143</v>
      </c>
      <c r="EH496">
        <v>-41.86828928571428</v>
      </c>
      <c r="EI496">
        <v>1517.600357142857</v>
      </c>
      <c r="EJ496">
        <v>1557.833928571429</v>
      </c>
      <c r="EK496">
        <v>1.614869642857143</v>
      </c>
      <c r="EL496">
        <v>1526.265357142857</v>
      </c>
      <c r="EM496">
        <v>20.26401785714285</v>
      </c>
      <c r="EN496">
        <v>1.977546071428572</v>
      </c>
      <c r="EO496">
        <v>1.831586428571429</v>
      </c>
      <c r="EP496">
        <v>17.26568928571428</v>
      </c>
      <c r="EQ496">
        <v>16.05896428571429</v>
      </c>
      <c r="ER496">
        <v>1999.9775</v>
      </c>
      <c r="ES496">
        <v>0.9799968214285713</v>
      </c>
      <c r="ET496">
        <v>0.02000318928571428</v>
      </c>
      <c r="EU496">
        <v>0</v>
      </c>
      <c r="EV496">
        <v>441.0301428571429</v>
      </c>
      <c r="EW496">
        <v>5.00078</v>
      </c>
      <c r="EX496">
        <v>8658.167857142858</v>
      </c>
      <c r="EY496">
        <v>16379.42857142857</v>
      </c>
      <c r="EZ496">
        <v>38.84125</v>
      </c>
      <c r="FA496">
        <v>39.6025</v>
      </c>
      <c r="FB496">
        <v>39.11367857142857</v>
      </c>
      <c r="FC496">
        <v>39.31882142857143</v>
      </c>
      <c r="FD496">
        <v>40.14703571428571</v>
      </c>
      <c r="FE496">
        <v>1955.068214285714</v>
      </c>
      <c r="FF496">
        <v>39.90678571428572</v>
      </c>
      <c r="FG496">
        <v>0</v>
      </c>
      <c r="FH496">
        <v>1759000633.5</v>
      </c>
      <c r="FI496">
        <v>0</v>
      </c>
      <c r="FJ496">
        <v>441.0077307692308</v>
      </c>
      <c r="FK496">
        <v>-0.8460512980803521</v>
      </c>
      <c r="FL496">
        <v>-3.409914500308815</v>
      </c>
      <c r="FM496">
        <v>8658.238461538462</v>
      </c>
      <c r="FN496">
        <v>15</v>
      </c>
      <c r="FO496">
        <v>0</v>
      </c>
      <c r="FP496" t="s">
        <v>439</v>
      </c>
      <c r="FQ496">
        <v>1746989605.5</v>
      </c>
      <c r="FR496">
        <v>1746989593.5</v>
      </c>
      <c r="FS496">
        <v>0</v>
      </c>
      <c r="FT496">
        <v>-0.274</v>
      </c>
      <c r="FU496">
        <v>-0.002</v>
      </c>
      <c r="FV496">
        <v>2.549</v>
      </c>
      <c r="FW496">
        <v>0.129</v>
      </c>
      <c r="FX496">
        <v>420</v>
      </c>
      <c r="FY496">
        <v>17</v>
      </c>
      <c r="FZ496">
        <v>0.02</v>
      </c>
      <c r="GA496">
        <v>0.04</v>
      </c>
      <c r="GB496">
        <v>-41.9027512195122</v>
      </c>
      <c r="GC496">
        <v>0.7794229965156036</v>
      </c>
      <c r="GD496">
        <v>0.127574990136268</v>
      </c>
      <c r="GE496">
        <v>0</v>
      </c>
      <c r="GF496">
        <v>441.0270588235294</v>
      </c>
      <c r="GG496">
        <v>-0.2926203276051079</v>
      </c>
      <c r="GH496">
        <v>0.2212097675186935</v>
      </c>
      <c r="GI496">
        <v>1</v>
      </c>
      <c r="GJ496">
        <v>1.63493756097561</v>
      </c>
      <c r="GK496">
        <v>-0.3316944250871094</v>
      </c>
      <c r="GL496">
        <v>0.03387814971626257</v>
      </c>
      <c r="GM496">
        <v>0</v>
      </c>
      <c r="GN496">
        <v>1</v>
      </c>
      <c r="GO496">
        <v>3</v>
      </c>
      <c r="GP496" t="s">
        <v>463</v>
      </c>
      <c r="GQ496">
        <v>3.10224</v>
      </c>
      <c r="GR496">
        <v>2.72309</v>
      </c>
      <c r="GS496">
        <v>0.207135</v>
      </c>
      <c r="GT496">
        <v>0.210533</v>
      </c>
      <c r="GU496">
        <v>0.101033</v>
      </c>
      <c r="GV496">
        <v>0.0972534</v>
      </c>
      <c r="GW496">
        <v>20735</v>
      </c>
      <c r="GX496">
        <v>18749.3</v>
      </c>
      <c r="GY496">
        <v>26713.2</v>
      </c>
      <c r="GZ496">
        <v>23968.2</v>
      </c>
      <c r="HA496">
        <v>38438.1</v>
      </c>
      <c r="HB496">
        <v>31993</v>
      </c>
      <c r="HC496">
        <v>46646.2</v>
      </c>
      <c r="HD496">
        <v>37913.9</v>
      </c>
      <c r="HE496">
        <v>1.87437</v>
      </c>
      <c r="HF496">
        <v>1.88412</v>
      </c>
      <c r="HG496">
        <v>0.132836</v>
      </c>
      <c r="HH496">
        <v>0</v>
      </c>
      <c r="HI496">
        <v>27.843</v>
      </c>
      <c r="HJ496">
        <v>999.9</v>
      </c>
      <c r="HK496">
        <v>48.9</v>
      </c>
      <c r="HL496">
        <v>30.2</v>
      </c>
      <c r="HM496">
        <v>23.3182</v>
      </c>
      <c r="HN496">
        <v>61.5158</v>
      </c>
      <c r="HO496">
        <v>21.891</v>
      </c>
      <c r="HP496">
        <v>1</v>
      </c>
      <c r="HQ496">
        <v>0.0787856</v>
      </c>
      <c r="HR496">
        <v>0.016476</v>
      </c>
      <c r="HS496">
        <v>20.317</v>
      </c>
      <c r="HT496">
        <v>5.21265</v>
      </c>
      <c r="HU496">
        <v>11.98</v>
      </c>
      <c r="HV496">
        <v>4.9637</v>
      </c>
      <c r="HW496">
        <v>3.27448</v>
      </c>
      <c r="HX496">
        <v>9999</v>
      </c>
      <c r="HY496">
        <v>9999</v>
      </c>
      <c r="HZ496">
        <v>9999</v>
      </c>
      <c r="IA496">
        <v>25.5</v>
      </c>
      <c r="IB496">
        <v>1.86371</v>
      </c>
      <c r="IC496">
        <v>1.85976</v>
      </c>
      <c r="ID496">
        <v>1.85806</v>
      </c>
      <c r="IE496">
        <v>1.85945</v>
      </c>
      <c r="IF496">
        <v>1.85959</v>
      </c>
      <c r="IG496">
        <v>1.85806</v>
      </c>
      <c r="IH496">
        <v>1.85715</v>
      </c>
      <c r="II496">
        <v>1.85211</v>
      </c>
      <c r="IJ496">
        <v>0</v>
      </c>
      <c r="IK496">
        <v>0</v>
      </c>
      <c r="IL496">
        <v>0</v>
      </c>
      <c r="IM496">
        <v>0</v>
      </c>
      <c r="IN496" t="s">
        <v>441</v>
      </c>
      <c r="IO496" t="s">
        <v>442</v>
      </c>
      <c r="IP496" t="s">
        <v>443</v>
      </c>
      <c r="IQ496" t="s">
        <v>443</v>
      </c>
      <c r="IR496" t="s">
        <v>443</v>
      </c>
      <c r="IS496" t="s">
        <v>443</v>
      </c>
      <c r="IT496">
        <v>0</v>
      </c>
      <c r="IU496">
        <v>100</v>
      </c>
      <c r="IV496">
        <v>100</v>
      </c>
      <c r="IW496">
        <v>-0.85</v>
      </c>
      <c r="IX496">
        <v>0.2833</v>
      </c>
      <c r="IY496">
        <v>-1.253408397979514</v>
      </c>
      <c r="IZ496">
        <v>-0.001407418860664216</v>
      </c>
      <c r="JA496">
        <v>1.761737584914558E-06</v>
      </c>
      <c r="JB496">
        <v>-4.339940373715102E-10</v>
      </c>
      <c r="JC496">
        <v>0.01386544786166931</v>
      </c>
      <c r="JD496">
        <v>0.003157371658100305</v>
      </c>
      <c r="JE496">
        <v>0.0004353711720169284</v>
      </c>
      <c r="JF496">
        <v>-1.853048844677345E-07</v>
      </c>
      <c r="JG496">
        <v>2</v>
      </c>
      <c r="JH496">
        <v>1968</v>
      </c>
      <c r="JI496">
        <v>1</v>
      </c>
      <c r="JJ496">
        <v>26</v>
      </c>
      <c r="JK496">
        <v>200183.9</v>
      </c>
      <c r="JL496">
        <v>200184.1</v>
      </c>
      <c r="JM496">
        <v>3.28979</v>
      </c>
      <c r="JN496">
        <v>2.60986</v>
      </c>
      <c r="JO496">
        <v>1.49658</v>
      </c>
      <c r="JP496">
        <v>2.34741</v>
      </c>
      <c r="JQ496">
        <v>1.54907</v>
      </c>
      <c r="JR496">
        <v>2.3584</v>
      </c>
      <c r="JS496">
        <v>34.1452</v>
      </c>
      <c r="JT496">
        <v>15.2265</v>
      </c>
      <c r="JU496">
        <v>18</v>
      </c>
      <c r="JV496">
        <v>481.09</v>
      </c>
      <c r="JW496">
        <v>502.377</v>
      </c>
      <c r="JX496">
        <v>27.261</v>
      </c>
      <c r="JY496">
        <v>28.3179</v>
      </c>
      <c r="JZ496">
        <v>30.0001</v>
      </c>
      <c r="KA496">
        <v>28.5472</v>
      </c>
      <c r="KB496">
        <v>28.5491</v>
      </c>
      <c r="KC496">
        <v>66.0491</v>
      </c>
      <c r="KD496">
        <v>14.6327</v>
      </c>
      <c r="KE496">
        <v>93.3693</v>
      </c>
      <c r="KF496">
        <v>27.2537</v>
      </c>
      <c r="KG496">
        <v>1570.31</v>
      </c>
      <c r="KH496">
        <v>20.3956</v>
      </c>
      <c r="KI496">
        <v>101.989</v>
      </c>
      <c r="KJ496">
        <v>91.4401</v>
      </c>
    </row>
    <row r="497" spans="1:296">
      <c r="A497">
        <v>479</v>
      </c>
      <c r="B497">
        <v>1759000644.1</v>
      </c>
      <c r="C497">
        <v>13393.5</v>
      </c>
      <c r="D497" t="s">
        <v>1405</v>
      </c>
      <c r="E497" t="s">
        <v>1406</v>
      </c>
      <c r="F497">
        <v>5</v>
      </c>
      <c r="G497" t="s">
        <v>1218</v>
      </c>
      <c r="H497">
        <v>1759000636.6</v>
      </c>
      <c r="I497">
        <f>(J497)/1000</f>
        <v>0</v>
      </c>
      <c r="J497">
        <f>IF(DO497, AM497, AG497)</f>
        <v>0</v>
      </c>
      <c r="K497">
        <f>IF(DO497, AH497, AF497)</f>
        <v>0</v>
      </c>
      <c r="L497">
        <f>DQ497 - IF(AT497&gt;1, K497*DK497*100.0/(AV497), 0)</f>
        <v>0</v>
      </c>
      <c r="M497">
        <f>((S497-I497/2)*L497-K497)/(S497+I497/2)</f>
        <v>0</v>
      </c>
      <c r="N497">
        <f>M497*(DX497+DY497)/1000.0</f>
        <v>0</v>
      </c>
      <c r="O497">
        <f>(DQ497 - IF(AT497&gt;1, K497*DK497*100.0/(AV497), 0))*(DX497+DY497)/1000.0</f>
        <v>0</v>
      </c>
      <c r="P497">
        <f>2.0/((1/R497-1/Q497)+SIGN(R497)*SQRT((1/R497-1/Q497)*(1/R497-1/Q497) + 4*DL497/((DL497+1)*(DL497+1))*(2*1/R497*1/Q497-1/Q497*1/Q497)))</f>
        <v>0</v>
      </c>
      <c r="Q497">
        <f>IF(LEFT(DM497,1)&lt;&gt;"0",IF(LEFT(DM497,1)="1",3.0,DN497),$D$5+$E$5*(EE497*DX497/($K$5*1000))+$F$5*(EE497*DX497/($K$5*1000))*MAX(MIN(DK497,$J$5),$I$5)*MAX(MIN(DK497,$J$5),$I$5)+$G$5*MAX(MIN(DK497,$J$5),$I$5)*(EE497*DX497/($K$5*1000))+$H$5*(EE497*DX497/($K$5*1000))*(EE497*DX497/($K$5*1000)))</f>
        <v>0</v>
      </c>
      <c r="R497">
        <f>I497*(1000-(1000*0.61365*exp(17.502*V497/(240.97+V497))/(DX497+DY497)+DS497)/2)/(1000*0.61365*exp(17.502*V497/(240.97+V497))/(DX497+DY497)-DS497)</f>
        <v>0</v>
      </c>
      <c r="S497">
        <f>1/((DL497+1)/(P497/1.6)+1/(Q497/1.37)) + DL497/((DL497+1)/(P497/1.6) + DL497/(Q497/1.37))</f>
        <v>0</v>
      </c>
      <c r="T497">
        <f>(DG497*DJ497)</f>
        <v>0</v>
      </c>
      <c r="U497">
        <f>(DZ497+(T497+2*0.95*5.67E-8*(((DZ497+$B$9)+273)^4-(DZ497+273)^4)-44100*I497)/(1.84*29.3*Q497+8*0.95*5.67E-8*(DZ497+273)^3))</f>
        <v>0</v>
      </c>
      <c r="V497">
        <f>($C$9*EA497+$D$9*EB497+$E$9*U497)</f>
        <v>0</v>
      </c>
      <c r="W497">
        <f>0.61365*exp(17.502*V497/(240.97+V497))</f>
        <v>0</v>
      </c>
      <c r="X497">
        <f>(Y497/Z497*100)</f>
        <v>0</v>
      </c>
      <c r="Y497">
        <f>DS497*(DX497+DY497)/1000</f>
        <v>0</v>
      </c>
      <c r="Z497">
        <f>0.61365*exp(17.502*DZ497/(240.97+DZ497))</f>
        <v>0</v>
      </c>
      <c r="AA497">
        <f>(W497-DS497*(DX497+DY497)/1000)</f>
        <v>0</v>
      </c>
      <c r="AB497">
        <f>(-I497*44100)</f>
        <v>0</v>
      </c>
      <c r="AC497">
        <f>2*29.3*Q497*0.92*(DZ497-V497)</f>
        <v>0</v>
      </c>
      <c r="AD497">
        <f>2*0.95*5.67E-8*(((DZ497+$B$9)+273)^4-(V497+273)^4)</f>
        <v>0</v>
      </c>
      <c r="AE497">
        <f>T497+AD497+AB497+AC497</f>
        <v>0</v>
      </c>
      <c r="AF497">
        <f>DW497*AT497*(DR497-DQ497*(1000-AT497*DT497)/(1000-AT497*DS497))/(100*DK497)</f>
        <v>0</v>
      </c>
      <c r="AG497">
        <f>1000*DW497*AT497*(DS497-DT497)/(100*DK497*(1000-AT497*DS497))</f>
        <v>0</v>
      </c>
      <c r="AH497">
        <f>(AI497 - AJ497 - DX497*1E3/(8.314*(DZ497+273.15)) * AL497/DW497 * AK497) * DW497/(100*DK497) * (1000 - DT497)/1000</f>
        <v>0</v>
      </c>
      <c r="AI497">
        <v>1591.008459096078</v>
      </c>
      <c r="AJ497">
        <v>1559.814424242424</v>
      </c>
      <c r="AK497">
        <v>3.448557680058568</v>
      </c>
      <c r="AL497">
        <v>65.16373705987486</v>
      </c>
      <c r="AM497">
        <f>(AO497 - AN497 + DX497*1E3/(8.314*(DZ497+273.15)) * AQ497/DW497 * AP497) * DW497/(100*DK497) * 1000/(1000 - AO497)</f>
        <v>0</v>
      </c>
      <c r="AN497">
        <v>20.3387456544799</v>
      </c>
      <c r="AO497">
        <v>21.89451090909091</v>
      </c>
      <c r="AP497">
        <v>3.304890317906851E-05</v>
      </c>
      <c r="AQ497">
        <v>105.4576078481185</v>
      </c>
      <c r="AR497">
        <v>0</v>
      </c>
      <c r="AS497">
        <v>0</v>
      </c>
      <c r="AT497">
        <f>IF(AR497*$H$15&gt;=AV497,1.0,(AV497/(AV497-AR497*$H$15)))</f>
        <v>0</v>
      </c>
      <c r="AU497">
        <f>(AT497-1)*100</f>
        <v>0</v>
      </c>
      <c r="AV497">
        <f>MAX(0,($B$15+$C$15*EE497)/(1+$D$15*EE497)*DX497/(DZ497+273)*$E$15)</f>
        <v>0</v>
      </c>
      <c r="AW497" t="s">
        <v>437</v>
      </c>
      <c r="AX497" t="s">
        <v>437</v>
      </c>
      <c r="AY497">
        <v>0</v>
      </c>
      <c r="AZ497">
        <v>0</v>
      </c>
      <c r="BA497">
        <f>1-AY497/AZ497</f>
        <v>0</v>
      </c>
      <c r="BB497">
        <v>0</v>
      </c>
      <c r="BC497" t="s">
        <v>437</v>
      </c>
      <c r="BD497" t="s">
        <v>437</v>
      </c>
      <c r="BE497">
        <v>0</v>
      </c>
      <c r="BF497">
        <v>0</v>
      </c>
      <c r="BG497">
        <f>1-BE497/BF497</f>
        <v>0</v>
      </c>
      <c r="BH497">
        <v>0.5</v>
      </c>
      <c r="BI497">
        <f>DH497</f>
        <v>0</v>
      </c>
      <c r="BJ497">
        <f>K497</f>
        <v>0</v>
      </c>
      <c r="BK497">
        <f>BG497*BH497*BI497</f>
        <v>0</v>
      </c>
      <c r="BL497">
        <f>(BJ497-BB497)/BI497</f>
        <v>0</v>
      </c>
      <c r="BM497">
        <f>(AZ497-BF497)/BF497</f>
        <v>0</v>
      </c>
      <c r="BN497">
        <f>AY497/(BA497+AY497/BF497)</f>
        <v>0</v>
      </c>
      <c r="BO497" t="s">
        <v>437</v>
      </c>
      <c r="BP497">
        <v>0</v>
      </c>
      <c r="BQ497">
        <f>IF(BP497&lt;&gt;0, BP497, BN497)</f>
        <v>0</v>
      </c>
      <c r="BR497">
        <f>1-BQ497/BF497</f>
        <v>0</v>
      </c>
      <c r="BS497">
        <f>(BF497-BE497)/(BF497-BQ497)</f>
        <v>0</v>
      </c>
      <c r="BT497">
        <f>(AZ497-BF497)/(AZ497-BQ497)</f>
        <v>0</v>
      </c>
      <c r="BU497">
        <f>(BF497-BE497)/(BF497-AY497)</f>
        <v>0</v>
      </c>
      <c r="BV497">
        <f>(AZ497-BF497)/(AZ497-AY497)</f>
        <v>0</v>
      </c>
      <c r="BW497">
        <f>(BS497*BQ497/BE497)</f>
        <v>0</v>
      </c>
      <c r="BX497">
        <f>(1-BW497)</f>
        <v>0</v>
      </c>
      <c r="DG497">
        <f>$B$13*EF497+$C$13*EG497+$F$13*ER497*(1-EU497)</f>
        <v>0</v>
      </c>
      <c r="DH497">
        <f>DG497*DI497</f>
        <v>0</v>
      </c>
      <c r="DI497">
        <f>($B$13*$D$11+$C$13*$D$11+$F$13*((FE497+EW497)/MAX(FE497+EW497+FF497, 0.1)*$I$11+FF497/MAX(FE497+EW497+FF497, 0.1)*$J$11))/($B$13+$C$13+$F$13)</f>
        <v>0</v>
      </c>
      <c r="DJ497">
        <f>($B$13*$K$11+$C$13*$K$11+$F$13*((FE497+EW497)/MAX(FE497+EW497+FF497, 0.1)*$P$11+FF497/MAX(FE497+EW497+FF497, 0.1)*$Q$11))/($B$13+$C$13+$F$13)</f>
        <v>0</v>
      </c>
      <c r="DK497">
        <v>2.96</v>
      </c>
      <c r="DL497">
        <v>0.5</v>
      </c>
      <c r="DM497" t="s">
        <v>438</v>
      </c>
      <c r="DN497">
        <v>2</v>
      </c>
      <c r="DO497" t="b">
        <v>1</v>
      </c>
      <c r="DP497">
        <v>1759000636.6</v>
      </c>
      <c r="DQ497">
        <v>1502.119259259259</v>
      </c>
      <c r="DR497">
        <v>1543.923703703704</v>
      </c>
      <c r="DS497">
        <v>21.87992592592593</v>
      </c>
      <c r="DT497">
        <v>20.30039259259259</v>
      </c>
      <c r="DU497">
        <v>1502.980740740741</v>
      </c>
      <c r="DV497">
        <v>21.59667407407407</v>
      </c>
      <c r="DW497">
        <v>499.9892222222223</v>
      </c>
      <c r="DX497">
        <v>90.38619259259261</v>
      </c>
      <c r="DY497">
        <v>0.06485742962962962</v>
      </c>
      <c r="DZ497">
        <v>28.72106296296296</v>
      </c>
      <c r="EA497">
        <v>30.01022962962963</v>
      </c>
      <c r="EB497">
        <v>999.9000000000001</v>
      </c>
      <c r="EC497">
        <v>0</v>
      </c>
      <c r="ED497">
        <v>0</v>
      </c>
      <c r="EE497">
        <v>10002.98296296296</v>
      </c>
      <c r="EF497">
        <v>0</v>
      </c>
      <c r="EG497">
        <v>10.8528037037037</v>
      </c>
      <c r="EH497">
        <v>-41.80395925925927</v>
      </c>
      <c r="EI497">
        <v>1535.720740740741</v>
      </c>
      <c r="EJ497">
        <v>1575.915555555555</v>
      </c>
      <c r="EK497">
        <v>1.579530740740741</v>
      </c>
      <c r="EL497">
        <v>1543.923703703704</v>
      </c>
      <c r="EM497">
        <v>20.30039259259259</v>
      </c>
      <c r="EN497">
        <v>1.977641851851852</v>
      </c>
      <c r="EO497">
        <v>1.834874814814815</v>
      </c>
      <c r="EP497">
        <v>17.26644814814815</v>
      </c>
      <c r="EQ497">
        <v>16.08707777777778</v>
      </c>
      <c r="ER497">
        <v>1999.976666666667</v>
      </c>
      <c r="ES497">
        <v>0.9799964444444442</v>
      </c>
      <c r="ET497">
        <v>0.02000355185185185</v>
      </c>
      <c r="EU497">
        <v>0</v>
      </c>
      <c r="EV497">
        <v>440.9561851851851</v>
      </c>
      <c r="EW497">
        <v>5.00078</v>
      </c>
      <c r="EX497">
        <v>8657.683333333332</v>
      </c>
      <c r="EY497">
        <v>16379.41481481482</v>
      </c>
      <c r="EZ497">
        <v>38.84462962962962</v>
      </c>
      <c r="FA497">
        <v>39.59933333333333</v>
      </c>
      <c r="FB497">
        <v>39.148</v>
      </c>
      <c r="FC497">
        <v>39.31451851851852</v>
      </c>
      <c r="FD497">
        <v>40.14318518518518</v>
      </c>
      <c r="FE497">
        <v>1955.066666666666</v>
      </c>
      <c r="FF497">
        <v>39.90703703703704</v>
      </c>
      <c r="FG497">
        <v>0</v>
      </c>
      <c r="FH497">
        <v>1759000638.3</v>
      </c>
      <c r="FI497">
        <v>0</v>
      </c>
      <c r="FJ497">
        <v>440.9670384615384</v>
      </c>
      <c r="FK497">
        <v>-0.8216410342198092</v>
      </c>
      <c r="FL497">
        <v>-4.937093996428414</v>
      </c>
      <c r="FM497">
        <v>8657.742692307693</v>
      </c>
      <c r="FN497">
        <v>15</v>
      </c>
      <c r="FO497">
        <v>0</v>
      </c>
      <c r="FP497" t="s">
        <v>439</v>
      </c>
      <c r="FQ497">
        <v>1746989605.5</v>
      </c>
      <c r="FR497">
        <v>1746989593.5</v>
      </c>
      <c r="FS497">
        <v>0</v>
      </c>
      <c r="FT497">
        <v>-0.274</v>
      </c>
      <c r="FU497">
        <v>-0.002</v>
      </c>
      <c r="FV497">
        <v>2.549</v>
      </c>
      <c r="FW497">
        <v>0.129</v>
      </c>
      <c r="FX497">
        <v>420</v>
      </c>
      <c r="FY497">
        <v>17</v>
      </c>
      <c r="FZ497">
        <v>0.02</v>
      </c>
      <c r="GA497">
        <v>0.04</v>
      </c>
      <c r="GB497">
        <v>-41.8325275</v>
      </c>
      <c r="GC497">
        <v>0.6919395872420414</v>
      </c>
      <c r="GD497">
        <v>0.1097041361743034</v>
      </c>
      <c r="GE497">
        <v>0</v>
      </c>
      <c r="GF497">
        <v>440.9913235294118</v>
      </c>
      <c r="GG497">
        <v>-0.4952941277859624</v>
      </c>
      <c r="GH497">
        <v>0.2061653705999159</v>
      </c>
      <c r="GI497">
        <v>1</v>
      </c>
      <c r="GJ497">
        <v>1.6019465</v>
      </c>
      <c r="GK497">
        <v>-0.4086520075046945</v>
      </c>
      <c r="GL497">
        <v>0.03991083690866429</v>
      </c>
      <c r="GM497">
        <v>0</v>
      </c>
      <c r="GN497">
        <v>1</v>
      </c>
      <c r="GO497">
        <v>3</v>
      </c>
      <c r="GP497" t="s">
        <v>463</v>
      </c>
      <c r="GQ497">
        <v>3.10225</v>
      </c>
      <c r="GR497">
        <v>2.72295</v>
      </c>
      <c r="GS497">
        <v>0.208495</v>
      </c>
      <c r="GT497">
        <v>0.211865</v>
      </c>
      <c r="GU497">
        <v>0.101079</v>
      </c>
      <c r="GV497">
        <v>0.0972956</v>
      </c>
      <c r="GW497">
        <v>20699.5</v>
      </c>
      <c r="GX497">
        <v>18717.7</v>
      </c>
      <c r="GY497">
        <v>26713.4</v>
      </c>
      <c r="GZ497">
        <v>23968.2</v>
      </c>
      <c r="HA497">
        <v>38436.4</v>
      </c>
      <c r="HB497">
        <v>31991.8</v>
      </c>
      <c r="HC497">
        <v>46646.4</v>
      </c>
      <c r="HD497">
        <v>37914.1</v>
      </c>
      <c r="HE497">
        <v>1.87472</v>
      </c>
      <c r="HF497">
        <v>1.8842</v>
      </c>
      <c r="HG497">
        <v>0.132345</v>
      </c>
      <c r="HH497">
        <v>0</v>
      </c>
      <c r="HI497">
        <v>27.843</v>
      </c>
      <c r="HJ497">
        <v>999.9</v>
      </c>
      <c r="HK497">
        <v>48.9</v>
      </c>
      <c r="HL497">
        <v>30.2</v>
      </c>
      <c r="HM497">
        <v>23.3157</v>
      </c>
      <c r="HN497">
        <v>61.3158</v>
      </c>
      <c r="HO497">
        <v>22.0232</v>
      </c>
      <c r="HP497">
        <v>1</v>
      </c>
      <c r="HQ497">
        <v>0.0787627</v>
      </c>
      <c r="HR497">
        <v>0.00683824</v>
      </c>
      <c r="HS497">
        <v>20.3166</v>
      </c>
      <c r="HT497">
        <v>5.21085</v>
      </c>
      <c r="HU497">
        <v>11.9798</v>
      </c>
      <c r="HV497">
        <v>4.96285</v>
      </c>
      <c r="HW497">
        <v>3.27418</v>
      </c>
      <c r="HX497">
        <v>9999</v>
      </c>
      <c r="HY497">
        <v>9999</v>
      </c>
      <c r="HZ497">
        <v>9999</v>
      </c>
      <c r="IA497">
        <v>25.5</v>
      </c>
      <c r="IB497">
        <v>1.86371</v>
      </c>
      <c r="IC497">
        <v>1.85975</v>
      </c>
      <c r="ID497">
        <v>1.85806</v>
      </c>
      <c r="IE497">
        <v>1.85944</v>
      </c>
      <c r="IF497">
        <v>1.85959</v>
      </c>
      <c r="IG497">
        <v>1.85806</v>
      </c>
      <c r="IH497">
        <v>1.85715</v>
      </c>
      <c r="II497">
        <v>1.85211</v>
      </c>
      <c r="IJ497">
        <v>0</v>
      </c>
      <c r="IK497">
        <v>0</v>
      </c>
      <c r="IL497">
        <v>0</v>
      </c>
      <c r="IM497">
        <v>0</v>
      </c>
      <c r="IN497" t="s">
        <v>441</v>
      </c>
      <c r="IO497" t="s">
        <v>442</v>
      </c>
      <c r="IP497" t="s">
        <v>443</v>
      </c>
      <c r="IQ497" t="s">
        <v>443</v>
      </c>
      <c r="IR497" t="s">
        <v>443</v>
      </c>
      <c r="IS497" t="s">
        <v>443</v>
      </c>
      <c r="IT497">
        <v>0</v>
      </c>
      <c r="IU497">
        <v>100</v>
      </c>
      <c r="IV497">
        <v>100</v>
      </c>
      <c r="IW497">
        <v>-0.84</v>
      </c>
      <c r="IX497">
        <v>0.2836</v>
      </c>
      <c r="IY497">
        <v>-1.253408397979514</v>
      </c>
      <c r="IZ497">
        <v>-0.001407418860664216</v>
      </c>
      <c r="JA497">
        <v>1.761737584914558E-06</v>
      </c>
      <c r="JB497">
        <v>-4.339940373715102E-10</v>
      </c>
      <c r="JC497">
        <v>0.01386544786166931</v>
      </c>
      <c r="JD497">
        <v>0.003157371658100305</v>
      </c>
      <c r="JE497">
        <v>0.0004353711720169284</v>
      </c>
      <c r="JF497">
        <v>-1.853048844677345E-07</v>
      </c>
      <c r="JG497">
        <v>2</v>
      </c>
      <c r="JH497">
        <v>1968</v>
      </c>
      <c r="JI497">
        <v>1</v>
      </c>
      <c r="JJ497">
        <v>26</v>
      </c>
      <c r="JK497">
        <v>200184</v>
      </c>
      <c r="JL497">
        <v>200184.2</v>
      </c>
      <c r="JM497">
        <v>3.31543</v>
      </c>
      <c r="JN497">
        <v>2.60498</v>
      </c>
      <c r="JO497">
        <v>1.49658</v>
      </c>
      <c r="JP497">
        <v>2.34741</v>
      </c>
      <c r="JQ497">
        <v>1.54907</v>
      </c>
      <c r="JR497">
        <v>2.38037</v>
      </c>
      <c r="JS497">
        <v>34.1452</v>
      </c>
      <c r="JT497">
        <v>15.244</v>
      </c>
      <c r="JU497">
        <v>18</v>
      </c>
      <c r="JV497">
        <v>481.293</v>
      </c>
      <c r="JW497">
        <v>502.411</v>
      </c>
      <c r="JX497">
        <v>27.248</v>
      </c>
      <c r="JY497">
        <v>28.3179</v>
      </c>
      <c r="JZ497">
        <v>30</v>
      </c>
      <c r="KA497">
        <v>28.5472</v>
      </c>
      <c r="KB497">
        <v>28.5473</v>
      </c>
      <c r="KC497">
        <v>66.6336</v>
      </c>
      <c r="KD497">
        <v>14.6327</v>
      </c>
      <c r="KE497">
        <v>93.3693</v>
      </c>
      <c r="KF497">
        <v>27.2447</v>
      </c>
      <c r="KG497">
        <v>1590.34</v>
      </c>
      <c r="KH497">
        <v>20.3626</v>
      </c>
      <c r="KI497">
        <v>101.989</v>
      </c>
      <c r="KJ497">
        <v>91.4404</v>
      </c>
    </row>
    <row r="498" spans="1:296">
      <c r="A498">
        <v>480</v>
      </c>
      <c r="B498">
        <v>1759000649.1</v>
      </c>
      <c r="C498">
        <v>13398.5</v>
      </c>
      <c r="D498" t="s">
        <v>1407</v>
      </c>
      <c r="E498" t="s">
        <v>1408</v>
      </c>
      <c r="F498">
        <v>5</v>
      </c>
      <c r="G498" t="s">
        <v>1218</v>
      </c>
      <c r="H498">
        <v>1759000641.314285</v>
      </c>
      <c r="I498">
        <f>(J498)/1000</f>
        <v>0</v>
      </c>
      <c r="J498">
        <f>IF(DO498, AM498, AG498)</f>
        <v>0</v>
      </c>
      <c r="K498">
        <f>IF(DO498, AH498, AF498)</f>
        <v>0</v>
      </c>
      <c r="L498">
        <f>DQ498 - IF(AT498&gt;1, K498*DK498*100.0/(AV498), 0)</f>
        <v>0</v>
      </c>
      <c r="M498">
        <f>((S498-I498/2)*L498-K498)/(S498+I498/2)</f>
        <v>0</v>
      </c>
      <c r="N498">
        <f>M498*(DX498+DY498)/1000.0</f>
        <v>0</v>
      </c>
      <c r="O498">
        <f>(DQ498 - IF(AT498&gt;1, K498*DK498*100.0/(AV498), 0))*(DX498+DY498)/1000.0</f>
        <v>0</v>
      </c>
      <c r="P498">
        <f>2.0/((1/R498-1/Q498)+SIGN(R498)*SQRT((1/R498-1/Q498)*(1/R498-1/Q498) + 4*DL498/((DL498+1)*(DL498+1))*(2*1/R498*1/Q498-1/Q498*1/Q498)))</f>
        <v>0</v>
      </c>
      <c r="Q498">
        <f>IF(LEFT(DM498,1)&lt;&gt;"0",IF(LEFT(DM498,1)="1",3.0,DN498),$D$5+$E$5*(EE498*DX498/($K$5*1000))+$F$5*(EE498*DX498/($K$5*1000))*MAX(MIN(DK498,$J$5),$I$5)*MAX(MIN(DK498,$J$5),$I$5)+$G$5*MAX(MIN(DK498,$J$5),$I$5)*(EE498*DX498/($K$5*1000))+$H$5*(EE498*DX498/($K$5*1000))*(EE498*DX498/($K$5*1000)))</f>
        <v>0</v>
      </c>
      <c r="R498">
        <f>I498*(1000-(1000*0.61365*exp(17.502*V498/(240.97+V498))/(DX498+DY498)+DS498)/2)/(1000*0.61365*exp(17.502*V498/(240.97+V498))/(DX498+DY498)-DS498)</f>
        <v>0</v>
      </c>
      <c r="S498">
        <f>1/((DL498+1)/(P498/1.6)+1/(Q498/1.37)) + DL498/((DL498+1)/(P498/1.6) + DL498/(Q498/1.37))</f>
        <v>0</v>
      </c>
      <c r="T498">
        <f>(DG498*DJ498)</f>
        <v>0</v>
      </c>
      <c r="U498">
        <f>(DZ498+(T498+2*0.95*5.67E-8*(((DZ498+$B$9)+273)^4-(DZ498+273)^4)-44100*I498)/(1.84*29.3*Q498+8*0.95*5.67E-8*(DZ498+273)^3))</f>
        <v>0</v>
      </c>
      <c r="V498">
        <f>($C$9*EA498+$D$9*EB498+$E$9*U498)</f>
        <v>0</v>
      </c>
      <c r="W498">
        <f>0.61365*exp(17.502*V498/(240.97+V498))</f>
        <v>0</v>
      </c>
      <c r="X498">
        <f>(Y498/Z498*100)</f>
        <v>0</v>
      </c>
      <c r="Y498">
        <f>DS498*(DX498+DY498)/1000</f>
        <v>0</v>
      </c>
      <c r="Z498">
        <f>0.61365*exp(17.502*DZ498/(240.97+DZ498))</f>
        <v>0</v>
      </c>
      <c r="AA498">
        <f>(W498-DS498*(DX498+DY498)/1000)</f>
        <v>0</v>
      </c>
      <c r="AB498">
        <f>(-I498*44100)</f>
        <v>0</v>
      </c>
      <c r="AC498">
        <f>2*29.3*Q498*0.92*(DZ498-V498)</f>
        <v>0</v>
      </c>
      <c r="AD498">
        <f>2*0.95*5.67E-8*(((DZ498+$B$9)+273)^4-(V498+273)^4)</f>
        <v>0</v>
      </c>
      <c r="AE498">
        <f>T498+AD498+AB498+AC498</f>
        <v>0</v>
      </c>
      <c r="AF498">
        <f>DW498*AT498*(DR498-DQ498*(1000-AT498*DT498)/(1000-AT498*DS498))/(100*DK498)</f>
        <v>0</v>
      </c>
      <c r="AG498">
        <f>1000*DW498*AT498*(DS498-DT498)/(100*DK498*(1000-AT498*DS498))</f>
        <v>0</v>
      </c>
      <c r="AH498">
        <f>(AI498 - AJ498 - DX498*1E3/(8.314*(DZ498+273.15)) * AL498/DW498 * AK498) * DW498/(100*DK498) * (1000 - DT498)/1000</f>
        <v>0</v>
      </c>
      <c r="AI498">
        <v>1608.472442392709</v>
      </c>
      <c r="AJ498">
        <v>1577.146181818182</v>
      </c>
      <c r="AK498">
        <v>3.459898801466911</v>
      </c>
      <c r="AL498">
        <v>65.16373705987486</v>
      </c>
      <c r="AM498">
        <f>(AO498 - AN498 + DX498*1E3/(8.314*(DZ498+273.15)) * AQ498/DW498 * AP498) * DW498/(100*DK498) * 1000/(1000 - AO498)</f>
        <v>0</v>
      </c>
      <c r="AN498">
        <v>20.33828639381037</v>
      </c>
      <c r="AO498">
        <v>21.89421212121212</v>
      </c>
      <c r="AP498">
        <v>-2.635447439620759E-06</v>
      </c>
      <c r="AQ498">
        <v>105.4576078481185</v>
      </c>
      <c r="AR498">
        <v>0</v>
      </c>
      <c r="AS498">
        <v>0</v>
      </c>
      <c r="AT498">
        <f>IF(AR498*$H$15&gt;=AV498,1.0,(AV498/(AV498-AR498*$H$15)))</f>
        <v>0</v>
      </c>
      <c r="AU498">
        <f>(AT498-1)*100</f>
        <v>0</v>
      </c>
      <c r="AV498">
        <f>MAX(0,($B$15+$C$15*EE498)/(1+$D$15*EE498)*DX498/(DZ498+273)*$E$15)</f>
        <v>0</v>
      </c>
      <c r="AW498" t="s">
        <v>437</v>
      </c>
      <c r="AX498" t="s">
        <v>437</v>
      </c>
      <c r="AY498">
        <v>0</v>
      </c>
      <c r="AZ498">
        <v>0</v>
      </c>
      <c r="BA498">
        <f>1-AY498/AZ498</f>
        <v>0</v>
      </c>
      <c r="BB498">
        <v>0</v>
      </c>
      <c r="BC498" t="s">
        <v>437</v>
      </c>
      <c r="BD498" t="s">
        <v>437</v>
      </c>
      <c r="BE498">
        <v>0</v>
      </c>
      <c r="BF498">
        <v>0</v>
      </c>
      <c r="BG498">
        <f>1-BE498/BF498</f>
        <v>0</v>
      </c>
      <c r="BH498">
        <v>0.5</v>
      </c>
      <c r="BI498">
        <f>DH498</f>
        <v>0</v>
      </c>
      <c r="BJ498">
        <f>K498</f>
        <v>0</v>
      </c>
      <c r="BK498">
        <f>BG498*BH498*BI498</f>
        <v>0</v>
      </c>
      <c r="BL498">
        <f>(BJ498-BB498)/BI498</f>
        <v>0</v>
      </c>
      <c r="BM498">
        <f>(AZ498-BF498)/BF498</f>
        <v>0</v>
      </c>
      <c r="BN498">
        <f>AY498/(BA498+AY498/BF498)</f>
        <v>0</v>
      </c>
      <c r="BO498" t="s">
        <v>437</v>
      </c>
      <c r="BP498">
        <v>0</v>
      </c>
      <c r="BQ498">
        <f>IF(BP498&lt;&gt;0, BP498, BN498)</f>
        <v>0</v>
      </c>
      <c r="BR498">
        <f>1-BQ498/BF498</f>
        <v>0</v>
      </c>
      <c r="BS498">
        <f>(BF498-BE498)/(BF498-BQ498)</f>
        <v>0</v>
      </c>
      <c r="BT498">
        <f>(AZ498-BF498)/(AZ498-BQ498)</f>
        <v>0</v>
      </c>
      <c r="BU498">
        <f>(BF498-BE498)/(BF498-AY498)</f>
        <v>0</v>
      </c>
      <c r="BV498">
        <f>(AZ498-BF498)/(AZ498-AY498)</f>
        <v>0</v>
      </c>
      <c r="BW498">
        <f>(BS498*BQ498/BE498)</f>
        <v>0</v>
      </c>
      <c r="BX498">
        <f>(1-BW498)</f>
        <v>0</v>
      </c>
      <c r="DG498">
        <f>$B$13*EF498+$C$13*EG498+$F$13*ER498*(1-EU498)</f>
        <v>0</v>
      </c>
      <c r="DH498">
        <f>DG498*DI498</f>
        <v>0</v>
      </c>
      <c r="DI498">
        <f>($B$13*$D$11+$C$13*$D$11+$F$13*((FE498+EW498)/MAX(FE498+EW498+FF498, 0.1)*$I$11+FF498/MAX(FE498+EW498+FF498, 0.1)*$J$11))/($B$13+$C$13+$F$13)</f>
        <v>0</v>
      </c>
      <c r="DJ498">
        <f>($B$13*$K$11+$C$13*$K$11+$F$13*((FE498+EW498)/MAX(FE498+EW498+FF498, 0.1)*$P$11+FF498/MAX(FE498+EW498+FF498, 0.1)*$Q$11))/($B$13+$C$13+$F$13)</f>
        <v>0</v>
      </c>
      <c r="DK498">
        <v>2.96</v>
      </c>
      <c r="DL498">
        <v>0.5</v>
      </c>
      <c r="DM498" t="s">
        <v>438</v>
      </c>
      <c r="DN498">
        <v>2</v>
      </c>
      <c r="DO498" t="b">
        <v>1</v>
      </c>
      <c r="DP498">
        <v>1759000641.314285</v>
      </c>
      <c r="DQ498">
        <v>1518.004285714286</v>
      </c>
      <c r="DR498">
        <v>1559.769642857143</v>
      </c>
      <c r="DS498">
        <v>21.88631785714286</v>
      </c>
      <c r="DT498">
        <v>20.32360357142857</v>
      </c>
      <c r="DU498">
        <v>1518.851428571429</v>
      </c>
      <c r="DV498">
        <v>21.60293214285715</v>
      </c>
      <c r="DW498">
        <v>499.9926428571429</v>
      </c>
      <c r="DX498">
        <v>90.38540714285715</v>
      </c>
      <c r="DY498">
        <v>0.06486565357142857</v>
      </c>
      <c r="DZ498">
        <v>28.71467857142857</v>
      </c>
      <c r="EA498">
        <v>30.00643214285714</v>
      </c>
      <c r="EB498">
        <v>999.9000000000002</v>
      </c>
      <c r="EC498">
        <v>0</v>
      </c>
      <c r="ED498">
        <v>0</v>
      </c>
      <c r="EE498">
        <v>10007.63142857143</v>
      </c>
      <c r="EF498">
        <v>0</v>
      </c>
      <c r="EG498">
        <v>10.84538928571428</v>
      </c>
      <c r="EH498">
        <v>-41.76439642857143</v>
      </c>
      <c r="EI498">
        <v>1551.971785714286</v>
      </c>
      <c r="EJ498">
        <v>1592.127142857142</v>
      </c>
      <c r="EK498">
        <v>1.56271</v>
      </c>
      <c r="EL498">
        <v>1559.769642857143</v>
      </c>
      <c r="EM498">
        <v>20.32360357142857</v>
      </c>
      <c r="EN498">
        <v>1.978202857142857</v>
      </c>
      <c r="EO498">
        <v>1.8369575</v>
      </c>
      <c r="EP498">
        <v>17.27093928571428</v>
      </c>
      <c r="EQ498">
        <v>16.10486428571428</v>
      </c>
      <c r="ER498">
        <v>1999.995</v>
      </c>
      <c r="ES498">
        <v>0.9799981785714286</v>
      </c>
      <c r="ET498">
        <v>0.02000174642857143</v>
      </c>
      <c r="EU498">
        <v>0</v>
      </c>
      <c r="EV498">
        <v>440.8922142857143</v>
      </c>
      <c r="EW498">
        <v>5.00078</v>
      </c>
      <c r="EX498">
        <v>8657.218214285715</v>
      </c>
      <c r="EY498">
        <v>16379.575</v>
      </c>
      <c r="EZ498">
        <v>38.83449999999999</v>
      </c>
      <c r="FA498">
        <v>39.59799999999999</v>
      </c>
      <c r="FB498">
        <v>39.16717857142856</v>
      </c>
      <c r="FC498">
        <v>39.30778571428571</v>
      </c>
      <c r="FD498">
        <v>40.11796428571428</v>
      </c>
      <c r="FE498">
        <v>1955.087857142857</v>
      </c>
      <c r="FF498">
        <v>39.90285714285715</v>
      </c>
      <c r="FG498">
        <v>0</v>
      </c>
      <c r="FH498">
        <v>1759000643.1</v>
      </c>
      <c r="FI498">
        <v>0</v>
      </c>
      <c r="FJ498">
        <v>440.9073076923077</v>
      </c>
      <c r="FK498">
        <v>-0.914735040912434</v>
      </c>
      <c r="FL498">
        <v>-8.293333335426691</v>
      </c>
      <c r="FM498">
        <v>8657.232307692308</v>
      </c>
      <c r="FN498">
        <v>15</v>
      </c>
      <c r="FO498">
        <v>0</v>
      </c>
      <c r="FP498" t="s">
        <v>439</v>
      </c>
      <c r="FQ498">
        <v>1746989605.5</v>
      </c>
      <c r="FR498">
        <v>1746989593.5</v>
      </c>
      <c r="FS498">
        <v>0</v>
      </c>
      <c r="FT498">
        <v>-0.274</v>
      </c>
      <c r="FU498">
        <v>-0.002</v>
      </c>
      <c r="FV498">
        <v>2.549</v>
      </c>
      <c r="FW498">
        <v>0.129</v>
      </c>
      <c r="FX498">
        <v>420</v>
      </c>
      <c r="FY498">
        <v>17</v>
      </c>
      <c r="FZ498">
        <v>0.02</v>
      </c>
      <c r="GA498">
        <v>0.04</v>
      </c>
      <c r="GB498">
        <v>-41.79968048780488</v>
      </c>
      <c r="GC498">
        <v>0.3992613240418773</v>
      </c>
      <c r="GD498">
        <v>0.0996216873721989</v>
      </c>
      <c r="GE498">
        <v>1</v>
      </c>
      <c r="GF498">
        <v>440.9334705882353</v>
      </c>
      <c r="GG498">
        <v>-0.8370359068075014</v>
      </c>
      <c r="GH498">
        <v>0.2210976940436502</v>
      </c>
      <c r="GI498">
        <v>1</v>
      </c>
      <c r="GJ498">
        <v>1.57632243902439</v>
      </c>
      <c r="GK498">
        <v>-0.2512519860627165</v>
      </c>
      <c r="GL498">
        <v>0.02787296432733023</v>
      </c>
      <c r="GM498">
        <v>0</v>
      </c>
      <c r="GN498">
        <v>2</v>
      </c>
      <c r="GO498">
        <v>3</v>
      </c>
      <c r="GP498" t="s">
        <v>446</v>
      </c>
      <c r="GQ498">
        <v>3.10248</v>
      </c>
      <c r="GR498">
        <v>2.72311</v>
      </c>
      <c r="GS498">
        <v>0.209857</v>
      </c>
      <c r="GT498">
        <v>0.213195</v>
      </c>
      <c r="GU498">
        <v>0.101079</v>
      </c>
      <c r="GV498">
        <v>0.0972898</v>
      </c>
      <c r="GW498">
        <v>20663.8</v>
      </c>
      <c r="GX498">
        <v>18686</v>
      </c>
      <c r="GY498">
        <v>26713.2</v>
      </c>
      <c r="GZ498">
        <v>23968</v>
      </c>
      <c r="HA498">
        <v>38436.4</v>
      </c>
      <c r="HB498">
        <v>31991.5</v>
      </c>
      <c r="HC498">
        <v>46646.2</v>
      </c>
      <c r="HD498">
        <v>37913.3</v>
      </c>
      <c r="HE498">
        <v>1.87505</v>
      </c>
      <c r="HF498">
        <v>1.884</v>
      </c>
      <c r="HG498">
        <v>0.132322</v>
      </c>
      <c r="HH498">
        <v>0</v>
      </c>
      <c r="HI498">
        <v>27.843</v>
      </c>
      <c r="HJ498">
        <v>999.9</v>
      </c>
      <c r="HK498">
        <v>48.9</v>
      </c>
      <c r="HL498">
        <v>30.2</v>
      </c>
      <c r="HM498">
        <v>23.3144</v>
      </c>
      <c r="HN498">
        <v>61.2658</v>
      </c>
      <c r="HO498">
        <v>22.0473</v>
      </c>
      <c r="HP498">
        <v>1</v>
      </c>
      <c r="HQ498">
        <v>0.07860259999999999</v>
      </c>
      <c r="HR498">
        <v>-0.0169336</v>
      </c>
      <c r="HS498">
        <v>20.3172</v>
      </c>
      <c r="HT498">
        <v>5.2128</v>
      </c>
      <c r="HU498">
        <v>11.9797</v>
      </c>
      <c r="HV498">
        <v>4.9635</v>
      </c>
      <c r="HW498">
        <v>3.27438</v>
      </c>
      <c r="HX498">
        <v>9999</v>
      </c>
      <c r="HY498">
        <v>9999</v>
      </c>
      <c r="HZ498">
        <v>9999</v>
      </c>
      <c r="IA498">
        <v>25.5</v>
      </c>
      <c r="IB498">
        <v>1.86371</v>
      </c>
      <c r="IC498">
        <v>1.85977</v>
      </c>
      <c r="ID498">
        <v>1.85806</v>
      </c>
      <c r="IE498">
        <v>1.85948</v>
      </c>
      <c r="IF498">
        <v>1.85959</v>
      </c>
      <c r="IG498">
        <v>1.85806</v>
      </c>
      <c r="IH498">
        <v>1.85715</v>
      </c>
      <c r="II498">
        <v>1.85211</v>
      </c>
      <c r="IJ498">
        <v>0</v>
      </c>
      <c r="IK498">
        <v>0</v>
      </c>
      <c r="IL498">
        <v>0</v>
      </c>
      <c r="IM498">
        <v>0</v>
      </c>
      <c r="IN498" t="s">
        <v>441</v>
      </c>
      <c r="IO498" t="s">
        <v>442</v>
      </c>
      <c r="IP498" t="s">
        <v>443</v>
      </c>
      <c r="IQ498" t="s">
        <v>443</v>
      </c>
      <c r="IR498" t="s">
        <v>443</v>
      </c>
      <c r="IS498" t="s">
        <v>443</v>
      </c>
      <c r="IT498">
        <v>0</v>
      </c>
      <c r="IU498">
        <v>100</v>
      </c>
      <c r="IV498">
        <v>100</v>
      </c>
      <c r="IW498">
        <v>-0.82</v>
      </c>
      <c r="IX498">
        <v>0.2836</v>
      </c>
      <c r="IY498">
        <v>-1.253408397979514</v>
      </c>
      <c r="IZ498">
        <v>-0.001407418860664216</v>
      </c>
      <c r="JA498">
        <v>1.761737584914558E-06</v>
      </c>
      <c r="JB498">
        <v>-4.339940373715102E-10</v>
      </c>
      <c r="JC498">
        <v>0.01386544786166931</v>
      </c>
      <c r="JD498">
        <v>0.003157371658100305</v>
      </c>
      <c r="JE498">
        <v>0.0004353711720169284</v>
      </c>
      <c r="JF498">
        <v>-1.853048844677345E-07</v>
      </c>
      <c r="JG498">
        <v>2</v>
      </c>
      <c r="JH498">
        <v>1968</v>
      </c>
      <c r="JI498">
        <v>1</v>
      </c>
      <c r="JJ498">
        <v>26</v>
      </c>
      <c r="JK498">
        <v>200184.1</v>
      </c>
      <c r="JL498">
        <v>200184.3</v>
      </c>
      <c r="JM498">
        <v>3.34473</v>
      </c>
      <c r="JN498">
        <v>2.59277</v>
      </c>
      <c r="JO498">
        <v>1.49658</v>
      </c>
      <c r="JP498">
        <v>2.34741</v>
      </c>
      <c r="JQ498">
        <v>1.54907</v>
      </c>
      <c r="JR498">
        <v>2.44873</v>
      </c>
      <c r="JS498">
        <v>34.1452</v>
      </c>
      <c r="JT498">
        <v>15.244</v>
      </c>
      <c r="JU498">
        <v>18</v>
      </c>
      <c r="JV498">
        <v>481.481</v>
      </c>
      <c r="JW498">
        <v>502.277</v>
      </c>
      <c r="JX498">
        <v>27.24</v>
      </c>
      <c r="JY498">
        <v>28.3179</v>
      </c>
      <c r="JZ498">
        <v>30.0001</v>
      </c>
      <c r="KA498">
        <v>28.5472</v>
      </c>
      <c r="KB498">
        <v>28.5473</v>
      </c>
      <c r="KC498">
        <v>67.14790000000001</v>
      </c>
      <c r="KD498">
        <v>14.6327</v>
      </c>
      <c r="KE498">
        <v>93.7516</v>
      </c>
      <c r="KF498">
        <v>27.244</v>
      </c>
      <c r="KG498">
        <v>1603.7</v>
      </c>
      <c r="KH498">
        <v>20.3626</v>
      </c>
      <c r="KI498">
        <v>101.989</v>
      </c>
      <c r="KJ498">
        <v>91.4389</v>
      </c>
    </row>
    <row r="499" spans="1:296">
      <c r="A499">
        <v>481</v>
      </c>
      <c r="B499">
        <v>1759003203.1</v>
      </c>
      <c r="C499">
        <v>15952.5</v>
      </c>
      <c r="D499" t="s">
        <v>1409</v>
      </c>
      <c r="E499" t="s">
        <v>1410</v>
      </c>
      <c r="F499">
        <v>5</v>
      </c>
      <c r="G499" t="s">
        <v>1218</v>
      </c>
      <c r="H499">
        <v>1759003195.099999</v>
      </c>
      <c r="I499">
        <f>(J499)/1000</f>
        <v>0</v>
      </c>
      <c r="J499">
        <f>IF(DO499, AM499, AG499)</f>
        <v>0</v>
      </c>
      <c r="K499">
        <f>IF(DO499, AH499, AF499)</f>
        <v>0</v>
      </c>
      <c r="L499">
        <f>DQ499 - IF(AT499&gt;1, K499*DK499*100.0/(AV499), 0)</f>
        <v>0</v>
      </c>
      <c r="M499">
        <f>((S499-I499/2)*L499-K499)/(S499+I499/2)</f>
        <v>0</v>
      </c>
      <c r="N499">
        <f>M499*(DX499+DY499)/1000.0</f>
        <v>0</v>
      </c>
      <c r="O499">
        <f>(DQ499 - IF(AT499&gt;1, K499*DK499*100.0/(AV499), 0))*(DX499+DY499)/1000.0</f>
        <v>0</v>
      </c>
      <c r="P499">
        <f>2.0/((1/R499-1/Q499)+SIGN(R499)*SQRT((1/R499-1/Q499)*(1/R499-1/Q499) + 4*DL499/((DL499+1)*(DL499+1))*(2*1/R499*1/Q499-1/Q499*1/Q499)))</f>
        <v>0</v>
      </c>
      <c r="Q499">
        <f>IF(LEFT(DM499,1)&lt;&gt;"0",IF(LEFT(DM499,1)="1",3.0,DN499),$D$5+$E$5*(EE499*DX499/($K$5*1000))+$F$5*(EE499*DX499/($K$5*1000))*MAX(MIN(DK499,$J$5),$I$5)*MAX(MIN(DK499,$J$5),$I$5)+$G$5*MAX(MIN(DK499,$J$5),$I$5)*(EE499*DX499/($K$5*1000))+$H$5*(EE499*DX499/($K$5*1000))*(EE499*DX499/($K$5*1000)))</f>
        <v>0</v>
      </c>
      <c r="R499">
        <f>I499*(1000-(1000*0.61365*exp(17.502*V499/(240.97+V499))/(DX499+DY499)+DS499)/2)/(1000*0.61365*exp(17.502*V499/(240.97+V499))/(DX499+DY499)-DS499)</f>
        <v>0</v>
      </c>
      <c r="S499">
        <f>1/((DL499+1)/(P499/1.6)+1/(Q499/1.37)) + DL499/((DL499+1)/(P499/1.6) + DL499/(Q499/1.37))</f>
        <v>0</v>
      </c>
      <c r="T499">
        <f>(DG499*DJ499)</f>
        <v>0</v>
      </c>
      <c r="U499">
        <f>(DZ499+(T499+2*0.95*5.67E-8*(((DZ499+$B$9)+273)^4-(DZ499+273)^4)-44100*I499)/(1.84*29.3*Q499+8*0.95*5.67E-8*(DZ499+273)^3))</f>
        <v>0</v>
      </c>
      <c r="V499">
        <f>($C$9*EA499+$D$9*EB499+$E$9*U499)</f>
        <v>0</v>
      </c>
      <c r="W499">
        <f>0.61365*exp(17.502*V499/(240.97+V499))</f>
        <v>0</v>
      </c>
      <c r="X499">
        <f>(Y499/Z499*100)</f>
        <v>0</v>
      </c>
      <c r="Y499">
        <f>DS499*(DX499+DY499)/1000</f>
        <v>0</v>
      </c>
      <c r="Z499">
        <f>0.61365*exp(17.502*DZ499/(240.97+DZ499))</f>
        <v>0</v>
      </c>
      <c r="AA499">
        <f>(W499-DS499*(DX499+DY499)/1000)</f>
        <v>0</v>
      </c>
      <c r="AB499">
        <f>(-I499*44100)</f>
        <v>0</v>
      </c>
      <c r="AC499">
        <f>2*29.3*Q499*0.92*(DZ499-V499)</f>
        <v>0</v>
      </c>
      <c r="AD499">
        <f>2*0.95*5.67E-8*(((DZ499+$B$9)+273)^4-(V499+273)^4)</f>
        <v>0</v>
      </c>
      <c r="AE499">
        <f>T499+AD499+AB499+AC499</f>
        <v>0</v>
      </c>
      <c r="AF499">
        <f>DW499*AT499*(DR499-DQ499*(1000-AT499*DT499)/(1000-AT499*DS499))/(100*DK499)</f>
        <v>0</v>
      </c>
      <c r="AG499">
        <f>1000*DW499*AT499*(DS499-DT499)/(100*DK499*(1000-AT499*DS499))</f>
        <v>0</v>
      </c>
      <c r="AH499">
        <f>(AI499 - AJ499 - DX499*1E3/(8.314*(DZ499+273.15)) * AL499/DW499 * AK499) * DW499/(100*DK499) * (1000 - DT499)/1000</f>
        <v>0</v>
      </c>
      <c r="AI499">
        <v>426.4820578181818</v>
      </c>
      <c r="AJ499">
        <v>407.6516848484848</v>
      </c>
      <c r="AK499">
        <v>3.199685163166126E-05</v>
      </c>
      <c r="AL499">
        <v>65.16</v>
      </c>
      <c r="AM499">
        <f>(AO499 - AN499 + DX499*1E3/(8.314*(DZ499+273.15)) * AQ499/DW499 * AP499) * DW499/(100*DK499) * 1000/(1000 - AO499)</f>
        <v>0</v>
      </c>
      <c r="AN499">
        <v>14.87278050481965</v>
      </c>
      <c r="AO499">
        <v>23.61645696969697</v>
      </c>
      <c r="AP499">
        <v>-2.42287349914762E-05</v>
      </c>
      <c r="AQ499">
        <v>105.4820496882666</v>
      </c>
      <c r="AR499">
        <v>0</v>
      </c>
      <c r="AS499">
        <v>0</v>
      </c>
      <c r="AT499">
        <f>IF(AR499*$H$15&gt;=AV499,1.0,(AV499/(AV499-AR499*$H$15)))</f>
        <v>0</v>
      </c>
      <c r="AU499">
        <f>(AT499-1)*100</f>
        <v>0</v>
      </c>
      <c r="AV499">
        <f>MAX(0,($B$15+$C$15*EE499)/(1+$D$15*EE499)*DX499/(DZ499+273)*$E$15)</f>
        <v>0</v>
      </c>
      <c r="AW499" t="s">
        <v>437</v>
      </c>
      <c r="AX499" t="s">
        <v>437</v>
      </c>
      <c r="AY499">
        <v>0</v>
      </c>
      <c r="AZ499">
        <v>0</v>
      </c>
      <c r="BA499">
        <f>1-AY499/AZ499</f>
        <v>0</v>
      </c>
      <c r="BB499">
        <v>0</v>
      </c>
      <c r="BC499" t="s">
        <v>437</v>
      </c>
      <c r="BD499" t="s">
        <v>437</v>
      </c>
      <c r="BE499">
        <v>0</v>
      </c>
      <c r="BF499">
        <v>0</v>
      </c>
      <c r="BG499">
        <f>1-BE499/BF499</f>
        <v>0</v>
      </c>
      <c r="BH499">
        <v>0.5</v>
      </c>
      <c r="BI499">
        <f>DH499</f>
        <v>0</v>
      </c>
      <c r="BJ499">
        <f>K499</f>
        <v>0</v>
      </c>
      <c r="BK499">
        <f>BG499*BH499*BI499</f>
        <v>0</v>
      </c>
      <c r="BL499">
        <f>(BJ499-BB499)/BI499</f>
        <v>0</v>
      </c>
      <c r="BM499">
        <f>(AZ499-BF499)/BF499</f>
        <v>0</v>
      </c>
      <c r="BN499">
        <f>AY499/(BA499+AY499/BF499)</f>
        <v>0</v>
      </c>
      <c r="BO499" t="s">
        <v>437</v>
      </c>
      <c r="BP499">
        <v>0</v>
      </c>
      <c r="BQ499">
        <f>IF(BP499&lt;&gt;0, BP499, BN499)</f>
        <v>0</v>
      </c>
      <c r="BR499">
        <f>1-BQ499/BF499</f>
        <v>0</v>
      </c>
      <c r="BS499">
        <f>(BF499-BE499)/(BF499-BQ499)</f>
        <v>0</v>
      </c>
      <c r="BT499">
        <f>(AZ499-BF499)/(AZ499-BQ499)</f>
        <v>0</v>
      </c>
      <c r="BU499">
        <f>(BF499-BE499)/(BF499-AY499)</f>
        <v>0</v>
      </c>
      <c r="BV499">
        <f>(AZ499-BF499)/(AZ499-AY499)</f>
        <v>0</v>
      </c>
      <c r="BW499">
        <f>(BS499*BQ499/BE499)</f>
        <v>0</v>
      </c>
      <c r="BX499">
        <f>(1-BW499)</f>
        <v>0</v>
      </c>
      <c r="DG499">
        <f>$B$13*EF499+$C$13*EG499+$F$13*ER499*(1-EU499)</f>
        <v>0</v>
      </c>
      <c r="DH499">
        <f>DG499*DI499</f>
        <v>0</v>
      </c>
      <c r="DI499">
        <f>($B$13*$D$11+$C$13*$D$11+$F$13*((FE499+EW499)/MAX(FE499+EW499+FF499, 0.1)*$I$11+FF499/MAX(FE499+EW499+FF499, 0.1)*$J$11))/($B$13+$C$13+$F$13)</f>
        <v>0</v>
      </c>
      <c r="DJ499">
        <f>($B$13*$K$11+$C$13*$K$11+$F$13*((FE499+EW499)/MAX(FE499+EW499+FF499, 0.1)*$P$11+FF499/MAX(FE499+EW499+FF499, 0.1)*$Q$11))/($B$13+$C$13+$F$13)</f>
        <v>0</v>
      </c>
      <c r="DK499">
        <v>2.96</v>
      </c>
      <c r="DL499">
        <v>0.5</v>
      </c>
      <c r="DM499" t="s">
        <v>438</v>
      </c>
      <c r="DN499">
        <v>2</v>
      </c>
      <c r="DO499" t="b">
        <v>1</v>
      </c>
      <c r="DP499">
        <v>1759003195.099999</v>
      </c>
      <c r="DQ499">
        <v>398.0191935483872</v>
      </c>
      <c r="DR499">
        <v>420.1384193548388</v>
      </c>
      <c r="DS499">
        <v>23.62134516129031</v>
      </c>
      <c r="DT499">
        <v>14.86849677419355</v>
      </c>
      <c r="DU499">
        <v>399.5815161290323</v>
      </c>
      <c r="DV499">
        <v>23.29989677419356</v>
      </c>
      <c r="DW499">
        <v>499.992</v>
      </c>
      <c r="DX499">
        <v>90.32788709677419</v>
      </c>
      <c r="DY499">
        <v>0.06751011935483871</v>
      </c>
      <c r="DZ499">
        <v>30.00888387096774</v>
      </c>
      <c r="EA499">
        <v>30.00230322580645</v>
      </c>
      <c r="EB499">
        <v>999.9000000000003</v>
      </c>
      <c r="EC499">
        <v>0</v>
      </c>
      <c r="ED499">
        <v>0</v>
      </c>
      <c r="EE499">
        <v>10001.10903225806</v>
      </c>
      <c r="EF499">
        <v>0</v>
      </c>
      <c r="EG499">
        <v>10.8190129032258</v>
      </c>
      <c r="EH499">
        <v>-22.11925806451612</v>
      </c>
      <c r="EI499">
        <v>407.6484516129033</v>
      </c>
      <c r="EJ499">
        <v>426.4795806451613</v>
      </c>
      <c r="EK499">
        <v>8.752847741935485</v>
      </c>
      <c r="EL499">
        <v>420.1384193548388</v>
      </c>
      <c r="EM499">
        <v>14.86849677419355</v>
      </c>
      <c r="EN499">
        <v>2.133666129032258</v>
      </c>
      <c r="EO499">
        <v>1.343040967741935</v>
      </c>
      <c r="EP499">
        <v>18.47277096774194</v>
      </c>
      <c r="EQ499">
        <v>11.28935161290322</v>
      </c>
      <c r="ER499">
        <v>1999.995806451612</v>
      </c>
      <c r="ES499">
        <v>0.9800043870967741</v>
      </c>
      <c r="ET499">
        <v>0.01999552580645161</v>
      </c>
      <c r="EU499">
        <v>0</v>
      </c>
      <c r="EV499">
        <v>1204.966774193549</v>
      </c>
      <c r="EW499">
        <v>5.000779999999999</v>
      </c>
      <c r="EX499">
        <v>23354.62258064516</v>
      </c>
      <c r="EY499">
        <v>16379.62903225806</v>
      </c>
      <c r="EZ499">
        <v>40.00180645161289</v>
      </c>
      <c r="FA499">
        <v>40.71951612903224</v>
      </c>
      <c r="FB499">
        <v>40.09258064516128</v>
      </c>
      <c r="FC499">
        <v>40.47964516129031</v>
      </c>
      <c r="FD499">
        <v>41.28812903225806</v>
      </c>
      <c r="FE499">
        <v>1955.106451612903</v>
      </c>
      <c r="FF499">
        <v>39.88903225806454</v>
      </c>
      <c r="FG499">
        <v>0</v>
      </c>
      <c r="FH499">
        <v>1759003197.3</v>
      </c>
      <c r="FI499">
        <v>0</v>
      </c>
      <c r="FJ499">
        <v>1204.9784</v>
      </c>
      <c r="FK499">
        <v>-0.7661538564408008</v>
      </c>
      <c r="FL499">
        <v>-31.13846149307432</v>
      </c>
      <c r="FM499">
        <v>23354.172</v>
      </c>
      <c r="FN499">
        <v>15</v>
      </c>
      <c r="FO499">
        <v>0</v>
      </c>
      <c r="FP499" t="s">
        <v>439</v>
      </c>
      <c r="FQ499">
        <v>1746989605.5</v>
      </c>
      <c r="FR499">
        <v>1746989593.5</v>
      </c>
      <c r="FS499">
        <v>0</v>
      </c>
      <c r="FT499">
        <v>-0.274</v>
      </c>
      <c r="FU499">
        <v>-0.002</v>
      </c>
      <c r="FV499">
        <v>2.549</v>
      </c>
      <c r="FW499">
        <v>0.129</v>
      </c>
      <c r="FX499">
        <v>420</v>
      </c>
      <c r="FY499">
        <v>17</v>
      </c>
      <c r="FZ499">
        <v>0.02</v>
      </c>
      <c r="GA499">
        <v>0.04</v>
      </c>
      <c r="GB499">
        <v>-22.1218</v>
      </c>
      <c r="GC499">
        <v>0.04872125435544395</v>
      </c>
      <c r="GD499">
        <v>0.03114758730820029</v>
      </c>
      <c r="GE499">
        <v>1</v>
      </c>
      <c r="GF499">
        <v>1205.005</v>
      </c>
      <c r="GG499">
        <v>-0.6394194106796995</v>
      </c>
      <c r="GH499">
        <v>0.313924400790647</v>
      </c>
      <c r="GI499">
        <v>1</v>
      </c>
      <c r="GJ499">
        <v>8.761396585365853</v>
      </c>
      <c r="GK499">
        <v>-0.1399409059233091</v>
      </c>
      <c r="GL499">
        <v>0.01730675077785017</v>
      </c>
      <c r="GM499">
        <v>0</v>
      </c>
      <c r="GN499">
        <v>2</v>
      </c>
      <c r="GO499">
        <v>3</v>
      </c>
      <c r="GP499" t="s">
        <v>446</v>
      </c>
      <c r="GQ499">
        <v>3.10081</v>
      </c>
      <c r="GR499">
        <v>2.72594</v>
      </c>
      <c r="GS499">
        <v>0.0844541</v>
      </c>
      <c r="GT499">
        <v>0.0877073</v>
      </c>
      <c r="GU499">
        <v>0.10623</v>
      </c>
      <c r="GV499">
        <v>0.0773713</v>
      </c>
      <c r="GW499">
        <v>23891.1</v>
      </c>
      <c r="GX499">
        <v>21661</v>
      </c>
      <c r="GY499">
        <v>26660</v>
      </c>
      <c r="GZ499">
        <v>23968.2</v>
      </c>
      <c r="HA499">
        <v>38127.6</v>
      </c>
      <c r="HB499">
        <v>32714</v>
      </c>
      <c r="HC499">
        <v>46555.8</v>
      </c>
      <c r="HD499">
        <v>37942.2</v>
      </c>
      <c r="HE499">
        <v>1.86822</v>
      </c>
      <c r="HF499">
        <v>1.85</v>
      </c>
      <c r="HG499">
        <v>0.104468</v>
      </c>
      <c r="HH499">
        <v>0</v>
      </c>
      <c r="HI499">
        <v>28.304</v>
      </c>
      <c r="HJ499">
        <v>999.9</v>
      </c>
      <c r="HK499">
        <v>37.8</v>
      </c>
      <c r="HL499">
        <v>31</v>
      </c>
      <c r="HM499">
        <v>18.8798</v>
      </c>
      <c r="HN499">
        <v>61.5886</v>
      </c>
      <c r="HO499">
        <v>22.508</v>
      </c>
      <c r="HP499">
        <v>1</v>
      </c>
      <c r="HQ499">
        <v>0.167675</v>
      </c>
      <c r="HR499">
        <v>-0.398478</v>
      </c>
      <c r="HS499">
        <v>20.317</v>
      </c>
      <c r="HT499">
        <v>5.214</v>
      </c>
      <c r="HU499">
        <v>11.98</v>
      </c>
      <c r="HV499">
        <v>4.96385</v>
      </c>
      <c r="HW499">
        <v>3.2752</v>
      </c>
      <c r="HX499">
        <v>9999</v>
      </c>
      <c r="HY499">
        <v>9999</v>
      </c>
      <c r="HZ499">
        <v>9999</v>
      </c>
      <c r="IA499">
        <v>26.2</v>
      </c>
      <c r="IB499">
        <v>1.86371</v>
      </c>
      <c r="IC499">
        <v>1.85988</v>
      </c>
      <c r="ID499">
        <v>1.85817</v>
      </c>
      <c r="IE499">
        <v>1.85955</v>
      </c>
      <c r="IF499">
        <v>1.8596</v>
      </c>
      <c r="IG499">
        <v>1.85815</v>
      </c>
      <c r="IH499">
        <v>1.85716</v>
      </c>
      <c r="II499">
        <v>1.85211</v>
      </c>
      <c r="IJ499">
        <v>0</v>
      </c>
      <c r="IK499">
        <v>0</v>
      </c>
      <c r="IL499">
        <v>0</v>
      </c>
      <c r="IM499">
        <v>0</v>
      </c>
      <c r="IN499" t="s">
        <v>441</v>
      </c>
      <c r="IO499" t="s">
        <v>442</v>
      </c>
      <c r="IP499" t="s">
        <v>443</v>
      </c>
      <c r="IQ499" t="s">
        <v>443</v>
      </c>
      <c r="IR499" t="s">
        <v>443</v>
      </c>
      <c r="IS499" t="s">
        <v>443</v>
      </c>
      <c r="IT499">
        <v>0</v>
      </c>
      <c r="IU499">
        <v>100</v>
      </c>
      <c r="IV499">
        <v>100</v>
      </c>
      <c r="IW499">
        <v>-1.562</v>
      </c>
      <c r="IX499">
        <v>0.3213</v>
      </c>
      <c r="IY499">
        <v>-1.253408397979514</v>
      </c>
      <c r="IZ499">
        <v>-0.001407418860664216</v>
      </c>
      <c r="JA499">
        <v>1.761737584914558E-06</v>
      </c>
      <c r="JB499">
        <v>-4.339940373715102E-10</v>
      </c>
      <c r="JC499">
        <v>0.01386544786166931</v>
      </c>
      <c r="JD499">
        <v>0.003157371658100305</v>
      </c>
      <c r="JE499">
        <v>0.0004353711720169284</v>
      </c>
      <c r="JF499">
        <v>-1.853048844677345E-07</v>
      </c>
      <c r="JG499">
        <v>2</v>
      </c>
      <c r="JH499">
        <v>1968</v>
      </c>
      <c r="JI499">
        <v>1</v>
      </c>
      <c r="JJ499">
        <v>26</v>
      </c>
      <c r="JK499">
        <v>200226.6</v>
      </c>
      <c r="JL499">
        <v>200226.8</v>
      </c>
      <c r="JM499">
        <v>1.12549</v>
      </c>
      <c r="JN499">
        <v>2.61841</v>
      </c>
      <c r="JO499">
        <v>1.49658</v>
      </c>
      <c r="JP499">
        <v>2.34741</v>
      </c>
      <c r="JQ499">
        <v>1.54907</v>
      </c>
      <c r="JR499">
        <v>2.34375</v>
      </c>
      <c r="JS499">
        <v>35.0825</v>
      </c>
      <c r="JT499">
        <v>14.7449</v>
      </c>
      <c r="JU499">
        <v>18</v>
      </c>
      <c r="JV499">
        <v>486.012</v>
      </c>
      <c r="JW499">
        <v>489.183</v>
      </c>
      <c r="JX499">
        <v>28.9525</v>
      </c>
      <c r="JY499">
        <v>29.46</v>
      </c>
      <c r="JZ499">
        <v>29.9999</v>
      </c>
      <c r="KA499">
        <v>29.6778</v>
      </c>
      <c r="KB499">
        <v>29.6748</v>
      </c>
      <c r="KC499">
        <v>22.6251</v>
      </c>
      <c r="KD499">
        <v>17.0851</v>
      </c>
      <c r="KE499">
        <v>35.3764</v>
      </c>
      <c r="KF499">
        <v>28.9484</v>
      </c>
      <c r="KG499">
        <v>420.153</v>
      </c>
      <c r="KH499">
        <v>14.913</v>
      </c>
      <c r="KI499">
        <v>101.789</v>
      </c>
      <c r="KJ499">
        <v>91.4819</v>
      </c>
    </row>
    <row r="500" spans="1:296">
      <c r="A500">
        <v>482</v>
      </c>
      <c r="B500">
        <v>1759003208.1</v>
      </c>
      <c r="C500">
        <v>15957.5</v>
      </c>
      <c r="D500" t="s">
        <v>1411</v>
      </c>
      <c r="E500" t="s">
        <v>1412</v>
      </c>
      <c r="F500">
        <v>5</v>
      </c>
      <c r="G500" t="s">
        <v>1218</v>
      </c>
      <c r="H500">
        <v>1759003200.255172</v>
      </c>
      <c r="I500">
        <f>(J500)/1000</f>
        <v>0</v>
      </c>
      <c r="J500">
        <f>IF(DO500, AM500, AG500)</f>
        <v>0</v>
      </c>
      <c r="K500">
        <f>IF(DO500, AH500, AF500)</f>
        <v>0</v>
      </c>
      <c r="L500">
        <f>DQ500 - IF(AT500&gt;1, K500*DK500*100.0/(AV500), 0)</f>
        <v>0</v>
      </c>
      <c r="M500">
        <f>((S500-I500/2)*L500-K500)/(S500+I500/2)</f>
        <v>0</v>
      </c>
      <c r="N500">
        <f>M500*(DX500+DY500)/1000.0</f>
        <v>0</v>
      </c>
      <c r="O500">
        <f>(DQ500 - IF(AT500&gt;1, K500*DK500*100.0/(AV500), 0))*(DX500+DY500)/1000.0</f>
        <v>0</v>
      </c>
      <c r="P500">
        <f>2.0/((1/R500-1/Q500)+SIGN(R500)*SQRT((1/R500-1/Q500)*(1/R500-1/Q500) + 4*DL500/((DL500+1)*(DL500+1))*(2*1/R500*1/Q500-1/Q500*1/Q500)))</f>
        <v>0</v>
      </c>
      <c r="Q500">
        <f>IF(LEFT(DM500,1)&lt;&gt;"0",IF(LEFT(DM500,1)="1",3.0,DN500),$D$5+$E$5*(EE500*DX500/($K$5*1000))+$F$5*(EE500*DX500/($K$5*1000))*MAX(MIN(DK500,$J$5),$I$5)*MAX(MIN(DK500,$J$5),$I$5)+$G$5*MAX(MIN(DK500,$J$5),$I$5)*(EE500*DX500/($K$5*1000))+$H$5*(EE500*DX500/($K$5*1000))*(EE500*DX500/($K$5*1000)))</f>
        <v>0</v>
      </c>
      <c r="R500">
        <f>I500*(1000-(1000*0.61365*exp(17.502*V500/(240.97+V500))/(DX500+DY500)+DS500)/2)/(1000*0.61365*exp(17.502*V500/(240.97+V500))/(DX500+DY500)-DS500)</f>
        <v>0</v>
      </c>
      <c r="S500">
        <f>1/((DL500+1)/(P500/1.6)+1/(Q500/1.37)) + DL500/((DL500+1)/(P500/1.6) + DL500/(Q500/1.37))</f>
        <v>0</v>
      </c>
      <c r="T500">
        <f>(DG500*DJ500)</f>
        <v>0</v>
      </c>
      <c r="U500">
        <f>(DZ500+(T500+2*0.95*5.67E-8*(((DZ500+$B$9)+273)^4-(DZ500+273)^4)-44100*I500)/(1.84*29.3*Q500+8*0.95*5.67E-8*(DZ500+273)^3))</f>
        <v>0</v>
      </c>
      <c r="V500">
        <f>($C$9*EA500+$D$9*EB500+$E$9*U500)</f>
        <v>0</v>
      </c>
      <c r="W500">
        <f>0.61365*exp(17.502*V500/(240.97+V500))</f>
        <v>0</v>
      </c>
      <c r="X500">
        <f>(Y500/Z500*100)</f>
        <v>0</v>
      </c>
      <c r="Y500">
        <f>DS500*(DX500+DY500)/1000</f>
        <v>0</v>
      </c>
      <c r="Z500">
        <f>0.61365*exp(17.502*DZ500/(240.97+DZ500))</f>
        <v>0</v>
      </c>
      <c r="AA500">
        <f>(W500-DS500*(DX500+DY500)/1000)</f>
        <v>0</v>
      </c>
      <c r="AB500">
        <f>(-I500*44100)</f>
        <v>0</v>
      </c>
      <c r="AC500">
        <f>2*29.3*Q500*0.92*(DZ500-V500)</f>
        <v>0</v>
      </c>
      <c r="AD500">
        <f>2*0.95*5.67E-8*(((DZ500+$B$9)+273)^4-(V500+273)^4)</f>
        <v>0</v>
      </c>
      <c r="AE500">
        <f>T500+AD500+AB500+AC500</f>
        <v>0</v>
      </c>
      <c r="AF500">
        <f>DW500*AT500*(DR500-DQ500*(1000-AT500*DT500)/(1000-AT500*DS500))/(100*DK500)</f>
        <v>0</v>
      </c>
      <c r="AG500">
        <f>1000*DW500*AT500*(DS500-DT500)/(100*DK500*(1000-AT500*DS500))</f>
        <v>0</v>
      </c>
      <c r="AH500">
        <f>(AI500 - AJ500 - DX500*1E3/(8.314*(DZ500+273.15)) * AL500/DW500 * AK500) * DW500/(100*DK500) * (1000 - DT500)/1000</f>
        <v>0</v>
      </c>
      <c r="AI500">
        <v>426.5421531393941</v>
      </c>
      <c r="AJ500">
        <v>407.6070424242425</v>
      </c>
      <c r="AK500">
        <v>-0.0003734458874461842</v>
      </c>
      <c r="AL500">
        <v>65.16</v>
      </c>
      <c r="AM500">
        <f>(AO500 - AN500 + DX500*1E3/(8.314*(DZ500+273.15)) * AQ500/DW500 * AP500) * DW500/(100*DK500) * 1000/(1000 - AO500)</f>
        <v>0</v>
      </c>
      <c r="AN500">
        <v>14.87249190727326</v>
      </c>
      <c r="AO500">
        <v>23.61635090909091</v>
      </c>
      <c r="AP500">
        <v>1.013007649742449E-06</v>
      </c>
      <c r="AQ500">
        <v>105.4820496882666</v>
      </c>
      <c r="AR500">
        <v>0</v>
      </c>
      <c r="AS500">
        <v>0</v>
      </c>
      <c r="AT500">
        <f>IF(AR500*$H$15&gt;=AV500,1.0,(AV500/(AV500-AR500*$H$15)))</f>
        <v>0</v>
      </c>
      <c r="AU500">
        <f>(AT500-1)*100</f>
        <v>0</v>
      </c>
      <c r="AV500">
        <f>MAX(0,($B$15+$C$15*EE500)/(1+$D$15*EE500)*DX500/(DZ500+273)*$E$15)</f>
        <v>0</v>
      </c>
      <c r="AW500" t="s">
        <v>437</v>
      </c>
      <c r="AX500" t="s">
        <v>437</v>
      </c>
      <c r="AY500">
        <v>0</v>
      </c>
      <c r="AZ500">
        <v>0</v>
      </c>
      <c r="BA500">
        <f>1-AY500/AZ500</f>
        <v>0</v>
      </c>
      <c r="BB500">
        <v>0</v>
      </c>
      <c r="BC500" t="s">
        <v>437</v>
      </c>
      <c r="BD500" t="s">
        <v>437</v>
      </c>
      <c r="BE500">
        <v>0</v>
      </c>
      <c r="BF500">
        <v>0</v>
      </c>
      <c r="BG500">
        <f>1-BE500/BF500</f>
        <v>0</v>
      </c>
      <c r="BH500">
        <v>0.5</v>
      </c>
      <c r="BI500">
        <f>DH500</f>
        <v>0</v>
      </c>
      <c r="BJ500">
        <f>K500</f>
        <v>0</v>
      </c>
      <c r="BK500">
        <f>BG500*BH500*BI500</f>
        <v>0</v>
      </c>
      <c r="BL500">
        <f>(BJ500-BB500)/BI500</f>
        <v>0</v>
      </c>
      <c r="BM500">
        <f>(AZ500-BF500)/BF500</f>
        <v>0</v>
      </c>
      <c r="BN500">
        <f>AY500/(BA500+AY500/BF500)</f>
        <v>0</v>
      </c>
      <c r="BO500" t="s">
        <v>437</v>
      </c>
      <c r="BP500">
        <v>0</v>
      </c>
      <c r="BQ500">
        <f>IF(BP500&lt;&gt;0, BP500, BN500)</f>
        <v>0</v>
      </c>
      <c r="BR500">
        <f>1-BQ500/BF500</f>
        <v>0</v>
      </c>
      <c r="BS500">
        <f>(BF500-BE500)/(BF500-BQ500)</f>
        <v>0</v>
      </c>
      <c r="BT500">
        <f>(AZ500-BF500)/(AZ500-BQ500)</f>
        <v>0</v>
      </c>
      <c r="BU500">
        <f>(BF500-BE500)/(BF500-AY500)</f>
        <v>0</v>
      </c>
      <c r="BV500">
        <f>(AZ500-BF500)/(AZ500-AY500)</f>
        <v>0</v>
      </c>
      <c r="BW500">
        <f>(BS500*BQ500/BE500)</f>
        <v>0</v>
      </c>
      <c r="BX500">
        <f>(1-BW500)</f>
        <v>0</v>
      </c>
      <c r="DG500">
        <f>$B$13*EF500+$C$13*EG500+$F$13*ER500*(1-EU500)</f>
        <v>0</v>
      </c>
      <c r="DH500">
        <f>DG500*DI500</f>
        <v>0</v>
      </c>
      <c r="DI500">
        <f>($B$13*$D$11+$C$13*$D$11+$F$13*((FE500+EW500)/MAX(FE500+EW500+FF500, 0.1)*$I$11+FF500/MAX(FE500+EW500+FF500, 0.1)*$J$11))/($B$13+$C$13+$F$13)</f>
        <v>0</v>
      </c>
      <c r="DJ500">
        <f>($B$13*$K$11+$C$13*$K$11+$F$13*((FE500+EW500)/MAX(FE500+EW500+FF500, 0.1)*$P$11+FF500/MAX(FE500+EW500+FF500, 0.1)*$Q$11))/($B$13+$C$13+$F$13)</f>
        <v>0</v>
      </c>
      <c r="DK500">
        <v>2.96</v>
      </c>
      <c r="DL500">
        <v>0.5</v>
      </c>
      <c r="DM500" t="s">
        <v>438</v>
      </c>
      <c r="DN500">
        <v>2</v>
      </c>
      <c r="DO500" t="b">
        <v>1</v>
      </c>
      <c r="DP500">
        <v>1759003200.255172</v>
      </c>
      <c r="DQ500">
        <v>398.0292413793103</v>
      </c>
      <c r="DR500">
        <v>420.0260689655171</v>
      </c>
      <c r="DS500">
        <v>23.61967931034483</v>
      </c>
      <c r="DT500">
        <v>14.87228275862069</v>
      </c>
      <c r="DU500">
        <v>399.5915172413793</v>
      </c>
      <c r="DV500">
        <v>23.2982724137931</v>
      </c>
      <c r="DW500">
        <v>499.9476206896551</v>
      </c>
      <c r="DX500">
        <v>90.32777931034482</v>
      </c>
      <c r="DY500">
        <v>0.06762233448275863</v>
      </c>
      <c r="DZ500">
        <v>30.00803448275862</v>
      </c>
      <c r="EA500">
        <v>30.00300689655172</v>
      </c>
      <c r="EB500">
        <v>999.9000000000002</v>
      </c>
      <c r="EC500">
        <v>0</v>
      </c>
      <c r="ED500">
        <v>0</v>
      </c>
      <c r="EE500">
        <v>9994.007931034483</v>
      </c>
      <c r="EF500">
        <v>0</v>
      </c>
      <c r="EG500">
        <v>10.82365862068965</v>
      </c>
      <c r="EH500">
        <v>-21.99686896551724</v>
      </c>
      <c r="EI500">
        <v>407.6579310344828</v>
      </c>
      <c r="EJ500">
        <v>426.3671034482758</v>
      </c>
      <c r="EK500">
        <v>8.74740172413793</v>
      </c>
      <c r="EL500">
        <v>420.0260689655171</v>
      </c>
      <c r="EM500">
        <v>14.87228275862069</v>
      </c>
      <c r="EN500">
        <v>2.133513448275862</v>
      </c>
      <c r="EO500">
        <v>1.343381034482759</v>
      </c>
      <c r="EP500">
        <v>18.47163103448276</v>
      </c>
      <c r="EQ500">
        <v>11.29316896551724</v>
      </c>
      <c r="ER500">
        <v>1999.991034482759</v>
      </c>
      <c r="ES500">
        <v>0.9800041034482757</v>
      </c>
      <c r="ET500">
        <v>0.01999582068965517</v>
      </c>
      <c r="EU500">
        <v>0</v>
      </c>
      <c r="EV500">
        <v>1204.901379310345</v>
      </c>
      <c r="EW500">
        <v>5.00078</v>
      </c>
      <c r="EX500">
        <v>23351.94827586207</v>
      </c>
      <c r="EY500">
        <v>16379.58620689655</v>
      </c>
      <c r="EZ500">
        <v>39.99982758620689</v>
      </c>
      <c r="FA500">
        <v>40.71958620689654</v>
      </c>
      <c r="FB500">
        <v>40.099</v>
      </c>
      <c r="FC500">
        <v>40.47606896551724</v>
      </c>
      <c r="FD500">
        <v>41.3208620689655</v>
      </c>
      <c r="FE500">
        <v>1955.101034482759</v>
      </c>
      <c r="FF500">
        <v>39.88965517241381</v>
      </c>
      <c r="FG500">
        <v>0</v>
      </c>
      <c r="FH500">
        <v>1759003202.7</v>
      </c>
      <c r="FI500">
        <v>0</v>
      </c>
      <c r="FJ500">
        <v>1204.925769230769</v>
      </c>
      <c r="FK500">
        <v>0.24649571152848</v>
      </c>
      <c r="FL500">
        <v>-24.43760683532838</v>
      </c>
      <c r="FM500">
        <v>23351.76923076923</v>
      </c>
      <c r="FN500">
        <v>15</v>
      </c>
      <c r="FO500">
        <v>0</v>
      </c>
      <c r="FP500" t="s">
        <v>439</v>
      </c>
      <c r="FQ500">
        <v>1746989605.5</v>
      </c>
      <c r="FR500">
        <v>1746989593.5</v>
      </c>
      <c r="FS500">
        <v>0</v>
      </c>
      <c r="FT500">
        <v>-0.274</v>
      </c>
      <c r="FU500">
        <v>-0.002</v>
      </c>
      <c r="FV500">
        <v>2.549</v>
      </c>
      <c r="FW500">
        <v>0.129</v>
      </c>
      <c r="FX500">
        <v>420</v>
      </c>
      <c r="FY500">
        <v>17</v>
      </c>
      <c r="FZ500">
        <v>0.02</v>
      </c>
      <c r="GA500">
        <v>0.04</v>
      </c>
      <c r="GB500">
        <v>-22.067355</v>
      </c>
      <c r="GC500">
        <v>0.8993538461538514</v>
      </c>
      <c r="GD500">
        <v>0.2052453811295153</v>
      </c>
      <c r="GE500">
        <v>0</v>
      </c>
      <c r="GF500">
        <v>1204.966764705882</v>
      </c>
      <c r="GG500">
        <v>-0.6012223109247086</v>
      </c>
      <c r="GH500">
        <v>0.2526648627569193</v>
      </c>
      <c r="GI500">
        <v>1</v>
      </c>
      <c r="GJ500">
        <v>8.750826500000001</v>
      </c>
      <c r="GK500">
        <v>-0.06184367729832144</v>
      </c>
      <c r="GL500">
        <v>0.008201486008644872</v>
      </c>
      <c r="GM500">
        <v>1</v>
      </c>
      <c r="GN500">
        <v>2</v>
      </c>
      <c r="GO500">
        <v>3</v>
      </c>
      <c r="GP500" t="s">
        <v>446</v>
      </c>
      <c r="GQ500">
        <v>3.10121</v>
      </c>
      <c r="GR500">
        <v>2.72523</v>
      </c>
      <c r="GS500">
        <v>0.08443630000000001</v>
      </c>
      <c r="GT500">
        <v>0.08731559999999999</v>
      </c>
      <c r="GU500">
        <v>0.106239</v>
      </c>
      <c r="GV500">
        <v>0.0773803</v>
      </c>
      <c r="GW500">
        <v>23891.8</v>
      </c>
      <c r="GX500">
        <v>21670.1</v>
      </c>
      <c r="GY500">
        <v>26660.2</v>
      </c>
      <c r="GZ500">
        <v>23968.1</v>
      </c>
      <c r="HA500">
        <v>38127.5</v>
      </c>
      <c r="HB500">
        <v>32713.7</v>
      </c>
      <c r="HC500">
        <v>46556.1</v>
      </c>
      <c r="HD500">
        <v>37942.2</v>
      </c>
      <c r="HE500">
        <v>1.86857</v>
      </c>
      <c r="HF500">
        <v>1.84962</v>
      </c>
      <c r="HG500">
        <v>0.103649</v>
      </c>
      <c r="HH500">
        <v>0</v>
      </c>
      <c r="HI500">
        <v>28.301</v>
      </c>
      <c r="HJ500">
        <v>999.9</v>
      </c>
      <c r="HK500">
        <v>37.8</v>
      </c>
      <c r="HL500">
        <v>31</v>
      </c>
      <c r="HM500">
        <v>18.8796</v>
      </c>
      <c r="HN500">
        <v>61.2986</v>
      </c>
      <c r="HO500">
        <v>22.3157</v>
      </c>
      <c r="HP500">
        <v>1</v>
      </c>
      <c r="HQ500">
        <v>0.167452</v>
      </c>
      <c r="HR500">
        <v>-0.390182</v>
      </c>
      <c r="HS500">
        <v>20.3165</v>
      </c>
      <c r="HT500">
        <v>5.2104</v>
      </c>
      <c r="HU500">
        <v>11.98</v>
      </c>
      <c r="HV500">
        <v>4.9633</v>
      </c>
      <c r="HW500">
        <v>3.2745</v>
      </c>
      <c r="HX500">
        <v>9999</v>
      </c>
      <c r="HY500">
        <v>9999</v>
      </c>
      <c r="HZ500">
        <v>9999</v>
      </c>
      <c r="IA500">
        <v>26.2</v>
      </c>
      <c r="IB500">
        <v>1.86371</v>
      </c>
      <c r="IC500">
        <v>1.85987</v>
      </c>
      <c r="ID500">
        <v>1.85816</v>
      </c>
      <c r="IE500">
        <v>1.85953</v>
      </c>
      <c r="IF500">
        <v>1.8596</v>
      </c>
      <c r="IG500">
        <v>1.85809</v>
      </c>
      <c r="IH500">
        <v>1.85715</v>
      </c>
      <c r="II500">
        <v>1.85212</v>
      </c>
      <c r="IJ500">
        <v>0</v>
      </c>
      <c r="IK500">
        <v>0</v>
      </c>
      <c r="IL500">
        <v>0</v>
      </c>
      <c r="IM500">
        <v>0</v>
      </c>
      <c r="IN500" t="s">
        <v>441</v>
      </c>
      <c r="IO500" t="s">
        <v>442</v>
      </c>
      <c r="IP500" t="s">
        <v>443</v>
      </c>
      <c r="IQ500" t="s">
        <v>443</v>
      </c>
      <c r="IR500" t="s">
        <v>443</v>
      </c>
      <c r="IS500" t="s">
        <v>443</v>
      </c>
      <c r="IT500">
        <v>0</v>
      </c>
      <c r="IU500">
        <v>100</v>
      </c>
      <c r="IV500">
        <v>100</v>
      </c>
      <c r="IW500">
        <v>-1.562</v>
      </c>
      <c r="IX500">
        <v>0.3213</v>
      </c>
      <c r="IY500">
        <v>-1.253408397979514</v>
      </c>
      <c r="IZ500">
        <v>-0.001407418860664216</v>
      </c>
      <c r="JA500">
        <v>1.761737584914558E-06</v>
      </c>
      <c r="JB500">
        <v>-4.339940373715102E-10</v>
      </c>
      <c r="JC500">
        <v>0.01386544786166931</v>
      </c>
      <c r="JD500">
        <v>0.003157371658100305</v>
      </c>
      <c r="JE500">
        <v>0.0004353711720169284</v>
      </c>
      <c r="JF500">
        <v>-1.853048844677345E-07</v>
      </c>
      <c r="JG500">
        <v>2</v>
      </c>
      <c r="JH500">
        <v>1968</v>
      </c>
      <c r="JI500">
        <v>1</v>
      </c>
      <c r="JJ500">
        <v>26</v>
      </c>
      <c r="JK500">
        <v>200226.7</v>
      </c>
      <c r="JL500">
        <v>200226.9</v>
      </c>
      <c r="JM500">
        <v>1.10107</v>
      </c>
      <c r="JN500">
        <v>2.62207</v>
      </c>
      <c r="JO500">
        <v>1.49658</v>
      </c>
      <c r="JP500">
        <v>2.34741</v>
      </c>
      <c r="JQ500">
        <v>1.54907</v>
      </c>
      <c r="JR500">
        <v>2.39502</v>
      </c>
      <c r="JS500">
        <v>35.0825</v>
      </c>
      <c r="JT500">
        <v>14.7449</v>
      </c>
      <c r="JU500">
        <v>18</v>
      </c>
      <c r="JV500">
        <v>486.204</v>
      </c>
      <c r="JW500">
        <v>488.92</v>
      </c>
      <c r="JX500">
        <v>28.9494</v>
      </c>
      <c r="JY500">
        <v>29.4575</v>
      </c>
      <c r="JZ500">
        <v>29.9998</v>
      </c>
      <c r="KA500">
        <v>29.6758</v>
      </c>
      <c r="KB500">
        <v>29.6728</v>
      </c>
      <c r="KC500">
        <v>22.0823</v>
      </c>
      <c r="KD500">
        <v>17.0851</v>
      </c>
      <c r="KE500">
        <v>35.3764</v>
      </c>
      <c r="KF500">
        <v>28.9446</v>
      </c>
      <c r="KG500">
        <v>400.109</v>
      </c>
      <c r="KH500">
        <v>14.9107</v>
      </c>
      <c r="KI500">
        <v>101.79</v>
      </c>
      <c r="KJ500">
        <v>91.48180000000001</v>
      </c>
    </row>
    <row r="501" spans="1:296">
      <c r="A501">
        <v>483</v>
      </c>
      <c r="B501">
        <v>1759003213.1</v>
      </c>
      <c r="C501">
        <v>15962.5</v>
      </c>
      <c r="D501" t="s">
        <v>1413</v>
      </c>
      <c r="E501" t="s">
        <v>1414</v>
      </c>
      <c r="F501">
        <v>5</v>
      </c>
      <c r="G501" t="s">
        <v>1218</v>
      </c>
      <c r="H501">
        <v>1759003205.332142</v>
      </c>
      <c r="I501">
        <f>(J501)/1000</f>
        <v>0</v>
      </c>
      <c r="J501">
        <f>IF(DO501, AM501, AG501)</f>
        <v>0</v>
      </c>
      <c r="K501">
        <f>IF(DO501, AH501, AF501)</f>
        <v>0</v>
      </c>
      <c r="L501">
        <f>DQ501 - IF(AT501&gt;1, K501*DK501*100.0/(AV501), 0)</f>
        <v>0</v>
      </c>
      <c r="M501">
        <f>((S501-I501/2)*L501-K501)/(S501+I501/2)</f>
        <v>0</v>
      </c>
      <c r="N501">
        <f>M501*(DX501+DY501)/1000.0</f>
        <v>0</v>
      </c>
      <c r="O501">
        <f>(DQ501 - IF(AT501&gt;1, K501*DK501*100.0/(AV501), 0))*(DX501+DY501)/1000.0</f>
        <v>0</v>
      </c>
      <c r="P501">
        <f>2.0/((1/R501-1/Q501)+SIGN(R501)*SQRT((1/R501-1/Q501)*(1/R501-1/Q501) + 4*DL501/((DL501+1)*(DL501+1))*(2*1/R501*1/Q501-1/Q501*1/Q501)))</f>
        <v>0</v>
      </c>
      <c r="Q501">
        <f>IF(LEFT(DM501,1)&lt;&gt;"0",IF(LEFT(DM501,1)="1",3.0,DN501),$D$5+$E$5*(EE501*DX501/($K$5*1000))+$F$5*(EE501*DX501/($K$5*1000))*MAX(MIN(DK501,$J$5),$I$5)*MAX(MIN(DK501,$J$5),$I$5)+$G$5*MAX(MIN(DK501,$J$5),$I$5)*(EE501*DX501/($K$5*1000))+$H$5*(EE501*DX501/($K$5*1000))*(EE501*DX501/($K$5*1000)))</f>
        <v>0</v>
      </c>
      <c r="R501">
        <f>I501*(1000-(1000*0.61365*exp(17.502*V501/(240.97+V501))/(DX501+DY501)+DS501)/2)/(1000*0.61365*exp(17.502*V501/(240.97+V501))/(DX501+DY501)-DS501)</f>
        <v>0</v>
      </c>
      <c r="S501">
        <f>1/((DL501+1)/(P501/1.6)+1/(Q501/1.37)) + DL501/((DL501+1)/(P501/1.6) + DL501/(Q501/1.37))</f>
        <v>0</v>
      </c>
      <c r="T501">
        <f>(DG501*DJ501)</f>
        <v>0</v>
      </c>
      <c r="U501">
        <f>(DZ501+(T501+2*0.95*5.67E-8*(((DZ501+$B$9)+273)^4-(DZ501+273)^4)-44100*I501)/(1.84*29.3*Q501+8*0.95*5.67E-8*(DZ501+273)^3))</f>
        <v>0</v>
      </c>
      <c r="V501">
        <f>($C$9*EA501+$D$9*EB501+$E$9*U501)</f>
        <v>0</v>
      </c>
      <c r="W501">
        <f>0.61365*exp(17.502*V501/(240.97+V501))</f>
        <v>0</v>
      </c>
      <c r="X501">
        <f>(Y501/Z501*100)</f>
        <v>0</v>
      </c>
      <c r="Y501">
        <f>DS501*(DX501+DY501)/1000</f>
        <v>0</v>
      </c>
      <c r="Z501">
        <f>0.61365*exp(17.502*DZ501/(240.97+DZ501))</f>
        <v>0</v>
      </c>
      <c r="AA501">
        <f>(W501-DS501*(DX501+DY501)/1000)</f>
        <v>0</v>
      </c>
      <c r="AB501">
        <f>(-I501*44100)</f>
        <v>0</v>
      </c>
      <c r="AC501">
        <f>2*29.3*Q501*0.92*(DZ501-V501)</f>
        <v>0</v>
      </c>
      <c r="AD501">
        <f>2*0.95*5.67E-8*(((DZ501+$B$9)+273)^4-(V501+273)^4)</f>
        <v>0</v>
      </c>
      <c r="AE501">
        <f>T501+AD501+AB501+AC501</f>
        <v>0</v>
      </c>
      <c r="AF501">
        <f>DW501*AT501*(DR501-DQ501*(1000-AT501*DT501)/(1000-AT501*DS501))/(100*DK501)</f>
        <v>0</v>
      </c>
      <c r="AG501">
        <f>1000*DW501*AT501*(DS501-DT501)/(100*DK501*(1000-AT501*DS501))</f>
        <v>0</v>
      </c>
      <c r="AH501">
        <f>(AI501 - AJ501 - DX501*1E3/(8.314*(DZ501+273.15)) * AL501/DW501 * AK501) * DW501/(100*DK501) * (1000 - DT501)/1000</f>
        <v>0</v>
      </c>
      <c r="AI501">
        <v>419.9127303636364</v>
      </c>
      <c r="AJ501">
        <v>404.5099696969694</v>
      </c>
      <c r="AK501">
        <v>-0.7488639826840494</v>
      </c>
      <c r="AL501">
        <v>65.16</v>
      </c>
      <c r="AM501">
        <f>(AO501 - AN501 + DX501*1E3/(8.314*(DZ501+273.15)) * AQ501/DW501 * AP501) * DW501/(100*DK501) * 1000/(1000 - AO501)</f>
        <v>0</v>
      </c>
      <c r="AN501">
        <v>14.8720074284256</v>
      </c>
      <c r="AO501">
        <v>23.61002303030304</v>
      </c>
      <c r="AP501">
        <v>-2.032048597493509E-05</v>
      </c>
      <c r="AQ501">
        <v>105.4820496882666</v>
      </c>
      <c r="AR501">
        <v>0</v>
      </c>
      <c r="AS501">
        <v>0</v>
      </c>
      <c r="AT501">
        <f>IF(AR501*$H$15&gt;=AV501,1.0,(AV501/(AV501-AR501*$H$15)))</f>
        <v>0</v>
      </c>
      <c r="AU501">
        <f>(AT501-1)*100</f>
        <v>0</v>
      </c>
      <c r="AV501">
        <f>MAX(0,($B$15+$C$15*EE501)/(1+$D$15*EE501)*DX501/(DZ501+273)*$E$15)</f>
        <v>0</v>
      </c>
      <c r="AW501" t="s">
        <v>437</v>
      </c>
      <c r="AX501" t="s">
        <v>437</v>
      </c>
      <c r="AY501">
        <v>0</v>
      </c>
      <c r="AZ501">
        <v>0</v>
      </c>
      <c r="BA501">
        <f>1-AY501/AZ501</f>
        <v>0</v>
      </c>
      <c r="BB501">
        <v>0</v>
      </c>
      <c r="BC501" t="s">
        <v>437</v>
      </c>
      <c r="BD501" t="s">
        <v>437</v>
      </c>
      <c r="BE501">
        <v>0</v>
      </c>
      <c r="BF501">
        <v>0</v>
      </c>
      <c r="BG501">
        <f>1-BE501/BF501</f>
        <v>0</v>
      </c>
      <c r="BH501">
        <v>0.5</v>
      </c>
      <c r="BI501">
        <f>DH501</f>
        <v>0</v>
      </c>
      <c r="BJ501">
        <f>K501</f>
        <v>0</v>
      </c>
      <c r="BK501">
        <f>BG501*BH501*BI501</f>
        <v>0</v>
      </c>
      <c r="BL501">
        <f>(BJ501-BB501)/BI501</f>
        <v>0</v>
      </c>
      <c r="BM501">
        <f>(AZ501-BF501)/BF501</f>
        <v>0</v>
      </c>
      <c r="BN501">
        <f>AY501/(BA501+AY501/BF501)</f>
        <v>0</v>
      </c>
      <c r="BO501" t="s">
        <v>437</v>
      </c>
      <c r="BP501">
        <v>0</v>
      </c>
      <c r="BQ501">
        <f>IF(BP501&lt;&gt;0, BP501, BN501)</f>
        <v>0</v>
      </c>
      <c r="BR501">
        <f>1-BQ501/BF501</f>
        <v>0</v>
      </c>
      <c r="BS501">
        <f>(BF501-BE501)/(BF501-BQ501)</f>
        <v>0</v>
      </c>
      <c r="BT501">
        <f>(AZ501-BF501)/(AZ501-BQ501)</f>
        <v>0</v>
      </c>
      <c r="BU501">
        <f>(BF501-BE501)/(BF501-AY501)</f>
        <v>0</v>
      </c>
      <c r="BV501">
        <f>(AZ501-BF501)/(AZ501-AY501)</f>
        <v>0</v>
      </c>
      <c r="BW501">
        <f>(BS501*BQ501/BE501)</f>
        <v>0</v>
      </c>
      <c r="BX501">
        <f>(1-BW501)</f>
        <v>0</v>
      </c>
      <c r="DG501">
        <f>$B$13*EF501+$C$13*EG501+$F$13*ER501*(1-EU501)</f>
        <v>0</v>
      </c>
      <c r="DH501">
        <f>DG501*DI501</f>
        <v>0</v>
      </c>
      <c r="DI501">
        <f>($B$13*$D$11+$C$13*$D$11+$F$13*((FE501+EW501)/MAX(FE501+EW501+FF501, 0.1)*$I$11+FF501/MAX(FE501+EW501+FF501, 0.1)*$J$11))/($B$13+$C$13+$F$13)</f>
        <v>0</v>
      </c>
      <c r="DJ501">
        <f>($B$13*$K$11+$C$13*$K$11+$F$13*((FE501+EW501)/MAX(FE501+EW501+FF501, 0.1)*$P$11+FF501/MAX(FE501+EW501+FF501, 0.1)*$Q$11))/($B$13+$C$13+$F$13)</f>
        <v>0</v>
      </c>
      <c r="DK501">
        <v>2.96</v>
      </c>
      <c r="DL501">
        <v>0.5</v>
      </c>
      <c r="DM501" t="s">
        <v>438</v>
      </c>
      <c r="DN501">
        <v>2</v>
      </c>
      <c r="DO501" t="b">
        <v>1</v>
      </c>
      <c r="DP501">
        <v>1759003205.332142</v>
      </c>
      <c r="DQ501">
        <v>397.5900357142858</v>
      </c>
      <c r="DR501">
        <v>417.4030357142857</v>
      </c>
      <c r="DS501">
        <v>23.61791071428572</v>
      </c>
      <c r="DT501">
        <v>14.87238928571429</v>
      </c>
      <c r="DU501">
        <v>399.1520357142858</v>
      </c>
      <c r="DV501">
        <v>23.29655</v>
      </c>
      <c r="DW501">
        <v>500.0167142857143</v>
      </c>
      <c r="DX501">
        <v>90.32916071428572</v>
      </c>
      <c r="DY501">
        <v>0.06735327857142857</v>
      </c>
      <c r="DZ501">
        <v>30.00680714285715</v>
      </c>
      <c r="EA501">
        <v>29.99976785714286</v>
      </c>
      <c r="EB501">
        <v>999.9000000000002</v>
      </c>
      <c r="EC501">
        <v>0</v>
      </c>
      <c r="ED501">
        <v>0</v>
      </c>
      <c r="EE501">
        <v>10009.51428571428</v>
      </c>
      <c r="EF501">
        <v>0</v>
      </c>
      <c r="EG501">
        <v>10.83845</v>
      </c>
      <c r="EH501">
        <v>-19.81306071428572</v>
      </c>
      <c r="EI501">
        <v>407.2073571428571</v>
      </c>
      <c r="EJ501">
        <v>423.7044642857142</v>
      </c>
      <c r="EK501">
        <v>8.745528214285715</v>
      </c>
      <c r="EL501">
        <v>417.4030357142857</v>
      </c>
      <c r="EM501">
        <v>14.87238928571429</v>
      </c>
      <c r="EN501">
        <v>2.133385714285714</v>
      </c>
      <c r="EO501">
        <v>1.343410714285715</v>
      </c>
      <c r="EP501">
        <v>18.47068214285715</v>
      </c>
      <c r="EQ501">
        <v>11.29350714285714</v>
      </c>
      <c r="ER501">
        <v>2000.023214285714</v>
      </c>
      <c r="ES501">
        <v>0.9800047857142857</v>
      </c>
      <c r="ET501">
        <v>0.01999512857142857</v>
      </c>
      <c r="EU501">
        <v>0</v>
      </c>
      <c r="EV501">
        <v>1204.9425</v>
      </c>
      <c r="EW501">
        <v>5.00078</v>
      </c>
      <c r="EX501">
        <v>23351.58928571429</v>
      </c>
      <c r="EY501">
        <v>16379.85714285714</v>
      </c>
      <c r="EZ501">
        <v>39.99314285714286</v>
      </c>
      <c r="FA501">
        <v>40.7185</v>
      </c>
      <c r="FB501">
        <v>40.11807142857142</v>
      </c>
      <c r="FC501">
        <v>40.46399999999999</v>
      </c>
      <c r="FD501">
        <v>41.28539285714284</v>
      </c>
      <c r="FE501">
        <v>1955.133928571428</v>
      </c>
      <c r="FF501">
        <v>39.88857142857144</v>
      </c>
      <c r="FG501">
        <v>0</v>
      </c>
      <c r="FH501">
        <v>1759003207.5</v>
      </c>
      <c r="FI501">
        <v>0</v>
      </c>
      <c r="FJ501">
        <v>1204.941538461539</v>
      </c>
      <c r="FK501">
        <v>-0.1791453060457693</v>
      </c>
      <c r="FL501">
        <v>8.441025670340938</v>
      </c>
      <c r="FM501">
        <v>23351.62692307692</v>
      </c>
      <c r="FN501">
        <v>15</v>
      </c>
      <c r="FO501">
        <v>0</v>
      </c>
      <c r="FP501" t="s">
        <v>439</v>
      </c>
      <c r="FQ501">
        <v>1746989605.5</v>
      </c>
      <c r="FR501">
        <v>1746989593.5</v>
      </c>
      <c r="FS501">
        <v>0</v>
      </c>
      <c r="FT501">
        <v>-0.274</v>
      </c>
      <c r="FU501">
        <v>-0.002</v>
      </c>
      <c r="FV501">
        <v>2.549</v>
      </c>
      <c r="FW501">
        <v>0.129</v>
      </c>
      <c r="FX501">
        <v>420</v>
      </c>
      <c r="FY501">
        <v>17</v>
      </c>
      <c r="FZ501">
        <v>0.02</v>
      </c>
      <c r="GA501">
        <v>0.04</v>
      </c>
      <c r="GB501">
        <v>-20.49534878048781</v>
      </c>
      <c r="GC501">
        <v>22.7853825783972</v>
      </c>
      <c r="GD501">
        <v>2.960517388707585</v>
      </c>
      <c r="GE501">
        <v>0</v>
      </c>
      <c r="GF501">
        <v>1204.916470588235</v>
      </c>
      <c r="GG501">
        <v>0.3520244403477699</v>
      </c>
      <c r="GH501">
        <v>0.2335012577487468</v>
      </c>
      <c r="GI501">
        <v>1</v>
      </c>
      <c r="GJ501">
        <v>8.746266829268295</v>
      </c>
      <c r="GK501">
        <v>-0.02762027874564721</v>
      </c>
      <c r="GL501">
        <v>0.003342454508528558</v>
      </c>
      <c r="GM501">
        <v>1</v>
      </c>
      <c r="GN501">
        <v>2</v>
      </c>
      <c r="GO501">
        <v>3</v>
      </c>
      <c r="GP501" t="s">
        <v>446</v>
      </c>
      <c r="GQ501">
        <v>3.10103</v>
      </c>
      <c r="GR501">
        <v>2.72504</v>
      </c>
      <c r="GS501">
        <v>0.0838547</v>
      </c>
      <c r="GT501">
        <v>0.0853616</v>
      </c>
      <c r="GU501">
        <v>0.106212</v>
      </c>
      <c r="GV501">
        <v>0.0773634</v>
      </c>
      <c r="GW501">
        <v>23907</v>
      </c>
      <c r="GX501">
        <v>21716.8</v>
      </c>
      <c r="GY501">
        <v>26660.3</v>
      </c>
      <c r="GZ501">
        <v>23968.3</v>
      </c>
      <c r="HA501">
        <v>38129</v>
      </c>
      <c r="HB501">
        <v>32714.3</v>
      </c>
      <c r="HC501">
        <v>46556.7</v>
      </c>
      <c r="HD501">
        <v>37942.5</v>
      </c>
      <c r="HE501">
        <v>1.869</v>
      </c>
      <c r="HF501">
        <v>1.84955</v>
      </c>
      <c r="HG501">
        <v>0.103999</v>
      </c>
      <c r="HH501">
        <v>0</v>
      </c>
      <c r="HI501">
        <v>28.2974</v>
      </c>
      <c r="HJ501">
        <v>999.9</v>
      </c>
      <c r="HK501">
        <v>37.8</v>
      </c>
      <c r="HL501">
        <v>31</v>
      </c>
      <c r="HM501">
        <v>18.8772</v>
      </c>
      <c r="HN501">
        <v>60.9486</v>
      </c>
      <c r="HO501">
        <v>22.3237</v>
      </c>
      <c r="HP501">
        <v>1</v>
      </c>
      <c r="HQ501">
        <v>0.16702</v>
      </c>
      <c r="HR501">
        <v>-0.394897</v>
      </c>
      <c r="HS501">
        <v>20.3165</v>
      </c>
      <c r="HT501">
        <v>5.21085</v>
      </c>
      <c r="HU501">
        <v>11.98</v>
      </c>
      <c r="HV501">
        <v>4.96335</v>
      </c>
      <c r="HW501">
        <v>3.2745</v>
      </c>
      <c r="HX501">
        <v>9999</v>
      </c>
      <c r="HY501">
        <v>9999</v>
      </c>
      <c r="HZ501">
        <v>9999</v>
      </c>
      <c r="IA501">
        <v>26.2</v>
      </c>
      <c r="IB501">
        <v>1.86371</v>
      </c>
      <c r="IC501">
        <v>1.85987</v>
      </c>
      <c r="ID501">
        <v>1.85815</v>
      </c>
      <c r="IE501">
        <v>1.85951</v>
      </c>
      <c r="IF501">
        <v>1.85961</v>
      </c>
      <c r="IG501">
        <v>1.85808</v>
      </c>
      <c r="IH501">
        <v>1.85715</v>
      </c>
      <c r="II501">
        <v>1.85211</v>
      </c>
      <c r="IJ501">
        <v>0</v>
      </c>
      <c r="IK501">
        <v>0</v>
      </c>
      <c r="IL501">
        <v>0</v>
      </c>
      <c r="IM501">
        <v>0</v>
      </c>
      <c r="IN501" t="s">
        <v>441</v>
      </c>
      <c r="IO501" t="s">
        <v>442</v>
      </c>
      <c r="IP501" t="s">
        <v>443</v>
      </c>
      <c r="IQ501" t="s">
        <v>443</v>
      </c>
      <c r="IR501" t="s">
        <v>443</v>
      </c>
      <c r="IS501" t="s">
        <v>443</v>
      </c>
      <c r="IT501">
        <v>0</v>
      </c>
      <c r="IU501">
        <v>100</v>
      </c>
      <c r="IV501">
        <v>100</v>
      </c>
      <c r="IW501">
        <v>-1.561</v>
      </c>
      <c r="IX501">
        <v>0.3212</v>
      </c>
      <c r="IY501">
        <v>-1.253408397979514</v>
      </c>
      <c r="IZ501">
        <v>-0.001407418860664216</v>
      </c>
      <c r="JA501">
        <v>1.761737584914558E-06</v>
      </c>
      <c r="JB501">
        <v>-4.339940373715102E-10</v>
      </c>
      <c r="JC501">
        <v>0.01386544786166931</v>
      </c>
      <c r="JD501">
        <v>0.003157371658100305</v>
      </c>
      <c r="JE501">
        <v>0.0004353711720169284</v>
      </c>
      <c r="JF501">
        <v>-1.853048844677345E-07</v>
      </c>
      <c r="JG501">
        <v>2</v>
      </c>
      <c r="JH501">
        <v>1968</v>
      </c>
      <c r="JI501">
        <v>1</v>
      </c>
      <c r="JJ501">
        <v>26</v>
      </c>
      <c r="JK501">
        <v>200226.8</v>
      </c>
      <c r="JL501">
        <v>200227</v>
      </c>
      <c r="JM501">
        <v>1.06689</v>
      </c>
      <c r="JN501">
        <v>2.62329</v>
      </c>
      <c r="JO501">
        <v>1.49658</v>
      </c>
      <c r="JP501">
        <v>2.34741</v>
      </c>
      <c r="JQ501">
        <v>1.54907</v>
      </c>
      <c r="JR501">
        <v>2.43652</v>
      </c>
      <c r="JS501">
        <v>35.0825</v>
      </c>
      <c r="JT501">
        <v>14.7449</v>
      </c>
      <c r="JU501">
        <v>18</v>
      </c>
      <c r="JV501">
        <v>486.44</v>
      </c>
      <c r="JW501">
        <v>488.851</v>
      </c>
      <c r="JX501">
        <v>28.9448</v>
      </c>
      <c r="JY501">
        <v>29.4543</v>
      </c>
      <c r="JZ501">
        <v>29.9998</v>
      </c>
      <c r="KA501">
        <v>29.6739</v>
      </c>
      <c r="KB501">
        <v>29.6703</v>
      </c>
      <c r="KC501">
        <v>21.454</v>
      </c>
      <c r="KD501">
        <v>17.0851</v>
      </c>
      <c r="KE501">
        <v>35.3764</v>
      </c>
      <c r="KF501">
        <v>28.9483</v>
      </c>
      <c r="KG501">
        <v>386.753</v>
      </c>
      <c r="KH501">
        <v>14.9126</v>
      </c>
      <c r="KI501">
        <v>101.791</v>
      </c>
      <c r="KJ501">
        <v>91.48260000000001</v>
      </c>
    </row>
    <row r="502" spans="1:296">
      <c r="A502">
        <v>484</v>
      </c>
      <c r="B502">
        <v>1759003218.1</v>
      </c>
      <c r="C502">
        <v>15967.5</v>
      </c>
      <c r="D502" t="s">
        <v>1415</v>
      </c>
      <c r="E502" t="s">
        <v>1416</v>
      </c>
      <c r="F502">
        <v>5</v>
      </c>
      <c r="G502" t="s">
        <v>1218</v>
      </c>
      <c r="H502">
        <v>1759003210.6</v>
      </c>
      <c r="I502">
        <f>(J502)/1000</f>
        <v>0</v>
      </c>
      <c r="J502">
        <f>IF(DO502, AM502, AG502)</f>
        <v>0</v>
      </c>
      <c r="K502">
        <f>IF(DO502, AH502, AF502)</f>
        <v>0</v>
      </c>
      <c r="L502">
        <f>DQ502 - IF(AT502&gt;1, K502*DK502*100.0/(AV502), 0)</f>
        <v>0</v>
      </c>
      <c r="M502">
        <f>((S502-I502/2)*L502-K502)/(S502+I502/2)</f>
        <v>0</v>
      </c>
      <c r="N502">
        <f>M502*(DX502+DY502)/1000.0</f>
        <v>0</v>
      </c>
      <c r="O502">
        <f>(DQ502 - IF(AT502&gt;1, K502*DK502*100.0/(AV502), 0))*(DX502+DY502)/1000.0</f>
        <v>0</v>
      </c>
      <c r="P502">
        <f>2.0/((1/R502-1/Q502)+SIGN(R502)*SQRT((1/R502-1/Q502)*(1/R502-1/Q502) + 4*DL502/((DL502+1)*(DL502+1))*(2*1/R502*1/Q502-1/Q502*1/Q502)))</f>
        <v>0</v>
      </c>
      <c r="Q502">
        <f>IF(LEFT(DM502,1)&lt;&gt;"0",IF(LEFT(DM502,1)="1",3.0,DN502),$D$5+$E$5*(EE502*DX502/($K$5*1000))+$F$5*(EE502*DX502/($K$5*1000))*MAX(MIN(DK502,$J$5),$I$5)*MAX(MIN(DK502,$J$5),$I$5)+$G$5*MAX(MIN(DK502,$J$5),$I$5)*(EE502*DX502/($K$5*1000))+$H$5*(EE502*DX502/($K$5*1000))*(EE502*DX502/($K$5*1000)))</f>
        <v>0</v>
      </c>
      <c r="R502">
        <f>I502*(1000-(1000*0.61365*exp(17.502*V502/(240.97+V502))/(DX502+DY502)+DS502)/2)/(1000*0.61365*exp(17.502*V502/(240.97+V502))/(DX502+DY502)-DS502)</f>
        <v>0</v>
      </c>
      <c r="S502">
        <f>1/((DL502+1)/(P502/1.6)+1/(Q502/1.37)) + DL502/((DL502+1)/(P502/1.6) + DL502/(Q502/1.37))</f>
        <v>0</v>
      </c>
      <c r="T502">
        <f>(DG502*DJ502)</f>
        <v>0</v>
      </c>
      <c r="U502">
        <f>(DZ502+(T502+2*0.95*5.67E-8*(((DZ502+$B$9)+273)^4-(DZ502+273)^4)-44100*I502)/(1.84*29.3*Q502+8*0.95*5.67E-8*(DZ502+273)^3))</f>
        <v>0</v>
      </c>
      <c r="V502">
        <f>($C$9*EA502+$D$9*EB502+$E$9*U502)</f>
        <v>0</v>
      </c>
      <c r="W502">
        <f>0.61365*exp(17.502*V502/(240.97+V502))</f>
        <v>0</v>
      </c>
      <c r="X502">
        <f>(Y502/Z502*100)</f>
        <v>0</v>
      </c>
      <c r="Y502">
        <f>DS502*(DX502+DY502)/1000</f>
        <v>0</v>
      </c>
      <c r="Z502">
        <f>0.61365*exp(17.502*DZ502/(240.97+DZ502))</f>
        <v>0</v>
      </c>
      <c r="AA502">
        <f>(W502-DS502*(DX502+DY502)/1000)</f>
        <v>0</v>
      </c>
      <c r="AB502">
        <f>(-I502*44100)</f>
        <v>0</v>
      </c>
      <c r="AC502">
        <f>2*29.3*Q502*0.92*(DZ502-V502)</f>
        <v>0</v>
      </c>
      <c r="AD502">
        <f>2*0.95*5.67E-8*(((DZ502+$B$9)+273)^4-(V502+273)^4)</f>
        <v>0</v>
      </c>
      <c r="AE502">
        <f>T502+AD502+AB502+AC502</f>
        <v>0</v>
      </c>
      <c r="AF502">
        <f>DW502*AT502*(DR502-DQ502*(1000-AT502*DT502)/(1000-AT502*DS502))/(100*DK502)</f>
        <v>0</v>
      </c>
      <c r="AG502">
        <f>1000*DW502*AT502*(DS502-DT502)/(100*DK502*(1000-AT502*DS502))</f>
        <v>0</v>
      </c>
      <c r="AH502">
        <f>(AI502 - AJ502 - DX502*1E3/(8.314*(DZ502+273.15)) * AL502/DW502 * AK502) * DW502/(100*DK502) * (1000 - DT502)/1000</f>
        <v>0</v>
      </c>
      <c r="AI502">
        <v>405.7350115363637</v>
      </c>
      <c r="AJ502">
        <v>395.7466666666667</v>
      </c>
      <c r="AK502">
        <v>-1.868687619047605</v>
      </c>
      <c r="AL502">
        <v>65.16</v>
      </c>
      <c r="AM502">
        <f>(AO502 - AN502 + DX502*1E3/(8.314*(DZ502+273.15)) * AQ502/DW502 * AP502) * DW502/(100*DK502) * 1000/(1000 - AO502)</f>
        <v>0</v>
      </c>
      <c r="AN502">
        <v>14.86887918740811</v>
      </c>
      <c r="AO502">
        <v>23.60067818181818</v>
      </c>
      <c r="AP502">
        <v>-1.098292044432117E-05</v>
      </c>
      <c r="AQ502">
        <v>105.4820496882666</v>
      </c>
      <c r="AR502">
        <v>0</v>
      </c>
      <c r="AS502">
        <v>0</v>
      </c>
      <c r="AT502">
        <f>IF(AR502*$H$15&gt;=AV502,1.0,(AV502/(AV502-AR502*$H$15)))</f>
        <v>0</v>
      </c>
      <c r="AU502">
        <f>(AT502-1)*100</f>
        <v>0</v>
      </c>
      <c r="AV502">
        <f>MAX(0,($B$15+$C$15*EE502)/(1+$D$15*EE502)*DX502/(DZ502+273)*$E$15)</f>
        <v>0</v>
      </c>
      <c r="AW502" t="s">
        <v>437</v>
      </c>
      <c r="AX502" t="s">
        <v>437</v>
      </c>
      <c r="AY502">
        <v>0</v>
      </c>
      <c r="AZ502">
        <v>0</v>
      </c>
      <c r="BA502">
        <f>1-AY502/AZ502</f>
        <v>0</v>
      </c>
      <c r="BB502">
        <v>0</v>
      </c>
      <c r="BC502" t="s">
        <v>437</v>
      </c>
      <c r="BD502" t="s">
        <v>437</v>
      </c>
      <c r="BE502">
        <v>0</v>
      </c>
      <c r="BF502">
        <v>0</v>
      </c>
      <c r="BG502">
        <f>1-BE502/BF502</f>
        <v>0</v>
      </c>
      <c r="BH502">
        <v>0.5</v>
      </c>
      <c r="BI502">
        <f>DH502</f>
        <v>0</v>
      </c>
      <c r="BJ502">
        <f>K502</f>
        <v>0</v>
      </c>
      <c r="BK502">
        <f>BG502*BH502*BI502</f>
        <v>0</v>
      </c>
      <c r="BL502">
        <f>(BJ502-BB502)/BI502</f>
        <v>0</v>
      </c>
      <c r="BM502">
        <f>(AZ502-BF502)/BF502</f>
        <v>0</v>
      </c>
      <c r="BN502">
        <f>AY502/(BA502+AY502/BF502)</f>
        <v>0</v>
      </c>
      <c r="BO502" t="s">
        <v>437</v>
      </c>
      <c r="BP502">
        <v>0</v>
      </c>
      <c r="BQ502">
        <f>IF(BP502&lt;&gt;0, BP502, BN502)</f>
        <v>0</v>
      </c>
      <c r="BR502">
        <f>1-BQ502/BF502</f>
        <v>0</v>
      </c>
      <c r="BS502">
        <f>(BF502-BE502)/(BF502-BQ502)</f>
        <v>0</v>
      </c>
      <c r="BT502">
        <f>(AZ502-BF502)/(AZ502-BQ502)</f>
        <v>0</v>
      </c>
      <c r="BU502">
        <f>(BF502-BE502)/(BF502-AY502)</f>
        <v>0</v>
      </c>
      <c r="BV502">
        <f>(AZ502-BF502)/(AZ502-AY502)</f>
        <v>0</v>
      </c>
      <c r="BW502">
        <f>(BS502*BQ502/BE502)</f>
        <v>0</v>
      </c>
      <c r="BX502">
        <f>(1-BW502)</f>
        <v>0</v>
      </c>
      <c r="DG502">
        <f>$B$13*EF502+$C$13*EG502+$F$13*ER502*(1-EU502)</f>
        <v>0</v>
      </c>
      <c r="DH502">
        <f>DG502*DI502</f>
        <v>0</v>
      </c>
      <c r="DI502">
        <f>($B$13*$D$11+$C$13*$D$11+$F$13*((FE502+EW502)/MAX(FE502+EW502+FF502, 0.1)*$I$11+FF502/MAX(FE502+EW502+FF502, 0.1)*$J$11))/($B$13+$C$13+$F$13)</f>
        <v>0</v>
      </c>
      <c r="DJ502">
        <f>($B$13*$K$11+$C$13*$K$11+$F$13*((FE502+EW502)/MAX(FE502+EW502+FF502, 0.1)*$P$11+FF502/MAX(FE502+EW502+FF502, 0.1)*$Q$11))/($B$13+$C$13+$F$13)</f>
        <v>0</v>
      </c>
      <c r="DK502">
        <v>2.96</v>
      </c>
      <c r="DL502">
        <v>0.5</v>
      </c>
      <c r="DM502" t="s">
        <v>438</v>
      </c>
      <c r="DN502">
        <v>2</v>
      </c>
      <c r="DO502" t="b">
        <v>1</v>
      </c>
      <c r="DP502">
        <v>1759003210.6</v>
      </c>
      <c r="DQ502">
        <v>394.9753703703704</v>
      </c>
      <c r="DR502">
        <v>409.8683703703704</v>
      </c>
      <c r="DS502">
        <v>23.61142222222222</v>
      </c>
      <c r="DT502">
        <v>14.87110740740741</v>
      </c>
      <c r="DU502">
        <v>396.5368888888889</v>
      </c>
      <c r="DV502">
        <v>23.29021111111111</v>
      </c>
      <c r="DW502">
        <v>500.0018888888889</v>
      </c>
      <c r="DX502">
        <v>90.32987037037036</v>
      </c>
      <c r="DY502">
        <v>0.06701667777777777</v>
      </c>
      <c r="DZ502">
        <v>30.00729259259259</v>
      </c>
      <c r="EA502">
        <v>29.99661851851852</v>
      </c>
      <c r="EB502">
        <v>999.9000000000001</v>
      </c>
      <c r="EC502">
        <v>0</v>
      </c>
      <c r="ED502">
        <v>0</v>
      </c>
      <c r="EE502">
        <v>10013.58333333333</v>
      </c>
      <c r="EF502">
        <v>0</v>
      </c>
      <c r="EG502">
        <v>10.83695925925926</v>
      </c>
      <c r="EH502">
        <v>-14.89304444444445</v>
      </c>
      <c r="EI502">
        <v>404.5267777777778</v>
      </c>
      <c r="EJ502">
        <v>416.0555555555556</v>
      </c>
      <c r="EK502">
        <v>8.740320000000001</v>
      </c>
      <c r="EL502">
        <v>409.8683703703704</v>
      </c>
      <c r="EM502">
        <v>14.87110740740741</v>
      </c>
      <c r="EN502">
        <v>2.132817037037037</v>
      </c>
      <c r="EO502">
        <v>1.343304814814815</v>
      </c>
      <c r="EP502">
        <v>18.46641851851852</v>
      </c>
      <c r="EQ502">
        <v>11.29232592592593</v>
      </c>
      <c r="ER502">
        <v>2000.007407407408</v>
      </c>
      <c r="ES502">
        <v>0.980003148148148</v>
      </c>
      <c r="ET502">
        <v>0.01999674074074074</v>
      </c>
      <c r="EU502">
        <v>0</v>
      </c>
      <c r="EV502">
        <v>1205.185185185185</v>
      </c>
      <c r="EW502">
        <v>5.00078</v>
      </c>
      <c r="EX502">
        <v>23356.15185185186</v>
      </c>
      <c r="EY502">
        <v>16379.72222222222</v>
      </c>
      <c r="EZ502">
        <v>39.9767037037037</v>
      </c>
      <c r="FA502">
        <v>40.71966666666666</v>
      </c>
      <c r="FB502">
        <v>40.10162962962963</v>
      </c>
      <c r="FC502">
        <v>40.44414814814814</v>
      </c>
      <c r="FD502">
        <v>41.27518518518518</v>
      </c>
      <c r="FE502">
        <v>1955.114814814815</v>
      </c>
      <c r="FF502">
        <v>39.89222222222223</v>
      </c>
      <c r="FG502">
        <v>0</v>
      </c>
      <c r="FH502">
        <v>1759003212.3</v>
      </c>
      <c r="FI502">
        <v>0</v>
      </c>
      <c r="FJ502">
        <v>1205.203076923077</v>
      </c>
      <c r="FK502">
        <v>4.53333331706774</v>
      </c>
      <c r="FL502">
        <v>96.7794872301336</v>
      </c>
      <c r="FM502">
        <v>23356.12307692308</v>
      </c>
      <c r="FN502">
        <v>15</v>
      </c>
      <c r="FO502">
        <v>0</v>
      </c>
      <c r="FP502" t="s">
        <v>439</v>
      </c>
      <c r="FQ502">
        <v>1746989605.5</v>
      </c>
      <c r="FR502">
        <v>1746989593.5</v>
      </c>
      <c r="FS502">
        <v>0</v>
      </c>
      <c r="FT502">
        <v>-0.274</v>
      </c>
      <c r="FU502">
        <v>-0.002</v>
      </c>
      <c r="FV502">
        <v>2.549</v>
      </c>
      <c r="FW502">
        <v>0.129</v>
      </c>
      <c r="FX502">
        <v>420</v>
      </c>
      <c r="FY502">
        <v>17</v>
      </c>
      <c r="FZ502">
        <v>0.02</v>
      </c>
      <c r="GA502">
        <v>0.04</v>
      </c>
      <c r="GB502">
        <v>-17.84495756097561</v>
      </c>
      <c r="GC502">
        <v>49.45195505226477</v>
      </c>
      <c r="GD502">
        <v>5.421818319481237</v>
      </c>
      <c r="GE502">
        <v>0</v>
      </c>
      <c r="GF502">
        <v>1205.076764705882</v>
      </c>
      <c r="GG502">
        <v>2.047517179326682</v>
      </c>
      <c r="GH502">
        <v>0.3679491699888803</v>
      </c>
      <c r="GI502">
        <v>0</v>
      </c>
      <c r="GJ502">
        <v>8.74381268292683</v>
      </c>
      <c r="GK502">
        <v>-0.04933024390244226</v>
      </c>
      <c r="GL502">
        <v>0.005215537773357422</v>
      </c>
      <c r="GM502">
        <v>1</v>
      </c>
      <c r="GN502">
        <v>1</v>
      </c>
      <c r="GO502">
        <v>3</v>
      </c>
      <c r="GP502" t="s">
        <v>463</v>
      </c>
      <c r="GQ502">
        <v>3.101</v>
      </c>
      <c r="GR502">
        <v>2.72509</v>
      </c>
      <c r="GS502">
        <v>0.0823868</v>
      </c>
      <c r="GT502">
        <v>0.0828632</v>
      </c>
      <c r="GU502">
        <v>0.106183</v>
      </c>
      <c r="GV502">
        <v>0.07735599999999999</v>
      </c>
      <c r="GW502">
        <v>23945.6</v>
      </c>
      <c r="GX502">
        <v>21776.3</v>
      </c>
      <c r="GY502">
        <v>26660.7</v>
      </c>
      <c r="GZ502">
        <v>23968.6</v>
      </c>
      <c r="HA502">
        <v>38130.2</v>
      </c>
      <c r="HB502">
        <v>32714.5</v>
      </c>
      <c r="HC502">
        <v>46556.8</v>
      </c>
      <c r="HD502">
        <v>37942.7</v>
      </c>
      <c r="HE502">
        <v>1.86865</v>
      </c>
      <c r="HF502">
        <v>1.84975</v>
      </c>
      <c r="HG502">
        <v>0.104211</v>
      </c>
      <c r="HH502">
        <v>0</v>
      </c>
      <c r="HI502">
        <v>28.2943</v>
      </c>
      <c r="HJ502">
        <v>999.9</v>
      </c>
      <c r="HK502">
        <v>37.8</v>
      </c>
      <c r="HL502">
        <v>31</v>
      </c>
      <c r="HM502">
        <v>18.8797</v>
      </c>
      <c r="HN502">
        <v>61.0786</v>
      </c>
      <c r="HO502">
        <v>22.5</v>
      </c>
      <c r="HP502">
        <v>1</v>
      </c>
      <c r="HQ502">
        <v>0.166771</v>
      </c>
      <c r="HR502">
        <v>-0.414009</v>
      </c>
      <c r="HS502">
        <v>20.3165</v>
      </c>
      <c r="HT502">
        <v>5.2107</v>
      </c>
      <c r="HU502">
        <v>11.98</v>
      </c>
      <c r="HV502">
        <v>4.96355</v>
      </c>
      <c r="HW502">
        <v>3.27458</v>
      </c>
      <c r="HX502">
        <v>9999</v>
      </c>
      <c r="HY502">
        <v>9999</v>
      </c>
      <c r="HZ502">
        <v>9999</v>
      </c>
      <c r="IA502">
        <v>26.2</v>
      </c>
      <c r="IB502">
        <v>1.86371</v>
      </c>
      <c r="IC502">
        <v>1.85986</v>
      </c>
      <c r="ID502">
        <v>1.85812</v>
      </c>
      <c r="IE502">
        <v>1.85951</v>
      </c>
      <c r="IF502">
        <v>1.8596</v>
      </c>
      <c r="IG502">
        <v>1.85807</v>
      </c>
      <c r="IH502">
        <v>1.85715</v>
      </c>
      <c r="II502">
        <v>1.85211</v>
      </c>
      <c r="IJ502">
        <v>0</v>
      </c>
      <c r="IK502">
        <v>0</v>
      </c>
      <c r="IL502">
        <v>0</v>
      </c>
      <c r="IM502">
        <v>0</v>
      </c>
      <c r="IN502" t="s">
        <v>441</v>
      </c>
      <c r="IO502" t="s">
        <v>442</v>
      </c>
      <c r="IP502" t="s">
        <v>443</v>
      </c>
      <c r="IQ502" t="s">
        <v>443</v>
      </c>
      <c r="IR502" t="s">
        <v>443</v>
      </c>
      <c r="IS502" t="s">
        <v>443</v>
      </c>
      <c r="IT502">
        <v>0</v>
      </c>
      <c r="IU502">
        <v>100</v>
      </c>
      <c r="IV502">
        <v>100</v>
      </c>
      <c r="IW502">
        <v>-1.559</v>
      </c>
      <c r="IX502">
        <v>0.321</v>
      </c>
      <c r="IY502">
        <v>-1.253408397979514</v>
      </c>
      <c r="IZ502">
        <v>-0.001407418860664216</v>
      </c>
      <c r="JA502">
        <v>1.761737584914558E-06</v>
      </c>
      <c r="JB502">
        <v>-4.339940373715102E-10</v>
      </c>
      <c r="JC502">
        <v>0.01386544786166931</v>
      </c>
      <c r="JD502">
        <v>0.003157371658100305</v>
      </c>
      <c r="JE502">
        <v>0.0004353711720169284</v>
      </c>
      <c r="JF502">
        <v>-1.853048844677345E-07</v>
      </c>
      <c r="JG502">
        <v>2</v>
      </c>
      <c r="JH502">
        <v>1968</v>
      </c>
      <c r="JI502">
        <v>1</v>
      </c>
      <c r="JJ502">
        <v>26</v>
      </c>
      <c r="JK502">
        <v>200226.9</v>
      </c>
      <c r="JL502">
        <v>200227.1</v>
      </c>
      <c r="JM502">
        <v>1.02905</v>
      </c>
      <c r="JN502">
        <v>2.62085</v>
      </c>
      <c r="JO502">
        <v>1.49658</v>
      </c>
      <c r="JP502">
        <v>2.34619</v>
      </c>
      <c r="JQ502">
        <v>1.54907</v>
      </c>
      <c r="JR502">
        <v>2.3645</v>
      </c>
      <c r="JS502">
        <v>35.0825</v>
      </c>
      <c r="JT502">
        <v>14.7274</v>
      </c>
      <c r="JU502">
        <v>18</v>
      </c>
      <c r="JV502">
        <v>486.219</v>
      </c>
      <c r="JW502">
        <v>488.967</v>
      </c>
      <c r="JX502">
        <v>28.9466</v>
      </c>
      <c r="JY502">
        <v>29.4518</v>
      </c>
      <c r="JZ502">
        <v>29.9998</v>
      </c>
      <c r="KA502">
        <v>29.672</v>
      </c>
      <c r="KB502">
        <v>29.6684</v>
      </c>
      <c r="KC502">
        <v>20.6974</v>
      </c>
      <c r="KD502">
        <v>17.0851</v>
      </c>
      <c r="KE502">
        <v>35.3764</v>
      </c>
      <c r="KF502">
        <v>28.9524</v>
      </c>
      <c r="KG502">
        <v>366.717</v>
      </c>
      <c r="KH502">
        <v>14.9126</v>
      </c>
      <c r="KI502">
        <v>101.792</v>
      </c>
      <c r="KJ502">
        <v>91.4832</v>
      </c>
    </row>
    <row r="503" spans="1:296">
      <c r="A503">
        <v>485</v>
      </c>
      <c r="B503">
        <v>1759003223.1</v>
      </c>
      <c r="C503">
        <v>15972.5</v>
      </c>
      <c r="D503" t="s">
        <v>1417</v>
      </c>
      <c r="E503" t="s">
        <v>1418</v>
      </c>
      <c r="F503">
        <v>5</v>
      </c>
      <c r="G503" t="s">
        <v>1218</v>
      </c>
      <c r="H503">
        <v>1759003215.314285</v>
      </c>
      <c r="I503">
        <f>(J503)/1000</f>
        <v>0</v>
      </c>
      <c r="J503">
        <f>IF(DO503, AM503, AG503)</f>
        <v>0</v>
      </c>
      <c r="K503">
        <f>IF(DO503, AH503, AF503)</f>
        <v>0</v>
      </c>
      <c r="L503">
        <f>DQ503 - IF(AT503&gt;1, K503*DK503*100.0/(AV503), 0)</f>
        <v>0</v>
      </c>
      <c r="M503">
        <f>((S503-I503/2)*L503-K503)/(S503+I503/2)</f>
        <v>0</v>
      </c>
      <c r="N503">
        <f>M503*(DX503+DY503)/1000.0</f>
        <v>0</v>
      </c>
      <c r="O503">
        <f>(DQ503 - IF(AT503&gt;1, K503*DK503*100.0/(AV503), 0))*(DX503+DY503)/1000.0</f>
        <v>0</v>
      </c>
      <c r="P503">
        <f>2.0/((1/R503-1/Q503)+SIGN(R503)*SQRT((1/R503-1/Q503)*(1/R503-1/Q503) + 4*DL503/((DL503+1)*(DL503+1))*(2*1/R503*1/Q503-1/Q503*1/Q503)))</f>
        <v>0</v>
      </c>
      <c r="Q503">
        <f>IF(LEFT(DM503,1)&lt;&gt;"0",IF(LEFT(DM503,1)="1",3.0,DN503),$D$5+$E$5*(EE503*DX503/($K$5*1000))+$F$5*(EE503*DX503/($K$5*1000))*MAX(MIN(DK503,$J$5),$I$5)*MAX(MIN(DK503,$J$5),$I$5)+$G$5*MAX(MIN(DK503,$J$5),$I$5)*(EE503*DX503/($K$5*1000))+$H$5*(EE503*DX503/($K$5*1000))*(EE503*DX503/($K$5*1000)))</f>
        <v>0</v>
      </c>
      <c r="R503">
        <f>I503*(1000-(1000*0.61365*exp(17.502*V503/(240.97+V503))/(DX503+DY503)+DS503)/2)/(1000*0.61365*exp(17.502*V503/(240.97+V503))/(DX503+DY503)-DS503)</f>
        <v>0</v>
      </c>
      <c r="S503">
        <f>1/((DL503+1)/(P503/1.6)+1/(Q503/1.37)) + DL503/((DL503+1)/(P503/1.6) + DL503/(Q503/1.37))</f>
        <v>0</v>
      </c>
      <c r="T503">
        <f>(DG503*DJ503)</f>
        <v>0</v>
      </c>
      <c r="U503">
        <f>(DZ503+(T503+2*0.95*5.67E-8*(((DZ503+$B$9)+273)^4-(DZ503+273)^4)-44100*I503)/(1.84*29.3*Q503+8*0.95*5.67E-8*(DZ503+273)^3))</f>
        <v>0</v>
      </c>
      <c r="V503">
        <f>($C$9*EA503+$D$9*EB503+$E$9*U503)</f>
        <v>0</v>
      </c>
      <c r="W503">
        <f>0.61365*exp(17.502*V503/(240.97+V503))</f>
        <v>0</v>
      </c>
      <c r="X503">
        <f>(Y503/Z503*100)</f>
        <v>0</v>
      </c>
      <c r="Y503">
        <f>DS503*(DX503+DY503)/1000</f>
        <v>0</v>
      </c>
      <c r="Z503">
        <f>0.61365*exp(17.502*DZ503/(240.97+DZ503))</f>
        <v>0</v>
      </c>
      <c r="AA503">
        <f>(W503-DS503*(DX503+DY503)/1000)</f>
        <v>0</v>
      </c>
      <c r="AB503">
        <f>(-I503*44100)</f>
        <v>0</v>
      </c>
      <c r="AC503">
        <f>2*29.3*Q503*0.92*(DZ503-V503)</f>
        <v>0</v>
      </c>
      <c r="AD503">
        <f>2*0.95*5.67E-8*(((DZ503+$B$9)+273)^4-(V503+273)^4)</f>
        <v>0</v>
      </c>
      <c r="AE503">
        <f>T503+AD503+AB503+AC503</f>
        <v>0</v>
      </c>
      <c r="AF503">
        <f>DW503*AT503*(DR503-DQ503*(1000-AT503*DT503)/(1000-AT503*DS503))/(100*DK503)</f>
        <v>0</v>
      </c>
      <c r="AG503">
        <f>1000*DW503*AT503*(DS503-DT503)/(100*DK503*(1000-AT503*DS503))</f>
        <v>0</v>
      </c>
      <c r="AH503">
        <f>(AI503 - AJ503 - DX503*1E3/(8.314*(DZ503+273.15)) * AL503/DW503 * AK503) * DW503/(100*DK503) * (1000 - DT503)/1000</f>
        <v>0</v>
      </c>
      <c r="AI503">
        <v>389.4611630969698</v>
      </c>
      <c r="AJ503">
        <v>383.2025757575756</v>
      </c>
      <c r="AK503">
        <v>-2.578222424242476</v>
      </c>
      <c r="AL503">
        <v>65.16</v>
      </c>
      <c r="AM503">
        <f>(AO503 - AN503 + DX503*1E3/(8.314*(DZ503+273.15)) * AQ503/DW503 * AP503) * DW503/(100*DK503) * 1000/(1000 - AO503)</f>
        <v>0</v>
      </c>
      <c r="AN503">
        <v>14.86568645203168</v>
      </c>
      <c r="AO503">
        <v>23.6006509090909</v>
      </c>
      <c r="AP503">
        <v>-1.590954156059688E-06</v>
      </c>
      <c r="AQ503">
        <v>105.4820496882666</v>
      </c>
      <c r="AR503">
        <v>0</v>
      </c>
      <c r="AS503">
        <v>0</v>
      </c>
      <c r="AT503">
        <f>IF(AR503*$H$15&gt;=AV503,1.0,(AV503/(AV503-AR503*$H$15)))</f>
        <v>0</v>
      </c>
      <c r="AU503">
        <f>(AT503-1)*100</f>
        <v>0</v>
      </c>
      <c r="AV503">
        <f>MAX(0,($B$15+$C$15*EE503)/(1+$D$15*EE503)*DX503/(DZ503+273)*$E$15)</f>
        <v>0</v>
      </c>
      <c r="AW503" t="s">
        <v>437</v>
      </c>
      <c r="AX503" t="s">
        <v>437</v>
      </c>
      <c r="AY503">
        <v>0</v>
      </c>
      <c r="AZ503">
        <v>0</v>
      </c>
      <c r="BA503">
        <f>1-AY503/AZ503</f>
        <v>0</v>
      </c>
      <c r="BB503">
        <v>0</v>
      </c>
      <c r="BC503" t="s">
        <v>437</v>
      </c>
      <c r="BD503" t="s">
        <v>437</v>
      </c>
      <c r="BE503">
        <v>0</v>
      </c>
      <c r="BF503">
        <v>0</v>
      </c>
      <c r="BG503">
        <f>1-BE503/BF503</f>
        <v>0</v>
      </c>
      <c r="BH503">
        <v>0.5</v>
      </c>
      <c r="BI503">
        <f>DH503</f>
        <v>0</v>
      </c>
      <c r="BJ503">
        <f>K503</f>
        <v>0</v>
      </c>
      <c r="BK503">
        <f>BG503*BH503*BI503</f>
        <v>0</v>
      </c>
      <c r="BL503">
        <f>(BJ503-BB503)/BI503</f>
        <v>0</v>
      </c>
      <c r="BM503">
        <f>(AZ503-BF503)/BF503</f>
        <v>0</v>
      </c>
      <c r="BN503">
        <f>AY503/(BA503+AY503/BF503)</f>
        <v>0</v>
      </c>
      <c r="BO503" t="s">
        <v>437</v>
      </c>
      <c r="BP503">
        <v>0</v>
      </c>
      <c r="BQ503">
        <f>IF(BP503&lt;&gt;0, BP503, BN503)</f>
        <v>0</v>
      </c>
      <c r="BR503">
        <f>1-BQ503/BF503</f>
        <v>0</v>
      </c>
      <c r="BS503">
        <f>(BF503-BE503)/(BF503-BQ503)</f>
        <v>0</v>
      </c>
      <c r="BT503">
        <f>(AZ503-BF503)/(AZ503-BQ503)</f>
        <v>0</v>
      </c>
      <c r="BU503">
        <f>(BF503-BE503)/(BF503-AY503)</f>
        <v>0</v>
      </c>
      <c r="BV503">
        <f>(AZ503-BF503)/(AZ503-AY503)</f>
        <v>0</v>
      </c>
      <c r="BW503">
        <f>(BS503*BQ503/BE503)</f>
        <v>0</v>
      </c>
      <c r="BX503">
        <f>(1-BW503)</f>
        <v>0</v>
      </c>
      <c r="DG503">
        <f>$B$13*EF503+$C$13*EG503+$F$13*ER503*(1-EU503)</f>
        <v>0</v>
      </c>
      <c r="DH503">
        <f>DG503*DI503</f>
        <v>0</v>
      </c>
      <c r="DI503">
        <f>($B$13*$D$11+$C$13*$D$11+$F$13*((FE503+EW503)/MAX(FE503+EW503+FF503, 0.1)*$I$11+FF503/MAX(FE503+EW503+FF503, 0.1)*$J$11))/($B$13+$C$13+$F$13)</f>
        <v>0</v>
      </c>
      <c r="DJ503">
        <f>($B$13*$K$11+$C$13*$K$11+$F$13*((FE503+EW503)/MAX(FE503+EW503+FF503, 0.1)*$P$11+FF503/MAX(FE503+EW503+FF503, 0.1)*$Q$11))/($B$13+$C$13+$F$13)</f>
        <v>0</v>
      </c>
      <c r="DK503">
        <v>2.96</v>
      </c>
      <c r="DL503">
        <v>0.5</v>
      </c>
      <c r="DM503" t="s">
        <v>438</v>
      </c>
      <c r="DN503">
        <v>2</v>
      </c>
      <c r="DO503" t="b">
        <v>1</v>
      </c>
      <c r="DP503">
        <v>1759003215.314285</v>
      </c>
      <c r="DQ503">
        <v>389.0663214285714</v>
      </c>
      <c r="DR503">
        <v>397.9750357142858</v>
      </c>
      <c r="DS503">
        <v>23.60675714285714</v>
      </c>
      <c r="DT503">
        <v>14.86918214285714</v>
      </c>
      <c r="DU503">
        <v>390.6265357142858</v>
      </c>
      <c r="DV503">
        <v>23.28565</v>
      </c>
      <c r="DW503">
        <v>500.0135357142857</v>
      </c>
      <c r="DX503">
        <v>90.32965</v>
      </c>
      <c r="DY503">
        <v>0.06688331785714287</v>
      </c>
      <c r="DZ503">
        <v>30.00615000000001</v>
      </c>
      <c r="EA503">
        <v>29.99530714285715</v>
      </c>
      <c r="EB503">
        <v>999.9000000000002</v>
      </c>
      <c r="EC503">
        <v>0</v>
      </c>
      <c r="ED503">
        <v>0</v>
      </c>
      <c r="EE503">
        <v>10011.40714285714</v>
      </c>
      <c r="EF503">
        <v>0</v>
      </c>
      <c r="EG503">
        <v>10.84596428571428</v>
      </c>
      <c r="EH503">
        <v>-8.908798571428573</v>
      </c>
      <c r="EI503">
        <v>398.473</v>
      </c>
      <c r="EJ503">
        <v>403.982</v>
      </c>
      <c r="EK503">
        <v>8.737580714285714</v>
      </c>
      <c r="EL503">
        <v>397.9750357142858</v>
      </c>
      <c r="EM503">
        <v>14.86918214285714</v>
      </c>
      <c r="EN503">
        <v>2.13239</v>
      </c>
      <c r="EO503">
        <v>1.3431275</v>
      </c>
      <c r="EP503">
        <v>18.46322142857143</v>
      </c>
      <c r="EQ503">
        <v>11.290325</v>
      </c>
      <c r="ER503">
        <v>2000.019285714286</v>
      </c>
      <c r="ES503">
        <v>0.9800038214285715</v>
      </c>
      <c r="ET503">
        <v>0.01999603214285714</v>
      </c>
      <c r="EU503">
        <v>0</v>
      </c>
      <c r="EV503">
        <v>1205.706071428571</v>
      </c>
      <c r="EW503">
        <v>5.00078</v>
      </c>
      <c r="EX503">
        <v>23366.26071428572</v>
      </c>
      <c r="EY503">
        <v>16379.825</v>
      </c>
      <c r="EZ503">
        <v>39.95064285714285</v>
      </c>
      <c r="FA503">
        <v>40.71399999999999</v>
      </c>
      <c r="FB503">
        <v>40.08232142857143</v>
      </c>
      <c r="FC503">
        <v>40.42607142857141</v>
      </c>
      <c r="FD503">
        <v>41.2565357142857</v>
      </c>
      <c r="FE503">
        <v>1955.1275</v>
      </c>
      <c r="FF503">
        <v>39.89142857142858</v>
      </c>
      <c r="FG503">
        <v>0</v>
      </c>
      <c r="FH503">
        <v>1759003217.7</v>
      </c>
      <c r="FI503">
        <v>0</v>
      </c>
      <c r="FJ503">
        <v>1205.8312</v>
      </c>
      <c r="FK503">
        <v>10.14846151975869</v>
      </c>
      <c r="FL503">
        <v>177.5692307276696</v>
      </c>
      <c r="FM503">
        <v>23368.344</v>
      </c>
      <c r="FN503">
        <v>15</v>
      </c>
      <c r="FO503">
        <v>0</v>
      </c>
      <c r="FP503" t="s">
        <v>439</v>
      </c>
      <c r="FQ503">
        <v>1746989605.5</v>
      </c>
      <c r="FR503">
        <v>1746989593.5</v>
      </c>
      <c r="FS503">
        <v>0</v>
      </c>
      <c r="FT503">
        <v>-0.274</v>
      </c>
      <c r="FU503">
        <v>-0.002</v>
      </c>
      <c r="FV503">
        <v>2.549</v>
      </c>
      <c r="FW503">
        <v>0.129</v>
      </c>
      <c r="FX503">
        <v>420</v>
      </c>
      <c r="FY503">
        <v>17</v>
      </c>
      <c r="FZ503">
        <v>0.02</v>
      </c>
      <c r="GA503">
        <v>0.04</v>
      </c>
      <c r="GB503">
        <v>-12.29383951219512</v>
      </c>
      <c r="GC503">
        <v>75.83908578397212</v>
      </c>
      <c r="GD503">
        <v>7.559889272443711</v>
      </c>
      <c r="GE503">
        <v>0</v>
      </c>
      <c r="GF503">
        <v>1205.540294117647</v>
      </c>
      <c r="GG503">
        <v>6.702673791003047</v>
      </c>
      <c r="GH503">
        <v>0.747826203834742</v>
      </c>
      <c r="GI503">
        <v>0</v>
      </c>
      <c r="GJ503">
        <v>8.739238536585367</v>
      </c>
      <c r="GK503">
        <v>-0.0407458536585386</v>
      </c>
      <c r="GL503">
        <v>0.004522531969969106</v>
      </c>
      <c r="GM503">
        <v>1</v>
      </c>
      <c r="GN503">
        <v>1</v>
      </c>
      <c r="GO503">
        <v>3</v>
      </c>
      <c r="GP503" t="s">
        <v>463</v>
      </c>
      <c r="GQ503">
        <v>3.10107</v>
      </c>
      <c r="GR503">
        <v>2.72489</v>
      </c>
      <c r="GS503">
        <v>0.0803262</v>
      </c>
      <c r="GT503">
        <v>0.0801825</v>
      </c>
      <c r="GU503">
        <v>0.106185</v>
      </c>
      <c r="GV503">
        <v>0.0773489</v>
      </c>
      <c r="GW503">
        <v>23999.6</v>
      </c>
      <c r="GX503">
        <v>21840</v>
      </c>
      <c r="GY503">
        <v>26660.9</v>
      </c>
      <c r="GZ503">
        <v>23968.6</v>
      </c>
      <c r="HA503">
        <v>38130.3</v>
      </c>
      <c r="HB503">
        <v>32714.7</v>
      </c>
      <c r="HC503">
        <v>46557.3</v>
      </c>
      <c r="HD503">
        <v>37943</v>
      </c>
      <c r="HE503">
        <v>1.86873</v>
      </c>
      <c r="HF503">
        <v>1.84982</v>
      </c>
      <c r="HG503">
        <v>0.104699</v>
      </c>
      <c r="HH503">
        <v>0</v>
      </c>
      <c r="HI503">
        <v>28.2931</v>
      </c>
      <c r="HJ503">
        <v>999.9</v>
      </c>
      <c r="HK503">
        <v>37.8</v>
      </c>
      <c r="HL503">
        <v>31</v>
      </c>
      <c r="HM503">
        <v>18.8769</v>
      </c>
      <c r="HN503">
        <v>60.9986</v>
      </c>
      <c r="HO503">
        <v>22.3478</v>
      </c>
      <c r="HP503">
        <v>1</v>
      </c>
      <c r="HQ503">
        <v>0.166451</v>
      </c>
      <c r="HR503">
        <v>-0.423366</v>
      </c>
      <c r="HS503">
        <v>20.3164</v>
      </c>
      <c r="HT503">
        <v>5.211</v>
      </c>
      <c r="HU503">
        <v>11.98</v>
      </c>
      <c r="HV503">
        <v>4.96355</v>
      </c>
      <c r="HW503">
        <v>3.27445</v>
      </c>
      <c r="HX503">
        <v>9999</v>
      </c>
      <c r="HY503">
        <v>9999</v>
      </c>
      <c r="HZ503">
        <v>9999</v>
      </c>
      <c r="IA503">
        <v>26.2</v>
      </c>
      <c r="IB503">
        <v>1.8637</v>
      </c>
      <c r="IC503">
        <v>1.85983</v>
      </c>
      <c r="ID503">
        <v>1.85807</v>
      </c>
      <c r="IE503">
        <v>1.85952</v>
      </c>
      <c r="IF503">
        <v>1.85959</v>
      </c>
      <c r="IG503">
        <v>1.8581</v>
      </c>
      <c r="IH503">
        <v>1.85715</v>
      </c>
      <c r="II503">
        <v>1.85211</v>
      </c>
      <c r="IJ503">
        <v>0</v>
      </c>
      <c r="IK503">
        <v>0</v>
      </c>
      <c r="IL503">
        <v>0</v>
      </c>
      <c r="IM503">
        <v>0</v>
      </c>
      <c r="IN503" t="s">
        <v>441</v>
      </c>
      <c r="IO503" t="s">
        <v>442</v>
      </c>
      <c r="IP503" t="s">
        <v>443</v>
      </c>
      <c r="IQ503" t="s">
        <v>443</v>
      </c>
      <c r="IR503" t="s">
        <v>443</v>
      </c>
      <c r="IS503" t="s">
        <v>443</v>
      </c>
      <c r="IT503">
        <v>0</v>
      </c>
      <c r="IU503">
        <v>100</v>
      </c>
      <c r="IV503">
        <v>100</v>
      </c>
      <c r="IW503">
        <v>-1.557</v>
      </c>
      <c r="IX503">
        <v>0.321</v>
      </c>
      <c r="IY503">
        <v>-1.253408397979514</v>
      </c>
      <c r="IZ503">
        <v>-0.001407418860664216</v>
      </c>
      <c r="JA503">
        <v>1.761737584914558E-06</v>
      </c>
      <c r="JB503">
        <v>-4.339940373715102E-10</v>
      </c>
      <c r="JC503">
        <v>0.01386544786166931</v>
      </c>
      <c r="JD503">
        <v>0.003157371658100305</v>
      </c>
      <c r="JE503">
        <v>0.0004353711720169284</v>
      </c>
      <c r="JF503">
        <v>-1.853048844677345E-07</v>
      </c>
      <c r="JG503">
        <v>2</v>
      </c>
      <c r="JH503">
        <v>1968</v>
      </c>
      <c r="JI503">
        <v>1</v>
      </c>
      <c r="JJ503">
        <v>26</v>
      </c>
      <c r="JK503">
        <v>200227</v>
      </c>
      <c r="JL503">
        <v>200227.2</v>
      </c>
      <c r="JM503">
        <v>0.997314</v>
      </c>
      <c r="JN503">
        <v>2.62329</v>
      </c>
      <c r="JO503">
        <v>1.49658</v>
      </c>
      <c r="JP503">
        <v>2.34619</v>
      </c>
      <c r="JQ503">
        <v>1.54907</v>
      </c>
      <c r="JR503">
        <v>2.39502</v>
      </c>
      <c r="JS503">
        <v>35.0825</v>
      </c>
      <c r="JT503">
        <v>14.7449</v>
      </c>
      <c r="JU503">
        <v>18</v>
      </c>
      <c r="JV503">
        <v>486.249</v>
      </c>
      <c r="JW503">
        <v>489</v>
      </c>
      <c r="JX503">
        <v>28.951</v>
      </c>
      <c r="JY503">
        <v>29.4486</v>
      </c>
      <c r="JZ503">
        <v>29.9999</v>
      </c>
      <c r="KA503">
        <v>29.6701</v>
      </c>
      <c r="KB503">
        <v>29.6665</v>
      </c>
      <c r="KC503">
        <v>20.0079</v>
      </c>
      <c r="KD503">
        <v>17.0851</v>
      </c>
      <c r="KE503">
        <v>35.3764</v>
      </c>
      <c r="KF503">
        <v>28.9544</v>
      </c>
      <c r="KG503">
        <v>353.354</v>
      </c>
      <c r="KH503">
        <v>14.9126</v>
      </c>
      <c r="KI503">
        <v>101.793</v>
      </c>
      <c r="KJ503">
        <v>91.4837</v>
      </c>
    </row>
    <row r="504" spans="1:296">
      <c r="A504">
        <v>486</v>
      </c>
      <c r="B504">
        <v>1759003228.1</v>
      </c>
      <c r="C504">
        <v>15977.5</v>
      </c>
      <c r="D504" t="s">
        <v>1419</v>
      </c>
      <c r="E504" t="s">
        <v>1420</v>
      </c>
      <c r="F504">
        <v>5</v>
      </c>
      <c r="G504" t="s">
        <v>1218</v>
      </c>
      <c r="H504">
        <v>1759003220.6</v>
      </c>
      <c r="I504">
        <f>(J504)/1000</f>
        <v>0</v>
      </c>
      <c r="J504">
        <f>IF(DO504, AM504, AG504)</f>
        <v>0</v>
      </c>
      <c r="K504">
        <f>IF(DO504, AH504, AF504)</f>
        <v>0</v>
      </c>
      <c r="L504">
        <f>DQ504 - IF(AT504&gt;1, K504*DK504*100.0/(AV504), 0)</f>
        <v>0</v>
      </c>
      <c r="M504">
        <f>((S504-I504/2)*L504-K504)/(S504+I504/2)</f>
        <v>0</v>
      </c>
      <c r="N504">
        <f>M504*(DX504+DY504)/1000.0</f>
        <v>0</v>
      </c>
      <c r="O504">
        <f>(DQ504 - IF(AT504&gt;1, K504*DK504*100.0/(AV504), 0))*(DX504+DY504)/1000.0</f>
        <v>0</v>
      </c>
      <c r="P504">
        <f>2.0/((1/R504-1/Q504)+SIGN(R504)*SQRT((1/R504-1/Q504)*(1/R504-1/Q504) + 4*DL504/((DL504+1)*(DL504+1))*(2*1/R504*1/Q504-1/Q504*1/Q504)))</f>
        <v>0</v>
      </c>
      <c r="Q504">
        <f>IF(LEFT(DM504,1)&lt;&gt;"0",IF(LEFT(DM504,1)="1",3.0,DN504),$D$5+$E$5*(EE504*DX504/($K$5*1000))+$F$5*(EE504*DX504/($K$5*1000))*MAX(MIN(DK504,$J$5),$I$5)*MAX(MIN(DK504,$J$5),$I$5)+$G$5*MAX(MIN(DK504,$J$5),$I$5)*(EE504*DX504/($K$5*1000))+$H$5*(EE504*DX504/($K$5*1000))*(EE504*DX504/($K$5*1000)))</f>
        <v>0</v>
      </c>
      <c r="R504">
        <f>I504*(1000-(1000*0.61365*exp(17.502*V504/(240.97+V504))/(DX504+DY504)+DS504)/2)/(1000*0.61365*exp(17.502*V504/(240.97+V504))/(DX504+DY504)-DS504)</f>
        <v>0</v>
      </c>
      <c r="S504">
        <f>1/((DL504+1)/(P504/1.6)+1/(Q504/1.37)) + DL504/((DL504+1)/(P504/1.6) + DL504/(Q504/1.37))</f>
        <v>0</v>
      </c>
      <c r="T504">
        <f>(DG504*DJ504)</f>
        <v>0</v>
      </c>
      <c r="U504">
        <f>(DZ504+(T504+2*0.95*5.67E-8*(((DZ504+$B$9)+273)^4-(DZ504+273)^4)-44100*I504)/(1.84*29.3*Q504+8*0.95*5.67E-8*(DZ504+273)^3))</f>
        <v>0</v>
      </c>
      <c r="V504">
        <f>($C$9*EA504+$D$9*EB504+$E$9*U504)</f>
        <v>0</v>
      </c>
      <c r="W504">
        <f>0.61365*exp(17.502*V504/(240.97+V504))</f>
        <v>0</v>
      </c>
      <c r="X504">
        <f>(Y504/Z504*100)</f>
        <v>0</v>
      </c>
      <c r="Y504">
        <f>DS504*(DX504+DY504)/1000</f>
        <v>0</v>
      </c>
      <c r="Z504">
        <f>0.61365*exp(17.502*DZ504/(240.97+DZ504))</f>
        <v>0</v>
      </c>
      <c r="AA504">
        <f>(W504-DS504*(DX504+DY504)/1000)</f>
        <v>0</v>
      </c>
      <c r="AB504">
        <f>(-I504*44100)</f>
        <v>0</v>
      </c>
      <c r="AC504">
        <f>2*29.3*Q504*0.92*(DZ504-V504)</f>
        <v>0</v>
      </c>
      <c r="AD504">
        <f>2*0.95*5.67E-8*(((DZ504+$B$9)+273)^4-(V504+273)^4)</f>
        <v>0</v>
      </c>
      <c r="AE504">
        <f>T504+AD504+AB504+AC504</f>
        <v>0</v>
      </c>
      <c r="AF504">
        <f>DW504*AT504*(DR504-DQ504*(1000-AT504*DT504)/(1000-AT504*DS504))/(100*DK504)</f>
        <v>0</v>
      </c>
      <c r="AG504">
        <f>1000*DW504*AT504*(DS504-DT504)/(100*DK504*(1000-AT504*DS504))</f>
        <v>0</v>
      </c>
      <c r="AH504">
        <f>(AI504 - AJ504 - DX504*1E3/(8.314*(DZ504+273.15)) * AL504/DW504 * AK504) * DW504/(100*DK504) * (1000 - DT504)/1000</f>
        <v>0</v>
      </c>
      <c r="AI504">
        <v>372.9300410515152</v>
      </c>
      <c r="AJ504">
        <v>368.7452</v>
      </c>
      <c r="AK504">
        <v>-2.923258095238151</v>
      </c>
      <c r="AL504">
        <v>65.16</v>
      </c>
      <c r="AM504">
        <f>(AO504 - AN504 + DX504*1E3/(8.314*(DZ504+273.15)) * AQ504/DW504 * AP504) * DW504/(100*DK504) * 1000/(1000 - AO504)</f>
        <v>0</v>
      </c>
      <c r="AN504">
        <v>14.86417732001259</v>
      </c>
      <c r="AO504">
        <v>23.5880206060606</v>
      </c>
      <c r="AP504">
        <v>-2.382752934766603E-05</v>
      </c>
      <c r="AQ504">
        <v>105.4820496882666</v>
      </c>
      <c r="AR504">
        <v>0</v>
      </c>
      <c r="AS504">
        <v>0</v>
      </c>
      <c r="AT504">
        <f>IF(AR504*$H$15&gt;=AV504,1.0,(AV504/(AV504-AR504*$H$15)))</f>
        <v>0</v>
      </c>
      <c r="AU504">
        <f>(AT504-1)*100</f>
        <v>0</v>
      </c>
      <c r="AV504">
        <f>MAX(0,($B$15+$C$15*EE504)/(1+$D$15*EE504)*DX504/(DZ504+273)*$E$15)</f>
        <v>0</v>
      </c>
      <c r="AW504" t="s">
        <v>437</v>
      </c>
      <c r="AX504" t="s">
        <v>437</v>
      </c>
      <c r="AY504">
        <v>0</v>
      </c>
      <c r="AZ504">
        <v>0</v>
      </c>
      <c r="BA504">
        <f>1-AY504/AZ504</f>
        <v>0</v>
      </c>
      <c r="BB504">
        <v>0</v>
      </c>
      <c r="BC504" t="s">
        <v>437</v>
      </c>
      <c r="BD504" t="s">
        <v>437</v>
      </c>
      <c r="BE504">
        <v>0</v>
      </c>
      <c r="BF504">
        <v>0</v>
      </c>
      <c r="BG504">
        <f>1-BE504/BF504</f>
        <v>0</v>
      </c>
      <c r="BH504">
        <v>0.5</v>
      </c>
      <c r="BI504">
        <f>DH504</f>
        <v>0</v>
      </c>
      <c r="BJ504">
        <f>K504</f>
        <v>0</v>
      </c>
      <c r="BK504">
        <f>BG504*BH504*BI504</f>
        <v>0</v>
      </c>
      <c r="BL504">
        <f>(BJ504-BB504)/BI504</f>
        <v>0</v>
      </c>
      <c r="BM504">
        <f>(AZ504-BF504)/BF504</f>
        <v>0</v>
      </c>
      <c r="BN504">
        <f>AY504/(BA504+AY504/BF504)</f>
        <v>0</v>
      </c>
      <c r="BO504" t="s">
        <v>437</v>
      </c>
      <c r="BP504">
        <v>0</v>
      </c>
      <c r="BQ504">
        <f>IF(BP504&lt;&gt;0, BP504, BN504)</f>
        <v>0</v>
      </c>
      <c r="BR504">
        <f>1-BQ504/BF504</f>
        <v>0</v>
      </c>
      <c r="BS504">
        <f>(BF504-BE504)/(BF504-BQ504)</f>
        <v>0</v>
      </c>
      <c r="BT504">
        <f>(AZ504-BF504)/(AZ504-BQ504)</f>
        <v>0</v>
      </c>
      <c r="BU504">
        <f>(BF504-BE504)/(BF504-AY504)</f>
        <v>0</v>
      </c>
      <c r="BV504">
        <f>(AZ504-BF504)/(AZ504-AY504)</f>
        <v>0</v>
      </c>
      <c r="BW504">
        <f>(BS504*BQ504/BE504)</f>
        <v>0</v>
      </c>
      <c r="BX504">
        <f>(1-BW504)</f>
        <v>0</v>
      </c>
      <c r="DG504">
        <f>$B$13*EF504+$C$13*EG504+$F$13*ER504*(1-EU504)</f>
        <v>0</v>
      </c>
      <c r="DH504">
        <f>DG504*DI504</f>
        <v>0</v>
      </c>
      <c r="DI504">
        <f>($B$13*$D$11+$C$13*$D$11+$F$13*((FE504+EW504)/MAX(FE504+EW504+FF504, 0.1)*$I$11+FF504/MAX(FE504+EW504+FF504, 0.1)*$J$11))/($B$13+$C$13+$F$13)</f>
        <v>0</v>
      </c>
      <c r="DJ504">
        <f>($B$13*$K$11+$C$13*$K$11+$F$13*((FE504+EW504)/MAX(FE504+EW504+FF504, 0.1)*$P$11+FF504/MAX(FE504+EW504+FF504, 0.1)*$Q$11))/($B$13+$C$13+$F$13)</f>
        <v>0</v>
      </c>
      <c r="DK504">
        <v>2.96</v>
      </c>
      <c r="DL504">
        <v>0.5</v>
      </c>
      <c r="DM504" t="s">
        <v>438</v>
      </c>
      <c r="DN504">
        <v>2</v>
      </c>
      <c r="DO504" t="b">
        <v>1</v>
      </c>
      <c r="DP504">
        <v>1759003220.6</v>
      </c>
      <c r="DQ504">
        <v>378.4409259259259</v>
      </c>
      <c r="DR504">
        <v>381.758037037037</v>
      </c>
      <c r="DS504">
        <v>23.59943333333333</v>
      </c>
      <c r="DT504">
        <v>14.86635185185185</v>
      </c>
      <c r="DU504">
        <v>379.9984814814815</v>
      </c>
      <c r="DV504">
        <v>23.27848518518519</v>
      </c>
      <c r="DW504">
        <v>500.0031111111111</v>
      </c>
      <c r="DX504">
        <v>90.32962962962964</v>
      </c>
      <c r="DY504">
        <v>0.06676512962962963</v>
      </c>
      <c r="DZ504">
        <v>30.00637777777778</v>
      </c>
      <c r="EA504">
        <v>29.99630370370371</v>
      </c>
      <c r="EB504">
        <v>999.9000000000001</v>
      </c>
      <c r="EC504">
        <v>0</v>
      </c>
      <c r="ED504">
        <v>0</v>
      </c>
      <c r="EE504">
        <v>10008.76296296296</v>
      </c>
      <c r="EF504">
        <v>0</v>
      </c>
      <c r="EG504">
        <v>10.84914074074074</v>
      </c>
      <c r="EH504">
        <v>-3.317224288888889</v>
      </c>
      <c r="EI504">
        <v>387.5877407407407</v>
      </c>
      <c r="EJ504">
        <v>387.5191851851852</v>
      </c>
      <c r="EK504">
        <v>8.733088148148148</v>
      </c>
      <c r="EL504">
        <v>381.758037037037</v>
      </c>
      <c r="EM504">
        <v>14.86635185185185</v>
      </c>
      <c r="EN504">
        <v>2.131727777777777</v>
      </c>
      <c r="EO504">
        <v>1.342871111111111</v>
      </c>
      <c r="EP504">
        <v>18.45827037037037</v>
      </c>
      <c r="EQ504">
        <v>11.28744444444444</v>
      </c>
      <c r="ER504">
        <v>2000.006296296296</v>
      </c>
      <c r="ES504">
        <v>0.9800035555555555</v>
      </c>
      <c r="ET504">
        <v>0.01999631481481481</v>
      </c>
      <c r="EU504">
        <v>0</v>
      </c>
      <c r="EV504">
        <v>1206.518888888889</v>
      </c>
      <c r="EW504">
        <v>5.00078</v>
      </c>
      <c r="EX504">
        <v>23381.28148148148</v>
      </c>
      <c r="EY504">
        <v>16379.71111111111</v>
      </c>
      <c r="EZ504">
        <v>39.95344444444444</v>
      </c>
      <c r="FA504">
        <v>40.70799999999999</v>
      </c>
      <c r="FB504">
        <v>40.04837037037036</v>
      </c>
      <c r="FC504">
        <v>40.42103703703703</v>
      </c>
      <c r="FD504">
        <v>41.229</v>
      </c>
      <c r="FE504">
        <v>1955.114074074074</v>
      </c>
      <c r="FF504">
        <v>39.89185185185186</v>
      </c>
      <c r="FG504">
        <v>0</v>
      </c>
      <c r="FH504">
        <v>1759003222.5</v>
      </c>
      <c r="FI504">
        <v>0</v>
      </c>
      <c r="FJ504">
        <v>1206.6184</v>
      </c>
      <c r="FK504">
        <v>9.269230737770739</v>
      </c>
      <c r="FL504">
        <v>178.7076920461701</v>
      </c>
      <c r="FM504">
        <v>23382.38</v>
      </c>
      <c r="FN504">
        <v>15</v>
      </c>
      <c r="FO504">
        <v>0</v>
      </c>
      <c r="FP504" t="s">
        <v>439</v>
      </c>
      <c r="FQ504">
        <v>1746989605.5</v>
      </c>
      <c r="FR504">
        <v>1746989593.5</v>
      </c>
      <c r="FS504">
        <v>0</v>
      </c>
      <c r="FT504">
        <v>-0.274</v>
      </c>
      <c r="FU504">
        <v>-0.002</v>
      </c>
      <c r="FV504">
        <v>2.549</v>
      </c>
      <c r="FW504">
        <v>0.129</v>
      </c>
      <c r="FX504">
        <v>420</v>
      </c>
      <c r="FY504">
        <v>17</v>
      </c>
      <c r="FZ504">
        <v>0.02</v>
      </c>
      <c r="GA504">
        <v>0.04</v>
      </c>
      <c r="GB504">
        <v>-6.945184019512194</v>
      </c>
      <c r="GC504">
        <v>64.53065566829265</v>
      </c>
      <c r="GD504">
        <v>6.55584280907413</v>
      </c>
      <c r="GE504">
        <v>0</v>
      </c>
      <c r="GF504">
        <v>1206.100588235294</v>
      </c>
      <c r="GG504">
        <v>9.422459876181092</v>
      </c>
      <c r="GH504">
        <v>0.9564792706356622</v>
      </c>
      <c r="GI504">
        <v>0</v>
      </c>
      <c r="GJ504">
        <v>8.735888292682926</v>
      </c>
      <c r="GK504">
        <v>-0.04599533101044902</v>
      </c>
      <c r="GL504">
        <v>0.005071233506770203</v>
      </c>
      <c r="GM504">
        <v>1</v>
      </c>
      <c r="GN504">
        <v>1</v>
      </c>
      <c r="GO504">
        <v>3</v>
      </c>
      <c r="GP504" t="s">
        <v>463</v>
      </c>
      <c r="GQ504">
        <v>3.10098</v>
      </c>
      <c r="GR504">
        <v>2.72464</v>
      </c>
      <c r="GS504">
        <v>0.07795100000000001</v>
      </c>
      <c r="GT504">
        <v>0.07760259999999999</v>
      </c>
      <c r="GU504">
        <v>0.106146</v>
      </c>
      <c r="GV504">
        <v>0.07734149999999999</v>
      </c>
      <c r="GW504">
        <v>24061.7</v>
      </c>
      <c r="GX504">
        <v>21901.5</v>
      </c>
      <c r="GY504">
        <v>26661.1</v>
      </c>
      <c r="GZ504">
        <v>23968.9</v>
      </c>
      <c r="HA504">
        <v>38131.6</v>
      </c>
      <c r="HB504">
        <v>32715.1</v>
      </c>
      <c r="HC504">
        <v>46557.3</v>
      </c>
      <c r="HD504">
        <v>37943.4</v>
      </c>
      <c r="HE504">
        <v>1.86878</v>
      </c>
      <c r="HF504">
        <v>1.85005</v>
      </c>
      <c r="HG504">
        <v>0.103954</v>
      </c>
      <c r="HH504">
        <v>0</v>
      </c>
      <c r="HI504">
        <v>28.2931</v>
      </c>
      <c r="HJ504">
        <v>999.9</v>
      </c>
      <c r="HK504">
        <v>37.8</v>
      </c>
      <c r="HL504">
        <v>31</v>
      </c>
      <c r="HM504">
        <v>18.8794</v>
      </c>
      <c r="HN504">
        <v>61.1886</v>
      </c>
      <c r="HO504">
        <v>22.3237</v>
      </c>
      <c r="HP504">
        <v>1</v>
      </c>
      <c r="HQ504">
        <v>0.16638</v>
      </c>
      <c r="HR504">
        <v>-0.423927</v>
      </c>
      <c r="HS504">
        <v>20.3161</v>
      </c>
      <c r="HT504">
        <v>5.2107</v>
      </c>
      <c r="HU504">
        <v>11.98</v>
      </c>
      <c r="HV504">
        <v>4.96315</v>
      </c>
      <c r="HW504">
        <v>3.27413</v>
      </c>
      <c r="HX504">
        <v>9999</v>
      </c>
      <c r="HY504">
        <v>9999</v>
      </c>
      <c r="HZ504">
        <v>9999</v>
      </c>
      <c r="IA504">
        <v>26.2</v>
      </c>
      <c r="IB504">
        <v>1.86371</v>
      </c>
      <c r="IC504">
        <v>1.85986</v>
      </c>
      <c r="ID504">
        <v>1.85808</v>
      </c>
      <c r="IE504">
        <v>1.8595</v>
      </c>
      <c r="IF504">
        <v>1.85959</v>
      </c>
      <c r="IG504">
        <v>1.85807</v>
      </c>
      <c r="IH504">
        <v>1.85715</v>
      </c>
      <c r="II504">
        <v>1.85211</v>
      </c>
      <c r="IJ504">
        <v>0</v>
      </c>
      <c r="IK504">
        <v>0</v>
      </c>
      <c r="IL504">
        <v>0</v>
      </c>
      <c r="IM504">
        <v>0</v>
      </c>
      <c r="IN504" t="s">
        <v>441</v>
      </c>
      <c r="IO504" t="s">
        <v>442</v>
      </c>
      <c r="IP504" t="s">
        <v>443</v>
      </c>
      <c r="IQ504" t="s">
        <v>443</v>
      </c>
      <c r="IR504" t="s">
        <v>443</v>
      </c>
      <c r="IS504" t="s">
        <v>443</v>
      </c>
      <c r="IT504">
        <v>0</v>
      </c>
      <c r="IU504">
        <v>100</v>
      </c>
      <c r="IV504">
        <v>100</v>
      </c>
      <c r="IW504">
        <v>-1.552</v>
      </c>
      <c r="IX504">
        <v>0.3206</v>
      </c>
      <c r="IY504">
        <v>-1.253408397979514</v>
      </c>
      <c r="IZ504">
        <v>-0.001407418860664216</v>
      </c>
      <c r="JA504">
        <v>1.761737584914558E-06</v>
      </c>
      <c r="JB504">
        <v>-4.339940373715102E-10</v>
      </c>
      <c r="JC504">
        <v>0.01386544786166931</v>
      </c>
      <c r="JD504">
        <v>0.003157371658100305</v>
      </c>
      <c r="JE504">
        <v>0.0004353711720169284</v>
      </c>
      <c r="JF504">
        <v>-1.853048844677345E-07</v>
      </c>
      <c r="JG504">
        <v>2</v>
      </c>
      <c r="JH504">
        <v>1968</v>
      </c>
      <c r="JI504">
        <v>1</v>
      </c>
      <c r="JJ504">
        <v>26</v>
      </c>
      <c r="JK504">
        <v>200227</v>
      </c>
      <c r="JL504">
        <v>200227.2</v>
      </c>
      <c r="JM504">
        <v>0.959473</v>
      </c>
      <c r="JN504">
        <v>2.62695</v>
      </c>
      <c r="JO504">
        <v>1.49658</v>
      </c>
      <c r="JP504">
        <v>2.34619</v>
      </c>
      <c r="JQ504">
        <v>1.54907</v>
      </c>
      <c r="JR504">
        <v>2.42188</v>
      </c>
      <c r="JS504">
        <v>35.0825</v>
      </c>
      <c r="JT504">
        <v>14.7362</v>
      </c>
      <c r="JU504">
        <v>18</v>
      </c>
      <c r="JV504">
        <v>486.26</v>
      </c>
      <c r="JW504">
        <v>489.137</v>
      </c>
      <c r="JX504">
        <v>28.9542</v>
      </c>
      <c r="JY504">
        <v>29.4461</v>
      </c>
      <c r="JZ504">
        <v>29.9998</v>
      </c>
      <c r="KA504">
        <v>29.6676</v>
      </c>
      <c r="KB504">
        <v>29.6652</v>
      </c>
      <c r="KC504">
        <v>19.288</v>
      </c>
      <c r="KD504">
        <v>17.0851</v>
      </c>
      <c r="KE504">
        <v>35.3764</v>
      </c>
      <c r="KF504">
        <v>28.9562</v>
      </c>
      <c r="KG504">
        <v>333.18</v>
      </c>
      <c r="KH504">
        <v>14.9126</v>
      </c>
      <c r="KI504">
        <v>101.793</v>
      </c>
      <c r="KJ504">
        <v>91.48480000000001</v>
      </c>
    </row>
    <row r="505" spans="1:296">
      <c r="A505">
        <v>487</v>
      </c>
      <c r="B505">
        <v>1759003233.1</v>
      </c>
      <c r="C505">
        <v>15982.5</v>
      </c>
      <c r="D505" t="s">
        <v>1421</v>
      </c>
      <c r="E505" t="s">
        <v>1422</v>
      </c>
      <c r="F505">
        <v>5</v>
      </c>
      <c r="G505" t="s">
        <v>1218</v>
      </c>
      <c r="H505">
        <v>1759003225.314285</v>
      </c>
      <c r="I505">
        <f>(J505)/1000</f>
        <v>0</v>
      </c>
      <c r="J505">
        <f>IF(DO505, AM505, AG505)</f>
        <v>0</v>
      </c>
      <c r="K505">
        <f>IF(DO505, AH505, AF505)</f>
        <v>0</v>
      </c>
      <c r="L505">
        <f>DQ505 - IF(AT505&gt;1, K505*DK505*100.0/(AV505), 0)</f>
        <v>0</v>
      </c>
      <c r="M505">
        <f>((S505-I505/2)*L505-K505)/(S505+I505/2)</f>
        <v>0</v>
      </c>
      <c r="N505">
        <f>M505*(DX505+DY505)/1000.0</f>
        <v>0</v>
      </c>
      <c r="O505">
        <f>(DQ505 - IF(AT505&gt;1, K505*DK505*100.0/(AV505), 0))*(DX505+DY505)/1000.0</f>
        <v>0</v>
      </c>
      <c r="P505">
        <f>2.0/((1/R505-1/Q505)+SIGN(R505)*SQRT((1/R505-1/Q505)*(1/R505-1/Q505) + 4*DL505/((DL505+1)*(DL505+1))*(2*1/R505*1/Q505-1/Q505*1/Q505)))</f>
        <v>0</v>
      </c>
      <c r="Q505">
        <f>IF(LEFT(DM505,1)&lt;&gt;"0",IF(LEFT(DM505,1)="1",3.0,DN505),$D$5+$E$5*(EE505*DX505/($K$5*1000))+$F$5*(EE505*DX505/($K$5*1000))*MAX(MIN(DK505,$J$5),$I$5)*MAX(MIN(DK505,$J$5),$I$5)+$G$5*MAX(MIN(DK505,$J$5),$I$5)*(EE505*DX505/($K$5*1000))+$H$5*(EE505*DX505/($K$5*1000))*(EE505*DX505/($K$5*1000)))</f>
        <v>0</v>
      </c>
      <c r="R505">
        <f>I505*(1000-(1000*0.61365*exp(17.502*V505/(240.97+V505))/(DX505+DY505)+DS505)/2)/(1000*0.61365*exp(17.502*V505/(240.97+V505))/(DX505+DY505)-DS505)</f>
        <v>0</v>
      </c>
      <c r="S505">
        <f>1/((DL505+1)/(P505/1.6)+1/(Q505/1.37)) + DL505/((DL505+1)/(P505/1.6) + DL505/(Q505/1.37))</f>
        <v>0</v>
      </c>
      <c r="T505">
        <f>(DG505*DJ505)</f>
        <v>0</v>
      </c>
      <c r="U505">
        <f>(DZ505+(T505+2*0.95*5.67E-8*(((DZ505+$B$9)+273)^4-(DZ505+273)^4)-44100*I505)/(1.84*29.3*Q505+8*0.95*5.67E-8*(DZ505+273)^3))</f>
        <v>0</v>
      </c>
      <c r="V505">
        <f>($C$9*EA505+$D$9*EB505+$E$9*U505)</f>
        <v>0</v>
      </c>
      <c r="W505">
        <f>0.61365*exp(17.502*V505/(240.97+V505))</f>
        <v>0</v>
      </c>
      <c r="X505">
        <f>(Y505/Z505*100)</f>
        <v>0</v>
      </c>
      <c r="Y505">
        <f>DS505*(DX505+DY505)/1000</f>
        <v>0</v>
      </c>
      <c r="Z505">
        <f>0.61365*exp(17.502*DZ505/(240.97+DZ505))</f>
        <v>0</v>
      </c>
      <c r="AA505">
        <f>(W505-DS505*(DX505+DY505)/1000)</f>
        <v>0</v>
      </c>
      <c r="AB505">
        <f>(-I505*44100)</f>
        <v>0</v>
      </c>
      <c r="AC505">
        <f>2*29.3*Q505*0.92*(DZ505-V505)</f>
        <v>0</v>
      </c>
      <c r="AD505">
        <f>2*0.95*5.67E-8*(((DZ505+$B$9)+273)^4-(V505+273)^4)</f>
        <v>0</v>
      </c>
      <c r="AE505">
        <f>T505+AD505+AB505+AC505</f>
        <v>0</v>
      </c>
      <c r="AF505">
        <f>DW505*AT505*(DR505-DQ505*(1000-AT505*DT505)/(1000-AT505*DS505))/(100*DK505)</f>
        <v>0</v>
      </c>
      <c r="AG505">
        <f>1000*DW505*AT505*(DS505-DT505)/(100*DK505*(1000-AT505*DS505))</f>
        <v>0</v>
      </c>
      <c r="AH505">
        <f>(AI505 - AJ505 - DX505*1E3/(8.314*(DZ505+273.15)) * AL505/DW505 * AK505) * DW505/(100*DK505) * (1000 - DT505)/1000</f>
        <v>0</v>
      </c>
      <c r="AI505">
        <v>357.5912317484849</v>
      </c>
      <c r="AJ505">
        <v>354.0511393939394</v>
      </c>
      <c r="AK505">
        <v>-2.942386060606059</v>
      </c>
      <c r="AL505">
        <v>65.16</v>
      </c>
      <c r="AM505">
        <f>(AO505 - AN505 + DX505*1E3/(8.314*(DZ505+273.15)) * AQ505/DW505 * AP505) * DW505/(100*DK505) * 1000/(1000 - AO505)</f>
        <v>0</v>
      </c>
      <c r="AN505">
        <v>14.86251642024098</v>
      </c>
      <c r="AO505">
        <v>23.58457757575757</v>
      </c>
      <c r="AP505">
        <v>-4.111931362544679E-06</v>
      </c>
      <c r="AQ505">
        <v>105.4820496882666</v>
      </c>
      <c r="AR505">
        <v>0</v>
      </c>
      <c r="AS505">
        <v>0</v>
      </c>
      <c r="AT505">
        <f>IF(AR505*$H$15&gt;=AV505,1.0,(AV505/(AV505-AR505*$H$15)))</f>
        <v>0</v>
      </c>
      <c r="AU505">
        <f>(AT505-1)*100</f>
        <v>0</v>
      </c>
      <c r="AV505">
        <f>MAX(0,($B$15+$C$15*EE505)/(1+$D$15*EE505)*DX505/(DZ505+273)*$E$15)</f>
        <v>0</v>
      </c>
      <c r="AW505" t="s">
        <v>437</v>
      </c>
      <c r="AX505" t="s">
        <v>437</v>
      </c>
      <c r="AY505">
        <v>0</v>
      </c>
      <c r="AZ505">
        <v>0</v>
      </c>
      <c r="BA505">
        <f>1-AY505/AZ505</f>
        <v>0</v>
      </c>
      <c r="BB505">
        <v>0</v>
      </c>
      <c r="BC505" t="s">
        <v>437</v>
      </c>
      <c r="BD505" t="s">
        <v>437</v>
      </c>
      <c r="BE505">
        <v>0</v>
      </c>
      <c r="BF505">
        <v>0</v>
      </c>
      <c r="BG505">
        <f>1-BE505/BF505</f>
        <v>0</v>
      </c>
      <c r="BH505">
        <v>0.5</v>
      </c>
      <c r="BI505">
        <f>DH505</f>
        <v>0</v>
      </c>
      <c r="BJ505">
        <f>K505</f>
        <v>0</v>
      </c>
      <c r="BK505">
        <f>BG505*BH505*BI505</f>
        <v>0</v>
      </c>
      <c r="BL505">
        <f>(BJ505-BB505)/BI505</f>
        <v>0</v>
      </c>
      <c r="BM505">
        <f>(AZ505-BF505)/BF505</f>
        <v>0</v>
      </c>
      <c r="BN505">
        <f>AY505/(BA505+AY505/BF505)</f>
        <v>0</v>
      </c>
      <c r="BO505" t="s">
        <v>437</v>
      </c>
      <c r="BP505">
        <v>0</v>
      </c>
      <c r="BQ505">
        <f>IF(BP505&lt;&gt;0, BP505, BN505)</f>
        <v>0</v>
      </c>
      <c r="BR505">
        <f>1-BQ505/BF505</f>
        <v>0</v>
      </c>
      <c r="BS505">
        <f>(BF505-BE505)/(BF505-BQ505)</f>
        <v>0</v>
      </c>
      <c r="BT505">
        <f>(AZ505-BF505)/(AZ505-BQ505)</f>
        <v>0</v>
      </c>
      <c r="BU505">
        <f>(BF505-BE505)/(BF505-AY505)</f>
        <v>0</v>
      </c>
      <c r="BV505">
        <f>(AZ505-BF505)/(AZ505-AY505)</f>
        <v>0</v>
      </c>
      <c r="BW505">
        <f>(BS505*BQ505/BE505)</f>
        <v>0</v>
      </c>
      <c r="BX505">
        <f>(1-BW505)</f>
        <v>0</v>
      </c>
      <c r="DG505">
        <f>$B$13*EF505+$C$13*EG505+$F$13*ER505*(1-EU505)</f>
        <v>0</v>
      </c>
      <c r="DH505">
        <f>DG505*DI505</f>
        <v>0</v>
      </c>
      <c r="DI505">
        <f>($B$13*$D$11+$C$13*$D$11+$F$13*((FE505+EW505)/MAX(FE505+EW505+FF505, 0.1)*$I$11+FF505/MAX(FE505+EW505+FF505, 0.1)*$J$11))/($B$13+$C$13+$F$13)</f>
        <v>0</v>
      </c>
      <c r="DJ505">
        <f>($B$13*$K$11+$C$13*$K$11+$F$13*((FE505+EW505)/MAX(FE505+EW505+FF505, 0.1)*$P$11+FF505/MAX(FE505+EW505+FF505, 0.1)*$Q$11))/($B$13+$C$13+$F$13)</f>
        <v>0</v>
      </c>
      <c r="DK505">
        <v>2.96</v>
      </c>
      <c r="DL505">
        <v>0.5</v>
      </c>
      <c r="DM505" t="s">
        <v>438</v>
      </c>
      <c r="DN505">
        <v>2</v>
      </c>
      <c r="DO505" t="b">
        <v>1</v>
      </c>
      <c r="DP505">
        <v>1759003225.314285</v>
      </c>
      <c r="DQ505">
        <v>366.2726428571428</v>
      </c>
      <c r="DR505">
        <v>366.8195714285715</v>
      </c>
      <c r="DS505">
        <v>23.59383571428572</v>
      </c>
      <c r="DT505">
        <v>14.86445</v>
      </c>
      <c r="DU505">
        <v>367.8267857142857</v>
      </c>
      <c r="DV505">
        <v>23.27301428571429</v>
      </c>
      <c r="DW505">
        <v>500.02075</v>
      </c>
      <c r="DX505">
        <v>90.3296642857143</v>
      </c>
      <c r="DY505">
        <v>0.06673351785714285</v>
      </c>
      <c r="DZ505">
        <v>30.00490357142857</v>
      </c>
      <c r="EA505">
        <v>29.99425357142857</v>
      </c>
      <c r="EB505">
        <v>999.9000000000002</v>
      </c>
      <c r="EC505">
        <v>0</v>
      </c>
      <c r="ED505">
        <v>0</v>
      </c>
      <c r="EE505">
        <v>10001.78035714286</v>
      </c>
      <c r="EF505">
        <v>0</v>
      </c>
      <c r="EG505">
        <v>10.85983214285714</v>
      </c>
      <c r="EH505">
        <v>-0.546978457142857</v>
      </c>
      <c r="EI505">
        <v>375.1232857142858</v>
      </c>
      <c r="EJ505">
        <v>372.3545357142857</v>
      </c>
      <c r="EK505">
        <v>8.729382857142857</v>
      </c>
      <c r="EL505">
        <v>366.8195714285715</v>
      </c>
      <c r="EM505">
        <v>14.86445</v>
      </c>
      <c r="EN505">
        <v>2.131222142857143</v>
      </c>
      <c r="EO505">
        <v>1.3427</v>
      </c>
      <c r="EP505">
        <v>18.45448928571428</v>
      </c>
      <c r="EQ505">
        <v>11.28552857142857</v>
      </c>
      <c r="ER505">
        <v>2000.0125</v>
      </c>
      <c r="ES505">
        <v>0.9800026785714285</v>
      </c>
      <c r="ET505">
        <v>0.01999722857142857</v>
      </c>
      <c r="EU505">
        <v>0</v>
      </c>
      <c r="EV505">
        <v>1207.233214285714</v>
      </c>
      <c r="EW505">
        <v>5.00078</v>
      </c>
      <c r="EX505">
        <v>23394.20714285714</v>
      </c>
      <c r="EY505">
        <v>16379.75357142857</v>
      </c>
      <c r="EZ505">
        <v>39.95289285714286</v>
      </c>
      <c r="FA505">
        <v>40.70282142857143</v>
      </c>
      <c r="FB505">
        <v>40.07117857142857</v>
      </c>
      <c r="FC505">
        <v>40.41707142857142</v>
      </c>
      <c r="FD505">
        <v>41.20067857142857</v>
      </c>
      <c r="FE505">
        <v>1955.118214285714</v>
      </c>
      <c r="FF505">
        <v>39.89392857142858</v>
      </c>
      <c r="FG505">
        <v>0</v>
      </c>
      <c r="FH505">
        <v>1759003227.3</v>
      </c>
      <c r="FI505">
        <v>0</v>
      </c>
      <c r="FJ505">
        <v>1207.346</v>
      </c>
      <c r="FK505">
        <v>8.743076923996149</v>
      </c>
      <c r="FL505">
        <v>157.3923079508259</v>
      </c>
      <c r="FM505">
        <v>23395.564</v>
      </c>
      <c r="FN505">
        <v>15</v>
      </c>
      <c r="FO505">
        <v>0</v>
      </c>
      <c r="FP505" t="s">
        <v>439</v>
      </c>
      <c r="FQ505">
        <v>1746989605.5</v>
      </c>
      <c r="FR505">
        <v>1746989593.5</v>
      </c>
      <c r="FS505">
        <v>0</v>
      </c>
      <c r="FT505">
        <v>-0.274</v>
      </c>
      <c r="FU505">
        <v>-0.002</v>
      </c>
      <c r="FV505">
        <v>2.549</v>
      </c>
      <c r="FW505">
        <v>0.129</v>
      </c>
      <c r="FX505">
        <v>420</v>
      </c>
      <c r="FY505">
        <v>17</v>
      </c>
      <c r="FZ505">
        <v>0.02</v>
      </c>
      <c r="GA505">
        <v>0.04</v>
      </c>
      <c r="GB505">
        <v>-3.339902775609756</v>
      </c>
      <c r="GC505">
        <v>42.12944412961672</v>
      </c>
      <c r="GD505">
        <v>4.393255839013569</v>
      </c>
      <c r="GE505">
        <v>0</v>
      </c>
      <c r="GF505">
        <v>1206.726176470588</v>
      </c>
      <c r="GG505">
        <v>9.69763177403078</v>
      </c>
      <c r="GH505">
        <v>0.9885789406007578</v>
      </c>
      <c r="GI505">
        <v>0</v>
      </c>
      <c r="GJ505">
        <v>8.732009268292684</v>
      </c>
      <c r="GK505">
        <v>-0.05023714285713927</v>
      </c>
      <c r="GL505">
        <v>0.005517000064211221</v>
      </c>
      <c r="GM505">
        <v>1</v>
      </c>
      <c r="GN505">
        <v>1</v>
      </c>
      <c r="GO505">
        <v>3</v>
      </c>
      <c r="GP505" t="s">
        <v>463</v>
      </c>
      <c r="GQ505">
        <v>3.10091</v>
      </c>
      <c r="GR505">
        <v>2.72483</v>
      </c>
      <c r="GS505">
        <v>0.0754927</v>
      </c>
      <c r="GT505">
        <v>0.0748151</v>
      </c>
      <c r="GU505">
        <v>0.106137</v>
      </c>
      <c r="GV505">
        <v>0.077335</v>
      </c>
      <c r="GW505">
        <v>24126</v>
      </c>
      <c r="GX505">
        <v>21967.9</v>
      </c>
      <c r="GY505">
        <v>26661.2</v>
      </c>
      <c r="GZ505">
        <v>23969.2</v>
      </c>
      <c r="HA505">
        <v>38131.8</v>
      </c>
      <c r="HB505">
        <v>32715.5</v>
      </c>
      <c r="HC505">
        <v>46557.5</v>
      </c>
      <c r="HD505">
        <v>37944</v>
      </c>
      <c r="HE505">
        <v>1.8685</v>
      </c>
      <c r="HF505">
        <v>1.85</v>
      </c>
      <c r="HG505">
        <v>0.104398</v>
      </c>
      <c r="HH505">
        <v>0</v>
      </c>
      <c r="HI505">
        <v>28.2913</v>
      </c>
      <c r="HJ505">
        <v>999.9</v>
      </c>
      <c r="HK505">
        <v>37.8</v>
      </c>
      <c r="HL505">
        <v>31</v>
      </c>
      <c r="HM505">
        <v>18.8789</v>
      </c>
      <c r="HN505">
        <v>61.5886</v>
      </c>
      <c r="HO505">
        <v>22.528</v>
      </c>
      <c r="HP505">
        <v>1</v>
      </c>
      <c r="HQ505">
        <v>0.165816</v>
      </c>
      <c r="HR505">
        <v>-0.433342</v>
      </c>
      <c r="HS505">
        <v>20.3163</v>
      </c>
      <c r="HT505">
        <v>5.21205</v>
      </c>
      <c r="HU505">
        <v>11.98</v>
      </c>
      <c r="HV505">
        <v>4.9633</v>
      </c>
      <c r="HW505">
        <v>3.27458</v>
      </c>
      <c r="HX505">
        <v>9999</v>
      </c>
      <c r="HY505">
        <v>9999</v>
      </c>
      <c r="HZ505">
        <v>9999</v>
      </c>
      <c r="IA505">
        <v>26.2</v>
      </c>
      <c r="IB505">
        <v>1.8637</v>
      </c>
      <c r="IC505">
        <v>1.85986</v>
      </c>
      <c r="ID505">
        <v>1.8581</v>
      </c>
      <c r="IE505">
        <v>1.85947</v>
      </c>
      <c r="IF505">
        <v>1.8596</v>
      </c>
      <c r="IG505">
        <v>1.85809</v>
      </c>
      <c r="IH505">
        <v>1.85716</v>
      </c>
      <c r="II505">
        <v>1.85211</v>
      </c>
      <c r="IJ505">
        <v>0</v>
      </c>
      <c r="IK505">
        <v>0</v>
      </c>
      <c r="IL505">
        <v>0</v>
      </c>
      <c r="IM505">
        <v>0</v>
      </c>
      <c r="IN505" t="s">
        <v>441</v>
      </c>
      <c r="IO505" t="s">
        <v>442</v>
      </c>
      <c r="IP505" t="s">
        <v>443</v>
      </c>
      <c r="IQ505" t="s">
        <v>443</v>
      </c>
      <c r="IR505" t="s">
        <v>443</v>
      </c>
      <c r="IS505" t="s">
        <v>443</v>
      </c>
      <c r="IT505">
        <v>0</v>
      </c>
      <c r="IU505">
        <v>100</v>
      </c>
      <c r="IV505">
        <v>100</v>
      </c>
      <c r="IW505">
        <v>-1.547</v>
      </c>
      <c r="IX505">
        <v>0.3206</v>
      </c>
      <c r="IY505">
        <v>-1.253408397979514</v>
      </c>
      <c r="IZ505">
        <v>-0.001407418860664216</v>
      </c>
      <c r="JA505">
        <v>1.761737584914558E-06</v>
      </c>
      <c r="JB505">
        <v>-4.339940373715102E-10</v>
      </c>
      <c r="JC505">
        <v>0.01386544786166931</v>
      </c>
      <c r="JD505">
        <v>0.003157371658100305</v>
      </c>
      <c r="JE505">
        <v>0.0004353711720169284</v>
      </c>
      <c r="JF505">
        <v>-1.853048844677345E-07</v>
      </c>
      <c r="JG505">
        <v>2</v>
      </c>
      <c r="JH505">
        <v>1968</v>
      </c>
      <c r="JI505">
        <v>1</v>
      </c>
      <c r="JJ505">
        <v>26</v>
      </c>
      <c r="JK505">
        <v>200227.1</v>
      </c>
      <c r="JL505">
        <v>200227.3</v>
      </c>
      <c r="JM505">
        <v>0.922852</v>
      </c>
      <c r="JN505">
        <v>2.62451</v>
      </c>
      <c r="JO505">
        <v>1.49658</v>
      </c>
      <c r="JP505">
        <v>2.34741</v>
      </c>
      <c r="JQ505">
        <v>1.54907</v>
      </c>
      <c r="JR505">
        <v>2.38159</v>
      </c>
      <c r="JS505">
        <v>35.0825</v>
      </c>
      <c r="JT505">
        <v>14.7362</v>
      </c>
      <c r="JU505">
        <v>18</v>
      </c>
      <c r="JV505">
        <v>486.079</v>
      </c>
      <c r="JW505">
        <v>489.084</v>
      </c>
      <c r="JX505">
        <v>28.9562</v>
      </c>
      <c r="JY505">
        <v>29.443</v>
      </c>
      <c r="JZ505">
        <v>29.9998</v>
      </c>
      <c r="KA505">
        <v>29.6651</v>
      </c>
      <c r="KB505">
        <v>29.6626</v>
      </c>
      <c r="KC505">
        <v>18.581</v>
      </c>
      <c r="KD505">
        <v>17.0851</v>
      </c>
      <c r="KE505">
        <v>35.3764</v>
      </c>
      <c r="KF505">
        <v>28.9647</v>
      </c>
      <c r="KG505">
        <v>319.813</v>
      </c>
      <c r="KH505">
        <v>14.9126</v>
      </c>
      <c r="KI505">
        <v>101.793</v>
      </c>
      <c r="KJ505">
        <v>91.48609999999999</v>
      </c>
    </row>
    <row r="506" spans="1:296">
      <c r="A506">
        <v>488</v>
      </c>
      <c r="B506">
        <v>1759003238.1</v>
      </c>
      <c r="C506">
        <v>15987.5</v>
      </c>
      <c r="D506" t="s">
        <v>1423</v>
      </c>
      <c r="E506" t="s">
        <v>1424</v>
      </c>
      <c r="F506">
        <v>5</v>
      </c>
      <c r="G506" t="s">
        <v>1218</v>
      </c>
      <c r="H506">
        <v>1759003230.6</v>
      </c>
      <c r="I506">
        <f>(J506)/1000</f>
        <v>0</v>
      </c>
      <c r="J506">
        <f>IF(DO506, AM506, AG506)</f>
        <v>0</v>
      </c>
      <c r="K506">
        <f>IF(DO506, AH506, AF506)</f>
        <v>0</v>
      </c>
      <c r="L506">
        <f>DQ506 - IF(AT506&gt;1, K506*DK506*100.0/(AV506), 0)</f>
        <v>0</v>
      </c>
      <c r="M506">
        <f>((S506-I506/2)*L506-K506)/(S506+I506/2)</f>
        <v>0</v>
      </c>
      <c r="N506">
        <f>M506*(DX506+DY506)/1000.0</f>
        <v>0</v>
      </c>
      <c r="O506">
        <f>(DQ506 - IF(AT506&gt;1, K506*DK506*100.0/(AV506), 0))*(DX506+DY506)/1000.0</f>
        <v>0</v>
      </c>
      <c r="P506">
        <f>2.0/((1/R506-1/Q506)+SIGN(R506)*SQRT((1/R506-1/Q506)*(1/R506-1/Q506) + 4*DL506/((DL506+1)*(DL506+1))*(2*1/R506*1/Q506-1/Q506*1/Q506)))</f>
        <v>0</v>
      </c>
      <c r="Q506">
        <f>IF(LEFT(DM506,1)&lt;&gt;"0",IF(LEFT(DM506,1)="1",3.0,DN506),$D$5+$E$5*(EE506*DX506/($K$5*1000))+$F$5*(EE506*DX506/($K$5*1000))*MAX(MIN(DK506,$J$5),$I$5)*MAX(MIN(DK506,$J$5),$I$5)+$G$5*MAX(MIN(DK506,$J$5),$I$5)*(EE506*DX506/($K$5*1000))+$H$5*(EE506*DX506/($K$5*1000))*(EE506*DX506/($K$5*1000)))</f>
        <v>0</v>
      </c>
      <c r="R506">
        <f>I506*(1000-(1000*0.61365*exp(17.502*V506/(240.97+V506))/(DX506+DY506)+DS506)/2)/(1000*0.61365*exp(17.502*V506/(240.97+V506))/(DX506+DY506)-DS506)</f>
        <v>0</v>
      </c>
      <c r="S506">
        <f>1/((DL506+1)/(P506/1.6)+1/(Q506/1.37)) + DL506/((DL506+1)/(P506/1.6) + DL506/(Q506/1.37))</f>
        <v>0</v>
      </c>
      <c r="T506">
        <f>(DG506*DJ506)</f>
        <v>0</v>
      </c>
      <c r="U506">
        <f>(DZ506+(T506+2*0.95*5.67E-8*(((DZ506+$B$9)+273)^4-(DZ506+273)^4)-44100*I506)/(1.84*29.3*Q506+8*0.95*5.67E-8*(DZ506+273)^3))</f>
        <v>0</v>
      </c>
      <c r="V506">
        <f>($C$9*EA506+$D$9*EB506+$E$9*U506)</f>
        <v>0</v>
      </c>
      <c r="W506">
        <f>0.61365*exp(17.502*V506/(240.97+V506))</f>
        <v>0</v>
      </c>
      <c r="X506">
        <f>(Y506/Z506*100)</f>
        <v>0</v>
      </c>
      <c r="Y506">
        <f>DS506*(DX506+DY506)/1000</f>
        <v>0</v>
      </c>
      <c r="Z506">
        <f>0.61365*exp(17.502*DZ506/(240.97+DZ506))</f>
        <v>0</v>
      </c>
      <c r="AA506">
        <f>(W506-DS506*(DX506+DY506)/1000)</f>
        <v>0</v>
      </c>
      <c r="AB506">
        <f>(-I506*44100)</f>
        <v>0</v>
      </c>
      <c r="AC506">
        <f>2*29.3*Q506*0.92*(DZ506-V506)</f>
        <v>0</v>
      </c>
      <c r="AD506">
        <f>2*0.95*5.67E-8*(((DZ506+$B$9)+273)^4-(V506+273)^4)</f>
        <v>0</v>
      </c>
      <c r="AE506">
        <f>T506+AD506+AB506+AC506</f>
        <v>0</v>
      </c>
      <c r="AF506">
        <f>DW506*AT506*(DR506-DQ506*(1000-AT506*DT506)/(1000-AT506*DS506))/(100*DK506)</f>
        <v>0</v>
      </c>
      <c r="AG506">
        <f>1000*DW506*AT506*(DS506-DT506)/(100*DK506*(1000-AT506*DS506))</f>
        <v>0</v>
      </c>
      <c r="AH506">
        <f>(AI506 - AJ506 - DX506*1E3/(8.314*(DZ506+273.15)) * AL506/DW506 * AK506) * DW506/(100*DK506) * (1000 - DT506)/1000</f>
        <v>0</v>
      </c>
      <c r="AI506">
        <v>340.731636</v>
      </c>
      <c r="AJ506">
        <v>338.639103030303</v>
      </c>
      <c r="AK506">
        <v>-3.085789696969735</v>
      </c>
      <c r="AL506">
        <v>65.16</v>
      </c>
      <c r="AM506">
        <f>(AO506 - AN506 + DX506*1E3/(8.314*(DZ506+273.15)) * AQ506/DW506 * AP506) * DW506/(100*DK506) * 1000/(1000 - AO506)</f>
        <v>0</v>
      </c>
      <c r="AN506">
        <v>14.85943221480209</v>
      </c>
      <c r="AO506">
        <v>23.58302969696969</v>
      </c>
      <c r="AP506">
        <v>-9.849280750450949E-07</v>
      </c>
      <c r="AQ506">
        <v>105.4820496882666</v>
      </c>
      <c r="AR506">
        <v>0</v>
      </c>
      <c r="AS506">
        <v>0</v>
      </c>
      <c r="AT506">
        <f>IF(AR506*$H$15&gt;=AV506,1.0,(AV506/(AV506-AR506*$H$15)))</f>
        <v>0</v>
      </c>
      <c r="AU506">
        <f>(AT506-1)*100</f>
        <v>0</v>
      </c>
      <c r="AV506">
        <f>MAX(0,($B$15+$C$15*EE506)/(1+$D$15*EE506)*DX506/(DZ506+273)*$E$15)</f>
        <v>0</v>
      </c>
      <c r="AW506" t="s">
        <v>437</v>
      </c>
      <c r="AX506" t="s">
        <v>437</v>
      </c>
      <c r="AY506">
        <v>0</v>
      </c>
      <c r="AZ506">
        <v>0</v>
      </c>
      <c r="BA506">
        <f>1-AY506/AZ506</f>
        <v>0</v>
      </c>
      <c r="BB506">
        <v>0</v>
      </c>
      <c r="BC506" t="s">
        <v>437</v>
      </c>
      <c r="BD506" t="s">
        <v>437</v>
      </c>
      <c r="BE506">
        <v>0</v>
      </c>
      <c r="BF506">
        <v>0</v>
      </c>
      <c r="BG506">
        <f>1-BE506/BF506</f>
        <v>0</v>
      </c>
      <c r="BH506">
        <v>0.5</v>
      </c>
      <c r="BI506">
        <f>DH506</f>
        <v>0</v>
      </c>
      <c r="BJ506">
        <f>K506</f>
        <v>0</v>
      </c>
      <c r="BK506">
        <f>BG506*BH506*BI506</f>
        <v>0</v>
      </c>
      <c r="BL506">
        <f>(BJ506-BB506)/BI506</f>
        <v>0</v>
      </c>
      <c r="BM506">
        <f>(AZ506-BF506)/BF506</f>
        <v>0</v>
      </c>
      <c r="BN506">
        <f>AY506/(BA506+AY506/BF506)</f>
        <v>0</v>
      </c>
      <c r="BO506" t="s">
        <v>437</v>
      </c>
      <c r="BP506">
        <v>0</v>
      </c>
      <c r="BQ506">
        <f>IF(BP506&lt;&gt;0, BP506, BN506)</f>
        <v>0</v>
      </c>
      <c r="BR506">
        <f>1-BQ506/BF506</f>
        <v>0</v>
      </c>
      <c r="BS506">
        <f>(BF506-BE506)/(BF506-BQ506)</f>
        <v>0</v>
      </c>
      <c r="BT506">
        <f>(AZ506-BF506)/(AZ506-BQ506)</f>
        <v>0</v>
      </c>
      <c r="BU506">
        <f>(BF506-BE506)/(BF506-AY506)</f>
        <v>0</v>
      </c>
      <c r="BV506">
        <f>(AZ506-BF506)/(AZ506-AY506)</f>
        <v>0</v>
      </c>
      <c r="BW506">
        <f>(BS506*BQ506/BE506)</f>
        <v>0</v>
      </c>
      <c r="BX506">
        <f>(1-BW506)</f>
        <v>0</v>
      </c>
      <c r="DG506">
        <f>$B$13*EF506+$C$13*EG506+$F$13*ER506*(1-EU506)</f>
        <v>0</v>
      </c>
      <c r="DH506">
        <f>DG506*DI506</f>
        <v>0</v>
      </c>
      <c r="DI506">
        <f>($B$13*$D$11+$C$13*$D$11+$F$13*((FE506+EW506)/MAX(FE506+EW506+FF506, 0.1)*$I$11+FF506/MAX(FE506+EW506+FF506, 0.1)*$J$11))/($B$13+$C$13+$F$13)</f>
        <v>0</v>
      </c>
      <c r="DJ506">
        <f>($B$13*$K$11+$C$13*$K$11+$F$13*((FE506+EW506)/MAX(FE506+EW506+FF506, 0.1)*$P$11+FF506/MAX(FE506+EW506+FF506, 0.1)*$Q$11))/($B$13+$C$13+$F$13)</f>
        <v>0</v>
      </c>
      <c r="DK506">
        <v>2.96</v>
      </c>
      <c r="DL506">
        <v>0.5</v>
      </c>
      <c r="DM506" t="s">
        <v>438</v>
      </c>
      <c r="DN506">
        <v>2</v>
      </c>
      <c r="DO506" t="b">
        <v>1</v>
      </c>
      <c r="DP506">
        <v>1759003230.6</v>
      </c>
      <c r="DQ506">
        <v>351.3238888888889</v>
      </c>
      <c r="DR506">
        <v>349.8958888888889</v>
      </c>
      <c r="DS506">
        <v>23.58762222222222</v>
      </c>
      <c r="DT506">
        <v>14.86228888888889</v>
      </c>
      <c r="DU506">
        <v>352.8734444444445</v>
      </c>
      <c r="DV506">
        <v>23.26693333333333</v>
      </c>
      <c r="DW506">
        <v>499.9682592592592</v>
      </c>
      <c r="DX506">
        <v>90.32922592592594</v>
      </c>
      <c r="DY506">
        <v>0.06669311851851852</v>
      </c>
      <c r="DZ506">
        <v>30.0042037037037</v>
      </c>
      <c r="EA506">
        <v>29.99280370370371</v>
      </c>
      <c r="EB506">
        <v>999.9000000000001</v>
      </c>
      <c r="EC506">
        <v>0</v>
      </c>
      <c r="ED506">
        <v>0</v>
      </c>
      <c r="EE506">
        <v>10012.63333333333</v>
      </c>
      <c r="EF506">
        <v>0</v>
      </c>
      <c r="EG506">
        <v>10.86386296296296</v>
      </c>
      <c r="EH506">
        <v>1.428046044444444</v>
      </c>
      <c r="EI506">
        <v>359.811037037037</v>
      </c>
      <c r="EJ506">
        <v>355.1746296296296</v>
      </c>
      <c r="EK506">
        <v>8.725329629629629</v>
      </c>
      <c r="EL506">
        <v>349.8958888888889</v>
      </c>
      <c r="EM506">
        <v>14.86228888888889</v>
      </c>
      <c r="EN506">
        <v>2.130651111111111</v>
      </c>
      <c r="EO506">
        <v>1.342498518518519</v>
      </c>
      <c r="EP506">
        <v>18.45020740740741</v>
      </c>
      <c r="EQ506">
        <v>11.28327037037037</v>
      </c>
      <c r="ER506">
        <v>2000.012592592592</v>
      </c>
      <c r="ES506">
        <v>0.9800019259259259</v>
      </c>
      <c r="ET506">
        <v>0.01999801111111111</v>
      </c>
      <c r="EU506">
        <v>0</v>
      </c>
      <c r="EV506">
        <v>1208.047777777778</v>
      </c>
      <c r="EW506">
        <v>5.00078</v>
      </c>
      <c r="EX506">
        <v>23408.38888888889</v>
      </c>
      <c r="EY506">
        <v>16379.74814814815</v>
      </c>
      <c r="EZ506">
        <v>39.96511111111111</v>
      </c>
      <c r="FA506">
        <v>40.69188888888888</v>
      </c>
      <c r="FB506">
        <v>40.06688888888889</v>
      </c>
      <c r="FC506">
        <v>40.42555555555555</v>
      </c>
      <c r="FD506">
        <v>41.21037037037036</v>
      </c>
      <c r="FE506">
        <v>1955.116666666667</v>
      </c>
      <c r="FF506">
        <v>39.89518518518519</v>
      </c>
      <c r="FG506">
        <v>0</v>
      </c>
      <c r="FH506">
        <v>1759003232.7</v>
      </c>
      <c r="FI506">
        <v>0</v>
      </c>
      <c r="FJ506">
        <v>1208.095</v>
      </c>
      <c r="FK506">
        <v>9.347350425730788</v>
      </c>
      <c r="FL506">
        <v>156.9914531779914</v>
      </c>
      <c r="FM506">
        <v>23409.22307692308</v>
      </c>
      <c r="FN506">
        <v>15</v>
      </c>
      <c r="FO506">
        <v>0</v>
      </c>
      <c r="FP506" t="s">
        <v>439</v>
      </c>
      <c r="FQ506">
        <v>1746989605.5</v>
      </c>
      <c r="FR506">
        <v>1746989593.5</v>
      </c>
      <c r="FS506">
        <v>0</v>
      </c>
      <c r="FT506">
        <v>-0.274</v>
      </c>
      <c r="FU506">
        <v>-0.002</v>
      </c>
      <c r="FV506">
        <v>2.549</v>
      </c>
      <c r="FW506">
        <v>0.129</v>
      </c>
      <c r="FX506">
        <v>420</v>
      </c>
      <c r="FY506">
        <v>17</v>
      </c>
      <c r="FZ506">
        <v>0.02</v>
      </c>
      <c r="GA506">
        <v>0.04</v>
      </c>
      <c r="GB506">
        <v>0.2040818585365854</v>
      </c>
      <c r="GC506">
        <v>22.41113957770034</v>
      </c>
      <c r="GD506">
        <v>2.277017405307587</v>
      </c>
      <c r="GE506">
        <v>0</v>
      </c>
      <c r="GF506">
        <v>1207.661470588235</v>
      </c>
      <c r="GG506">
        <v>8.781207027157977</v>
      </c>
      <c r="GH506">
        <v>0.8946544924716293</v>
      </c>
      <c r="GI506">
        <v>0</v>
      </c>
      <c r="GJ506">
        <v>8.727963414634146</v>
      </c>
      <c r="GK506">
        <v>-0.04701825783972389</v>
      </c>
      <c r="GL506">
        <v>0.005248529461764084</v>
      </c>
      <c r="GM506">
        <v>1</v>
      </c>
      <c r="GN506">
        <v>1</v>
      </c>
      <c r="GO506">
        <v>3</v>
      </c>
      <c r="GP506" t="s">
        <v>463</v>
      </c>
      <c r="GQ506">
        <v>3.10121</v>
      </c>
      <c r="GR506">
        <v>2.72507</v>
      </c>
      <c r="GS506">
        <v>0.07287689999999999</v>
      </c>
      <c r="GT506">
        <v>0.07196329999999999</v>
      </c>
      <c r="GU506">
        <v>0.10613</v>
      </c>
      <c r="GV506">
        <v>0.0773187</v>
      </c>
      <c r="GW506">
        <v>24194.4</v>
      </c>
      <c r="GX506">
        <v>22035.6</v>
      </c>
      <c r="GY506">
        <v>26661.3</v>
      </c>
      <c r="GZ506">
        <v>23969.2</v>
      </c>
      <c r="HA506">
        <v>38132.2</v>
      </c>
      <c r="HB506">
        <v>32715.9</v>
      </c>
      <c r="HC506">
        <v>46558</v>
      </c>
      <c r="HD506">
        <v>37944.1</v>
      </c>
      <c r="HE506">
        <v>1.86913</v>
      </c>
      <c r="HF506">
        <v>1.84953</v>
      </c>
      <c r="HG506">
        <v>0.104591</v>
      </c>
      <c r="HH506">
        <v>0</v>
      </c>
      <c r="HI506">
        <v>28.2907</v>
      </c>
      <c r="HJ506">
        <v>999.9</v>
      </c>
      <c r="HK506">
        <v>37.7</v>
      </c>
      <c r="HL506">
        <v>31</v>
      </c>
      <c r="HM506">
        <v>18.8281</v>
      </c>
      <c r="HN506">
        <v>60.8486</v>
      </c>
      <c r="HO506">
        <v>22.3117</v>
      </c>
      <c r="HP506">
        <v>1</v>
      </c>
      <c r="HQ506">
        <v>0.165821</v>
      </c>
      <c r="HR506">
        <v>-0.447298</v>
      </c>
      <c r="HS506">
        <v>20.3162</v>
      </c>
      <c r="HT506">
        <v>5.211</v>
      </c>
      <c r="HU506">
        <v>11.98</v>
      </c>
      <c r="HV506">
        <v>4.96345</v>
      </c>
      <c r="HW506">
        <v>3.27433</v>
      </c>
      <c r="HX506">
        <v>9999</v>
      </c>
      <c r="HY506">
        <v>9999</v>
      </c>
      <c r="HZ506">
        <v>9999</v>
      </c>
      <c r="IA506">
        <v>26.2</v>
      </c>
      <c r="IB506">
        <v>1.8637</v>
      </c>
      <c r="IC506">
        <v>1.85985</v>
      </c>
      <c r="ID506">
        <v>1.8581</v>
      </c>
      <c r="IE506">
        <v>1.85951</v>
      </c>
      <c r="IF506">
        <v>1.85959</v>
      </c>
      <c r="IG506">
        <v>1.85808</v>
      </c>
      <c r="IH506">
        <v>1.85716</v>
      </c>
      <c r="II506">
        <v>1.85211</v>
      </c>
      <c r="IJ506">
        <v>0</v>
      </c>
      <c r="IK506">
        <v>0</v>
      </c>
      <c r="IL506">
        <v>0</v>
      </c>
      <c r="IM506">
        <v>0</v>
      </c>
      <c r="IN506" t="s">
        <v>441</v>
      </c>
      <c r="IO506" t="s">
        <v>442</v>
      </c>
      <c r="IP506" t="s">
        <v>443</v>
      </c>
      <c r="IQ506" t="s">
        <v>443</v>
      </c>
      <c r="IR506" t="s">
        <v>443</v>
      </c>
      <c r="IS506" t="s">
        <v>443</v>
      </c>
      <c r="IT506">
        <v>0</v>
      </c>
      <c r="IU506">
        <v>100</v>
      </c>
      <c r="IV506">
        <v>100</v>
      </c>
      <c r="IW506">
        <v>-1.542</v>
      </c>
      <c r="IX506">
        <v>0.3206</v>
      </c>
      <c r="IY506">
        <v>-1.253408397979514</v>
      </c>
      <c r="IZ506">
        <v>-0.001407418860664216</v>
      </c>
      <c r="JA506">
        <v>1.761737584914558E-06</v>
      </c>
      <c r="JB506">
        <v>-4.339940373715102E-10</v>
      </c>
      <c r="JC506">
        <v>0.01386544786166931</v>
      </c>
      <c r="JD506">
        <v>0.003157371658100305</v>
      </c>
      <c r="JE506">
        <v>0.0004353711720169284</v>
      </c>
      <c r="JF506">
        <v>-1.853048844677345E-07</v>
      </c>
      <c r="JG506">
        <v>2</v>
      </c>
      <c r="JH506">
        <v>1968</v>
      </c>
      <c r="JI506">
        <v>1</v>
      </c>
      <c r="JJ506">
        <v>26</v>
      </c>
      <c r="JK506">
        <v>200227.2</v>
      </c>
      <c r="JL506">
        <v>200227.4</v>
      </c>
      <c r="JM506">
        <v>0.891113</v>
      </c>
      <c r="JN506">
        <v>2.63184</v>
      </c>
      <c r="JO506">
        <v>1.49658</v>
      </c>
      <c r="JP506">
        <v>2.34741</v>
      </c>
      <c r="JQ506">
        <v>1.54907</v>
      </c>
      <c r="JR506">
        <v>2.36694</v>
      </c>
      <c r="JS506">
        <v>35.0825</v>
      </c>
      <c r="JT506">
        <v>14.7362</v>
      </c>
      <c r="JU506">
        <v>18</v>
      </c>
      <c r="JV506">
        <v>486.432</v>
      </c>
      <c r="JW506">
        <v>488.752</v>
      </c>
      <c r="JX506">
        <v>28.9639</v>
      </c>
      <c r="JY506">
        <v>29.4404</v>
      </c>
      <c r="JZ506">
        <v>29.9999</v>
      </c>
      <c r="KA506">
        <v>29.6631</v>
      </c>
      <c r="KB506">
        <v>29.6602</v>
      </c>
      <c r="KC506">
        <v>17.7987</v>
      </c>
      <c r="KD506">
        <v>17.0851</v>
      </c>
      <c r="KE506">
        <v>35.3764</v>
      </c>
      <c r="KF506">
        <v>28.9693</v>
      </c>
      <c r="KG506">
        <v>299.774</v>
      </c>
      <c r="KH506">
        <v>14.9126</v>
      </c>
      <c r="KI506">
        <v>101.794</v>
      </c>
      <c r="KJ506">
        <v>91.4862</v>
      </c>
    </row>
    <row r="507" spans="1:296">
      <c r="A507">
        <v>489</v>
      </c>
      <c r="B507">
        <v>1759003243.1</v>
      </c>
      <c r="C507">
        <v>15992.5</v>
      </c>
      <c r="D507" t="s">
        <v>1425</v>
      </c>
      <c r="E507" t="s">
        <v>1426</v>
      </c>
      <c r="F507">
        <v>5</v>
      </c>
      <c r="G507" t="s">
        <v>1218</v>
      </c>
      <c r="H507">
        <v>1759003235.314285</v>
      </c>
      <c r="I507">
        <f>(J507)/1000</f>
        <v>0</v>
      </c>
      <c r="J507">
        <f>IF(DO507, AM507, AG507)</f>
        <v>0</v>
      </c>
      <c r="K507">
        <f>IF(DO507, AH507, AF507)</f>
        <v>0</v>
      </c>
      <c r="L507">
        <f>DQ507 - IF(AT507&gt;1, K507*DK507*100.0/(AV507), 0)</f>
        <v>0</v>
      </c>
      <c r="M507">
        <f>((S507-I507/2)*L507-K507)/(S507+I507/2)</f>
        <v>0</v>
      </c>
      <c r="N507">
        <f>M507*(DX507+DY507)/1000.0</f>
        <v>0</v>
      </c>
      <c r="O507">
        <f>(DQ507 - IF(AT507&gt;1, K507*DK507*100.0/(AV507), 0))*(DX507+DY507)/1000.0</f>
        <v>0</v>
      </c>
      <c r="P507">
        <f>2.0/((1/R507-1/Q507)+SIGN(R507)*SQRT((1/R507-1/Q507)*(1/R507-1/Q507) + 4*DL507/((DL507+1)*(DL507+1))*(2*1/R507*1/Q507-1/Q507*1/Q507)))</f>
        <v>0</v>
      </c>
      <c r="Q507">
        <f>IF(LEFT(DM507,1)&lt;&gt;"0",IF(LEFT(DM507,1)="1",3.0,DN507),$D$5+$E$5*(EE507*DX507/($K$5*1000))+$F$5*(EE507*DX507/($K$5*1000))*MAX(MIN(DK507,$J$5),$I$5)*MAX(MIN(DK507,$J$5),$I$5)+$G$5*MAX(MIN(DK507,$J$5),$I$5)*(EE507*DX507/($K$5*1000))+$H$5*(EE507*DX507/($K$5*1000))*(EE507*DX507/($K$5*1000)))</f>
        <v>0</v>
      </c>
      <c r="R507">
        <f>I507*(1000-(1000*0.61365*exp(17.502*V507/(240.97+V507))/(DX507+DY507)+DS507)/2)/(1000*0.61365*exp(17.502*V507/(240.97+V507))/(DX507+DY507)-DS507)</f>
        <v>0</v>
      </c>
      <c r="S507">
        <f>1/((DL507+1)/(P507/1.6)+1/(Q507/1.37)) + DL507/((DL507+1)/(P507/1.6) + DL507/(Q507/1.37))</f>
        <v>0</v>
      </c>
      <c r="T507">
        <f>(DG507*DJ507)</f>
        <v>0</v>
      </c>
      <c r="U507">
        <f>(DZ507+(T507+2*0.95*5.67E-8*(((DZ507+$B$9)+273)^4-(DZ507+273)^4)-44100*I507)/(1.84*29.3*Q507+8*0.95*5.67E-8*(DZ507+273)^3))</f>
        <v>0</v>
      </c>
      <c r="V507">
        <f>($C$9*EA507+$D$9*EB507+$E$9*U507)</f>
        <v>0</v>
      </c>
      <c r="W507">
        <f>0.61365*exp(17.502*V507/(240.97+V507))</f>
        <v>0</v>
      </c>
      <c r="X507">
        <f>(Y507/Z507*100)</f>
        <v>0</v>
      </c>
      <c r="Y507">
        <f>DS507*(DX507+DY507)/1000</f>
        <v>0</v>
      </c>
      <c r="Z507">
        <f>0.61365*exp(17.502*DZ507/(240.97+DZ507))</f>
        <v>0</v>
      </c>
      <c r="AA507">
        <f>(W507-DS507*(DX507+DY507)/1000)</f>
        <v>0</v>
      </c>
      <c r="AB507">
        <f>(-I507*44100)</f>
        <v>0</v>
      </c>
      <c r="AC507">
        <f>2*29.3*Q507*0.92*(DZ507-V507)</f>
        <v>0</v>
      </c>
      <c r="AD507">
        <f>2*0.95*5.67E-8*(((DZ507+$B$9)+273)^4-(V507+273)^4)</f>
        <v>0</v>
      </c>
      <c r="AE507">
        <f>T507+AD507+AB507+AC507</f>
        <v>0</v>
      </c>
      <c r="AF507">
        <f>DW507*AT507*(DR507-DQ507*(1000-AT507*DT507)/(1000-AT507*DS507))/(100*DK507)</f>
        <v>0</v>
      </c>
      <c r="AG507">
        <f>1000*DW507*AT507*(DS507-DT507)/(100*DK507*(1000-AT507*DS507))</f>
        <v>0</v>
      </c>
      <c r="AH507">
        <f>(AI507 - AJ507 - DX507*1E3/(8.314*(DZ507+273.15)) * AL507/DW507 * AK507) * DW507/(100*DK507) * (1000 - DT507)/1000</f>
        <v>0</v>
      </c>
      <c r="AI507">
        <v>324.0613196090909</v>
      </c>
      <c r="AJ507">
        <v>322.8267878787878</v>
      </c>
      <c r="AK507">
        <v>-3.167169783549829</v>
      </c>
      <c r="AL507">
        <v>65.16</v>
      </c>
      <c r="AM507">
        <f>(AO507 - AN507 + DX507*1E3/(8.314*(DZ507+273.15)) * AQ507/DW507 * AP507) * DW507/(100*DK507) * 1000/(1000 - AO507)</f>
        <v>0</v>
      </c>
      <c r="AN507">
        <v>14.85636801683915</v>
      </c>
      <c r="AO507">
        <v>23.57217757575757</v>
      </c>
      <c r="AP507">
        <v>-2.117354768665578E-05</v>
      </c>
      <c r="AQ507">
        <v>105.4820496882666</v>
      </c>
      <c r="AR507">
        <v>0</v>
      </c>
      <c r="AS507">
        <v>0</v>
      </c>
      <c r="AT507">
        <f>IF(AR507*$H$15&gt;=AV507,1.0,(AV507/(AV507-AR507*$H$15)))</f>
        <v>0</v>
      </c>
      <c r="AU507">
        <f>(AT507-1)*100</f>
        <v>0</v>
      </c>
      <c r="AV507">
        <f>MAX(0,($B$15+$C$15*EE507)/(1+$D$15*EE507)*DX507/(DZ507+273)*$E$15)</f>
        <v>0</v>
      </c>
      <c r="AW507" t="s">
        <v>437</v>
      </c>
      <c r="AX507" t="s">
        <v>437</v>
      </c>
      <c r="AY507">
        <v>0</v>
      </c>
      <c r="AZ507">
        <v>0</v>
      </c>
      <c r="BA507">
        <f>1-AY507/AZ507</f>
        <v>0</v>
      </c>
      <c r="BB507">
        <v>0</v>
      </c>
      <c r="BC507" t="s">
        <v>437</v>
      </c>
      <c r="BD507" t="s">
        <v>437</v>
      </c>
      <c r="BE507">
        <v>0</v>
      </c>
      <c r="BF507">
        <v>0</v>
      </c>
      <c r="BG507">
        <f>1-BE507/BF507</f>
        <v>0</v>
      </c>
      <c r="BH507">
        <v>0.5</v>
      </c>
      <c r="BI507">
        <f>DH507</f>
        <v>0</v>
      </c>
      <c r="BJ507">
        <f>K507</f>
        <v>0</v>
      </c>
      <c r="BK507">
        <f>BG507*BH507*BI507</f>
        <v>0</v>
      </c>
      <c r="BL507">
        <f>(BJ507-BB507)/BI507</f>
        <v>0</v>
      </c>
      <c r="BM507">
        <f>(AZ507-BF507)/BF507</f>
        <v>0</v>
      </c>
      <c r="BN507">
        <f>AY507/(BA507+AY507/BF507)</f>
        <v>0</v>
      </c>
      <c r="BO507" t="s">
        <v>437</v>
      </c>
      <c r="BP507">
        <v>0</v>
      </c>
      <c r="BQ507">
        <f>IF(BP507&lt;&gt;0, BP507, BN507)</f>
        <v>0</v>
      </c>
      <c r="BR507">
        <f>1-BQ507/BF507</f>
        <v>0</v>
      </c>
      <c r="BS507">
        <f>(BF507-BE507)/(BF507-BQ507)</f>
        <v>0</v>
      </c>
      <c r="BT507">
        <f>(AZ507-BF507)/(AZ507-BQ507)</f>
        <v>0</v>
      </c>
      <c r="BU507">
        <f>(BF507-BE507)/(BF507-AY507)</f>
        <v>0</v>
      </c>
      <c r="BV507">
        <f>(AZ507-BF507)/(AZ507-AY507)</f>
        <v>0</v>
      </c>
      <c r="BW507">
        <f>(BS507*BQ507/BE507)</f>
        <v>0</v>
      </c>
      <c r="BX507">
        <f>(1-BW507)</f>
        <v>0</v>
      </c>
      <c r="DG507">
        <f>$B$13*EF507+$C$13*EG507+$F$13*ER507*(1-EU507)</f>
        <v>0</v>
      </c>
      <c r="DH507">
        <f>DG507*DI507</f>
        <v>0</v>
      </c>
      <c r="DI507">
        <f>($B$13*$D$11+$C$13*$D$11+$F$13*((FE507+EW507)/MAX(FE507+EW507+FF507, 0.1)*$I$11+FF507/MAX(FE507+EW507+FF507, 0.1)*$J$11))/($B$13+$C$13+$F$13)</f>
        <v>0</v>
      </c>
      <c r="DJ507">
        <f>($B$13*$K$11+$C$13*$K$11+$F$13*((FE507+EW507)/MAX(FE507+EW507+FF507, 0.1)*$P$11+FF507/MAX(FE507+EW507+FF507, 0.1)*$Q$11))/($B$13+$C$13+$F$13)</f>
        <v>0</v>
      </c>
      <c r="DK507">
        <v>2.96</v>
      </c>
      <c r="DL507">
        <v>0.5</v>
      </c>
      <c r="DM507" t="s">
        <v>438</v>
      </c>
      <c r="DN507">
        <v>2</v>
      </c>
      <c r="DO507" t="b">
        <v>1</v>
      </c>
      <c r="DP507">
        <v>1759003235.314285</v>
      </c>
      <c r="DQ507">
        <v>337.3699285714286</v>
      </c>
      <c r="DR507">
        <v>334.6799285714285</v>
      </c>
      <c r="DS507">
        <v>23.58243928571429</v>
      </c>
      <c r="DT507">
        <v>14.85982142857143</v>
      </c>
      <c r="DU507">
        <v>338.9146428571429</v>
      </c>
      <c r="DV507">
        <v>23.26187142857143</v>
      </c>
      <c r="DW507">
        <v>499.9995714285715</v>
      </c>
      <c r="DX507">
        <v>90.32856785714286</v>
      </c>
      <c r="DY507">
        <v>0.06679633214285714</v>
      </c>
      <c r="DZ507">
        <v>30.00485</v>
      </c>
      <c r="EA507">
        <v>29.99195357142858</v>
      </c>
      <c r="EB507">
        <v>999.9000000000002</v>
      </c>
      <c r="EC507">
        <v>0</v>
      </c>
      <c r="ED507">
        <v>0</v>
      </c>
      <c r="EE507">
        <v>10007.45357142857</v>
      </c>
      <c r="EF507">
        <v>0</v>
      </c>
      <c r="EG507">
        <v>10.86579285714286</v>
      </c>
      <c r="EH507">
        <v>2.690021285714286</v>
      </c>
      <c r="EI507">
        <v>345.5181428571428</v>
      </c>
      <c r="EJ507">
        <v>339.7282857142858</v>
      </c>
      <c r="EK507">
        <v>8.722614642857142</v>
      </c>
      <c r="EL507">
        <v>334.6799285714285</v>
      </c>
      <c r="EM507">
        <v>14.85982142857143</v>
      </c>
      <c r="EN507">
        <v>2.130167857142857</v>
      </c>
      <c r="EO507">
        <v>1.342266785714285</v>
      </c>
      <c r="EP507">
        <v>18.44658571428571</v>
      </c>
      <c r="EQ507">
        <v>11.28066428571429</v>
      </c>
      <c r="ER507">
        <v>2000.0125</v>
      </c>
      <c r="ES507">
        <v>0.9800008214285713</v>
      </c>
      <c r="ET507">
        <v>0.01999907857142857</v>
      </c>
      <c r="EU507">
        <v>0</v>
      </c>
      <c r="EV507">
        <v>1208.842142857143</v>
      </c>
      <c r="EW507">
        <v>5.00078</v>
      </c>
      <c r="EX507">
        <v>23422.39999999999</v>
      </c>
      <c r="EY507">
        <v>16379.74285714286</v>
      </c>
      <c r="EZ507">
        <v>39.93057142857142</v>
      </c>
      <c r="FA507">
        <v>40.67614285714285</v>
      </c>
      <c r="FB507">
        <v>40.06667857142856</v>
      </c>
      <c r="FC507">
        <v>40.41707142857143</v>
      </c>
      <c r="FD507">
        <v>41.19167857142856</v>
      </c>
      <c r="FE507">
        <v>1955.113928571429</v>
      </c>
      <c r="FF507">
        <v>39.8982142857143</v>
      </c>
      <c r="FG507">
        <v>0</v>
      </c>
      <c r="FH507">
        <v>1759003237.5</v>
      </c>
      <c r="FI507">
        <v>0</v>
      </c>
      <c r="FJ507">
        <v>1208.911923076923</v>
      </c>
      <c r="FK507">
        <v>11.03829057390022</v>
      </c>
      <c r="FL507">
        <v>195.5316237166253</v>
      </c>
      <c r="FM507">
        <v>23423.59615384616</v>
      </c>
      <c r="FN507">
        <v>15</v>
      </c>
      <c r="FO507">
        <v>0</v>
      </c>
      <c r="FP507" t="s">
        <v>439</v>
      </c>
      <c r="FQ507">
        <v>1746989605.5</v>
      </c>
      <c r="FR507">
        <v>1746989593.5</v>
      </c>
      <c r="FS507">
        <v>0</v>
      </c>
      <c r="FT507">
        <v>-0.274</v>
      </c>
      <c r="FU507">
        <v>-0.002</v>
      </c>
      <c r="FV507">
        <v>2.549</v>
      </c>
      <c r="FW507">
        <v>0.129</v>
      </c>
      <c r="FX507">
        <v>420</v>
      </c>
      <c r="FY507">
        <v>17</v>
      </c>
      <c r="FZ507">
        <v>0.02</v>
      </c>
      <c r="GA507">
        <v>0.04</v>
      </c>
      <c r="GB507">
        <v>1.888534155</v>
      </c>
      <c r="GC507">
        <v>17.00604159624766</v>
      </c>
      <c r="GD507">
        <v>1.647685700963572</v>
      </c>
      <c r="GE507">
        <v>0</v>
      </c>
      <c r="GF507">
        <v>1208.325882352941</v>
      </c>
      <c r="GG507">
        <v>9.547746364865286</v>
      </c>
      <c r="GH507">
        <v>0.9751534348261801</v>
      </c>
      <c r="GI507">
        <v>0</v>
      </c>
      <c r="GJ507">
        <v>8.725081750000001</v>
      </c>
      <c r="GK507">
        <v>-0.03452026266419057</v>
      </c>
      <c r="GL507">
        <v>0.004300172605547285</v>
      </c>
      <c r="GM507">
        <v>1</v>
      </c>
      <c r="GN507">
        <v>1</v>
      </c>
      <c r="GO507">
        <v>3</v>
      </c>
      <c r="GP507" t="s">
        <v>463</v>
      </c>
      <c r="GQ507">
        <v>3.10081</v>
      </c>
      <c r="GR507">
        <v>2.72513</v>
      </c>
      <c r="GS507">
        <v>0.0701468</v>
      </c>
      <c r="GT507">
        <v>0.0689968</v>
      </c>
      <c r="GU507">
        <v>0.1061</v>
      </c>
      <c r="GV507">
        <v>0.0773142</v>
      </c>
      <c r="GW507">
        <v>24265.6</v>
      </c>
      <c r="GX507">
        <v>22106.3</v>
      </c>
      <c r="GY507">
        <v>26661.4</v>
      </c>
      <c r="GZ507">
        <v>23969.4</v>
      </c>
      <c r="HA507">
        <v>38133.3</v>
      </c>
      <c r="HB507">
        <v>32716</v>
      </c>
      <c r="HC507">
        <v>46558.1</v>
      </c>
      <c r="HD507">
        <v>37944.3</v>
      </c>
      <c r="HE507">
        <v>1.86858</v>
      </c>
      <c r="HF507">
        <v>1.84993</v>
      </c>
      <c r="HG507">
        <v>0.104863</v>
      </c>
      <c r="HH507">
        <v>0</v>
      </c>
      <c r="HI507">
        <v>28.2907</v>
      </c>
      <c r="HJ507">
        <v>999.9</v>
      </c>
      <c r="HK507">
        <v>37.8</v>
      </c>
      <c r="HL507">
        <v>31</v>
      </c>
      <c r="HM507">
        <v>18.879</v>
      </c>
      <c r="HN507">
        <v>61.1586</v>
      </c>
      <c r="HO507">
        <v>22.4279</v>
      </c>
      <c r="HP507">
        <v>1</v>
      </c>
      <c r="HQ507">
        <v>0.165333</v>
      </c>
      <c r="HR507">
        <v>-0.448434</v>
      </c>
      <c r="HS507">
        <v>20.3164</v>
      </c>
      <c r="HT507">
        <v>5.2116</v>
      </c>
      <c r="HU507">
        <v>11.98</v>
      </c>
      <c r="HV507">
        <v>4.96365</v>
      </c>
      <c r="HW507">
        <v>3.2745</v>
      </c>
      <c r="HX507">
        <v>9999</v>
      </c>
      <c r="HY507">
        <v>9999</v>
      </c>
      <c r="HZ507">
        <v>9999</v>
      </c>
      <c r="IA507">
        <v>26.2</v>
      </c>
      <c r="IB507">
        <v>1.86371</v>
      </c>
      <c r="IC507">
        <v>1.85986</v>
      </c>
      <c r="ID507">
        <v>1.85809</v>
      </c>
      <c r="IE507">
        <v>1.8595</v>
      </c>
      <c r="IF507">
        <v>1.85959</v>
      </c>
      <c r="IG507">
        <v>1.85808</v>
      </c>
      <c r="IH507">
        <v>1.85715</v>
      </c>
      <c r="II507">
        <v>1.85211</v>
      </c>
      <c r="IJ507">
        <v>0</v>
      </c>
      <c r="IK507">
        <v>0</v>
      </c>
      <c r="IL507">
        <v>0</v>
      </c>
      <c r="IM507">
        <v>0</v>
      </c>
      <c r="IN507" t="s">
        <v>441</v>
      </c>
      <c r="IO507" t="s">
        <v>442</v>
      </c>
      <c r="IP507" t="s">
        <v>443</v>
      </c>
      <c r="IQ507" t="s">
        <v>443</v>
      </c>
      <c r="IR507" t="s">
        <v>443</v>
      </c>
      <c r="IS507" t="s">
        <v>443</v>
      </c>
      <c r="IT507">
        <v>0</v>
      </c>
      <c r="IU507">
        <v>100</v>
      </c>
      <c r="IV507">
        <v>100</v>
      </c>
      <c r="IW507">
        <v>-1.535</v>
      </c>
      <c r="IX507">
        <v>0.3203</v>
      </c>
      <c r="IY507">
        <v>-1.253408397979514</v>
      </c>
      <c r="IZ507">
        <v>-0.001407418860664216</v>
      </c>
      <c r="JA507">
        <v>1.761737584914558E-06</v>
      </c>
      <c r="JB507">
        <v>-4.339940373715102E-10</v>
      </c>
      <c r="JC507">
        <v>0.01386544786166931</v>
      </c>
      <c r="JD507">
        <v>0.003157371658100305</v>
      </c>
      <c r="JE507">
        <v>0.0004353711720169284</v>
      </c>
      <c r="JF507">
        <v>-1.853048844677345E-07</v>
      </c>
      <c r="JG507">
        <v>2</v>
      </c>
      <c r="JH507">
        <v>1968</v>
      </c>
      <c r="JI507">
        <v>1</v>
      </c>
      <c r="JJ507">
        <v>26</v>
      </c>
      <c r="JK507">
        <v>200227.3</v>
      </c>
      <c r="JL507">
        <v>200227.5</v>
      </c>
      <c r="JM507">
        <v>0.8483889999999999</v>
      </c>
      <c r="JN507">
        <v>2.63062</v>
      </c>
      <c r="JO507">
        <v>1.49658</v>
      </c>
      <c r="JP507">
        <v>2.34741</v>
      </c>
      <c r="JQ507">
        <v>1.54907</v>
      </c>
      <c r="JR507">
        <v>2.3999</v>
      </c>
      <c r="JS507">
        <v>35.0825</v>
      </c>
      <c r="JT507">
        <v>14.7274</v>
      </c>
      <c r="JU507">
        <v>18</v>
      </c>
      <c r="JV507">
        <v>486.094</v>
      </c>
      <c r="JW507">
        <v>489.004</v>
      </c>
      <c r="JX507">
        <v>28.9696</v>
      </c>
      <c r="JY507">
        <v>29.4379</v>
      </c>
      <c r="JZ507">
        <v>29.9998</v>
      </c>
      <c r="KA507">
        <v>29.6611</v>
      </c>
      <c r="KB507">
        <v>29.6589</v>
      </c>
      <c r="KC507">
        <v>17.073</v>
      </c>
      <c r="KD507">
        <v>17.0851</v>
      </c>
      <c r="KE507">
        <v>35.3764</v>
      </c>
      <c r="KF507">
        <v>28.9735</v>
      </c>
      <c r="KG507">
        <v>286.291</v>
      </c>
      <c r="KH507">
        <v>14.9126</v>
      </c>
      <c r="KI507">
        <v>101.794</v>
      </c>
      <c r="KJ507">
        <v>91.48690000000001</v>
      </c>
    </row>
    <row r="508" spans="1:296">
      <c r="A508">
        <v>490</v>
      </c>
      <c r="B508">
        <v>1759003248.1</v>
      </c>
      <c r="C508">
        <v>15997.5</v>
      </c>
      <c r="D508" t="s">
        <v>1427</v>
      </c>
      <c r="E508" t="s">
        <v>1428</v>
      </c>
      <c r="F508">
        <v>5</v>
      </c>
      <c r="G508" t="s">
        <v>1218</v>
      </c>
      <c r="H508">
        <v>1759003240.6</v>
      </c>
      <c r="I508">
        <f>(J508)/1000</f>
        <v>0</v>
      </c>
      <c r="J508">
        <f>IF(DO508, AM508, AG508)</f>
        <v>0</v>
      </c>
      <c r="K508">
        <f>IF(DO508, AH508, AF508)</f>
        <v>0</v>
      </c>
      <c r="L508">
        <f>DQ508 - IF(AT508&gt;1, K508*DK508*100.0/(AV508), 0)</f>
        <v>0</v>
      </c>
      <c r="M508">
        <f>((S508-I508/2)*L508-K508)/(S508+I508/2)</f>
        <v>0</v>
      </c>
      <c r="N508">
        <f>M508*(DX508+DY508)/1000.0</f>
        <v>0</v>
      </c>
      <c r="O508">
        <f>(DQ508 - IF(AT508&gt;1, K508*DK508*100.0/(AV508), 0))*(DX508+DY508)/1000.0</f>
        <v>0</v>
      </c>
      <c r="P508">
        <f>2.0/((1/R508-1/Q508)+SIGN(R508)*SQRT((1/R508-1/Q508)*(1/R508-1/Q508) + 4*DL508/((DL508+1)*(DL508+1))*(2*1/R508*1/Q508-1/Q508*1/Q508)))</f>
        <v>0</v>
      </c>
      <c r="Q508">
        <f>IF(LEFT(DM508,1)&lt;&gt;"0",IF(LEFT(DM508,1)="1",3.0,DN508),$D$5+$E$5*(EE508*DX508/($K$5*1000))+$F$5*(EE508*DX508/($K$5*1000))*MAX(MIN(DK508,$J$5),$I$5)*MAX(MIN(DK508,$J$5),$I$5)+$G$5*MAX(MIN(DK508,$J$5),$I$5)*(EE508*DX508/($K$5*1000))+$H$5*(EE508*DX508/($K$5*1000))*(EE508*DX508/($K$5*1000)))</f>
        <v>0</v>
      </c>
      <c r="R508">
        <f>I508*(1000-(1000*0.61365*exp(17.502*V508/(240.97+V508))/(DX508+DY508)+DS508)/2)/(1000*0.61365*exp(17.502*V508/(240.97+V508))/(DX508+DY508)-DS508)</f>
        <v>0</v>
      </c>
      <c r="S508">
        <f>1/((DL508+1)/(P508/1.6)+1/(Q508/1.37)) + DL508/((DL508+1)/(P508/1.6) + DL508/(Q508/1.37))</f>
        <v>0</v>
      </c>
      <c r="T508">
        <f>(DG508*DJ508)</f>
        <v>0</v>
      </c>
      <c r="U508">
        <f>(DZ508+(T508+2*0.95*5.67E-8*(((DZ508+$B$9)+273)^4-(DZ508+273)^4)-44100*I508)/(1.84*29.3*Q508+8*0.95*5.67E-8*(DZ508+273)^3))</f>
        <v>0</v>
      </c>
      <c r="V508">
        <f>($C$9*EA508+$D$9*EB508+$E$9*U508)</f>
        <v>0</v>
      </c>
      <c r="W508">
        <f>0.61365*exp(17.502*V508/(240.97+V508))</f>
        <v>0</v>
      </c>
      <c r="X508">
        <f>(Y508/Z508*100)</f>
        <v>0</v>
      </c>
      <c r="Y508">
        <f>DS508*(DX508+DY508)/1000</f>
        <v>0</v>
      </c>
      <c r="Z508">
        <f>0.61365*exp(17.502*DZ508/(240.97+DZ508))</f>
        <v>0</v>
      </c>
      <c r="AA508">
        <f>(W508-DS508*(DX508+DY508)/1000)</f>
        <v>0</v>
      </c>
      <c r="AB508">
        <f>(-I508*44100)</f>
        <v>0</v>
      </c>
      <c r="AC508">
        <f>2*29.3*Q508*0.92*(DZ508-V508)</f>
        <v>0</v>
      </c>
      <c r="AD508">
        <f>2*0.95*5.67E-8*(((DZ508+$B$9)+273)^4-(V508+273)^4)</f>
        <v>0</v>
      </c>
      <c r="AE508">
        <f>T508+AD508+AB508+AC508</f>
        <v>0</v>
      </c>
      <c r="AF508">
        <f>DW508*AT508*(DR508-DQ508*(1000-AT508*DT508)/(1000-AT508*DS508))/(100*DK508)</f>
        <v>0</v>
      </c>
      <c r="AG508">
        <f>1000*DW508*AT508*(DS508-DT508)/(100*DK508*(1000-AT508*DS508))</f>
        <v>0</v>
      </c>
      <c r="AH508">
        <f>(AI508 - AJ508 - DX508*1E3/(8.314*(DZ508+273.15)) * AL508/DW508 * AK508) * DW508/(100*DK508) * (1000 - DT508)/1000</f>
        <v>0</v>
      </c>
      <c r="AI508">
        <v>307.1313290696971</v>
      </c>
      <c r="AJ508">
        <v>306.9173393939395</v>
      </c>
      <c r="AK508">
        <v>-3.177969870129914</v>
      </c>
      <c r="AL508">
        <v>65.16</v>
      </c>
      <c r="AM508">
        <f>(AO508 - AN508 + DX508*1E3/(8.314*(DZ508+273.15)) * AQ508/DW508 * AP508) * DW508/(100*DK508) * 1000/(1000 - AO508)</f>
        <v>0</v>
      </c>
      <c r="AN508">
        <v>14.8475245538921</v>
      </c>
      <c r="AO508">
        <v>23.57579454545454</v>
      </c>
      <c r="AP508">
        <v>4.267152564866138E-06</v>
      </c>
      <c r="AQ508">
        <v>105.4820496882666</v>
      </c>
      <c r="AR508">
        <v>0</v>
      </c>
      <c r="AS508">
        <v>0</v>
      </c>
      <c r="AT508">
        <f>IF(AR508*$H$15&gt;=AV508,1.0,(AV508/(AV508-AR508*$H$15)))</f>
        <v>0</v>
      </c>
      <c r="AU508">
        <f>(AT508-1)*100</f>
        <v>0</v>
      </c>
      <c r="AV508">
        <f>MAX(0,($B$15+$C$15*EE508)/(1+$D$15*EE508)*DX508/(DZ508+273)*$E$15)</f>
        <v>0</v>
      </c>
      <c r="AW508" t="s">
        <v>437</v>
      </c>
      <c r="AX508" t="s">
        <v>437</v>
      </c>
      <c r="AY508">
        <v>0</v>
      </c>
      <c r="AZ508">
        <v>0</v>
      </c>
      <c r="BA508">
        <f>1-AY508/AZ508</f>
        <v>0</v>
      </c>
      <c r="BB508">
        <v>0</v>
      </c>
      <c r="BC508" t="s">
        <v>437</v>
      </c>
      <c r="BD508" t="s">
        <v>437</v>
      </c>
      <c r="BE508">
        <v>0</v>
      </c>
      <c r="BF508">
        <v>0</v>
      </c>
      <c r="BG508">
        <f>1-BE508/BF508</f>
        <v>0</v>
      </c>
      <c r="BH508">
        <v>0.5</v>
      </c>
      <c r="BI508">
        <f>DH508</f>
        <v>0</v>
      </c>
      <c r="BJ508">
        <f>K508</f>
        <v>0</v>
      </c>
      <c r="BK508">
        <f>BG508*BH508*BI508</f>
        <v>0</v>
      </c>
      <c r="BL508">
        <f>(BJ508-BB508)/BI508</f>
        <v>0</v>
      </c>
      <c r="BM508">
        <f>(AZ508-BF508)/BF508</f>
        <v>0</v>
      </c>
      <c r="BN508">
        <f>AY508/(BA508+AY508/BF508)</f>
        <v>0</v>
      </c>
      <c r="BO508" t="s">
        <v>437</v>
      </c>
      <c r="BP508">
        <v>0</v>
      </c>
      <c r="BQ508">
        <f>IF(BP508&lt;&gt;0, BP508, BN508)</f>
        <v>0</v>
      </c>
      <c r="BR508">
        <f>1-BQ508/BF508</f>
        <v>0</v>
      </c>
      <c r="BS508">
        <f>(BF508-BE508)/(BF508-BQ508)</f>
        <v>0</v>
      </c>
      <c r="BT508">
        <f>(AZ508-BF508)/(AZ508-BQ508)</f>
        <v>0</v>
      </c>
      <c r="BU508">
        <f>(BF508-BE508)/(BF508-AY508)</f>
        <v>0</v>
      </c>
      <c r="BV508">
        <f>(AZ508-BF508)/(AZ508-AY508)</f>
        <v>0</v>
      </c>
      <c r="BW508">
        <f>(BS508*BQ508/BE508)</f>
        <v>0</v>
      </c>
      <c r="BX508">
        <f>(1-BW508)</f>
        <v>0</v>
      </c>
      <c r="DG508">
        <f>$B$13*EF508+$C$13*EG508+$F$13*ER508*(1-EU508)</f>
        <v>0</v>
      </c>
      <c r="DH508">
        <f>DG508*DI508</f>
        <v>0</v>
      </c>
      <c r="DI508">
        <f>($B$13*$D$11+$C$13*$D$11+$F$13*((FE508+EW508)/MAX(FE508+EW508+FF508, 0.1)*$I$11+FF508/MAX(FE508+EW508+FF508, 0.1)*$J$11))/($B$13+$C$13+$F$13)</f>
        <v>0</v>
      </c>
      <c r="DJ508">
        <f>($B$13*$K$11+$C$13*$K$11+$F$13*((FE508+EW508)/MAX(FE508+EW508+FF508, 0.1)*$P$11+FF508/MAX(FE508+EW508+FF508, 0.1)*$Q$11))/($B$13+$C$13+$F$13)</f>
        <v>0</v>
      </c>
      <c r="DK508">
        <v>2.96</v>
      </c>
      <c r="DL508">
        <v>0.5</v>
      </c>
      <c r="DM508" t="s">
        <v>438</v>
      </c>
      <c r="DN508">
        <v>2</v>
      </c>
      <c r="DO508" t="b">
        <v>1</v>
      </c>
      <c r="DP508">
        <v>1759003240.6</v>
      </c>
      <c r="DQ508">
        <v>321.3286666666667</v>
      </c>
      <c r="DR508">
        <v>317.2067777777778</v>
      </c>
      <c r="DS508">
        <v>23.57861111111111</v>
      </c>
      <c r="DT508">
        <v>14.85481481481481</v>
      </c>
      <c r="DU508">
        <v>322.8671481481481</v>
      </c>
      <c r="DV508">
        <v>23.25812962962963</v>
      </c>
      <c r="DW508">
        <v>499.956962962963</v>
      </c>
      <c r="DX508">
        <v>90.3286777777778</v>
      </c>
      <c r="DY508">
        <v>0.06693705185185185</v>
      </c>
      <c r="DZ508">
        <v>30.00496666666666</v>
      </c>
      <c r="EA508">
        <v>29.99657407407408</v>
      </c>
      <c r="EB508">
        <v>999.9000000000001</v>
      </c>
      <c r="EC508">
        <v>0</v>
      </c>
      <c r="ED508">
        <v>0</v>
      </c>
      <c r="EE508">
        <v>10009.86111111111</v>
      </c>
      <c r="EF508">
        <v>0</v>
      </c>
      <c r="EG508">
        <v>10.8678</v>
      </c>
      <c r="EH508">
        <v>4.121942962962963</v>
      </c>
      <c r="EI508">
        <v>329.0881111111111</v>
      </c>
      <c r="EJ508">
        <v>321.9898888888889</v>
      </c>
      <c r="EK508">
        <v>8.723807037037037</v>
      </c>
      <c r="EL508">
        <v>317.2067777777778</v>
      </c>
      <c r="EM508">
        <v>14.85481481481481</v>
      </c>
      <c r="EN508">
        <v>2.129825185185185</v>
      </c>
      <c r="EO508">
        <v>1.341815185185185</v>
      </c>
      <c r="EP508">
        <v>18.44401481481481</v>
      </c>
      <c r="EQ508">
        <v>11.27558888888889</v>
      </c>
      <c r="ER508">
        <v>1999.976666666666</v>
      </c>
      <c r="ES508">
        <v>0.9800025555555556</v>
      </c>
      <c r="ET508">
        <v>0.01999732222222222</v>
      </c>
      <c r="EU508">
        <v>0</v>
      </c>
      <c r="EV508">
        <v>1209.91</v>
      </c>
      <c r="EW508">
        <v>5.00078</v>
      </c>
      <c r="EX508">
        <v>23441.21111111111</v>
      </c>
      <c r="EY508">
        <v>16379.46666666667</v>
      </c>
      <c r="EZ508">
        <v>39.91874074074074</v>
      </c>
      <c r="FA508">
        <v>40.6618148148148</v>
      </c>
      <c r="FB508">
        <v>40.01592592592592</v>
      </c>
      <c r="FC508">
        <v>40.40948148148149</v>
      </c>
      <c r="FD508">
        <v>41.15255555555556</v>
      </c>
      <c r="FE508">
        <v>1955.082962962963</v>
      </c>
      <c r="FF508">
        <v>39.89296296296297</v>
      </c>
      <c r="FG508">
        <v>0</v>
      </c>
      <c r="FH508">
        <v>1759003242.3</v>
      </c>
      <c r="FI508">
        <v>0</v>
      </c>
      <c r="FJ508">
        <v>1209.895</v>
      </c>
      <c r="FK508">
        <v>13.82256410647652</v>
      </c>
      <c r="FL508">
        <v>240.526495918153</v>
      </c>
      <c r="FM508">
        <v>23441.03846153846</v>
      </c>
      <c r="FN508">
        <v>15</v>
      </c>
      <c r="FO508">
        <v>0</v>
      </c>
      <c r="FP508" t="s">
        <v>439</v>
      </c>
      <c r="FQ508">
        <v>1746989605.5</v>
      </c>
      <c r="FR508">
        <v>1746989593.5</v>
      </c>
      <c r="FS508">
        <v>0</v>
      </c>
      <c r="FT508">
        <v>-0.274</v>
      </c>
      <c r="FU508">
        <v>-0.002</v>
      </c>
      <c r="FV508">
        <v>2.549</v>
      </c>
      <c r="FW508">
        <v>0.129</v>
      </c>
      <c r="FX508">
        <v>420</v>
      </c>
      <c r="FY508">
        <v>17</v>
      </c>
      <c r="FZ508">
        <v>0.02</v>
      </c>
      <c r="GA508">
        <v>0.04</v>
      </c>
      <c r="GB508">
        <v>3.19974645</v>
      </c>
      <c r="GC508">
        <v>16.42322183864916</v>
      </c>
      <c r="GD508">
        <v>1.593191035595558</v>
      </c>
      <c r="GE508">
        <v>0</v>
      </c>
      <c r="GF508">
        <v>1209.310882352941</v>
      </c>
      <c r="GG508">
        <v>11.73949579996842</v>
      </c>
      <c r="GH508">
        <v>1.191863019288465</v>
      </c>
      <c r="GI508">
        <v>0</v>
      </c>
      <c r="GJ508">
        <v>8.7230515</v>
      </c>
      <c r="GK508">
        <v>0.00122904315197418</v>
      </c>
      <c r="GL508">
        <v>0.004005375481774258</v>
      </c>
      <c r="GM508">
        <v>1</v>
      </c>
      <c r="GN508">
        <v>1</v>
      </c>
      <c r="GO508">
        <v>3</v>
      </c>
      <c r="GP508" t="s">
        <v>463</v>
      </c>
      <c r="GQ508">
        <v>3.10094</v>
      </c>
      <c r="GR508">
        <v>2.72516</v>
      </c>
      <c r="GS508">
        <v>0.0673465</v>
      </c>
      <c r="GT508">
        <v>0.06599480000000001</v>
      </c>
      <c r="GU508">
        <v>0.106104</v>
      </c>
      <c r="GV508">
        <v>0.0771931</v>
      </c>
      <c r="GW508">
        <v>24338.8</v>
      </c>
      <c r="GX508">
        <v>22177.6</v>
      </c>
      <c r="GY508">
        <v>26661.5</v>
      </c>
      <c r="GZ508">
        <v>23969.5</v>
      </c>
      <c r="HA508">
        <v>38133</v>
      </c>
      <c r="HB508">
        <v>32719.9</v>
      </c>
      <c r="HC508">
        <v>46558.4</v>
      </c>
      <c r="HD508">
        <v>37944.2</v>
      </c>
      <c r="HE508">
        <v>1.8686</v>
      </c>
      <c r="HF508">
        <v>1.84995</v>
      </c>
      <c r="HG508">
        <v>0.104662</v>
      </c>
      <c r="HH508">
        <v>0</v>
      </c>
      <c r="HI508">
        <v>28.2883</v>
      </c>
      <c r="HJ508">
        <v>999.9</v>
      </c>
      <c r="HK508">
        <v>37.7</v>
      </c>
      <c r="HL508">
        <v>31</v>
      </c>
      <c r="HM508">
        <v>18.8297</v>
      </c>
      <c r="HN508">
        <v>61.0786</v>
      </c>
      <c r="HO508">
        <v>22.5361</v>
      </c>
      <c r="HP508">
        <v>1</v>
      </c>
      <c r="HQ508">
        <v>0.165249</v>
      </c>
      <c r="HR508">
        <v>-0.430746</v>
      </c>
      <c r="HS508">
        <v>20.3161</v>
      </c>
      <c r="HT508">
        <v>5.2107</v>
      </c>
      <c r="HU508">
        <v>11.98</v>
      </c>
      <c r="HV508">
        <v>4.96335</v>
      </c>
      <c r="HW508">
        <v>3.27435</v>
      </c>
      <c r="HX508">
        <v>9999</v>
      </c>
      <c r="HY508">
        <v>9999</v>
      </c>
      <c r="HZ508">
        <v>9999</v>
      </c>
      <c r="IA508">
        <v>26.2</v>
      </c>
      <c r="IB508">
        <v>1.8637</v>
      </c>
      <c r="IC508">
        <v>1.85987</v>
      </c>
      <c r="ID508">
        <v>1.85812</v>
      </c>
      <c r="IE508">
        <v>1.85947</v>
      </c>
      <c r="IF508">
        <v>1.85959</v>
      </c>
      <c r="IG508">
        <v>1.85809</v>
      </c>
      <c r="IH508">
        <v>1.85715</v>
      </c>
      <c r="II508">
        <v>1.85211</v>
      </c>
      <c r="IJ508">
        <v>0</v>
      </c>
      <c r="IK508">
        <v>0</v>
      </c>
      <c r="IL508">
        <v>0</v>
      </c>
      <c r="IM508">
        <v>0</v>
      </c>
      <c r="IN508" t="s">
        <v>441</v>
      </c>
      <c r="IO508" t="s">
        <v>442</v>
      </c>
      <c r="IP508" t="s">
        <v>443</v>
      </c>
      <c r="IQ508" t="s">
        <v>443</v>
      </c>
      <c r="IR508" t="s">
        <v>443</v>
      </c>
      <c r="IS508" t="s">
        <v>443</v>
      </c>
      <c r="IT508">
        <v>0</v>
      </c>
      <c r="IU508">
        <v>100</v>
      </c>
      <c r="IV508">
        <v>100</v>
      </c>
      <c r="IW508">
        <v>-1.528</v>
      </c>
      <c r="IX508">
        <v>0.3203</v>
      </c>
      <c r="IY508">
        <v>-1.253408397979514</v>
      </c>
      <c r="IZ508">
        <v>-0.001407418860664216</v>
      </c>
      <c r="JA508">
        <v>1.761737584914558E-06</v>
      </c>
      <c r="JB508">
        <v>-4.339940373715102E-10</v>
      </c>
      <c r="JC508">
        <v>0.01386544786166931</v>
      </c>
      <c r="JD508">
        <v>0.003157371658100305</v>
      </c>
      <c r="JE508">
        <v>0.0004353711720169284</v>
      </c>
      <c r="JF508">
        <v>-1.853048844677345E-07</v>
      </c>
      <c r="JG508">
        <v>2</v>
      </c>
      <c r="JH508">
        <v>1968</v>
      </c>
      <c r="JI508">
        <v>1</v>
      </c>
      <c r="JJ508">
        <v>26</v>
      </c>
      <c r="JK508">
        <v>200227.4</v>
      </c>
      <c r="JL508">
        <v>200227.6</v>
      </c>
      <c r="JM508">
        <v>0.808105</v>
      </c>
      <c r="JN508">
        <v>2.62817</v>
      </c>
      <c r="JO508">
        <v>1.49658</v>
      </c>
      <c r="JP508">
        <v>2.34619</v>
      </c>
      <c r="JQ508">
        <v>1.54907</v>
      </c>
      <c r="JR508">
        <v>2.39136</v>
      </c>
      <c r="JS508">
        <v>35.0825</v>
      </c>
      <c r="JT508">
        <v>14.7362</v>
      </c>
      <c r="JU508">
        <v>18</v>
      </c>
      <c r="JV508">
        <v>486.094</v>
      </c>
      <c r="JW508">
        <v>489.005</v>
      </c>
      <c r="JX508">
        <v>28.9739</v>
      </c>
      <c r="JY508">
        <v>29.4353</v>
      </c>
      <c r="JZ508">
        <v>29.9999</v>
      </c>
      <c r="KA508">
        <v>29.6592</v>
      </c>
      <c r="KB508">
        <v>29.657</v>
      </c>
      <c r="KC508">
        <v>16.2801</v>
      </c>
      <c r="KD508">
        <v>16.7765</v>
      </c>
      <c r="KE508">
        <v>35</v>
      </c>
      <c r="KF508">
        <v>28.9608</v>
      </c>
      <c r="KG508">
        <v>266.252</v>
      </c>
      <c r="KH508">
        <v>14.9126</v>
      </c>
      <c r="KI508">
        <v>101.795</v>
      </c>
      <c r="KJ508">
        <v>91.4868</v>
      </c>
    </row>
    <row r="509" spans="1:296">
      <c r="A509">
        <v>491</v>
      </c>
      <c r="B509">
        <v>1759003253.1</v>
      </c>
      <c r="C509">
        <v>16002.5</v>
      </c>
      <c r="D509" t="s">
        <v>1429</v>
      </c>
      <c r="E509" t="s">
        <v>1430</v>
      </c>
      <c r="F509">
        <v>5</v>
      </c>
      <c r="G509" t="s">
        <v>1218</v>
      </c>
      <c r="H509">
        <v>1759003245.314285</v>
      </c>
      <c r="I509">
        <f>(J509)/1000</f>
        <v>0</v>
      </c>
      <c r="J509">
        <f>IF(DO509, AM509, AG509)</f>
        <v>0</v>
      </c>
      <c r="K509">
        <f>IF(DO509, AH509, AF509)</f>
        <v>0</v>
      </c>
      <c r="L509">
        <f>DQ509 - IF(AT509&gt;1, K509*DK509*100.0/(AV509), 0)</f>
        <v>0</v>
      </c>
      <c r="M509">
        <f>((S509-I509/2)*L509-K509)/(S509+I509/2)</f>
        <v>0</v>
      </c>
      <c r="N509">
        <f>M509*(DX509+DY509)/1000.0</f>
        <v>0</v>
      </c>
      <c r="O509">
        <f>(DQ509 - IF(AT509&gt;1, K509*DK509*100.0/(AV509), 0))*(DX509+DY509)/1000.0</f>
        <v>0</v>
      </c>
      <c r="P509">
        <f>2.0/((1/R509-1/Q509)+SIGN(R509)*SQRT((1/R509-1/Q509)*(1/R509-1/Q509) + 4*DL509/((DL509+1)*(DL509+1))*(2*1/R509*1/Q509-1/Q509*1/Q509)))</f>
        <v>0</v>
      </c>
      <c r="Q509">
        <f>IF(LEFT(DM509,1)&lt;&gt;"0",IF(LEFT(DM509,1)="1",3.0,DN509),$D$5+$E$5*(EE509*DX509/($K$5*1000))+$F$5*(EE509*DX509/($K$5*1000))*MAX(MIN(DK509,$J$5),$I$5)*MAX(MIN(DK509,$J$5),$I$5)+$G$5*MAX(MIN(DK509,$J$5),$I$5)*(EE509*DX509/($K$5*1000))+$H$5*(EE509*DX509/($K$5*1000))*(EE509*DX509/($K$5*1000)))</f>
        <v>0</v>
      </c>
      <c r="R509">
        <f>I509*(1000-(1000*0.61365*exp(17.502*V509/(240.97+V509))/(DX509+DY509)+DS509)/2)/(1000*0.61365*exp(17.502*V509/(240.97+V509))/(DX509+DY509)-DS509)</f>
        <v>0</v>
      </c>
      <c r="S509">
        <f>1/((DL509+1)/(P509/1.6)+1/(Q509/1.37)) + DL509/((DL509+1)/(P509/1.6) + DL509/(Q509/1.37))</f>
        <v>0</v>
      </c>
      <c r="T509">
        <f>(DG509*DJ509)</f>
        <v>0</v>
      </c>
      <c r="U509">
        <f>(DZ509+(T509+2*0.95*5.67E-8*(((DZ509+$B$9)+273)^4-(DZ509+273)^4)-44100*I509)/(1.84*29.3*Q509+8*0.95*5.67E-8*(DZ509+273)^3))</f>
        <v>0</v>
      </c>
      <c r="V509">
        <f>($C$9*EA509+$D$9*EB509+$E$9*U509)</f>
        <v>0</v>
      </c>
      <c r="W509">
        <f>0.61365*exp(17.502*V509/(240.97+V509))</f>
        <v>0</v>
      </c>
      <c r="X509">
        <f>(Y509/Z509*100)</f>
        <v>0</v>
      </c>
      <c r="Y509">
        <f>DS509*(DX509+DY509)/1000</f>
        <v>0</v>
      </c>
      <c r="Z509">
        <f>0.61365*exp(17.502*DZ509/(240.97+DZ509))</f>
        <v>0</v>
      </c>
      <c r="AA509">
        <f>(W509-DS509*(DX509+DY509)/1000)</f>
        <v>0</v>
      </c>
      <c r="AB509">
        <f>(-I509*44100)</f>
        <v>0</v>
      </c>
      <c r="AC509">
        <f>2*29.3*Q509*0.92*(DZ509-V509)</f>
        <v>0</v>
      </c>
      <c r="AD509">
        <f>2*0.95*5.67E-8*(((DZ509+$B$9)+273)^4-(V509+273)^4)</f>
        <v>0</v>
      </c>
      <c r="AE509">
        <f>T509+AD509+AB509+AC509</f>
        <v>0</v>
      </c>
      <c r="AF509">
        <f>DW509*AT509*(DR509-DQ509*(1000-AT509*DT509)/(1000-AT509*DS509))/(100*DK509)</f>
        <v>0</v>
      </c>
      <c r="AG509">
        <f>1000*DW509*AT509*(DS509-DT509)/(100*DK509*(1000-AT509*DS509))</f>
        <v>0</v>
      </c>
      <c r="AH509">
        <f>(AI509 - AJ509 - DX509*1E3/(8.314*(DZ509+273.15)) * AL509/DW509 * AK509) * DW509/(100*DK509) * (1000 - DT509)/1000</f>
        <v>0</v>
      </c>
      <c r="AI509">
        <v>290.190732187879</v>
      </c>
      <c r="AJ509">
        <v>290.8886666666667</v>
      </c>
      <c r="AK509">
        <v>-3.206555238095248</v>
      </c>
      <c r="AL509">
        <v>65.16</v>
      </c>
      <c r="AM509">
        <f>(AO509 - AN509 + DX509*1E3/(8.314*(DZ509+273.15)) * AQ509/DW509 * AP509) * DW509/(100*DK509) * 1000/(1000 - AO509)</f>
        <v>0</v>
      </c>
      <c r="AN509">
        <v>14.81659778871401</v>
      </c>
      <c r="AO509">
        <v>23.55523151515151</v>
      </c>
      <c r="AP509">
        <v>-2.889989591386142E-05</v>
      </c>
      <c r="AQ509">
        <v>105.4820496882666</v>
      </c>
      <c r="AR509">
        <v>0</v>
      </c>
      <c r="AS509">
        <v>0</v>
      </c>
      <c r="AT509">
        <f>IF(AR509*$H$15&gt;=AV509,1.0,(AV509/(AV509-AR509*$H$15)))</f>
        <v>0</v>
      </c>
      <c r="AU509">
        <f>(AT509-1)*100</f>
        <v>0</v>
      </c>
      <c r="AV509">
        <f>MAX(0,($B$15+$C$15*EE509)/(1+$D$15*EE509)*DX509/(DZ509+273)*$E$15)</f>
        <v>0</v>
      </c>
      <c r="AW509" t="s">
        <v>437</v>
      </c>
      <c r="AX509" t="s">
        <v>437</v>
      </c>
      <c r="AY509">
        <v>0</v>
      </c>
      <c r="AZ509">
        <v>0</v>
      </c>
      <c r="BA509">
        <f>1-AY509/AZ509</f>
        <v>0</v>
      </c>
      <c r="BB509">
        <v>0</v>
      </c>
      <c r="BC509" t="s">
        <v>437</v>
      </c>
      <c r="BD509" t="s">
        <v>437</v>
      </c>
      <c r="BE509">
        <v>0</v>
      </c>
      <c r="BF509">
        <v>0</v>
      </c>
      <c r="BG509">
        <f>1-BE509/BF509</f>
        <v>0</v>
      </c>
      <c r="BH509">
        <v>0.5</v>
      </c>
      <c r="BI509">
        <f>DH509</f>
        <v>0</v>
      </c>
      <c r="BJ509">
        <f>K509</f>
        <v>0</v>
      </c>
      <c r="BK509">
        <f>BG509*BH509*BI509</f>
        <v>0</v>
      </c>
      <c r="BL509">
        <f>(BJ509-BB509)/BI509</f>
        <v>0</v>
      </c>
      <c r="BM509">
        <f>(AZ509-BF509)/BF509</f>
        <v>0</v>
      </c>
      <c r="BN509">
        <f>AY509/(BA509+AY509/BF509)</f>
        <v>0</v>
      </c>
      <c r="BO509" t="s">
        <v>437</v>
      </c>
      <c r="BP509">
        <v>0</v>
      </c>
      <c r="BQ509">
        <f>IF(BP509&lt;&gt;0, BP509, BN509)</f>
        <v>0</v>
      </c>
      <c r="BR509">
        <f>1-BQ509/BF509</f>
        <v>0</v>
      </c>
      <c r="BS509">
        <f>(BF509-BE509)/(BF509-BQ509)</f>
        <v>0</v>
      </c>
      <c r="BT509">
        <f>(AZ509-BF509)/(AZ509-BQ509)</f>
        <v>0</v>
      </c>
      <c r="BU509">
        <f>(BF509-BE509)/(BF509-AY509)</f>
        <v>0</v>
      </c>
      <c r="BV509">
        <f>(AZ509-BF509)/(AZ509-AY509)</f>
        <v>0</v>
      </c>
      <c r="BW509">
        <f>(BS509*BQ509/BE509)</f>
        <v>0</v>
      </c>
      <c r="BX509">
        <f>(1-BW509)</f>
        <v>0</v>
      </c>
      <c r="DG509">
        <f>$B$13*EF509+$C$13*EG509+$F$13*ER509*(1-EU509)</f>
        <v>0</v>
      </c>
      <c r="DH509">
        <f>DG509*DI509</f>
        <v>0</v>
      </c>
      <c r="DI509">
        <f>($B$13*$D$11+$C$13*$D$11+$F$13*((FE509+EW509)/MAX(FE509+EW509+FF509, 0.1)*$I$11+FF509/MAX(FE509+EW509+FF509, 0.1)*$J$11))/($B$13+$C$13+$F$13)</f>
        <v>0</v>
      </c>
      <c r="DJ509">
        <f>($B$13*$K$11+$C$13*$K$11+$F$13*((FE509+EW509)/MAX(FE509+EW509+FF509, 0.1)*$P$11+FF509/MAX(FE509+EW509+FF509, 0.1)*$Q$11))/($B$13+$C$13+$F$13)</f>
        <v>0</v>
      </c>
      <c r="DK509">
        <v>2.96</v>
      </c>
      <c r="DL509">
        <v>0.5</v>
      </c>
      <c r="DM509" t="s">
        <v>438</v>
      </c>
      <c r="DN509">
        <v>2</v>
      </c>
      <c r="DO509" t="b">
        <v>1</v>
      </c>
      <c r="DP509">
        <v>1759003245.314285</v>
      </c>
      <c r="DQ509">
        <v>306.7501071428571</v>
      </c>
      <c r="DR509">
        <v>301.5541071428571</v>
      </c>
      <c r="DS509">
        <v>23.57225714285714</v>
      </c>
      <c r="DT509">
        <v>14.84145357142857</v>
      </c>
      <c r="DU509">
        <v>308.2823214285714</v>
      </c>
      <c r="DV509">
        <v>23.25192142857143</v>
      </c>
      <c r="DW509">
        <v>500.0518214285713</v>
      </c>
      <c r="DX509">
        <v>90.32966071428571</v>
      </c>
      <c r="DY509">
        <v>0.06692184285714285</v>
      </c>
      <c r="DZ509">
        <v>30.006325</v>
      </c>
      <c r="EA509">
        <v>29.99556071428571</v>
      </c>
      <c r="EB509">
        <v>999.9000000000002</v>
      </c>
      <c r="EC509">
        <v>0</v>
      </c>
      <c r="ED509">
        <v>0</v>
      </c>
      <c r="EE509">
        <v>10008.7</v>
      </c>
      <c r="EF509">
        <v>0</v>
      </c>
      <c r="EG509">
        <v>10.8678</v>
      </c>
      <c r="EH509">
        <v>5.195962857142857</v>
      </c>
      <c r="EI509">
        <v>314.1554642857143</v>
      </c>
      <c r="EJ509">
        <v>306.0972500000001</v>
      </c>
      <c r="EK509">
        <v>8.73081</v>
      </c>
      <c r="EL509">
        <v>301.5541071428571</v>
      </c>
      <c r="EM509">
        <v>14.84145357142857</v>
      </c>
      <c r="EN509">
        <v>2.129274285714286</v>
      </c>
      <c r="EO509">
        <v>1.340622857142857</v>
      </c>
      <c r="EP509">
        <v>18.43988928571429</v>
      </c>
      <c r="EQ509">
        <v>11.26216785714286</v>
      </c>
      <c r="ER509">
        <v>1999.974642857143</v>
      </c>
      <c r="ES509">
        <v>0.9800039285714285</v>
      </c>
      <c r="ET509">
        <v>0.01999600357142857</v>
      </c>
      <c r="EU509">
        <v>0</v>
      </c>
      <c r="EV509">
        <v>1211.063928571429</v>
      </c>
      <c r="EW509">
        <v>5.00078</v>
      </c>
      <c r="EX509">
        <v>23462.34642857143</v>
      </c>
      <c r="EY509">
        <v>16379.46071428571</v>
      </c>
      <c r="EZ509">
        <v>39.89482142857143</v>
      </c>
      <c r="FA509">
        <v>40.65599999999999</v>
      </c>
      <c r="FB509">
        <v>40.00857142857142</v>
      </c>
      <c r="FC509">
        <v>40.40153571428571</v>
      </c>
      <c r="FD509">
        <v>41.07339285714284</v>
      </c>
      <c r="FE509">
        <v>1955.082857142857</v>
      </c>
      <c r="FF509">
        <v>39.88928571428573</v>
      </c>
      <c r="FG509">
        <v>0</v>
      </c>
      <c r="FH509">
        <v>1759003247.7</v>
      </c>
      <c r="FI509">
        <v>0</v>
      </c>
      <c r="FJ509">
        <v>1211.3112</v>
      </c>
      <c r="FK509">
        <v>16.25615382836466</v>
      </c>
      <c r="FL509">
        <v>294.1000000727487</v>
      </c>
      <c r="FM509">
        <v>23466.576</v>
      </c>
      <c r="FN509">
        <v>15</v>
      </c>
      <c r="FO509">
        <v>0</v>
      </c>
      <c r="FP509" t="s">
        <v>439</v>
      </c>
      <c r="FQ509">
        <v>1746989605.5</v>
      </c>
      <c r="FR509">
        <v>1746989593.5</v>
      </c>
      <c r="FS509">
        <v>0</v>
      </c>
      <c r="FT509">
        <v>-0.274</v>
      </c>
      <c r="FU509">
        <v>-0.002</v>
      </c>
      <c r="FV509">
        <v>2.549</v>
      </c>
      <c r="FW509">
        <v>0.129</v>
      </c>
      <c r="FX509">
        <v>420</v>
      </c>
      <c r="FY509">
        <v>17</v>
      </c>
      <c r="FZ509">
        <v>0.02</v>
      </c>
      <c r="GA509">
        <v>0.04</v>
      </c>
      <c r="GB509">
        <v>4.562553170731707</v>
      </c>
      <c r="GC509">
        <v>13.75797114982578</v>
      </c>
      <c r="GD509">
        <v>1.358059971946063</v>
      </c>
      <c r="GE509">
        <v>0</v>
      </c>
      <c r="GF509">
        <v>1210.52705882353</v>
      </c>
      <c r="GG509">
        <v>14.97265087933025</v>
      </c>
      <c r="GH509">
        <v>1.501862626700906</v>
      </c>
      <c r="GI509">
        <v>0</v>
      </c>
      <c r="GJ509">
        <v>8.728875121951219</v>
      </c>
      <c r="GK509">
        <v>0.07364487804878775</v>
      </c>
      <c r="GL509">
        <v>0.01246353669454796</v>
      </c>
      <c r="GM509">
        <v>1</v>
      </c>
      <c r="GN509">
        <v>1</v>
      </c>
      <c r="GO509">
        <v>3</v>
      </c>
      <c r="GP509" t="s">
        <v>463</v>
      </c>
      <c r="GQ509">
        <v>3.10113</v>
      </c>
      <c r="GR509">
        <v>2.72489</v>
      </c>
      <c r="GS509">
        <v>0.0644681</v>
      </c>
      <c r="GT509">
        <v>0.0628975</v>
      </c>
      <c r="GU509">
        <v>0.106046</v>
      </c>
      <c r="GV509">
        <v>0.07726089999999999</v>
      </c>
      <c r="GW509">
        <v>24414.1</v>
      </c>
      <c r="GX509">
        <v>22251.4</v>
      </c>
      <c r="GY509">
        <v>26661.7</v>
      </c>
      <c r="GZ509">
        <v>23969.8</v>
      </c>
      <c r="HA509">
        <v>38135.3</v>
      </c>
      <c r="HB509">
        <v>32717.4</v>
      </c>
      <c r="HC509">
        <v>46558.6</v>
      </c>
      <c r="HD509">
        <v>37944.5</v>
      </c>
      <c r="HE509">
        <v>1.86887</v>
      </c>
      <c r="HF509">
        <v>1.84962</v>
      </c>
      <c r="HG509">
        <v>0.105318</v>
      </c>
      <c r="HH509">
        <v>0</v>
      </c>
      <c r="HI509">
        <v>28.2882</v>
      </c>
      <c r="HJ509">
        <v>999.9</v>
      </c>
      <c r="HK509">
        <v>37.7</v>
      </c>
      <c r="HL509">
        <v>31</v>
      </c>
      <c r="HM509">
        <v>18.8298</v>
      </c>
      <c r="HN509">
        <v>61.1486</v>
      </c>
      <c r="HO509">
        <v>22.2676</v>
      </c>
      <c r="HP509">
        <v>1</v>
      </c>
      <c r="HQ509">
        <v>0.165173</v>
      </c>
      <c r="HR509">
        <v>-0.409474</v>
      </c>
      <c r="HS509">
        <v>20.3163</v>
      </c>
      <c r="HT509">
        <v>5.2119</v>
      </c>
      <c r="HU509">
        <v>11.98</v>
      </c>
      <c r="HV509">
        <v>4.9637</v>
      </c>
      <c r="HW509">
        <v>3.2745</v>
      </c>
      <c r="HX509">
        <v>9999</v>
      </c>
      <c r="HY509">
        <v>9999</v>
      </c>
      <c r="HZ509">
        <v>9999</v>
      </c>
      <c r="IA509">
        <v>26.2</v>
      </c>
      <c r="IB509">
        <v>1.86369</v>
      </c>
      <c r="IC509">
        <v>1.85984</v>
      </c>
      <c r="ID509">
        <v>1.8581</v>
      </c>
      <c r="IE509">
        <v>1.85949</v>
      </c>
      <c r="IF509">
        <v>1.8596</v>
      </c>
      <c r="IG509">
        <v>1.8581</v>
      </c>
      <c r="IH509">
        <v>1.85715</v>
      </c>
      <c r="II509">
        <v>1.85211</v>
      </c>
      <c r="IJ509">
        <v>0</v>
      </c>
      <c r="IK509">
        <v>0</v>
      </c>
      <c r="IL509">
        <v>0</v>
      </c>
      <c r="IM509">
        <v>0</v>
      </c>
      <c r="IN509" t="s">
        <v>441</v>
      </c>
      <c r="IO509" t="s">
        <v>442</v>
      </c>
      <c r="IP509" t="s">
        <v>443</v>
      </c>
      <c r="IQ509" t="s">
        <v>443</v>
      </c>
      <c r="IR509" t="s">
        <v>443</v>
      </c>
      <c r="IS509" t="s">
        <v>443</v>
      </c>
      <c r="IT509">
        <v>0</v>
      </c>
      <c r="IU509">
        <v>100</v>
      </c>
      <c r="IV509">
        <v>100</v>
      </c>
      <c r="IW509">
        <v>-1.521</v>
      </c>
      <c r="IX509">
        <v>0.3199</v>
      </c>
      <c r="IY509">
        <v>-1.253408397979514</v>
      </c>
      <c r="IZ509">
        <v>-0.001407418860664216</v>
      </c>
      <c r="JA509">
        <v>1.761737584914558E-06</v>
      </c>
      <c r="JB509">
        <v>-4.339940373715102E-10</v>
      </c>
      <c r="JC509">
        <v>0.01386544786166931</v>
      </c>
      <c r="JD509">
        <v>0.003157371658100305</v>
      </c>
      <c r="JE509">
        <v>0.0004353711720169284</v>
      </c>
      <c r="JF509">
        <v>-1.853048844677345E-07</v>
      </c>
      <c r="JG509">
        <v>2</v>
      </c>
      <c r="JH509">
        <v>1968</v>
      </c>
      <c r="JI509">
        <v>1</v>
      </c>
      <c r="JJ509">
        <v>26</v>
      </c>
      <c r="JK509">
        <v>200227.5</v>
      </c>
      <c r="JL509">
        <v>200227.7</v>
      </c>
      <c r="JM509">
        <v>0.775146</v>
      </c>
      <c r="JN509">
        <v>2.63672</v>
      </c>
      <c r="JO509">
        <v>1.49658</v>
      </c>
      <c r="JP509">
        <v>2.34619</v>
      </c>
      <c r="JQ509">
        <v>1.54907</v>
      </c>
      <c r="JR509">
        <v>2.34985</v>
      </c>
      <c r="JS509">
        <v>35.0825</v>
      </c>
      <c r="JT509">
        <v>14.7362</v>
      </c>
      <c r="JU509">
        <v>18</v>
      </c>
      <c r="JV509">
        <v>486.237</v>
      </c>
      <c r="JW509">
        <v>488.775</v>
      </c>
      <c r="JX509">
        <v>28.9636</v>
      </c>
      <c r="JY509">
        <v>29.4321</v>
      </c>
      <c r="JZ509">
        <v>29.9999</v>
      </c>
      <c r="KA509">
        <v>29.6567</v>
      </c>
      <c r="KB509">
        <v>29.655</v>
      </c>
      <c r="KC509">
        <v>15.5457</v>
      </c>
      <c r="KD509">
        <v>16.7765</v>
      </c>
      <c r="KE509">
        <v>35</v>
      </c>
      <c r="KF509">
        <v>28.9633</v>
      </c>
      <c r="KG509">
        <v>252.888</v>
      </c>
      <c r="KH509">
        <v>14.917</v>
      </c>
      <c r="KI509">
        <v>101.796</v>
      </c>
      <c r="KJ509">
        <v>91.4877</v>
      </c>
    </row>
    <row r="510" spans="1:296">
      <c r="A510">
        <v>492</v>
      </c>
      <c r="B510">
        <v>1759003258.1</v>
      </c>
      <c r="C510">
        <v>16007.5</v>
      </c>
      <c r="D510" t="s">
        <v>1431</v>
      </c>
      <c r="E510" t="s">
        <v>1432</v>
      </c>
      <c r="F510">
        <v>5</v>
      </c>
      <c r="G510" t="s">
        <v>1218</v>
      </c>
      <c r="H510">
        <v>1759003250.6</v>
      </c>
      <c r="I510">
        <f>(J510)/1000</f>
        <v>0</v>
      </c>
      <c r="J510">
        <f>IF(DO510, AM510, AG510)</f>
        <v>0</v>
      </c>
      <c r="K510">
        <f>IF(DO510, AH510, AF510)</f>
        <v>0</v>
      </c>
      <c r="L510">
        <f>DQ510 - IF(AT510&gt;1, K510*DK510*100.0/(AV510), 0)</f>
        <v>0</v>
      </c>
      <c r="M510">
        <f>((S510-I510/2)*L510-K510)/(S510+I510/2)</f>
        <v>0</v>
      </c>
      <c r="N510">
        <f>M510*(DX510+DY510)/1000.0</f>
        <v>0</v>
      </c>
      <c r="O510">
        <f>(DQ510 - IF(AT510&gt;1, K510*DK510*100.0/(AV510), 0))*(DX510+DY510)/1000.0</f>
        <v>0</v>
      </c>
      <c r="P510">
        <f>2.0/((1/R510-1/Q510)+SIGN(R510)*SQRT((1/R510-1/Q510)*(1/R510-1/Q510) + 4*DL510/((DL510+1)*(DL510+1))*(2*1/R510*1/Q510-1/Q510*1/Q510)))</f>
        <v>0</v>
      </c>
      <c r="Q510">
        <f>IF(LEFT(DM510,1)&lt;&gt;"0",IF(LEFT(DM510,1)="1",3.0,DN510),$D$5+$E$5*(EE510*DX510/($K$5*1000))+$F$5*(EE510*DX510/($K$5*1000))*MAX(MIN(DK510,$J$5),$I$5)*MAX(MIN(DK510,$J$5),$I$5)+$G$5*MAX(MIN(DK510,$J$5),$I$5)*(EE510*DX510/($K$5*1000))+$H$5*(EE510*DX510/($K$5*1000))*(EE510*DX510/($K$5*1000)))</f>
        <v>0</v>
      </c>
      <c r="R510">
        <f>I510*(1000-(1000*0.61365*exp(17.502*V510/(240.97+V510))/(DX510+DY510)+DS510)/2)/(1000*0.61365*exp(17.502*V510/(240.97+V510))/(DX510+DY510)-DS510)</f>
        <v>0</v>
      </c>
      <c r="S510">
        <f>1/((DL510+1)/(P510/1.6)+1/(Q510/1.37)) + DL510/((DL510+1)/(P510/1.6) + DL510/(Q510/1.37))</f>
        <v>0</v>
      </c>
      <c r="T510">
        <f>(DG510*DJ510)</f>
        <v>0</v>
      </c>
      <c r="U510">
        <f>(DZ510+(T510+2*0.95*5.67E-8*(((DZ510+$B$9)+273)^4-(DZ510+273)^4)-44100*I510)/(1.84*29.3*Q510+8*0.95*5.67E-8*(DZ510+273)^3))</f>
        <v>0</v>
      </c>
      <c r="V510">
        <f>($C$9*EA510+$D$9*EB510+$E$9*U510)</f>
        <v>0</v>
      </c>
      <c r="W510">
        <f>0.61365*exp(17.502*V510/(240.97+V510))</f>
        <v>0</v>
      </c>
      <c r="X510">
        <f>(Y510/Z510*100)</f>
        <v>0</v>
      </c>
      <c r="Y510">
        <f>DS510*(DX510+DY510)/1000</f>
        <v>0</v>
      </c>
      <c r="Z510">
        <f>0.61365*exp(17.502*DZ510/(240.97+DZ510))</f>
        <v>0</v>
      </c>
      <c r="AA510">
        <f>(W510-DS510*(DX510+DY510)/1000)</f>
        <v>0</v>
      </c>
      <c r="AB510">
        <f>(-I510*44100)</f>
        <v>0</v>
      </c>
      <c r="AC510">
        <f>2*29.3*Q510*0.92*(DZ510-V510)</f>
        <v>0</v>
      </c>
      <c r="AD510">
        <f>2*0.95*5.67E-8*(((DZ510+$B$9)+273)^4-(V510+273)^4)</f>
        <v>0</v>
      </c>
      <c r="AE510">
        <f>T510+AD510+AB510+AC510</f>
        <v>0</v>
      </c>
      <c r="AF510">
        <f>DW510*AT510*(DR510-DQ510*(1000-AT510*DT510)/(1000-AT510*DS510))/(100*DK510)</f>
        <v>0</v>
      </c>
      <c r="AG510">
        <f>1000*DW510*AT510*(DS510-DT510)/(100*DK510*(1000-AT510*DS510))</f>
        <v>0</v>
      </c>
      <c r="AH510">
        <f>(AI510 - AJ510 - DX510*1E3/(8.314*(DZ510+273.15)) * AL510/DW510 * AK510) * DW510/(100*DK510) * (1000 - DT510)/1000</f>
        <v>0</v>
      </c>
      <c r="AI510">
        <v>273.4219246727275</v>
      </c>
      <c r="AJ510">
        <v>274.8610909090908</v>
      </c>
      <c r="AK510">
        <v>-3.19668805194808</v>
      </c>
      <c r="AL510">
        <v>65.16</v>
      </c>
      <c r="AM510">
        <f>(AO510 - AN510 + DX510*1E3/(8.314*(DZ510+273.15)) * AQ510/DW510 * AP510) * DW510/(100*DK510) * 1000/(1000 - AO510)</f>
        <v>0</v>
      </c>
      <c r="AN510">
        <v>14.85072682572614</v>
      </c>
      <c r="AO510">
        <v>23.55835151515151</v>
      </c>
      <c r="AP510">
        <v>9.110742922869468E-06</v>
      </c>
      <c r="AQ510">
        <v>105.4820496882666</v>
      </c>
      <c r="AR510">
        <v>0</v>
      </c>
      <c r="AS510">
        <v>0</v>
      </c>
      <c r="AT510">
        <f>IF(AR510*$H$15&gt;=AV510,1.0,(AV510/(AV510-AR510*$H$15)))</f>
        <v>0</v>
      </c>
      <c r="AU510">
        <f>(AT510-1)*100</f>
        <v>0</v>
      </c>
      <c r="AV510">
        <f>MAX(0,($B$15+$C$15*EE510)/(1+$D$15*EE510)*DX510/(DZ510+273)*$E$15)</f>
        <v>0</v>
      </c>
      <c r="AW510" t="s">
        <v>437</v>
      </c>
      <c r="AX510" t="s">
        <v>437</v>
      </c>
      <c r="AY510">
        <v>0</v>
      </c>
      <c r="AZ510">
        <v>0</v>
      </c>
      <c r="BA510">
        <f>1-AY510/AZ510</f>
        <v>0</v>
      </c>
      <c r="BB510">
        <v>0</v>
      </c>
      <c r="BC510" t="s">
        <v>437</v>
      </c>
      <c r="BD510" t="s">
        <v>437</v>
      </c>
      <c r="BE510">
        <v>0</v>
      </c>
      <c r="BF510">
        <v>0</v>
      </c>
      <c r="BG510">
        <f>1-BE510/BF510</f>
        <v>0</v>
      </c>
      <c r="BH510">
        <v>0.5</v>
      </c>
      <c r="BI510">
        <f>DH510</f>
        <v>0</v>
      </c>
      <c r="BJ510">
        <f>K510</f>
        <v>0</v>
      </c>
      <c r="BK510">
        <f>BG510*BH510*BI510</f>
        <v>0</v>
      </c>
      <c r="BL510">
        <f>(BJ510-BB510)/BI510</f>
        <v>0</v>
      </c>
      <c r="BM510">
        <f>(AZ510-BF510)/BF510</f>
        <v>0</v>
      </c>
      <c r="BN510">
        <f>AY510/(BA510+AY510/BF510)</f>
        <v>0</v>
      </c>
      <c r="BO510" t="s">
        <v>437</v>
      </c>
      <c r="BP510">
        <v>0</v>
      </c>
      <c r="BQ510">
        <f>IF(BP510&lt;&gt;0, BP510, BN510)</f>
        <v>0</v>
      </c>
      <c r="BR510">
        <f>1-BQ510/BF510</f>
        <v>0</v>
      </c>
      <c r="BS510">
        <f>(BF510-BE510)/(BF510-BQ510)</f>
        <v>0</v>
      </c>
      <c r="BT510">
        <f>(AZ510-BF510)/(AZ510-BQ510)</f>
        <v>0</v>
      </c>
      <c r="BU510">
        <f>(BF510-BE510)/(BF510-AY510)</f>
        <v>0</v>
      </c>
      <c r="BV510">
        <f>(AZ510-BF510)/(AZ510-AY510)</f>
        <v>0</v>
      </c>
      <c r="BW510">
        <f>(BS510*BQ510/BE510)</f>
        <v>0</v>
      </c>
      <c r="BX510">
        <f>(1-BW510)</f>
        <v>0</v>
      </c>
      <c r="DG510">
        <f>$B$13*EF510+$C$13*EG510+$F$13*ER510*(1-EU510)</f>
        <v>0</v>
      </c>
      <c r="DH510">
        <f>DG510*DI510</f>
        <v>0</v>
      </c>
      <c r="DI510">
        <f>($B$13*$D$11+$C$13*$D$11+$F$13*((FE510+EW510)/MAX(FE510+EW510+FF510, 0.1)*$I$11+FF510/MAX(FE510+EW510+FF510, 0.1)*$J$11))/($B$13+$C$13+$F$13)</f>
        <v>0</v>
      </c>
      <c r="DJ510">
        <f>($B$13*$K$11+$C$13*$K$11+$F$13*((FE510+EW510)/MAX(FE510+EW510+FF510, 0.1)*$P$11+FF510/MAX(FE510+EW510+FF510, 0.1)*$Q$11))/($B$13+$C$13+$F$13)</f>
        <v>0</v>
      </c>
      <c r="DK510">
        <v>2.96</v>
      </c>
      <c r="DL510">
        <v>0.5</v>
      </c>
      <c r="DM510" t="s">
        <v>438</v>
      </c>
      <c r="DN510">
        <v>2</v>
      </c>
      <c r="DO510" t="b">
        <v>1</v>
      </c>
      <c r="DP510">
        <v>1759003250.6</v>
      </c>
      <c r="DQ510">
        <v>290.2702592592593</v>
      </c>
      <c r="DR510">
        <v>283.9894074074074</v>
      </c>
      <c r="DS510">
        <v>23.56452222222222</v>
      </c>
      <c r="DT510">
        <v>14.83838148148148</v>
      </c>
      <c r="DU510">
        <v>291.7947777777778</v>
      </c>
      <c r="DV510">
        <v>23.24435555555556</v>
      </c>
      <c r="DW510">
        <v>500.0040740740741</v>
      </c>
      <c r="DX510">
        <v>90.33047037037039</v>
      </c>
      <c r="DY510">
        <v>0.06685059259259259</v>
      </c>
      <c r="DZ510">
        <v>30.00592592592593</v>
      </c>
      <c r="EA510">
        <v>29.99855185185186</v>
      </c>
      <c r="EB510">
        <v>999.9000000000001</v>
      </c>
      <c r="EC510">
        <v>0</v>
      </c>
      <c r="ED510">
        <v>0</v>
      </c>
      <c r="EE510">
        <v>10003.25481481481</v>
      </c>
      <c r="EF510">
        <v>0</v>
      </c>
      <c r="EG510">
        <v>10.8678</v>
      </c>
      <c r="EH510">
        <v>6.280816296296297</v>
      </c>
      <c r="EI510">
        <v>297.2754444444444</v>
      </c>
      <c r="EJ510">
        <v>288.2667407407408</v>
      </c>
      <c r="EK510">
        <v>8.726139259259257</v>
      </c>
      <c r="EL510">
        <v>283.9894074074074</v>
      </c>
      <c r="EM510">
        <v>14.83838148148148</v>
      </c>
      <c r="EN510">
        <v>2.128594444444444</v>
      </c>
      <c r="EO510">
        <v>1.340357777777778</v>
      </c>
      <c r="EP510">
        <v>18.43478888888889</v>
      </c>
      <c r="EQ510">
        <v>11.25918148148148</v>
      </c>
      <c r="ER510">
        <v>1999.971111111111</v>
      </c>
      <c r="ES510">
        <v>0.9800031481481482</v>
      </c>
      <c r="ET510">
        <v>0.01999682222222222</v>
      </c>
      <c r="EU510">
        <v>0</v>
      </c>
      <c r="EV510">
        <v>1212.561851851852</v>
      </c>
      <c r="EW510">
        <v>5.00078</v>
      </c>
      <c r="EX510">
        <v>23488.79259259259</v>
      </c>
      <c r="EY510">
        <v>16379.42592592593</v>
      </c>
      <c r="EZ510">
        <v>39.89796296296296</v>
      </c>
      <c r="FA510">
        <v>40.65714814814815</v>
      </c>
      <c r="FB510">
        <v>40.01351851851851</v>
      </c>
      <c r="FC510">
        <v>40.40485185185184</v>
      </c>
      <c r="FD510">
        <v>41.04381481481482</v>
      </c>
      <c r="FE510">
        <v>1955.076296296297</v>
      </c>
      <c r="FF510">
        <v>39.89111111111112</v>
      </c>
      <c r="FG510">
        <v>0</v>
      </c>
      <c r="FH510">
        <v>1759003252.5</v>
      </c>
      <c r="FI510">
        <v>0</v>
      </c>
      <c r="FJ510">
        <v>1212.6688</v>
      </c>
      <c r="FK510">
        <v>18.05384610800972</v>
      </c>
      <c r="FL510">
        <v>326.3230764402949</v>
      </c>
      <c r="FM510">
        <v>23490.95599999999</v>
      </c>
      <c r="FN510">
        <v>15</v>
      </c>
      <c r="FO510">
        <v>0</v>
      </c>
      <c r="FP510" t="s">
        <v>439</v>
      </c>
      <c r="FQ510">
        <v>1746989605.5</v>
      </c>
      <c r="FR510">
        <v>1746989593.5</v>
      </c>
      <c r="FS510">
        <v>0</v>
      </c>
      <c r="FT510">
        <v>-0.274</v>
      </c>
      <c r="FU510">
        <v>-0.002</v>
      </c>
      <c r="FV510">
        <v>2.549</v>
      </c>
      <c r="FW510">
        <v>0.129</v>
      </c>
      <c r="FX510">
        <v>420</v>
      </c>
      <c r="FY510">
        <v>17</v>
      </c>
      <c r="FZ510">
        <v>0.02</v>
      </c>
      <c r="GA510">
        <v>0.04</v>
      </c>
      <c r="GB510">
        <v>5.64329024390244</v>
      </c>
      <c r="GC510">
        <v>12.4763362369338</v>
      </c>
      <c r="GD510">
        <v>1.232906183712502</v>
      </c>
      <c r="GE510">
        <v>0</v>
      </c>
      <c r="GF510">
        <v>1211.773235294118</v>
      </c>
      <c r="GG510">
        <v>16.90068752545045</v>
      </c>
      <c r="GH510">
        <v>1.689517370326996</v>
      </c>
      <c r="GI510">
        <v>0</v>
      </c>
      <c r="GJ510">
        <v>8.72503463414634</v>
      </c>
      <c r="GK510">
        <v>-0.02926202090591892</v>
      </c>
      <c r="GL510">
        <v>0.01572577255422205</v>
      </c>
      <c r="GM510">
        <v>1</v>
      </c>
      <c r="GN510">
        <v>1</v>
      </c>
      <c r="GO510">
        <v>3</v>
      </c>
      <c r="GP510" t="s">
        <v>463</v>
      </c>
      <c r="GQ510">
        <v>3.10096</v>
      </c>
      <c r="GR510">
        <v>2.72467</v>
      </c>
      <c r="GS510">
        <v>0.0615326</v>
      </c>
      <c r="GT510">
        <v>0.0597565</v>
      </c>
      <c r="GU510">
        <v>0.106058</v>
      </c>
      <c r="GV510">
        <v>0.07729709999999999</v>
      </c>
      <c r="GW510">
        <v>24490.7</v>
      </c>
      <c r="GX510">
        <v>22325.7</v>
      </c>
      <c r="GY510">
        <v>26661.7</v>
      </c>
      <c r="GZ510">
        <v>23969.4</v>
      </c>
      <c r="HA510">
        <v>38134.6</v>
      </c>
      <c r="HB510">
        <v>32715.7</v>
      </c>
      <c r="HC510">
        <v>46558.9</v>
      </c>
      <c r="HD510">
        <v>37944.4</v>
      </c>
      <c r="HE510">
        <v>1.8688</v>
      </c>
      <c r="HF510">
        <v>1.84995</v>
      </c>
      <c r="HG510">
        <v>0.105426</v>
      </c>
      <c r="HH510">
        <v>0</v>
      </c>
      <c r="HI510">
        <v>28.2859</v>
      </c>
      <c r="HJ510">
        <v>999.9</v>
      </c>
      <c r="HK510">
        <v>37.6</v>
      </c>
      <c r="HL510">
        <v>31</v>
      </c>
      <c r="HM510">
        <v>18.7783</v>
      </c>
      <c r="HN510">
        <v>61.0686</v>
      </c>
      <c r="HO510">
        <v>22.3878</v>
      </c>
      <c r="HP510">
        <v>1</v>
      </c>
      <c r="HQ510">
        <v>0.164588</v>
      </c>
      <c r="HR510">
        <v>-0.426266</v>
      </c>
      <c r="HS510">
        <v>20.3163</v>
      </c>
      <c r="HT510">
        <v>5.21145</v>
      </c>
      <c r="HU510">
        <v>11.98</v>
      </c>
      <c r="HV510">
        <v>4.9635</v>
      </c>
      <c r="HW510">
        <v>3.27438</v>
      </c>
      <c r="HX510">
        <v>9999</v>
      </c>
      <c r="HY510">
        <v>9999</v>
      </c>
      <c r="HZ510">
        <v>9999</v>
      </c>
      <c r="IA510">
        <v>26.2</v>
      </c>
      <c r="IB510">
        <v>1.86368</v>
      </c>
      <c r="IC510">
        <v>1.85986</v>
      </c>
      <c r="ID510">
        <v>1.85811</v>
      </c>
      <c r="IE510">
        <v>1.85947</v>
      </c>
      <c r="IF510">
        <v>1.85959</v>
      </c>
      <c r="IG510">
        <v>1.85811</v>
      </c>
      <c r="IH510">
        <v>1.85715</v>
      </c>
      <c r="II510">
        <v>1.85211</v>
      </c>
      <c r="IJ510">
        <v>0</v>
      </c>
      <c r="IK510">
        <v>0</v>
      </c>
      <c r="IL510">
        <v>0</v>
      </c>
      <c r="IM510">
        <v>0</v>
      </c>
      <c r="IN510" t="s">
        <v>441</v>
      </c>
      <c r="IO510" t="s">
        <v>442</v>
      </c>
      <c r="IP510" t="s">
        <v>443</v>
      </c>
      <c r="IQ510" t="s">
        <v>443</v>
      </c>
      <c r="IR510" t="s">
        <v>443</v>
      </c>
      <c r="IS510" t="s">
        <v>443</v>
      </c>
      <c r="IT510">
        <v>0</v>
      </c>
      <c r="IU510">
        <v>100</v>
      </c>
      <c r="IV510">
        <v>100</v>
      </c>
      <c r="IW510">
        <v>-1.513</v>
      </c>
      <c r="IX510">
        <v>0.32</v>
      </c>
      <c r="IY510">
        <v>-1.253408397979514</v>
      </c>
      <c r="IZ510">
        <v>-0.001407418860664216</v>
      </c>
      <c r="JA510">
        <v>1.761737584914558E-06</v>
      </c>
      <c r="JB510">
        <v>-4.339940373715102E-10</v>
      </c>
      <c r="JC510">
        <v>0.01386544786166931</v>
      </c>
      <c r="JD510">
        <v>0.003157371658100305</v>
      </c>
      <c r="JE510">
        <v>0.0004353711720169284</v>
      </c>
      <c r="JF510">
        <v>-1.853048844677345E-07</v>
      </c>
      <c r="JG510">
        <v>2</v>
      </c>
      <c r="JH510">
        <v>1968</v>
      </c>
      <c r="JI510">
        <v>1</v>
      </c>
      <c r="JJ510">
        <v>26</v>
      </c>
      <c r="JK510">
        <v>200227.5</v>
      </c>
      <c r="JL510">
        <v>200227.7</v>
      </c>
      <c r="JM510">
        <v>0.732422</v>
      </c>
      <c r="JN510">
        <v>2.63916</v>
      </c>
      <c r="JO510">
        <v>1.49658</v>
      </c>
      <c r="JP510">
        <v>2.34619</v>
      </c>
      <c r="JQ510">
        <v>1.54907</v>
      </c>
      <c r="JR510">
        <v>2.3938</v>
      </c>
      <c r="JS510">
        <v>35.0825</v>
      </c>
      <c r="JT510">
        <v>14.7362</v>
      </c>
      <c r="JU510">
        <v>18</v>
      </c>
      <c r="JV510">
        <v>486.179</v>
      </c>
      <c r="JW510">
        <v>488.968</v>
      </c>
      <c r="JX510">
        <v>28.9621</v>
      </c>
      <c r="JY510">
        <v>29.4296</v>
      </c>
      <c r="JZ510">
        <v>29.9999</v>
      </c>
      <c r="KA510">
        <v>29.6548</v>
      </c>
      <c r="KB510">
        <v>29.6525</v>
      </c>
      <c r="KC510">
        <v>14.7451</v>
      </c>
      <c r="KD510">
        <v>16.7765</v>
      </c>
      <c r="KE510">
        <v>35</v>
      </c>
      <c r="KF510">
        <v>28.9627</v>
      </c>
      <c r="KG510">
        <v>232.798</v>
      </c>
      <c r="KH510">
        <v>14.9137</v>
      </c>
      <c r="KI510">
        <v>101.796</v>
      </c>
      <c r="KJ510">
        <v>91.48699999999999</v>
      </c>
    </row>
    <row r="511" spans="1:296">
      <c r="A511">
        <v>493</v>
      </c>
      <c r="B511">
        <v>1759003263.1</v>
      </c>
      <c r="C511">
        <v>16012.5</v>
      </c>
      <c r="D511" t="s">
        <v>1433</v>
      </c>
      <c r="E511" t="s">
        <v>1434</v>
      </c>
      <c r="F511">
        <v>5</v>
      </c>
      <c r="G511" t="s">
        <v>1218</v>
      </c>
      <c r="H511">
        <v>1759003255.314285</v>
      </c>
      <c r="I511">
        <f>(J511)/1000</f>
        <v>0</v>
      </c>
      <c r="J511">
        <f>IF(DO511, AM511, AG511)</f>
        <v>0</v>
      </c>
      <c r="K511">
        <f>IF(DO511, AH511, AF511)</f>
        <v>0</v>
      </c>
      <c r="L511">
        <f>DQ511 - IF(AT511&gt;1, K511*DK511*100.0/(AV511), 0)</f>
        <v>0</v>
      </c>
      <c r="M511">
        <f>((S511-I511/2)*L511-K511)/(S511+I511/2)</f>
        <v>0</v>
      </c>
      <c r="N511">
        <f>M511*(DX511+DY511)/1000.0</f>
        <v>0</v>
      </c>
      <c r="O511">
        <f>(DQ511 - IF(AT511&gt;1, K511*DK511*100.0/(AV511), 0))*(DX511+DY511)/1000.0</f>
        <v>0</v>
      </c>
      <c r="P511">
        <f>2.0/((1/R511-1/Q511)+SIGN(R511)*SQRT((1/R511-1/Q511)*(1/R511-1/Q511) + 4*DL511/((DL511+1)*(DL511+1))*(2*1/R511*1/Q511-1/Q511*1/Q511)))</f>
        <v>0</v>
      </c>
      <c r="Q511">
        <f>IF(LEFT(DM511,1)&lt;&gt;"0",IF(LEFT(DM511,1)="1",3.0,DN511),$D$5+$E$5*(EE511*DX511/($K$5*1000))+$F$5*(EE511*DX511/($K$5*1000))*MAX(MIN(DK511,$J$5),$I$5)*MAX(MIN(DK511,$J$5),$I$5)+$G$5*MAX(MIN(DK511,$J$5),$I$5)*(EE511*DX511/($K$5*1000))+$H$5*(EE511*DX511/($K$5*1000))*(EE511*DX511/($K$5*1000)))</f>
        <v>0</v>
      </c>
      <c r="R511">
        <f>I511*(1000-(1000*0.61365*exp(17.502*V511/(240.97+V511))/(DX511+DY511)+DS511)/2)/(1000*0.61365*exp(17.502*V511/(240.97+V511))/(DX511+DY511)-DS511)</f>
        <v>0</v>
      </c>
      <c r="S511">
        <f>1/((DL511+1)/(P511/1.6)+1/(Q511/1.37)) + DL511/((DL511+1)/(P511/1.6) + DL511/(Q511/1.37))</f>
        <v>0</v>
      </c>
      <c r="T511">
        <f>(DG511*DJ511)</f>
        <v>0</v>
      </c>
      <c r="U511">
        <f>(DZ511+(T511+2*0.95*5.67E-8*(((DZ511+$B$9)+273)^4-(DZ511+273)^4)-44100*I511)/(1.84*29.3*Q511+8*0.95*5.67E-8*(DZ511+273)^3))</f>
        <v>0</v>
      </c>
      <c r="V511">
        <f>($C$9*EA511+$D$9*EB511+$E$9*U511)</f>
        <v>0</v>
      </c>
      <c r="W511">
        <f>0.61365*exp(17.502*V511/(240.97+V511))</f>
        <v>0</v>
      </c>
      <c r="X511">
        <f>(Y511/Z511*100)</f>
        <v>0</v>
      </c>
      <c r="Y511">
        <f>DS511*(DX511+DY511)/1000</f>
        <v>0</v>
      </c>
      <c r="Z511">
        <f>0.61365*exp(17.502*DZ511/(240.97+DZ511))</f>
        <v>0</v>
      </c>
      <c r="AA511">
        <f>(W511-DS511*(DX511+DY511)/1000)</f>
        <v>0</v>
      </c>
      <c r="AB511">
        <f>(-I511*44100)</f>
        <v>0</v>
      </c>
      <c r="AC511">
        <f>2*29.3*Q511*0.92*(DZ511-V511)</f>
        <v>0</v>
      </c>
      <c r="AD511">
        <f>2*0.95*5.67E-8*(((DZ511+$B$9)+273)^4-(V511+273)^4)</f>
        <v>0</v>
      </c>
      <c r="AE511">
        <f>T511+AD511+AB511+AC511</f>
        <v>0</v>
      </c>
      <c r="AF511">
        <f>DW511*AT511*(DR511-DQ511*(1000-AT511*DT511)/(1000-AT511*DS511))/(100*DK511)</f>
        <v>0</v>
      </c>
      <c r="AG511">
        <f>1000*DW511*AT511*(DS511-DT511)/(100*DK511*(1000-AT511*DS511))</f>
        <v>0</v>
      </c>
      <c r="AH511">
        <f>(AI511 - AJ511 - DX511*1E3/(8.314*(DZ511+273.15)) * AL511/DW511 * AK511) * DW511/(100*DK511) * (1000 - DT511)/1000</f>
        <v>0</v>
      </c>
      <c r="AI511">
        <v>256.5516167666668</v>
      </c>
      <c r="AJ511">
        <v>258.7684727272725</v>
      </c>
      <c r="AK511">
        <v>-3.220705108225179</v>
      </c>
      <c r="AL511">
        <v>65.16</v>
      </c>
      <c r="AM511">
        <f>(AO511 - AN511 + DX511*1E3/(8.314*(DZ511+273.15)) * AQ511/DW511 * AP511) * DW511/(100*DK511) * 1000/(1000 - AO511)</f>
        <v>0</v>
      </c>
      <c r="AN511">
        <v>14.84907139624195</v>
      </c>
      <c r="AO511">
        <v>23.55986484848485</v>
      </c>
      <c r="AP511">
        <v>2.456571378926103E-06</v>
      </c>
      <c r="AQ511">
        <v>105.4820496882666</v>
      </c>
      <c r="AR511">
        <v>0</v>
      </c>
      <c r="AS511">
        <v>0</v>
      </c>
      <c r="AT511">
        <f>IF(AR511*$H$15&gt;=AV511,1.0,(AV511/(AV511-AR511*$H$15)))</f>
        <v>0</v>
      </c>
      <c r="AU511">
        <f>(AT511-1)*100</f>
        <v>0</v>
      </c>
      <c r="AV511">
        <f>MAX(0,($B$15+$C$15*EE511)/(1+$D$15*EE511)*DX511/(DZ511+273)*$E$15)</f>
        <v>0</v>
      </c>
      <c r="AW511" t="s">
        <v>437</v>
      </c>
      <c r="AX511" t="s">
        <v>437</v>
      </c>
      <c r="AY511">
        <v>0</v>
      </c>
      <c r="AZ511">
        <v>0</v>
      </c>
      <c r="BA511">
        <f>1-AY511/AZ511</f>
        <v>0</v>
      </c>
      <c r="BB511">
        <v>0</v>
      </c>
      <c r="BC511" t="s">
        <v>437</v>
      </c>
      <c r="BD511" t="s">
        <v>437</v>
      </c>
      <c r="BE511">
        <v>0</v>
      </c>
      <c r="BF511">
        <v>0</v>
      </c>
      <c r="BG511">
        <f>1-BE511/BF511</f>
        <v>0</v>
      </c>
      <c r="BH511">
        <v>0.5</v>
      </c>
      <c r="BI511">
        <f>DH511</f>
        <v>0</v>
      </c>
      <c r="BJ511">
        <f>K511</f>
        <v>0</v>
      </c>
      <c r="BK511">
        <f>BG511*BH511*BI511</f>
        <v>0</v>
      </c>
      <c r="BL511">
        <f>(BJ511-BB511)/BI511</f>
        <v>0</v>
      </c>
      <c r="BM511">
        <f>(AZ511-BF511)/BF511</f>
        <v>0</v>
      </c>
      <c r="BN511">
        <f>AY511/(BA511+AY511/BF511)</f>
        <v>0</v>
      </c>
      <c r="BO511" t="s">
        <v>437</v>
      </c>
      <c r="BP511">
        <v>0</v>
      </c>
      <c r="BQ511">
        <f>IF(BP511&lt;&gt;0, BP511, BN511)</f>
        <v>0</v>
      </c>
      <c r="BR511">
        <f>1-BQ511/BF511</f>
        <v>0</v>
      </c>
      <c r="BS511">
        <f>(BF511-BE511)/(BF511-BQ511)</f>
        <v>0</v>
      </c>
      <c r="BT511">
        <f>(AZ511-BF511)/(AZ511-BQ511)</f>
        <v>0</v>
      </c>
      <c r="BU511">
        <f>(BF511-BE511)/(BF511-AY511)</f>
        <v>0</v>
      </c>
      <c r="BV511">
        <f>(AZ511-BF511)/(AZ511-AY511)</f>
        <v>0</v>
      </c>
      <c r="BW511">
        <f>(BS511*BQ511/BE511)</f>
        <v>0</v>
      </c>
      <c r="BX511">
        <f>(1-BW511)</f>
        <v>0</v>
      </c>
      <c r="DG511">
        <f>$B$13*EF511+$C$13*EG511+$F$13*ER511*(1-EU511)</f>
        <v>0</v>
      </c>
      <c r="DH511">
        <f>DG511*DI511</f>
        <v>0</v>
      </c>
      <c r="DI511">
        <f>($B$13*$D$11+$C$13*$D$11+$F$13*((FE511+EW511)/MAX(FE511+EW511+FF511, 0.1)*$I$11+FF511/MAX(FE511+EW511+FF511, 0.1)*$J$11))/($B$13+$C$13+$F$13)</f>
        <v>0</v>
      </c>
      <c r="DJ511">
        <f>($B$13*$K$11+$C$13*$K$11+$F$13*((FE511+EW511)/MAX(FE511+EW511+FF511, 0.1)*$P$11+FF511/MAX(FE511+EW511+FF511, 0.1)*$Q$11))/($B$13+$C$13+$F$13)</f>
        <v>0</v>
      </c>
      <c r="DK511">
        <v>2.96</v>
      </c>
      <c r="DL511">
        <v>0.5</v>
      </c>
      <c r="DM511" t="s">
        <v>438</v>
      </c>
      <c r="DN511">
        <v>2</v>
      </c>
      <c r="DO511" t="b">
        <v>1</v>
      </c>
      <c r="DP511">
        <v>1759003255.314285</v>
      </c>
      <c r="DQ511">
        <v>275.5221071428572</v>
      </c>
      <c r="DR511">
        <v>268.3288214285714</v>
      </c>
      <c r="DS511">
        <v>23.55984642857143</v>
      </c>
      <c r="DT511">
        <v>14.83875714285714</v>
      </c>
      <c r="DU511">
        <v>277.0390714285714</v>
      </c>
      <c r="DV511">
        <v>23.23978214285714</v>
      </c>
      <c r="DW511">
        <v>500.0386428571428</v>
      </c>
      <c r="DX511">
        <v>90.3303392857143</v>
      </c>
      <c r="DY511">
        <v>0.06670166428571428</v>
      </c>
      <c r="DZ511">
        <v>30.00533571428571</v>
      </c>
      <c r="EA511">
        <v>30.00231428571428</v>
      </c>
      <c r="EB511">
        <v>999.9000000000002</v>
      </c>
      <c r="EC511">
        <v>0</v>
      </c>
      <c r="ED511">
        <v>0</v>
      </c>
      <c r="EE511">
        <v>10002.96714285714</v>
      </c>
      <c r="EF511">
        <v>0</v>
      </c>
      <c r="EG511">
        <v>10.8678</v>
      </c>
      <c r="EH511">
        <v>7.193177142857142</v>
      </c>
      <c r="EI511">
        <v>282.1699642857143</v>
      </c>
      <c r="EJ511">
        <v>272.3702142857143</v>
      </c>
      <c r="EK511">
        <v>8.721078571428572</v>
      </c>
      <c r="EL511">
        <v>268.3288214285714</v>
      </c>
      <c r="EM511">
        <v>14.83875714285714</v>
      </c>
      <c r="EN511">
        <v>2.128168571428572</v>
      </c>
      <c r="EO511">
        <v>1.34039</v>
      </c>
      <c r="EP511">
        <v>18.43159642857143</v>
      </c>
      <c r="EQ511">
        <v>11.25954285714286</v>
      </c>
      <c r="ER511">
        <v>1999.978571428572</v>
      </c>
      <c r="ES511">
        <v>0.9800020357142857</v>
      </c>
      <c r="ET511">
        <v>0.01999792857142857</v>
      </c>
      <c r="EU511">
        <v>0</v>
      </c>
      <c r="EV511">
        <v>1213.957142857143</v>
      </c>
      <c r="EW511">
        <v>5.00078</v>
      </c>
      <c r="EX511">
        <v>23514.81428571428</v>
      </c>
      <c r="EY511">
        <v>16379.47857142857</v>
      </c>
      <c r="EZ511">
        <v>39.87932142857143</v>
      </c>
      <c r="FA511">
        <v>40.65599999999999</v>
      </c>
      <c r="FB511">
        <v>40.02642857142857</v>
      </c>
      <c r="FC511">
        <v>40.39039285714286</v>
      </c>
      <c r="FD511">
        <v>41.01103571428571</v>
      </c>
      <c r="FE511">
        <v>1955.079642857143</v>
      </c>
      <c r="FF511">
        <v>39.89535714285715</v>
      </c>
      <c r="FG511">
        <v>0</v>
      </c>
      <c r="FH511">
        <v>1759003257.3</v>
      </c>
      <c r="FI511">
        <v>0</v>
      </c>
      <c r="FJ511">
        <v>1214.086</v>
      </c>
      <c r="FK511">
        <v>18.2523077153295</v>
      </c>
      <c r="FL511">
        <v>339.9076927524264</v>
      </c>
      <c r="FM511">
        <v>23517.572</v>
      </c>
      <c r="FN511">
        <v>15</v>
      </c>
      <c r="FO511">
        <v>0</v>
      </c>
      <c r="FP511" t="s">
        <v>439</v>
      </c>
      <c r="FQ511">
        <v>1746989605.5</v>
      </c>
      <c r="FR511">
        <v>1746989593.5</v>
      </c>
      <c r="FS511">
        <v>0</v>
      </c>
      <c r="FT511">
        <v>-0.274</v>
      </c>
      <c r="FU511">
        <v>-0.002</v>
      </c>
      <c r="FV511">
        <v>2.549</v>
      </c>
      <c r="FW511">
        <v>0.129</v>
      </c>
      <c r="FX511">
        <v>420</v>
      </c>
      <c r="FY511">
        <v>17</v>
      </c>
      <c r="FZ511">
        <v>0.02</v>
      </c>
      <c r="GA511">
        <v>0.04</v>
      </c>
      <c r="GB511">
        <v>6.6089</v>
      </c>
      <c r="GC511">
        <v>11.57078724202625</v>
      </c>
      <c r="GD511">
        <v>1.114557098611372</v>
      </c>
      <c r="GE511">
        <v>0</v>
      </c>
      <c r="GF511">
        <v>1213.120294117647</v>
      </c>
      <c r="GG511">
        <v>17.5521772394898</v>
      </c>
      <c r="GH511">
        <v>1.74591369184652</v>
      </c>
      <c r="GI511">
        <v>0</v>
      </c>
      <c r="GJ511">
        <v>8.72210875</v>
      </c>
      <c r="GK511">
        <v>-0.09354968105067508</v>
      </c>
      <c r="GL511">
        <v>0.01725992456349383</v>
      </c>
      <c r="GM511">
        <v>1</v>
      </c>
      <c r="GN511">
        <v>1</v>
      </c>
      <c r="GO511">
        <v>3</v>
      </c>
      <c r="GP511" t="s">
        <v>463</v>
      </c>
      <c r="GQ511">
        <v>3.10092</v>
      </c>
      <c r="GR511">
        <v>2.72488</v>
      </c>
      <c r="GS511">
        <v>0.0585205</v>
      </c>
      <c r="GT511">
        <v>0.0565323</v>
      </c>
      <c r="GU511">
        <v>0.106069</v>
      </c>
      <c r="GV511">
        <v>0.0773132</v>
      </c>
      <c r="GW511">
        <v>24569.5</v>
      </c>
      <c r="GX511">
        <v>22402.1</v>
      </c>
      <c r="GY511">
        <v>26662</v>
      </c>
      <c r="GZ511">
        <v>23969.3</v>
      </c>
      <c r="HA511">
        <v>38134</v>
      </c>
      <c r="HB511">
        <v>32714.9</v>
      </c>
      <c r="HC511">
        <v>46559.1</v>
      </c>
      <c r="HD511">
        <v>37944.5</v>
      </c>
      <c r="HE511">
        <v>1.8687</v>
      </c>
      <c r="HF511">
        <v>1.84988</v>
      </c>
      <c r="HG511">
        <v>0.106238</v>
      </c>
      <c r="HH511">
        <v>0</v>
      </c>
      <c r="HI511">
        <v>28.2834</v>
      </c>
      <c r="HJ511">
        <v>999.9</v>
      </c>
      <c r="HK511">
        <v>37.6</v>
      </c>
      <c r="HL511">
        <v>31</v>
      </c>
      <c r="HM511">
        <v>18.7789</v>
      </c>
      <c r="HN511">
        <v>61.1386</v>
      </c>
      <c r="HO511">
        <v>22.4639</v>
      </c>
      <c r="HP511">
        <v>1</v>
      </c>
      <c r="HQ511">
        <v>0.164629</v>
      </c>
      <c r="HR511">
        <v>-0.415961</v>
      </c>
      <c r="HS511">
        <v>20.3165</v>
      </c>
      <c r="HT511">
        <v>5.2116</v>
      </c>
      <c r="HU511">
        <v>11.98</v>
      </c>
      <c r="HV511">
        <v>4.96335</v>
      </c>
      <c r="HW511">
        <v>3.27445</v>
      </c>
      <c r="HX511">
        <v>9999</v>
      </c>
      <c r="HY511">
        <v>9999</v>
      </c>
      <c r="HZ511">
        <v>9999</v>
      </c>
      <c r="IA511">
        <v>26.2</v>
      </c>
      <c r="IB511">
        <v>1.86371</v>
      </c>
      <c r="IC511">
        <v>1.85984</v>
      </c>
      <c r="ID511">
        <v>1.85808</v>
      </c>
      <c r="IE511">
        <v>1.85946</v>
      </c>
      <c r="IF511">
        <v>1.8596</v>
      </c>
      <c r="IG511">
        <v>1.85808</v>
      </c>
      <c r="IH511">
        <v>1.85715</v>
      </c>
      <c r="II511">
        <v>1.85211</v>
      </c>
      <c r="IJ511">
        <v>0</v>
      </c>
      <c r="IK511">
        <v>0</v>
      </c>
      <c r="IL511">
        <v>0</v>
      </c>
      <c r="IM511">
        <v>0</v>
      </c>
      <c r="IN511" t="s">
        <v>441</v>
      </c>
      <c r="IO511" t="s">
        <v>442</v>
      </c>
      <c r="IP511" t="s">
        <v>443</v>
      </c>
      <c r="IQ511" t="s">
        <v>443</v>
      </c>
      <c r="IR511" t="s">
        <v>443</v>
      </c>
      <c r="IS511" t="s">
        <v>443</v>
      </c>
      <c r="IT511">
        <v>0</v>
      </c>
      <c r="IU511">
        <v>100</v>
      </c>
      <c r="IV511">
        <v>100</v>
      </c>
      <c r="IW511">
        <v>-1.504</v>
      </c>
      <c r="IX511">
        <v>0.3201</v>
      </c>
      <c r="IY511">
        <v>-1.253408397979514</v>
      </c>
      <c r="IZ511">
        <v>-0.001407418860664216</v>
      </c>
      <c r="JA511">
        <v>1.761737584914558E-06</v>
      </c>
      <c r="JB511">
        <v>-4.339940373715102E-10</v>
      </c>
      <c r="JC511">
        <v>0.01386544786166931</v>
      </c>
      <c r="JD511">
        <v>0.003157371658100305</v>
      </c>
      <c r="JE511">
        <v>0.0004353711720169284</v>
      </c>
      <c r="JF511">
        <v>-1.853048844677345E-07</v>
      </c>
      <c r="JG511">
        <v>2</v>
      </c>
      <c r="JH511">
        <v>1968</v>
      </c>
      <c r="JI511">
        <v>1</v>
      </c>
      <c r="JJ511">
        <v>26</v>
      </c>
      <c r="JK511">
        <v>200227.6</v>
      </c>
      <c r="JL511">
        <v>200227.8</v>
      </c>
      <c r="JM511">
        <v>0.69458</v>
      </c>
      <c r="JN511">
        <v>2.62939</v>
      </c>
      <c r="JO511">
        <v>1.49658</v>
      </c>
      <c r="JP511">
        <v>2.34619</v>
      </c>
      <c r="JQ511">
        <v>1.54907</v>
      </c>
      <c r="JR511">
        <v>2.40479</v>
      </c>
      <c r="JS511">
        <v>35.0825</v>
      </c>
      <c r="JT511">
        <v>14.7449</v>
      </c>
      <c r="JU511">
        <v>18</v>
      </c>
      <c r="JV511">
        <v>486.101</v>
      </c>
      <c r="JW511">
        <v>488.899</v>
      </c>
      <c r="JX511">
        <v>28.9616</v>
      </c>
      <c r="JY511">
        <v>29.4264</v>
      </c>
      <c r="JZ511">
        <v>29.9999</v>
      </c>
      <c r="KA511">
        <v>29.6523</v>
      </c>
      <c r="KB511">
        <v>29.6501</v>
      </c>
      <c r="KC511">
        <v>13.9995</v>
      </c>
      <c r="KD511">
        <v>16.4944</v>
      </c>
      <c r="KE511">
        <v>35</v>
      </c>
      <c r="KF511">
        <v>28.9511</v>
      </c>
      <c r="KG511">
        <v>219.437</v>
      </c>
      <c r="KH511">
        <v>14.914</v>
      </c>
      <c r="KI511">
        <v>101.797</v>
      </c>
      <c r="KJ511">
        <v>91.4871</v>
      </c>
    </row>
    <row r="512" spans="1:296">
      <c r="A512">
        <v>494</v>
      </c>
      <c r="B512">
        <v>1759003268.1</v>
      </c>
      <c r="C512">
        <v>16017.5</v>
      </c>
      <c r="D512" t="s">
        <v>1435</v>
      </c>
      <c r="E512" t="s">
        <v>1436</v>
      </c>
      <c r="F512">
        <v>5</v>
      </c>
      <c r="G512" t="s">
        <v>1218</v>
      </c>
      <c r="H512">
        <v>1759003260.6</v>
      </c>
      <c r="I512">
        <f>(J512)/1000</f>
        <v>0</v>
      </c>
      <c r="J512">
        <f>IF(DO512, AM512, AG512)</f>
        <v>0</v>
      </c>
      <c r="K512">
        <f>IF(DO512, AH512, AF512)</f>
        <v>0</v>
      </c>
      <c r="L512">
        <f>DQ512 - IF(AT512&gt;1, K512*DK512*100.0/(AV512), 0)</f>
        <v>0</v>
      </c>
      <c r="M512">
        <f>((S512-I512/2)*L512-K512)/(S512+I512/2)</f>
        <v>0</v>
      </c>
      <c r="N512">
        <f>M512*(DX512+DY512)/1000.0</f>
        <v>0</v>
      </c>
      <c r="O512">
        <f>(DQ512 - IF(AT512&gt;1, K512*DK512*100.0/(AV512), 0))*(DX512+DY512)/1000.0</f>
        <v>0</v>
      </c>
      <c r="P512">
        <f>2.0/((1/R512-1/Q512)+SIGN(R512)*SQRT((1/R512-1/Q512)*(1/R512-1/Q512) + 4*DL512/((DL512+1)*(DL512+1))*(2*1/R512*1/Q512-1/Q512*1/Q512)))</f>
        <v>0</v>
      </c>
      <c r="Q512">
        <f>IF(LEFT(DM512,1)&lt;&gt;"0",IF(LEFT(DM512,1)="1",3.0,DN512),$D$5+$E$5*(EE512*DX512/($K$5*1000))+$F$5*(EE512*DX512/($K$5*1000))*MAX(MIN(DK512,$J$5),$I$5)*MAX(MIN(DK512,$J$5),$I$5)+$G$5*MAX(MIN(DK512,$J$5),$I$5)*(EE512*DX512/($K$5*1000))+$H$5*(EE512*DX512/($K$5*1000))*(EE512*DX512/($K$5*1000)))</f>
        <v>0</v>
      </c>
      <c r="R512">
        <f>I512*(1000-(1000*0.61365*exp(17.502*V512/(240.97+V512))/(DX512+DY512)+DS512)/2)/(1000*0.61365*exp(17.502*V512/(240.97+V512))/(DX512+DY512)-DS512)</f>
        <v>0</v>
      </c>
      <c r="S512">
        <f>1/((DL512+1)/(P512/1.6)+1/(Q512/1.37)) + DL512/((DL512+1)/(P512/1.6) + DL512/(Q512/1.37))</f>
        <v>0</v>
      </c>
      <c r="T512">
        <f>(DG512*DJ512)</f>
        <v>0</v>
      </c>
      <c r="U512">
        <f>(DZ512+(T512+2*0.95*5.67E-8*(((DZ512+$B$9)+273)^4-(DZ512+273)^4)-44100*I512)/(1.84*29.3*Q512+8*0.95*5.67E-8*(DZ512+273)^3))</f>
        <v>0</v>
      </c>
      <c r="V512">
        <f>($C$9*EA512+$D$9*EB512+$E$9*U512)</f>
        <v>0</v>
      </c>
      <c r="W512">
        <f>0.61365*exp(17.502*V512/(240.97+V512))</f>
        <v>0</v>
      </c>
      <c r="X512">
        <f>(Y512/Z512*100)</f>
        <v>0</v>
      </c>
      <c r="Y512">
        <f>DS512*(DX512+DY512)/1000</f>
        <v>0</v>
      </c>
      <c r="Z512">
        <f>0.61365*exp(17.502*DZ512/(240.97+DZ512))</f>
        <v>0</v>
      </c>
      <c r="AA512">
        <f>(W512-DS512*(DX512+DY512)/1000)</f>
        <v>0</v>
      </c>
      <c r="AB512">
        <f>(-I512*44100)</f>
        <v>0</v>
      </c>
      <c r="AC512">
        <f>2*29.3*Q512*0.92*(DZ512-V512)</f>
        <v>0</v>
      </c>
      <c r="AD512">
        <f>2*0.95*5.67E-8*(((DZ512+$B$9)+273)^4-(V512+273)^4)</f>
        <v>0</v>
      </c>
      <c r="AE512">
        <f>T512+AD512+AB512+AC512</f>
        <v>0</v>
      </c>
      <c r="AF512">
        <f>DW512*AT512*(DR512-DQ512*(1000-AT512*DT512)/(1000-AT512*DS512))/(100*DK512)</f>
        <v>0</v>
      </c>
      <c r="AG512">
        <f>1000*DW512*AT512*(DS512-DT512)/(100*DK512*(1000-AT512*DS512))</f>
        <v>0</v>
      </c>
      <c r="AH512">
        <f>(AI512 - AJ512 - DX512*1E3/(8.314*(DZ512+273.15)) * AL512/DW512 * AK512) * DW512/(100*DK512) * (1000 - DT512)/1000</f>
        <v>0</v>
      </c>
      <c r="AI512">
        <v>239.7294542030303</v>
      </c>
      <c r="AJ512">
        <v>242.7336363636364</v>
      </c>
      <c r="AK512">
        <v>-3.205334458874501</v>
      </c>
      <c r="AL512">
        <v>65.16</v>
      </c>
      <c r="AM512">
        <f>(AO512 - AN512 + DX512*1E3/(8.314*(DZ512+273.15)) * AQ512/DW512 * AP512) * DW512/(100*DK512) * 1000/(1000 - AO512)</f>
        <v>0</v>
      </c>
      <c r="AN512">
        <v>14.87657852021392</v>
      </c>
      <c r="AO512">
        <v>23.56581696969696</v>
      </c>
      <c r="AP512">
        <v>5.908039032623436E-06</v>
      </c>
      <c r="AQ512">
        <v>105.4820496882666</v>
      </c>
      <c r="AR512">
        <v>0</v>
      </c>
      <c r="AS512">
        <v>0</v>
      </c>
      <c r="AT512">
        <f>IF(AR512*$H$15&gt;=AV512,1.0,(AV512/(AV512-AR512*$H$15)))</f>
        <v>0</v>
      </c>
      <c r="AU512">
        <f>(AT512-1)*100</f>
        <v>0</v>
      </c>
      <c r="AV512">
        <f>MAX(0,($B$15+$C$15*EE512)/(1+$D$15*EE512)*DX512/(DZ512+273)*$E$15)</f>
        <v>0</v>
      </c>
      <c r="AW512" t="s">
        <v>437</v>
      </c>
      <c r="AX512" t="s">
        <v>437</v>
      </c>
      <c r="AY512">
        <v>0</v>
      </c>
      <c r="AZ512">
        <v>0</v>
      </c>
      <c r="BA512">
        <f>1-AY512/AZ512</f>
        <v>0</v>
      </c>
      <c r="BB512">
        <v>0</v>
      </c>
      <c r="BC512" t="s">
        <v>437</v>
      </c>
      <c r="BD512" t="s">
        <v>437</v>
      </c>
      <c r="BE512">
        <v>0</v>
      </c>
      <c r="BF512">
        <v>0</v>
      </c>
      <c r="BG512">
        <f>1-BE512/BF512</f>
        <v>0</v>
      </c>
      <c r="BH512">
        <v>0.5</v>
      </c>
      <c r="BI512">
        <f>DH512</f>
        <v>0</v>
      </c>
      <c r="BJ512">
        <f>K512</f>
        <v>0</v>
      </c>
      <c r="BK512">
        <f>BG512*BH512*BI512</f>
        <v>0</v>
      </c>
      <c r="BL512">
        <f>(BJ512-BB512)/BI512</f>
        <v>0</v>
      </c>
      <c r="BM512">
        <f>(AZ512-BF512)/BF512</f>
        <v>0</v>
      </c>
      <c r="BN512">
        <f>AY512/(BA512+AY512/BF512)</f>
        <v>0</v>
      </c>
      <c r="BO512" t="s">
        <v>437</v>
      </c>
      <c r="BP512">
        <v>0</v>
      </c>
      <c r="BQ512">
        <f>IF(BP512&lt;&gt;0, BP512, BN512)</f>
        <v>0</v>
      </c>
      <c r="BR512">
        <f>1-BQ512/BF512</f>
        <v>0</v>
      </c>
      <c r="BS512">
        <f>(BF512-BE512)/(BF512-BQ512)</f>
        <v>0</v>
      </c>
      <c r="BT512">
        <f>(AZ512-BF512)/(AZ512-BQ512)</f>
        <v>0</v>
      </c>
      <c r="BU512">
        <f>(BF512-BE512)/(BF512-AY512)</f>
        <v>0</v>
      </c>
      <c r="BV512">
        <f>(AZ512-BF512)/(AZ512-AY512)</f>
        <v>0</v>
      </c>
      <c r="BW512">
        <f>(BS512*BQ512/BE512)</f>
        <v>0</v>
      </c>
      <c r="BX512">
        <f>(1-BW512)</f>
        <v>0</v>
      </c>
      <c r="DG512">
        <f>$B$13*EF512+$C$13*EG512+$F$13*ER512*(1-EU512)</f>
        <v>0</v>
      </c>
      <c r="DH512">
        <f>DG512*DI512</f>
        <v>0</v>
      </c>
      <c r="DI512">
        <f>($B$13*$D$11+$C$13*$D$11+$F$13*((FE512+EW512)/MAX(FE512+EW512+FF512, 0.1)*$I$11+FF512/MAX(FE512+EW512+FF512, 0.1)*$J$11))/($B$13+$C$13+$F$13)</f>
        <v>0</v>
      </c>
      <c r="DJ512">
        <f>($B$13*$K$11+$C$13*$K$11+$F$13*((FE512+EW512)/MAX(FE512+EW512+FF512, 0.1)*$P$11+FF512/MAX(FE512+EW512+FF512, 0.1)*$Q$11))/($B$13+$C$13+$F$13)</f>
        <v>0</v>
      </c>
      <c r="DK512">
        <v>2.96</v>
      </c>
      <c r="DL512">
        <v>0.5</v>
      </c>
      <c r="DM512" t="s">
        <v>438</v>
      </c>
      <c r="DN512">
        <v>2</v>
      </c>
      <c r="DO512" t="b">
        <v>1</v>
      </c>
      <c r="DP512">
        <v>1759003260.6</v>
      </c>
      <c r="DQ512">
        <v>258.9507777777778</v>
      </c>
      <c r="DR512">
        <v>250.808037037037</v>
      </c>
      <c r="DS512">
        <v>23.5597</v>
      </c>
      <c r="DT512">
        <v>14.85691851851852</v>
      </c>
      <c r="DU512">
        <v>260.4585555555556</v>
      </c>
      <c r="DV512">
        <v>23.23964074074074</v>
      </c>
      <c r="DW512">
        <v>500.0097037037037</v>
      </c>
      <c r="DX512">
        <v>90.33081481481479</v>
      </c>
      <c r="DY512">
        <v>0.06661221481481482</v>
      </c>
      <c r="DZ512">
        <v>30.00427037037037</v>
      </c>
      <c r="EA512">
        <v>30.00982962962963</v>
      </c>
      <c r="EB512">
        <v>999.9000000000001</v>
      </c>
      <c r="EC512">
        <v>0</v>
      </c>
      <c r="ED512">
        <v>0</v>
      </c>
      <c r="EE512">
        <v>10002.87333333333</v>
      </c>
      <c r="EF512">
        <v>0</v>
      </c>
      <c r="EG512">
        <v>10.8678</v>
      </c>
      <c r="EH512">
        <v>8.142714074074075</v>
      </c>
      <c r="EI512">
        <v>265.1986666666667</v>
      </c>
      <c r="EJ512">
        <v>254.5902222222223</v>
      </c>
      <c r="EK512">
        <v>8.702770000000001</v>
      </c>
      <c r="EL512">
        <v>250.808037037037</v>
      </c>
      <c r="EM512">
        <v>14.85691851851852</v>
      </c>
      <c r="EN512">
        <v>2.128165925925926</v>
      </c>
      <c r="EO512">
        <v>1.342037407407408</v>
      </c>
      <c r="EP512">
        <v>18.43158518518518</v>
      </c>
      <c r="EQ512">
        <v>11.27808148148148</v>
      </c>
      <c r="ER512">
        <v>1999.97</v>
      </c>
      <c r="ES512">
        <v>0.9800016296296294</v>
      </c>
      <c r="ET512">
        <v>0.01999831481481482</v>
      </c>
      <c r="EU512">
        <v>0</v>
      </c>
      <c r="EV512">
        <v>1215.542222222222</v>
      </c>
      <c r="EW512">
        <v>5.00078</v>
      </c>
      <c r="EX512">
        <v>23545.12962962962</v>
      </c>
      <c r="EY512">
        <v>16379.3962962963</v>
      </c>
      <c r="EZ512">
        <v>39.88644444444444</v>
      </c>
      <c r="FA512">
        <v>40.65714814814815</v>
      </c>
      <c r="FB512">
        <v>39.99051851851851</v>
      </c>
      <c r="FC512">
        <v>40.39103703703704</v>
      </c>
      <c r="FD512">
        <v>41.05781481481481</v>
      </c>
      <c r="FE512">
        <v>1955.07</v>
      </c>
      <c r="FF512">
        <v>39.89777777777778</v>
      </c>
      <c r="FG512">
        <v>0</v>
      </c>
      <c r="FH512">
        <v>1759003262.7</v>
      </c>
      <c r="FI512">
        <v>0</v>
      </c>
      <c r="FJ512">
        <v>1215.643461538461</v>
      </c>
      <c r="FK512">
        <v>19.14632479470845</v>
      </c>
      <c r="FL512">
        <v>353.9350428349503</v>
      </c>
      <c r="FM512">
        <v>23546.9</v>
      </c>
      <c r="FN512">
        <v>15</v>
      </c>
      <c r="FO512">
        <v>0</v>
      </c>
      <c r="FP512" t="s">
        <v>439</v>
      </c>
      <c r="FQ512">
        <v>1746989605.5</v>
      </c>
      <c r="FR512">
        <v>1746989593.5</v>
      </c>
      <c r="FS512">
        <v>0</v>
      </c>
      <c r="FT512">
        <v>-0.274</v>
      </c>
      <c r="FU512">
        <v>-0.002</v>
      </c>
      <c r="FV512">
        <v>2.549</v>
      </c>
      <c r="FW512">
        <v>0.129</v>
      </c>
      <c r="FX512">
        <v>420</v>
      </c>
      <c r="FY512">
        <v>17</v>
      </c>
      <c r="FZ512">
        <v>0.02</v>
      </c>
      <c r="GA512">
        <v>0.04</v>
      </c>
      <c r="GB512">
        <v>7.601859024390244</v>
      </c>
      <c r="GC512">
        <v>10.92152404181184</v>
      </c>
      <c r="GD512">
        <v>1.077843020430958</v>
      </c>
      <c r="GE512">
        <v>0</v>
      </c>
      <c r="GF512">
        <v>1214.749117647059</v>
      </c>
      <c r="GG512">
        <v>18.09060351442212</v>
      </c>
      <c r="GH512">
        <v>1.798143434125478</v>
      </c>
      <c r="GI512">
        <v>0</v>
      </c>
      <c r="GJ512">
        <v>8.714599268292682</v>
      </c>
      <c r="GK512">
        <v>-0.183599790940747</v>
      </c>
      <c r="GL512">
        <v>0.0208342759788327</v>
      </c>
      <c r="GM512">
        <v>0</v>
      </c>
      <c r="GN512">
        <v>0</v>
      </c>
      <c r="GO512">
        <v>3</v>
      </c>
      <c r="GP512" t="s">
        <v>484</v>
      </c>
      <c r="GQ512">
        <v>3.10115</v>
      </c>
      <c r="GR512">
        <v>2.72456</v>
      </c>
      <c r="GS512">
        <v>0.0554604</v>
      </c>
      <c r="GT512">
        <v>0.0532585</v>
      </c>
      <c r="GU512">
        <v>0.106094</v>
      </c>
      <c r="GV512">
        <v>0.077418</v>
      </c>
      <c r="GW512">
        <v>24649.4</v>
      </c>
      <c r="GX512">
        <v>22479.9</v>
      </c>
      <c r="GY512">
        <v>26662</v>
      </c>
      <c r="GZ512">
        <v>23969.4</v>
      </c>
      <c r="HA512">
        <v>38132.7</v>
      </c>
      <c r="HB512">
        <v>32710.8</v>
      </c>
      <c r="HC512">
        <v>46559.4</v>
      </c>
      <c r="HD512">
        <v>37944.5</v>
      </c>
      <c r="HE512">
        <v>1.86898</v>
      </c>
      <c r="HF512">
        <v>1.8497</v>
      </c>
      <c r="HG512">
        <v>0.105627</v>
      </c>
      <c r="HH512">
        <v>0</v>
      </c>
      <c r="HI512">
        <v>28.2816</v>
      </c>
      <c r="HJ512">
        <v>999.9</v>
      </c>
      <c r="HK512">
        <v>37.6</v>
      </c>
      <c r="HL512">
        <v>31</v>
      </c>
      <c r="HM512">
        <v>18.777</v>
      </c>
      <c r="HN512">
        <v>60.7886</v>
      </c>
      <c r="HO512">
        <v>22.2356</v>
      </c>
      <c r="HP512">
        <v>1</v>
      </c>
      <c r="HQ512">
        <v>0.164464</v>
      </c>
      <c r="HR512">
        <v>-0.388859</v>
      </c>
      <c r="HS512">
        <v>20.3164</v>
      </c>
      <c r="HT512">
        <v>5.2119</v>
      </c>
      <c r="HU512">
        <v>11.98</v>
      </c>
      <c r="HV512">
        <v>4.9636</v>
      </c>
      <c r="HW512">
        <v>3.27455</v>
      </c>
      <c r="HX512">
        <v>9999</v>
      </c>
      <c r="HY512">
        <v>9999</v>
      </c>
      <c r="HZ512">
        <v>9999</v>
      </c>
      <c r="IA512">
        <v>26.2</v>
      </c>
      <c r="IB512">
        <v>1.86371</v>
      </c>
      <c r="IC512">
        <v>1.85984</v>
      </c>
      <c r="ID512">
        <v>1.8581</v>
      </c>
      <c r="IE512">
        <v>1.85949</v>
      </c>
      <c r="IF512">
        <v>1.8596</v>
      </c>
      <c r="IG512">
        <v>1.85809</v>
      </c>
      <c r="IH512">
        <v>1.85715</v>
      </c>
      <c r="II512">
        <v>1.85211</v>
      </c>
      <c r="IJ512">
        <v>0</v>
      </c>
      <c r="IK512">
        <v>0</v>
      </c>
      <c r="IL512">
        <v>0</v>
      </c>
      <c r="IM512">
        <v>0</v>
      </c>
      <c r="IN512" t="s">
        <v>441</v>
      </c>
      <c r="IO512" t="s">
        <v>442</v>
      </c>
      <c r="IP512" t="s">
        <v>443</v>
      </c>
      <c r="IQ512" t="s">
        <v>443</v>
      </c>
      <c r="IR512" t="s">
        <v>443</v>
      </c>
      <c r="IS512" t="s">
        <v>443</v>
      </c>
      <c r="IT512">
        <v>0</v>
      </c>
      <c r="IU512">
        <v>100</v>
      </c>
      <c r="IV512">
        <v>100</v>
      </c>
      <c r="IW512">
        <v>-1.494</v>
      </c>
      <c r="IX512">
        <v>0.3202</v>
      </c>
      <c r="IY512">
        <v>-1.253408397979514</v>
      </c>
      <c r="IZ512">
        <v>-0.001407418860664216</v>
      </c>
      <c r="JA512">
        <v>1.761737584914558E-06</v>
      </c>
      <c r="JB512">
        <v>-4.339940373715102E-10</v>
      </c>
      <c r="JC512">
        <v>0.01386544786166931</v>
      </c>
      <c r="JD512">
        <v>0.003157371658100305</v>
      </c>
      <c r="JE512">
        <v>0.0004353711720169284</v>
      </c>
      <c r="JF512">
        <v>-1.853048844677345E-07</v>
      </c>
      <c r="JG512">
        <v>2</v>
      </c>
      <c r="JH512">
        <v>1968</v>
      </c>
      <c r="JI512">
        <v>1</v>
      </c>
      <c r="JJ512">
        <v>26</v>
      </c>
      <c r="JK512">
        <v>200227.7</v>
      </c>
      <c r="JL512">
        <v>200227.9</v>
      </c>
      <c r="JM512">
        <v>0.6604</v>
      </c>
      <c r="JN512">
        <v>2.6416</v>
      </c>
      <c r="JO512">
        <v>1.49658</v>
      </c>
      <c r="JP512">
        <v>2.34619</v>
      </c>
      <c r="JQ512">
        <v>1.54907</v>
      </c>
      <c r="JR512">
        <v>2.33643</v>
      </c>
      <c r="JS512">
        <v>35.0825</v>
      </c>
      <c r="JT512">
        <v>14.7274</v>
      </c>
      <c r="JU512">
        <v>18</v>
      </c>
      <c r="JV512">
        <v>486.244</v>
      </c>
      <c r="JW512">
        <v>488.768</v>
      </c>
      <c r="JX512">
        <v>28.9517</v>
      </c>
      <c r="JY512">
        <v>29.4239</v>
      </c>
      <c r="JZ512">
        <v>29.9998</v>
      </c>
      <c r="KA512">
        <v>29.6498</v>
      </c>
      <c r="KB512">
        <v>29.6481</v>
      </c>
      <c r="KC512">
        <v>13.1827</v>
      </c>
      <c r="KD512">
        <v>16.4944</v>
      </c>
      <c r="KE512">
        <v>35</v>
      </c>
      <c r="KF512">
        <v>28.9376</v>
      </c>
      <c r="KG512">
        <v>199.318</v>
      </c>
      <c r="KH512">
        <v>14.914</v>
      </c>
      <c r="KI512">
        <v>101.797</v>
      </c>
      <c r="KJ512">
        <v>91.4871</v>
      </c>
    </row>
    <row r="513" spans="1:296">
      <c r="A513">
        <v>495</v>
      </c>
      <c r="B513">
        <v>1759003273.1</v>
      </c>
      <c r="C513">
        <v>16022.5</v>
      </c>
      <c r="D513" t="s">
        <v>1437</v>
      </c>
      <c r="E513" t="s">
        <v>1438</v>
      </c>
      <c r="F513">
        <v>5</v>
      </c>
      <c r="G513" t="s">
        <v>1218</v>
      </c>
      <c r="H513">
        <v>1759003265.314285</v>
      </c>
      <c r="I513">
        <f>(J513)/1000</f>
        <v>0</v>
      </c>
      <c r="J513">
        <f>IF(DO513, AM513, AG513)</f>
        <v>0</v>
      </c>
      <c r="K513">
        <f>IF(DO513, AH513, AF513)</f>
        <v>0</v>
      </c>
      <c r="L513">
        <f>DQ513 - IF(AT513&gt;1, K513*DK513*100.0/(AV513), 0)</f>
        <v>0</v>
      </c>
      <c r="M513">
        <f>((S513-I513/2)*L513-K513)/(S513+I513/2)</f>
        <v>0</v>
      </c>
      <c r="N513">
        <f>M513*(DX513+DY513)/1000.0</f>
        <v>0</v>
      </c>
      <c r="O513">
        <f>(DQ513 - IF(AT513&gt;1, K513*DK513*100.0/(AV513), 0))*(DX513+DY513)/1000.0</f>
        <v>0</v>
      </c>
      <c r="P513">
        <f>2.0/((1/R513-1/Q513)+SIGN(R513)*SQRT((1/R513-1/Q513)*(1/R513-1/Q513) + 4*DL513/((DL513+1)*(DL513+1))*(2*1/R513*1/Q513-1/Q513*1/Q513)))</f>
        <v>0</v>
      </c>
      <c r="Q513">
        <f>IF(LEFT(DM513,1)&lt;&gt;"0",IF(LEFT(DM513,1)="1",3.0,DN513),$D$5+$E$5*(EE513*DX513/($K$5*1000))+$F$5*(EE513*DX513/($K$5*1000))*MAX(MIN(DK513,$J$5),$I$5)*MAX(MIN(DK513,$J$5),$I$5)+$G$5*MAX(MIN(DK513,$J$5),$I$5)*(EE513*DX513/($K$5*1000))+$H$5*(EE513*DX513/($K$5*1000))*(EE513*DX513/($K$5*1000)))</f>
        <v>0</v>
      </c>
      <c r="R513">
        <f>I513*(1000-(1000*0.61365*exp(17.502*V513/(240.97+V513))/(DX513+DY513)+DS513)/2)/(1000*0.61365*exp(17.502*V513/(240.97+V513))/(DX513+DY513)-DS513)</f>
        <v>0</v>
      </c>
      <c r="S513">
        <f>1/((DL513+1)/(P513/1.6)+1/(Q513/1.37)) + DL513/((DL513+1)/(P513/1.6) + DL513/(Q513/1.37))</f>
        <v>0</v>
      </c>
      <c r="T513">
        <f>(DG513*DJ513)</f>
        <v>0</v>
      </c>
      <c r="U513">
        <f>(DZ513+(T513+2*0.95*5.67E-8*(((DZ513+$B$9)+273)^4-(DZ513+273)^4)-44100*I513)/(1.84*29.3*Q513+8*0.95*5.67E-8*(DZ513+273)^3))</f>
        <v>0</v>
      </c>
      <c r="V513">
        <f>($C$9*EA513+$D$9*EB513+$E$9*U513)</f>
        <v>0</v>
      </c>
      <c r="W513">
        <f>0.61365*exp(17.502*V513/(240.97+V513))</f>
        <v>0</v>
      </c>
      <c r="X513">
        <f>(Y513/Z513*100)</f>
        <v>0</v>
      </c>
      <c r="Y513">
        <f>DS513*(DX513+DY513)/1000</f>
        <v>0</v>
      </c>
      <c r="Z513">
        <f>0.61365*exp(17.502*DZ513/(240.97+DZ513))</f>
        <v>0</v>
      </c>
      <c r="AA513">
        <f>(W513-DS513*(DX513+DY513)/1000)</f>
        <v>0</v>
      </c>
      <c r="AB513">
        <f>(-I513*44100)</f>
        <v>0</v>
      </c>
      <c r="AC513">
        <f>2*29.3*Q513*0.92*(DZ513-V513)</f>
        <v>0</v>
      </c>
      <c r="AD513">
        <f>2*0.95*5.67E-8*(((DZ513+$B$9)+273)^4-(V513+273)^4)</f>
        <v>0</v>
      </c>
      <c r="AE513">
        <f>T513+AD513+AB513+AC513</f>
        <v>0</v>
      </c>
      <c r="AF513">
        <f>DW513*AT513*(DR513-DQ513*(1000-AT513*DT513)/(1000-AT513*DS513))/(100*DK513)</f>
        <v>0</v>
      </c>
      <c r="AG513">
        <f>1000*DW513*AT513*(DS513-DT513)/(100*DK513*(1000-AT513*DS513))</f>
        <v>0</v>
      </c>
      <c r="AH513">
        <f>(AI513 - AJ513 - DX513*1E3/(8.314*(DZ513+273.15)) * AL513/DW513 * AK513) * DW513/(100*DK513) * (1000 - DT513)/1000</f>
        <v>0</v>
      </c>
      <c r="AI513">
        <v>222.9244273545455</v>
      </c>
      <c r="AJ513">
        <v>226.6768606060605</v>
      </c>
      <c r="AK513">
        <v>-3.219975844155821</v>
      </c>
      <c r="AL513">
        <v>65.16</v>
      </c>
      <c r="AM513">
        <f>(AO513 - AN513 + DX513*1E3/(8.314*(DZ513+273.15)) * AQ513/DW513 * AP513) * DW513/(100*DK513) * 1000/(1000 - AO513)</f>
        <v>0</v>
      </c>
      <c r="AN513">
        <v>14.88249452118658</v>
      </c>
      <c r="AO513">
        <v>23.57586909090908</v>
      </c>
      <c r="AP513">
        <v>1.021899532095898E-05</v>
      </c>
      <c r="AQ513">
        <v>105.4820496882666</v>
      </c>
      <c r="AR513">
        <v>0</v>
      </c>
      <c r="AS513">
        <v>0</v>
      </c>
      <c r="AT513">
        <f>IF(AR513*$H$15&gt;=AV513,1.0,(AV513/(AV513-AR513*$H$15)))</f>
        <v>0</v>
      </c>
      <c r="AU513">
        <f>(AT513-1)*100</f>
        <v>0</v>
      </c>
      <c r="AV513">
        <f>MAX(0,($B$15+$C$15*EE513)/(1+$D$15*EE513)*DX513/(DZ513+273)*$E$15)</f>
        <v>0</v>
      </c>
      <c r="AW513" t="s">
        <v>437</v>
      </c>
      <c r="AX513" t="s">
        <v>437</v>
      </c>
      <c r="AY513">
        <v>0</v>
      </c>
      <c r="AZ513">
        <v>0</v>
      </c>
      <c r="BA513">
        <f>1-AY513/AZ513</f>
        <v>0</v>
      </c>
      <c r="BB513">
        <v>0</v>
      </c>
      <c r="BC513" t="s">
        <v>437</v>
      </c>
      <c r="BD513" t="s">
        <v>437</v>
      </c>
      <c r="BE513">
        <v>0</v>
      </c>
      <c r="BF513">
        <v>0</v>
      </c>
      <c r="BG513">
        <f>1-BE513/BF513</f>
        <v>0</v>
      </c>
      <c r="BH513">
        <v>0.5</v>
      </c>
      <c r="BI513">
        <f>DH513</f>
        <v>0</v>
      </c>
      <c r="BJ513">
        <f>K513</f>
        <v>0</v>
      </c>
      <c r="BK513">
        <f>BG513*BH513*BI513</f>
        <v>0</v>
      </c>
      <c r="BL513">
        <f>(BJ513-BB513)/BI513</f>
        <v>0</v>
      </c>
      <c r="BM513">
        <f>(AZ513-BF513)/BF513</f>
        <v>0</v>
      </c>
      <c r="BN513">
        <f>AY513/(BA513+AY513/BF513)</f>
        <v>0</v>
      </c>
      <c r="BO513" t="s">
        <v>437</v>
      </c>
      <c r="BP513">
        <v>0</v>
      </c>
      <c r="BQ513">
        <f>IF(BP513&lt;&gt;0, BP513, BN513)</f>
        <v>0</v>
      </c>
      <c r="BR513">
        <f>1-BQ513/BF513</f>
        <v>0</v>
      </c>
      <c r="BS513">
        <f>(BF513-BE513)/(BF513-BQ513)</f>
        <v>0</v>
      </c>
      <c r="BT513">
        <f>(AZ513-BF513)/(AZ513-BQ513)</f>
        <v>0</v>
      </c>
      <c r="BU513">
        <f>(BF513-BE513)/(BF513-AY513)</f>
        <v>0</v>
      </c>
      <c r="BV513">
        <f>(AZ513-BF513)/(AZ513-AY513)</f>
        <v>0</v>
      </c>
      <c r="BW513">
        <f>(BS513*BQ513/BE513)</f>
        <v>0</v>
      </c>
      <c r="BX513">
        <f>(1-BW513)</f>
        <v>0</v>
      </c>
      <c r="DG513">
        <f>$B$13*EF513+$C$13*EG513+$F$13*ER513*(1-EU513)</f>
        <v>0</v>
      </c>
      <c r="DH513">
        <f>DG513*DI513</f>
        <v>0</v>
      </c>
      <c r="DI513">
        <f>($B$13*$D$11+$C$13*$D$11+$F$13*((FE513+EW513)/MAX(FE513+EW513+FF513, 0.1)*$I$11+FF513/MAX(FE513+EW513+FF513, 0.1)*$J$11))/($B$13+$C$13+$F$13)</f>
        <v>0</v>
      </c>
      <c r="DJ513">
        <f>($B$13*$K$11+$C$13*$K$11+$F$13*((FE513+EW513)/MAX(FE513+EW513+FF513, 0.1)*$P$11+FF513/MAX(FE513+EW513+FF513, 0.1)*$Q$11))/($B$13+$C$13+$F$13)</f>
        <v>0</v>
      </c>
      <c r="DK513">
        <v>2.96</v>
      </c>
      <c r="DL513">
        <v>0.5</v>
      </c>
      <c r="DM513" t="s">
        <v>438</v>
      </c>
      <c r="DN513">
        <v>2</v>
      </c>
      <c r="DO513" t="b">
        <v>1</v>
      </c>
      <c r="DP513">
        <v>1759003265.314285</v>
      </c>
      <c r="DQ513">
        <v>244.1861428571429</v>
      </c>
      <c r="DR513">
        <v>235.1668571428571</v>
      </c>
      <c r="DS513">
        <v>23.56518928571429</v>
      </c>
      <c r="DT513">
        <v>14.86738214285714</v>
      </c>
      <c r="DU513">
        <v>245.6851785714286</v>
      </c>
      <c r="DV513">
        <v>23.24501785714286</v>
      </c>
      <c r="DW513">
        <v>500.0451428571429</v>
      </c>
      <c r="DX513">
        <v>90.33193571428572</v>
      </c>
      <c r="DY513">
        <v>0.06652522142857144</v>
      </c>
      <c r="DZ513">
        <v>30.00478928571428</v>
      </c>
      <c r="EA513">
        <v>30.00921071428572</v>
      </c>
      <c r="EB513">
        <v>999.9000000000002</v>
      </c>
      <c r="EC513">
        <v>0</v>
      </c>
      <c r="ED513">
        <v>0</v>
      </c>
      <c r="EE513">
        <v>10002.39285714286</v>
      </c>
      <c r="EF513">
        <v>0</v>
      </c>
      <c r="EG513">
        <v>10.8678</v>
      </c>
      <c r="EH513">
        <v>9.019367142857144</v>
      </c>
      <c r="EI513">
        <v>250.0792142857143</v>
      </c>
      <c r="EJ513">
        <v>238.7156428571429</v>
      </c>
      <c r="EK513">
        <v>8.697808928571428</v>
      </c>
      <c r="EL513">
        <v>235.1668571428571</v>
      </c>
      <c r="EM513">
        <v>14.86738214285714</v>
      </c>
      <c r="EN513">
        <v>2.128688571428571</v>
      </c>
      <c r="EO513">
        <v>1.342998928571429</v>
      </c>
      <c r="EP513">
        <v>18.43550357142857</v>
      </c>
      <c r="EQ513">
        <v>11.28888571428571</v>
      </c>
      <c r="ER513">
        <v>1999.966071428571</v>
      </c>
      <c r="ES513">
        <v>0.9800029285714285</v>
      </c>
      <c r="ET513">
        <v>0.019997025</v>
      </c>
      <c r="EU513">
        <v>0</v>
      </c>
      <c r="EV513">
        <v>1217.022142857143</v>
      </c>
      <c r="EW513">
        <v>5.00078</v>
      </c>
      <c r="EX513">
        <v>23573.56071428571</v>
      </c>
      <c r="EY513">
        <v>16379.375</v>
      </c>
      <c r="EZ513">
        <v>39.86814285714286</v>
      </c>
      <c r="FA513">
        <v>40.65599999999999</v>
      </c>
      <c r="FB513">
        <v>39.97303571428571</v>
      </c>
      <c r="FC513">
        <v>40.36582142857142</v>
      </c>
      <c r="FD513">
        <v>41.06010714285713</v>
      </c>
      <c r="FE513">
        <v>1955.068571428572</v>
      </c>
      <c r="FF513">
        <v>39.89535714285715</v>
      </c>
      <c r="FG513">
        <v>0</v>
      </c>
      <c r="FH513">
        <v>1759003267.5</v>
      </c>
      <c r="FI513">
        <v>0</v>
      </c>
      <c r="FJ513">
        <v>1217.160384615385</v>
      </c>
      <c r="FK513">
        <v>19.98461536020696</v>
      </c>
      <c r="FL513">
        <v>369.8051276090924</v>
      </c>
      <c r="FM513">
        <v>23575.98461538462</v>
      </c>
      <c r="FN513">
        <v>15</v>
      </c>
      <c r="FO513">
        <v>0</v>
      </c>
      <c r="FP513" t="s">
        <v>439</v>
      </c>
      <c r="FQ513">
        <v>1746989605.5</v>
      </c>
      <c r="FR513">
        <v>1746989593.5</v>
      </c>
      <c r="FS513">
        <v>0</v>
      </c>
      <c r="FT513">
        <v>-0.274</v>
      </c>
      <c r="FU513">
        <v>-0.002</v>
      </c>
      <c r="FV513">
        <v>2.549</v>
      </c>
      <c r="FW513">
        <v>0.129</v>
      </c>
      <c r="FX513">
        <v>420</v>
      </c>
      <c r="FY513">
        <v>17</v>
      </c>
      <c r="FZ513">
        <v>0.02</v>
      </c>
      <c r="GA513">
        <v>0.04</v>
      </c>
      <c r="GB513">
        <v>8.33755463414634</v>
      </c>
      <c r="GC513">
        <v>10.90002710801395</v>
      </c>
      <c r="GD513">
        <v>1.075467371275635</v>
      </c>
      <c r="GE513">
        <v>0</v>
      </c>
      <c r="GF513">
        <v>1216.050588235294</v>
      </c>
      <c r="GG513">
        <v>18.76883116511212</v>
      </c>
      <c r="GH513">
        <v>1.86167056726964</v>
      </c>
      <c r="GI513">
        <v>0</v>
      </c>
      <c r="GJ513">
        <v>8.702392195121952</v>
      </c>
      <c r="GK513">
        <v>-0.09993721254355106</v>
      </c>
      <c r="GL513">
        <v>0.01155714656153726</v>
      </c>
      <c r="GM513">
        <v>1</v>
      </c>
      <c r="GN513">
        <v>1</v>
      </c>
      <c r="GO513">
        <v>3</v>
      </c>
      <c r="GP513" t="s">
        <v>463</v>
      </c>
      <c r="GQ513">
        <v>3.10099</v>
      </c>
      <c r="GR513">
        <v>2.72413</v>
      </c>
      <c r="GS513">
        <v>0.0523151</v>
      </c>
      <c r="GT513">
        <v>0.0498573</v>
      </c>
      <c r="GU513">
        <v>0.106118</v>
      </c>
      <c r="GV513">
        <v>0.0774113</v>
      </c>
      <c r="GW513">
        <v>24731.6</v>
      </c>
      <c r="GX513">
        <v>22560.8</v>
      </c>
      <c r="GY513">
        <v>26662.1</v>
      </c>
      <c r="GZ513">
        <v>23969.5</v>
      </c>
      <c r="HA513">
        <v>38131.4</v>
      </c>
      <c r="HB513">
        <v>32710.9</v>
      </c>
      <c r="HC513">
        <v>46559.5</v>
      </c>
      <c r="HD513">
        <v>37944.7</v>
      </c>
      <c r="HE513">
        <v>1.8688</v>
      </c>
      <c r="HF513">
        <v>1.8499</v>
      </c>
      <c r="HG513">
        <v>0.10566</v>
      </c>
      <c r="HH513">
        <v>0</v>
      </c>
      <c r="HI513">
        <v>28.281</v>
      </c>
      <c r="HJ513">
        <v>999.9</v>
      </c>
      <c r="HK513">
        <v>37.6</v>
      </c>
      <c r="HL513">
        <v>31</v>
      </c>
      <c r="HM513">
        <v>18.7783</v>
      </c>
      <c r="HN513">
        <v>61.0386</v>
      </c>
      <c r="HO513">
        <v>22.3558</v>
      </c>
      <c r="HP513">
        <v>1</v>
      </c>
      <c r="HQ513">
        <v>0.163999</v>
      </c>
      <c r="HR513">
        <v>-0.381925</v>
      </c>
      <c r="HS513">
        <v>20.3163</v>
      </c>
      <c r="HT513">
        <v>5.21115</v>
      </c>
      <c r="HU513">
        <v>11.98</v>
      </c>
      <c r="HV513">
        <v>4.9626</v>
      </c>
      <c r="HW513">
        <v>3.27445</v>
      </c>
      <c r="HX513">
        <v>9999</v>
      </c>
      <c r="HY513">
        <v>9999</v>
      </c>
      <c r="HZ513">
        <v>9999</v>
      </c>
      <c r="IA513">
        <v>26.2</v>
      </c>
      <c r="IB513">
        <v>1.86371</v>
      </c>
      <c r="IC513">
        <v>1.85986</v>
      </c>
      <c r="ID513">
        <v>1.85808</v>
      </c>
      <c r="IE513">
        <v>1.85949</v>
      </c>
      <c r="IF513">
        <v>1.85959</v>
      </c>
      <c r="IG513">
        <v>1.85809</v>
      </c>
      <c r="IH513">
        <v>1.85715</v>
      </c>
      <c r="II513">
        <v>1.85212</v>
      </c>
      <c r="IJ513">
        <v>0</v>
      </c>
      <c r="IK513">
        <v>0</v>
      </c>
      <c r="IL513">
        <v>0</v>
      </c>
      <c r="IM513">
        <v>0</v>
      </c>
      <c r="IN513" t="s">
        <v>441</v>
      </c>
      <c r="IO513" t="s">
        <v>442</v>
      </c>
      <c r="IP513" t="s">
        <v>443</v>
      </c>
      <c r="IQ513" t="s">
        <v>443</v>
      </c>
      <c r="IR513" t="s">
        <v>443</v>
      </c>
      <c r="IS513" t="s">
        <v>443</v>
      </c>
      <c r="IT513">
        <v>0</v>
      </c>
      <c r="IU513">
        <v>100</v>
      </c>
      <c r="IV513">
        <v>100</v>
      </c>
      <c r="IW513">
        <v>-1.483</v>
      </c>
      <c r="IX513">
        <v>0.3204</v>
      </c>
      <c r="IY513">
        <v>-1.253408397979514</v>
      </c>
      <c r="IZ513">
        <v>-0.001407418860664216</v>
      </c>
      <c r="JA513">
        <v>1.761737584914558E-06</v>
      </c>
      <c r="JB513">
        <v>-4.339940373715102E-10</v>
      </c>
      <c r="JC513">
        <v>0.01386544786166931</v>
      </c>
      <c r="JD513">
        <v>0.003157371658100305</v>
      </c>
      <c r="JE513">
        <v>0.0004353711720169284</v>
      </c>
      <c r="JF513">
        <v>-1.853048844677345E-07</v>
      </c>
      <c r="JG513">
        <v>2</v>
      </c>
      <c r="JH513">
        <v>1968</v>
      </c>
      <c r="JI513">
        <v>1</v>
      </c>
      <c r="JJ513">
        <v>26</v>
      </c>
      <c r="JK513">
        <v>200227.8</v>
      </c>
      <c r="JL513">
        <v>200228</v>
      </c>
      <c r="JM513">
        <v>0.616455</v>
      </c>
      <c r="JN513">
        <v>2.64526</v>
      </c>
      <c r="JO513">
        <v>1.49658</v>
      </c>
      <c r="JP513">
        <v>2.34619</v>
      </c>
      <c r="JQ513">
        <v>1.54907</v>
      </c>
      <c r="JR513">
        <v>2.39014</v>
      </c>
      <c r="JS513">
        <v>35.0825</v>
      </c>
      <c r="JT513">
        <v>14.7362</v>
      </c>
      <c r="JU513">
        <v>18</v>
      </c>
      <c r="JV513">
        <v>486.122</v>
      </c>
      <c r="JW513">
        <v>488.88</v>
      </c>
      <c r="JX513">
        <v>28.9378</v>
      </c>
      <c r="JY513">
        <v>29.4214</v>
      </c>
      <c r="JZ513">
        <v>29.9999</v>
      </c>
      <c r="KA513">
        <v>29.6472</v>
      </c>
      <c r="KB513">
        <v>29.6456</v>
      </c>
      <c r="KC513">
        <v>12.4255</v>
      </c>
      <c r="KD513">
        <v>16.4944</v>
      </c>
      <c r="KE513">
        <v>35</v>
      </c>
      <c r="KF513">
        <v>28.9349</v>
      </c>
      <c r="KG513">
        <v>185.92</v>
      </c>
      <c r="KH513">
        <v>14.914</v>
      </c>
      <c r="KI513">
        <v>101.797</v>
      </c>
      <c r="KJ513">
        <v>91.4876</v>
      </c>
    </row>
    <row r="514" spans="1:296">
      <c r="A514">
        <v>496</v>
      </c>
      <c r="B514">
        <v>1759003278.1</v>
      </c>
      <c r="C514">
        <v>16027.5</v>
      </c>
      <c r="D514" t="s">
        <v>1439</v>
      </c>
      <c r="E514" t="s">
        <v>1440</v>
      </c>
      <c r="F514">
        <v>5</v>
      </c>
      <c r="G514" t="s">
        <v>1218</v>
      </c>
      <c r="H514">
        <v>1759003270.6</v>
      </c>
      <c r="I514">
        <f>(J514)/1000</f>
        <v>0</v>
      </c>
      <c r="J514">
        <f>IF(DO514, AM514, AG514)</f>
        <v>0</v>
      </c>
      <c r="K514">
        <f>IF(DO514, AH514, AF514)</f>
        <v>0</v>
      </c>
      <c r="L514">
        <f>DQ514 - IF(AT514&gt;1, K514*DK514*100.0/(AV514), 0)</f>
        <v>0</v>
      </c>
      <c r="M514">
        <f>((S514-I514/2)*L514-K514)/(S514+I514/2)</f>
        <v>0</v>
      </c>
      <c r="N514">
        <f>M514*(DX514+DY514)/1000.0</f>
        <v>0</v>
      </c>
      <c r="O514">
        <f>(DQ514 - IF(AT514&gt;1, K514*DK514*100.0/(AV514), 0))*(DX514+DY514)/1000.0</f>
        <v>0</v>
      </c>
      <c r="P514">
        <f>2.0/((1/R514-1/Q514)+SIGN(R514)*SQRT((1/R514-1/Q514)*(1/R514-1/Q514) + 4*DL514/((DL514+1)*(DL514+1))*(2*1/R514*1/Q514-1/Q514*1/Q514)))</f>
        <v>0</v>
      </c>
      <c r="Q514">
        <f>IF(LEFT(DM514,1)&lt;&gt;"0",IF(LEFT(DM514,1)="1",3.0,DN514),$D$5+$E$5*(EE514*DX514/($K$5*1000))+$F$5*(EE514*DX514/($K$5*1000))*MAX(MIN(DK514,$J$5),$I$5)*MAX(MIN(DK514,$J$5),$I$5)+$G$5*MAX(MIN(DK514,$J$5),$I$5)*(EE514*DX514/($K$5*1000))+$H$5*(EE514*DX514/($K$5*1000))*(EE514*DX514/($K$5*1000)))</f>
        <v>0</v>
      </c>
      <c r="R514">
        <f>I514*(1000-(1000*0.61365*exp(17.502*V514/(240.97+V514))/(DX514+DY514)+DS514)/2)/(1000*0.61365*exp(17.502*V514/(240.97+V514))/(DX514+DY514)-DS514)</f>
        <v>0</v>
      </c>
      <c r="S514">
        <f>1/((DL514+1)/(P514/1.6)+1/(Q514/1.37)) + DL514/((DL514+1)/(P514/1.6) + DL514/(Q514/1.37))</f>
        <v>0</v>
      </c>
      <c r="T514">
        <f>(DG514*DJ514)</f>
        <v>0</v>
      </c>
      <c r="U514">
        <f>(DZ514+(T514+2*0.95*5.67E-8*(((DZ514+$B$9)+273)^4-(DZ514+273)^4)-44100*I514)/(1.84*29.3*Q514+8*0.95*5.67E-8*(DZ514+273)^3))</f>
        <v>0</v>
      </c>
      <c r="V514">
        <f>($C$9*EA514+$D$9*EB514+$E$9*U514)</f>
        <v>0</v>
      </c>
      <c r="W514">
        <f>0.61365*exp(17.502*V514/(240.97+V514))</f>
        <v>0</v>
      </c>
      <c r="X514">
        <f>(Y514/Z514*100)</f>
        <v>0</v>
      </c>
      <c r="Y514">
        <f>DS514*(DX514+DY514)/1000</f>
        <v>0</v>
      </c>
      <c r="Z514">
        <f>0.61365*exp(17.502*DZ514/(240.97+DZ514))</f>
        <v>0</v>
      </c>
      <c r="AA514">
        <f>(W514-DS514*(DX514+DY514)/1000)</f>
        <v>0</v>
      </c>
      <c r="AB514">
        <f>(-I514*44100)</f>
        <v>0</v>
      </c>
      <c r="AC514">
        <f>2*29.3*Q514*0.92*(DZ514-V514)</f>
        <v>0</v>
      </c>
      <c r="AD514">
        <f>2*0.95*5.67E-8*(((DZ514+$B$9)+273)^4-(V514+273)^4)</f>
        <v>0</v>
      </c>
      <c r="AE514">
        <f>T514+AD514+AB514+AC514</f>
        <v>0</v>
      </c>
      <c r="AF514">
        <f>DW514*AT514*(DR514-DQ514*(1000-AT514*DT514)/(1000-AT514*DS514))/(100*DK514)</f>
        <v>0</v>
      </c>
      <c r="AG514">
        <f>1000*DW514*AT514*(DS514-DT514)/(100*DK514*(1000-AT514*DS514))</f>
        <v>0</v>
      </c>
      <c r="AH514">
        <f>(AI514 - AJ514 - DX514*1E3/(8.314*(DZ514+273.15)) * AL514/DW514 * AK514) * DW514/(100*DK514) * (1000 - DT514)/1000</f>
        <v>0</v>
      </c>
      <c r="AI514">
        <v>206.0298891090909</v>
      </c>
      <c r="AJ514">
        <v>210.6131757575756</v>
      </c>
      <c r="AK514">
        <v>-3.213490995671038</v>
      </c>
      <c r="AL514">
        <v>65.16</v>
      </c>
      <c r="AM514">
        <f>(AO514 - AN514 + DX514*1E3/(8.314*(DZ514+273.15)) * AQ514/DW514 * AP514) * DW514/(100*DK514) * 1000/(1000 - AO514)</f>
        <v>0</v>
      </c>
      <c r="AN514">
        <v>14.87923463521754</v>
      </c>
      <c r="AO514">
        <v>23.57707151515152</v>
      </c>
      <c r="AP514">
        <v>5.125410555192495E-06</v>
      </c>
      <c r="AQ514">
        <v>105.4820496882666</v>
      </c>
      <c r="AR514">
        <v>0</v>
      </c>
      <c r="AS514">
        <v>0</v>
      </c>
      <c r="AT514">
        <f>IF(AR514*$H$15&gt;=AV514,1.0,(AV514/(AV514-AR514*$H$15)))</f>
        <v>0</v>
      </c>
      <c r="AU514">
        <f>(AT514-1)*100</f>
        <v>0</v>
      </c>
      <c r="AV514">
        <f>MAX(0,($B$15+$C$15*EE514)/(1+$D$15*EE514)*DX514/(DZ514+273)*$E$15)</f>
        <v>0</v>
      </c>
      <c r="AW514" t="s">
        <v>437</v>
      </c>
      <c r="AX514" t="s">
        <v>437</v>
      </c>
      <c r="AY514">
        <v>0</v>
      </c>
      <c r="AZ514">
        <v>0</v>
      </c>
      <c r="BA514">
        <f>1-AY514/AZ514</f>
        <v>0</v>
      </c>
      <c r="BB514">
        <v>0</v>
      </c>
      <c r="BC514" t="s">
        <v>437</v>
      </c>
      <c r="BD514" t="s">
        <v>437</v>
      </c>
      <c r="BE514">
        <v>0</v>
      </c>
      <c r="BF514">
        <v>0</v>
      </c>
      <c r="BG514">
        <f>1-BE514/BF514</f>
        <v>0</v>
      </c>
      <c r="BH514">
        <v>0.5</v>
      </c>
      <c r="BI514">
        <f>DH514</f>
        <v>0</v>
      </c>
      <c r="BJ514">
        <f>K514</f>
        <v>0</v>
      </c>
      <c r="BK514">
        <f>BG514*BH514*BI514</f>
        <v>0</v>
      </c>
      <c r="BL514">
        <f>(BJ514-BB514)/BI514</f>
        <v>0</v>
      </c>
      <c r="BM514">
        <f>(AZ514-BF514)/BF514</f>
        <v>0</v>
      </c>
      <c r="BN514">
        <f>AY514/(BA514+AY514/BF514)</f>
        <v>0</v>
      </c>
      <c r="BO514" t="s">
        <v>437</v>
      </c>
      <c r="BP514">
        <v>0</v>
      </c>
      <c r="BQ514">
        <f>IF(BP514&lt;&gt;0, BP514, BN514)</f>
        <v>0</v>
      </c>
      <c r="BR514">
        <f>1-BQ514/BF514</f>
        <v>0</v>
      </c>
      <c r="BS514">
        <f>(BF514-BE514)/(BF514-BQ514)</f>
        <v>0</v>
      </c>
      <c r="BT514">
        <f>(AZ514-BF514)/(AZ514-BQ514)</f>
        <v>0</v>
      </c>
      <c r="BU514">
        <f>(BF514-BE514)/(BF514-AY514)</f>
        <v>0</v>
      </c>
      <c r="BV514">
        <f>(AZ514-BF514)/(AZ514-AY514)</f>
        <v>0</v>
      </c>
      <c r="BW514">
        <f>(BS514*BQ514/BE514)</f>
        <v>0</v>
      </c>
      <c r="BX514">
        <f>(1-BW514)</f>
        <v>0</v>
      </c>
      <c r="DG514">
        <f>$B$13*EF514+$C$13*EG514+$F$13*ER514*(1-EU514)</f>
        <v>0</v>
      </c>
      <c r="DH514">
        <f>DG514*DI514</f>
        <v>0</v>
      </c>
      <c r="DI514">
        <f>($B$13*$D$11+$C$13*$D$11+$F$13*((FE514+EW514)/MAX(FE514+EW514+FF514, 0.1)*$I$11+FF514/MAX(FE514+EW514+FF514, 0.1)*$J$11))/($B$13+$C$13+$F$13)</f>
        <v>0</v>
      </c>
      <c r="DJ514">
        <f>($B$13*$K$11+$C$13*$K$11+$F$13*((FE514+EW514)/MAX(FE514+EW514+FF514, 0.1)*$P$11+FF514/MAX(FE514+EW514+FF514, 0.1)*$Q$11))/($B$13+$C$13+$F$13)</f>
        <v>0</v>
      </c>
      <c r="DK514">
        <v>2.96</v>
      </c>
      <c r="DL514">
        <v>0.5</v>
      </c>
      <c r="DM514" t="s">
        <v>438</v>
      </c>
      <c r="DN514">
        <v>2</v>
      </c>
      <c r="DO514" t="b">
        <v>1</v>
      </c>
      <c r="DP514">
        <v>1759003270.6</v>
      </c>
      <c r="DQ514">
        <v>227.6096296296296</v>
      </c>
      <c r="DR514">
        <v>217.6187777777778</v>
      </c>
      <c r="DS514">
        <v>23.57087407407407</v>
      </c>
      <c r="DT514">
        <v>14.87775185185185</v>
      </c>
      <c r="DU514">
        <v>229.097962962963</v>
      </c>
      <c r="DV514">
        <v>23.25058148148148</v>
      </c>
      <c r="DW514">
        <v>500.0169259259259</v>
      </c>
      <c r="DX514">
        <v>90.33282592592593</v>
      </c>
      <c r="DY514">
        <v>0.06645966666666668</v>
      </c>
      <c r="DZ514">
        <v>30.00411851851852</v>
      </c>
      <c r="EA514">
        <v>30.00667037037037</v>
      </c>
      <c r="EB514">
        <v>999.9000000000001</v>
      </c>
      <c r="EC514">
        <v>0</v>
      </c>
      <c r="ED514">
        <v>0</v>
      </c>
      <c r="EE514">
        <v>9989.235185185187</v>
      </c>
      <c r="EF514">
        <v>0</v>
      </c>
      <c r="EG514">
        <v>10.85611481481481</v>
      </c>
      <c r="EH514">
        <v>9.99091</v>
      </c>
      <c r="EI514">
        <v>233.1039259259259</v>
      </c>
      <c r="EJ514">
        <v>220.9052962962963</v>
      </c>
      <c r="EK514">
        <v>8.693121111111111</v>
      </c>
      <c r="EL514">
        <v>217.6187777777778</v>
      </c>
      <c r="EM514">
        <v>14.87775185185185</v>
      </c>
      <c r="EN514">
        <v>2.129223703703703</v>
      </c>
      <c r="EO514">
        <v>1.34395</v>
      </c>
      <c r="EP514">
        <v>18.43951111111112</v>
      </c>
      <c r="EQ514">
        <v>11.29957037037037</v>
      </c>
      <c r="ER514">
        <v>1999.996296296297</v>
      </c>
      <c r="ES514">
        <v>0.980004925925926</v>
      </c>
      <c r="ET514">
        <v>0.01999505925925926</v>
      </c>
      <c r="EU514">
        <v>0</v>
      </c>
      <c r="EV514">
        <v>1218.858518518519</v>
      </c>
      <c r="EW514">
        <v>5.00078</v>
      </c>
      <c r="EX514">
        <v>23607.32592592593</v>
      </c>
      <c r="EY514">
        <v>16379.63333333333</v>
      </c>
      <c r="EZ514">
        <v>39.87477777777777</v>
      </c>
      <c r="FA514">
        <v>40.65025925925926</v>
      </c>
      <c r="FB514">
        <v>39.96511111111111</v>
      </c>
      <c r="FC514">
        <v>40.34692592592592</v>
      </c>
      <c r="FD514">
        <v>41.05296296296296</v>
      </c>
      <c r="FE514">
        <v>1955.101851851852</v>
      </c>
      <c r="FF514">
        <v>39.8925925925926</v>
      </c>
      <c r="FG514">
        <v>0</v>
      </c>
      <c r="FH514">
        <v>1759003272.3</v>
      </c>
      <c r="FI514">
        <v>0</v>
      </c>
      <c r="FJ514">
        <v>1218.824615384615</v>
      </c>
      <c r="FK514">
        <v>21.01948719181538</v>
      </c>
      <c r="FL514">
        <v>387.8085473391781</v>
      </c>
      <c r="FM514">
        <v>23606.20769230769</v>
      </c>
      <c r="FN514">
        <v>15</v>
      </c>
      <c r="FO514">
        <v>0</v>
      </c>
      <c r="FP514" t="s">
        <v>439</v>
      </c>
      <c r="FQ514">
        <v>1746989605.5</v>
      </c>
      <c r="FR514">
        <v>1746989593.5</v>
      </c>
      <c r="FS514">
        <v>0</v>
      </c>
      <c r="FT514">
        <v>-0.274</v>
      </c>
      <c r="FU514">
        <v>-0.002</v>
      </c>
      <c r="FV514">
        <v>2.549</v>
      </c>
      <c r="FW514">
        <v>0.129</v>
      </c>
      <c r="FX514">
        <v>420</v>
      </c>
      <c r="FY514">
        <v>17</v>
      </c>
      <c r="FZ514">
        <v>0.02</v>
      </c>
      <c r="GA514">
        <v>0.04</v>
      </c>
      <c r="GB514">
        <v>9.395818999999999</v>
      </c>
      <c r="GC514">
        <v>11.0644750469043</v>
      </c>
      <c r="GD514">
        <v>1.06492107661507</v>
      </c>
      <c r="GE514">
        <v>0</v>
      </c>
      <c r="GF514">
        <v>1217.806176470589</v>
      </c>
      <c r="GG514">
        <v>20.54774638299198</v>
      </c>
      <c r="GH514">
        <v>2.029342134355348</v>
      </c>
      <c r="GI514">
        <v>0</v>
      </c>
      <c r="GJ514">
        <v>8.697597500000001</v>
      </c>
      <c r="GK514">
        <v>-0.05419789868670418</v>
      </c>
      <c r="GL514">
        <v>0.008360005906098372</v>
      </c>
      <c r="GM514">
        <v>1</v>
      </c>
      <c r="GN514">
        <v>1</v>
      </c>
      <c r="GO514">
        <v>3</v>
      </c>
      <c r="GP514" t="s">
        <v>463</v>
      </c>
      <c r="GQ514">
        <v>3.10083</v>
      </c>
      <c r="GR514">
        <v>2.7245</v>
      </c>
      <c r="GS514">
        <v>0.0491018</v>
      </c>
      <c r="GT514">
        <v>0.0463928</v>
      </c>
      <c r="GU514">
        <v>0.106125</v>
      </c>
      <c r="GV514">
        <v>0.07740950000000001</v>
      </c>
      <c r="GW514">
        <v>24815.6</v>
      </c>
      <c r="GX514">
        <v>22643</v>
      </c>
      <c r="GY514">
        <v>26662.3</v>
      </c>
      <c r="GZ514">
        <v>23969.5</v>
      </c>
      <c r="HA514">
        <v>38130.8</v>
      </c>
      <c r="HB514">
        <v>32710.7</v>
      </c>
      <c r="HC514">
        <v>46559.6</v>
      </c>
      <c r="HD514">
        <v>37944.9</v>
      </c>
      <c r="HE514">
        <v>1.86835</v>
      </c>
      <c r="HF514">
        <v>1.85023</v>
      </c>
      <c r="HG514">
        <v>0.106066</v>
      </c>
      <c r="HH514">
        <v>0</v>
      </c>
      <c r="HI514">
        <v>28.281</v>
      </c>
      <c r="HJ514">
        <v>999.9</v>
      </c>
      <c r="HK514">
        <v>37.6</v>
      </c>
      <c r="HL514">
        <v>31</v>
      </c>
      <c r="HM514">
        <v>18.7784</v>
      </c>
      <c r="HN514">
        <v>61.1686</v>
      </c>
      <c r="HO514">
        <v>22.496</v>
      </c>
      <c r="HP514">
        <v>1</v>
      </c>
      <c r="HQ514">
        <v>0.163948</v>
      </c>
      <c r="HR514">
        <v>-0.397884</v>
      </c>
      <c r="HS514">
        <v>20.3163</v>
      </c>
      <c r="HT514">
        <v>5.2116</v>
      </c>
      <c r="HU514">
        <v>11.98</v>
      </c>
      <c r="HV514">
        <v>4.9633</v>
      </c>
      <c r="HW514">
        <v>3.27443</v>
      </c>
      <c r="HX514">
        <v>9999</v>
      </c>
      <c r="HY514">
        <v>9999</v>
      </c>
      <c r="HZ514">
        <v>9999</v>
      </c>
      <c r="IA514">
        <v>26.2</v>
      </c>
      <c r="IB514">
        <v>1.86371</v>
      </c>
      <c r="IC514">
        <v>1.85984</v>
      </c>
      <c r="ID514">
        <v>1.8581</v>
      </c>
      <c r="IE514">
        <v>1.85952</v>
      </c>
      <c r="IF514">
        <v>1.85959</v>
      </c>
      <c r="IG514">
        <v>1.85812</v>
      </c>
      <c r="IH514">
        <v>1.85715</v>
      </c>
      <c r="II514">
        <v>1.85211</v>
      </c>
      <c r="IJ514">
        <v>0</v>
      </c>
      <c r="IK514">
        <v>0</v>
      </c>
      <c r="IL514">
        <v>0</v>
      </c>
      <c r="IM514">
        <v>0</v>
      </c>
      <c r="IN514" t="s">
        <v>441</v>
      </c>
      <c r="IO514" t="s">
        <v>442</v>
      </c>
      <c r="IP514" t="s">
        <v>443</v>
      </c>
      <c r="IQ514" t="s">
        <v>443</v>
      </c>
      <c r="IR514" t="s">
        <v>443</v>
      </c>
      <c r="IS514" t="s">
        <v>443</v>
      </c>
      <c r="IT514">
        <v>0</v>
      </c>
      <c r="IU514">
        <v>100</v>
      </c>
      <c r="IV514">
        <v>100</v>
      </c>
      <c r="IW514">
        <v>-1.472</v>
      </c>
      <c r="IX514">
        <v>0.3205</v>
      </c>
      <c r="IY514">
        <v>-1.253408397979514</v>
      </c>
      <c r="IZ514">
        <v>-0.001407418860664216</v>
      </c>
      <c r="JA514">
        <v>1.761737584914558E-06</v>
      </c>
      <c r="JB514">
        <v>-4.339940373715102E-10</v>
      </c>
      <c r="JC514">
        <v>0.01386544786166931</v>
      </c>
      <c r="JD514">
        <v>0.003157371658100305</v>
      </c>
      <c r="JE514">
        <v>0.0004353711720169284</v>
      </c>
      <c r="JF514">
        <v>-1.853048844677345E-07</v>
      </c>
      <c r="JG514">
        <v>2</v>
      </c>
      <c r="JH514">
        <v>1968</v>
      </c>
      <c r="JI514">
        <v>1</v>
      </c>
      <c r="JJ514">
        <v>26</v>
      </c>
      <c r="JK514">
        <v>200227.9</v>
      </c>
      <c r="JL514">
        <v>200228.1</v>
      </c>
      <c r="JM514">
        <v>0.574951</v>
      </c>
      <c r="JN514">
        <v>2.63672</v>
      </c>
      <c r="JO514">
        <v>1.49658</v>
      </c>
      <c r="JP514">
        <v>2.34619</v>
      </c>
      <c r="JQ514">
        <v>1.54907</v>
      </c>
      <c r="JR514">
        <v>2.3877</v>
      </c>
      <c r="JS514">
        <v>35.0825</v>
      </c>
      <c r="JT514">
        <v>14.7362</v>
      </c>
      <c r="JU514">
        <v>18</v>
      </c>
      <c r="JV514">
        <v>485.838</v>
      </c>
      <c r="JW514">
        <v>489.078</v>
      </c>
      <c r="JX514">
        <v>28.9321</v>
      </c>
      <c r="JY514">
        <v>29.4182</v>
      </c>
      <c r="JZ514">
        <v>29.9998</v>
      </c>
      <c r="KA514">
        <v>29.6447</v>
      </c>
      <c r="KB514">
        <v>29.6437</v>
      </c>
      <c r="KC514">
        <v>11.6053</v>
      </c>
      <c r="KD514">
        <v>16.4944</v>
      </c>
      <c r="KE514">
        <v>35</v>
      </c>
      <c r="KF514">
        <v>28.9302</v>
      </c>
      <c r="KG514">
        <v>165.883</v>
      </c>
      <c r="KH514">
        <v>14.914</v>
      </c>
      <c r="KI514">
        <v>101.798</v>
      </c>
      <c r="KJ514">
        <v>91.48779999999999</v>
      </c>
    </row>
    <row r="515" spans="1:296">
      <c r="A515">
        <v>497</v>
      </c>
      <c r="B515">
        <v>1759003283.1</v>
      </c>
      <c r="C515">
        <v>16032.5</v>
      </c>
      <c r="D515" t="s">
        <v>1441</v>
      </c>
      <c r="E515" t="s">
        <v>1442</v>
      </c>
      <c r="F515">
        <v>5</v>
      </c>
      <c r="G515" t="s">
        <v>1218</v>
      </c>
      <c r="H515">
        <v>1759003275.314285</v>
      </c>
      <c r="I515">
        <f>(J515)/1000</f>
        <v>0</v>
      </c>
      <c r="J515">
        <f>IF(DO515, AM515, AG515)</f>
        <v>0</v>
      </c>
      <c r="K515">
        <f>IF(DO515, AH515, AF515)</f>
        <v>0</v>
      </c>
      <c r="L515">
        <f>DQ515 - IF(AT515&gt;1, K515*DK515*100.0/(AV515), 0)</f>
        <v>0</v>
      </c>
      <c r="M515">
        <f>((S515-I515/2)*L515-K515)/(S515+I515/2)</f>
        <v>0</v>
      </c>
      <c r="N515">
        <f>M515*(DX515+DY515)/1000.0</f>
        <v>0</v>
      </c>
      <c r="O515">
        <f>(DQ515 - IF(AT515&gt;1, K515*DK515*100.0/(AV515), 0))*(DX515+DY515)/1000.0</f>
        <v>0</v>
      </c>
      <c r="P515">
        <f>2.0/((1/R515-1/Q515)+SIGN(R515)*SQRT((1/R515-1/Q515)*(1/R515-1/Q515) + 4*DL515/((DL515+1)*(DL515+1))*(2*1/R515*1/Q515-1/Q515*1/Q515)))</f>
        <v>0</v>
      </c>
      <c r="Q515">
        <f>IF(LEFT(DM515,1)&lt;&gt;"0",IF(LEFT(DM515,1)="1",3.0,DN515),$D$5+$E$5*(EE515*DX515/($K$5*1000))+$F$5*(EE515*DX515/($K$5*1000))*MAX(MIN(DK515,$J$5),$I$5)*MAX(MIN(DK515,$J$5),$I$5)+$G$5*MAX(MIN(DK515,$J$5),$I$5)*(EE515*DX515/($K$5*1000))+$H$5*(EE515*DX515/($K$5*1000))*(EE515*DX515/($K$5*1000)))</f>
        <v>0</v>
      </c>
      <c r="R515">
        <f>I515*(1000-(1000*0.61365*exp(17.502*V515/(240.97+V515))/(DX515+DY515)+DS515)/2)/(1000*0.61365*exp(17.502*V515/(240.97+V515))/(DX515+DY515)-DS515)</f>
        <v>0</v>
      </c>
      <c r="S515">
        <f>1/((DL515+1)/(P515/1.6)+1/(Q515/1.37)) + DL515/((DL515+1)/(P515/1.6) + DL515/(Q515/1.37))</f>
        <v>0</v>
      </c>
      <c r="T515">
        <f>(DG515*DJ515)</f>
        <v>0</v>
      </c>
      <c r="U515">
        <f>(DZ515+(T515+2*0.95*5.67E-8*(((DZ515+$B$9)+273)^4-(DZ515+273)^4)-44100*I515)/(1.84*29.3*Q515+8*0.95*5.67E-8*(DZ515+273)^3))</f>
        <v>0</v>
      </c>
      <c r="V515">
        <f>($C$9*EA515+$D$9*EB515+$E$9*U515)</f>
        <v>0</v>
      </c>
      <c r="W515">
        <f>0.61365*exp(17.502*V515/(240.97+V515))</f>
        <v>0</v>
      </c>
      <c r="X515">
        <f>(Y515/Z515*100)</f>
        <v>0</v>
      </c>
      <c r="Y515">
        <f>DS515*(DX515+DY515)/1000</f>
        <v>0</v>
      </c>
      <c r="Z515">
        <f>0.61365*exp(17.502*DZ515/(240.97+DZ515))</f>
        <v>0</v>
      </c>
      <c r="AA515">
        <f>(W515-DS515*(DX515+DY515)/1000)</f>
        <v>0</v>
      </c>
      <c r="AB515">
        <f>(-I515*44100)</f>
        <v>0</v>
      </c>
      <c r="AC515">
        <f>2*29.3*Q515*0.92*(DZ515-V515)</f>
        <v>0</v>
      </c>
      <c r="AD515">
        <f>2*0.95*5.67E-8*(((DZ515+$B$9)+273)^4-(V515+273)^4)</f>
        <v>0</v>
      </c>
      <c r="AE515">
        <f>T515+AD515+AB515+AC515</f>
        <v>0</v>
      </c>
      <c r="AF515">
        <f>DW515*AT515*(DR515-DQ515*(1000-AT515*DT515)/(1000-AT515*DS515))/(100*DK515)</f>
        <v>0</v>
      </c>
      <c r="AG515">
        <f>1000*DW515*AT515*(DS515-DT515)/(100*DK515*(1000-AT515*DS515))</f>
        <v>0</v>
      </c>
      <c r="AH515">
        <f>(AI515 - AJ515 - DX515*1E3/(8.314*(DZ515+273.15)) * AL515/DW515 * AK515) * DW515/(100*DK515) * (1000 - DT515)/1000</f>
        <v>0</v>
      </c>
      <c r="AI515">
        <v>189.1429281272728</v>
      </c>
      <c r="AJ515">
        <v>194.5922181818182</v>
      </c>
      <c r="AK515">
        <v>-3.203156277056304</v>
      </c>
      <c r="AL515">
        <v>65.16</v>
      </c>
      <c r="AM515">
        <f>(AO515 - AN515 + DX515*1E3/(8.314*(DZ515+273.15)) * AQ515/DW515 * AP515) * DW515/(100*DK515) * 1000/(1000 - AO515)</f>
        <v>0</v>
      </c>
      <c r="AN515">
        <v>14.87744316267814</v>
      </c>
      <c r="AO515">
        <v>23.5849490909091</v>
      </c>
      <c r="AP515">
        <v>1.236809990856741E-05</v>
      </c>
      <c r="AQ515">
        <v>105.4820496882666</v>
      </c>
      <c r="AR515">
        <v>0</v>
      </c>
      <c r="AS515">
        <v>0</v>
      </c>
      <c r="AT515">
        <f>IF(AR515*$H$15&gt;=AV515,1.0,(AV515/(AV515-AR515*$H$15)))</f>
        <v>0</v>
      </c>
      <c r="AU515">
        <f>(AT515-1)*100</f>
        <v>0</v>
      </c>
      <c r="AV515">
        <f>MAX(0,($B$15+$C$15*EE515)/(1+$D$15*EE515)*DX515/(DZ515+273)*$E$15)</f>
        <v>0</v>
      </c>
      <c r="AW515" t="s">
        <v>437</v>
      </c>
      <c r="AX515" t="s">
        <v>437</v>
      </c>
      <c r="AY515">
        <v>0</v>
      </c>
      <c r="AZ515">
        <v>0</v>
      </c>
      <c r="BA515">
        <f>1-AY515/AZ515</f>
        <v>0</v>
      </c>
      <c r="BB515">
        <v>0</v>
      </c>
      <c r="BC515" t="s">
        <v>437</v>
      </c>
      <c r="BD515" t="s">
        <v>437</v>
      </c>
      <c r="BE515">
        <v>0</v>
      </c>
      <c r="BF515">
        <v>0</v>
      </c>
      <c r="BG515">
        <f>1-BE515/BF515</f>
        <v>0</v>
      </c>
      <c r="BH515">
        <v>0.5</v>
      </c>
      <c r="BI515">
        <f>DH515</f>
        <v>0</v>
      </c>
      <c r="BJ515">
        <f>K515</f>
        <v>0</v>
      </c>
      <c r="BK515">
        <f>BG515*BH515*BI515</f>
        <v>0</v>
      </c>
      <c r="BL515">
        <f>(BJ515-BB515)/BI515</f>
        <v>0</v>
      </c>
      <c r="BM515">
        <f>(AZ515-BF515)/BF515</f>
        <v>0</v>
      </c>
      <c r="BN515">
        <f>AY515/(BA515+AY515/BF515)</f>
        <v>0</v>
      </c>
      <c r="BO515" t="s">
        <v>437</v>
      </c>
      <c r="BP515">
        <v>0</v>
      </c>
      <c r="BQ515">
        <f>IF(BP515&lt;&gt;0, BP515, BN515)</f>
        <v>0</v>
      </c>
      <c r="BR515">
        <f>1-BQ515/BF515</f>
        <v>0</v>
      </c>
      <c r="BS515">
        <f>(BF515-BE515)/(BF515-BQ515)</f>
        <v>0</v>
      </c>
      <c r="BT515">
        <f>(AZ515-BF515)/(AZ515-BQ515)</f>
        <v>0</v>
      </c>
      <c r="BU515">
        <f>(BF515-BE515)/(BF515-AY515)</f>
        <v>0</v>
      </c>
      <c r="BV515">
        <f>(AZ515-BF515)/(AZ515-AY515)</f>
        <v>0</v>
      </c>
      <c r="BW515">
        <f>(BS515*BQ515/BE515)</f>
        <v>0</v>
      </c>
      <c r="BX515">
        <f>(1-BW515)</f>
        <v>0</v>
      </c>
      <c r="DG515">
        <f>$B$13*EF515+$C$13*EG515+$F$13*ER515*(1-EU515)</f>
        <v>0</v>
      </c>
      <c r="DH515">
        <f>DG515*DI515</f>
        <v>0</v>
      </c>
      <c r="DI515">
        <f>($B$13*$D$11+$C$13*$D$11+$F$13*((FE515+EW515)/MAX(FE515+EW515+FF515, 0.1)*$I$11+FF515/MAX(FE515+EW515+FF515, 0.1)*$J$11))/($B$13+$C$13+$F$13)</f>
        <v>0</v>
      </c>
      <c r="DJ515">
        <f>($B$13*$K$11+$C$13*$K$11+$F$13*((FE515+EW515)/MAX(FE515+EW515+FF515, 0.1)*$P$11+FF515/MAX(FE515+EW515+FF515, 0.1)*$Q$11))/($B$13+$C$13+$F$13)</f>
        <v>0</v>
      </c>
      <c r="DK515">
        <v>2.96</v>
      </c>
      <c r="DL515">
        <v>0.5</v>
      </c>
      <c r="DM515" t="s">
        <v>438</v>
      </c>
      <c r="DN515">
        <v>2</v>
      </c>
      <c r="DO515" t="b">
        <v>1</v>
      </c>
      <c r="DP515">
        <v>1759003275.314285</v>
      </c>
      <c r="DQ515">
        <v>212.8367142857143</v>
      </c>
      <c r="DR515">
        <v>201.9512142857143</v>
      </c>
      <c r="DS515">
        <v>23.57614999999999</v>
      </c>
      <c r="DT515">
        <v>14.87981071428571</v>
      </c>
      <c r="DU515">
        <v>214.3146785714286</v>
      </c>
      <c r="DV515">
        <v>23.25573928571429</v>
      </c>
      <c r="DW515">
        <v>499.9818214285714</v>
      </c>
      <c r="DX515">
        <v>90.33305714285713</v>
      </c>
      <c r="DY515">
        <v>0.06650112142857142</v>
      </c>
      <c r="DZ515">
        <v>30.0021</v>
      </c>
      <c r="EA515">
        <v>30.00525</v>
      </c>
      <c r="EB515">
        <v>999.9000000000002</v>
      </c>
      <c r="EC515">
        <v>0</v>
      </c>
      <c r="ED515">
        <v>0</v>
      </c>
      <c r="EE515">
        <v>9987.925000000001</v>
      </c>
      <c r="EF515">
        <v>0</v>
      </c>
      <c r="EG515">
        <v>10.83702142857143</v>
      </c>
      <c r="EH515">
        <v>10.88549785714285</v>
      </c>
      <c r="EI515">
        <v>217.9755357142857</v>
      </c>
      <c r="EJ515">
        <v>205.0015357142857</v>
      </c>
      <c r="EK515">
        <v>8.696335357142857</v>
      </c>
      <c r="EL515">
        <v>201.9512142857143</v>
      </c>
      <c r="EM515">
        <v>14.87981071428571</v>
      </c>
      <c r="EN515">
        <v>2.129705714285714</v>
      </c>
      <c r="EO515">
        <v>1.34414</v>
      </c>
      <c r="EP515">
        <v>18.44311785714286</v>
      </c>
      <c r="EQ515">
        <v>11.30169642857143</v>
      </c>
      <c r="ER515">
        <v>2000.0175</v>
      </c>
      <c r="ES515">
        <v>0.9800057857142858</v>
      </c>
      <c r="ET515">
        <v>0.01999421071428571</v>
      </c>
      <c r="EU515">
        <v>0</v>
      </c>
      <c r="EV515">
        <v>1220.621428571429</v>
      </c>
      <c r="EW515">
        <v>5.00078</v>
      </c>
      <c r="EX515">
        <v>23639.12857142857</v>
      </c>
      <c r="EY515">
        <v>16379.81071428571</v>
      </c>
      <c r="EZ515">
        <v>39.84121428571428</v>
      </c>
      <c r="FA515">
        <v>40.64935714285713</v>
      </c>
      <c r="FB515">
        <v>39.99085714285714</v>
      </c>
      <c r="FC515">
        <v>40.3232857142857</v>
      </c>
      <c r="FD515">
        <v>41.00642857142856</v>
      </c>
      <c r="FE515">
        <v>1955.124285714286</v>
      </c>
      <c r="FF515">
        <v>39.89214285714286</v>
      </c>
      <c r="FG515">
        <v>0</v>
      </c>
      <c r="FH515">
        <v>1759003277.7</v>
      </c>
      <c r="FI515">
        <v>0</v>
      </c>
      <c r="FJ515">
        <v>1220.9216</v>
      </c>
      <c r="FK515">
        <v>23.53999999669437</v>
      </c>
      <c r="FL515">
        <v>414.7538463182906</v>
      </c>
      <c r="FM515">
        <v>23644.352</v>
      </c>
      <c r="FN515">
        <v>15</v>
      </c>
      <c r="FO515">
        <v>0</v>
      </c>
      <c r="FP515" t="s">
        <v>439</v>
      </c>
      <c r="FQ515">
        <v>1746989605.5</v>
      </c>
      <c r="FR515">
        <v>1746989593.5</v>
      </c>
      <c r="FS515">
        <v>0</v>
      </c>
      <c r="FT515">
        <v>-0.274</v>
      </c>
      <c r="FU515">
        <v>-0.002</v>
      </c>
      <c r="FV515">
        <v>2.549</v>
      </c>
      <c r="FW515">
        <v>0.129</v>
      </c>
      <c r="FX515">
        <v>420</v>
      </c>
      <c r="FY515">
        <v>17</v>
      </c>
      <c r="FZ515">
        <v>0.02</v>
      </c>
      <c r="GA515">
        <v>0.04</v>
      </c>
      <c r="GB515">
        <v>10.32562775</v>
      </c>
      <c r="GC515">
        <v>11.35294930581613</v>
      </c>
      <c r="GD515">
        <v>1.092508577528084</v>
      </c>
      <c r="GE515">
        <v>0</v>
      </c>
      <c r="GF515">
        <v>1219.513235294118</v>
      </c>
      <c r="GG515">
        <v>21.77433154581414</v>
      </c>
      <c r="GH515">
        <v>2.152822662279671</v>
      </c>
      <c r="GI515">
        <v>0</v>
      </c>
      <c r="GJ515">
        <v>8.6958275</v>
      </c>
      <c r="GK515">
        <v>0.02533035647276345</v>
      </c>
      <c r="GL515">
        <v>0.006373979428112448</v>
      </c>
      <c r="GM515">
        <v>1</v>
      </c>
      <c r="GN515">
        <v>1</v>
      </c>
      <c r="GO515">
        <v>3</v>
      </c>
      <c r="GP515" t="s">
        <v>463</v>
      </c>
      <c r="GQ515">
        <v>3.10119</v>
      </c>
      <c r="GR515">
        <v>2.72473</v>
      </c>
      <c r="GS515">
        <v>0.0458252</v>
      </c>
      <c r="GT515">
        <v>0.0428493</v>
      </c>
      <c r="GU515">
        <v>0.106151</v>
      </c>
      <c r="GV515">
        <v>0.07739740000000001</v>
      </c>
      <c r="GW515">
        <v>24901</v>
      </c>
      <c r="GX515">
        <v>22727</v>
      </c>
      <c r="GY515">
        <v>26662.2</v>
      </c>
      <c r="GZ515">
        <v>23969.3</v>
      </c>
      <c r="HA515">
        <v>38129.2</v>
      </c>
      <c r="HB515">
        <v>32710.8</v>
      </c>
      <c r="HC515">
        <v>46559.6</v>
      </c>
      <c r="HD515">
        <v>37944.9</v>
      </c>
      <c r="HE515">
        <v>1.869</v>
      </c>
      <c r="HF515">
        <v>1.84973</v>
      </c>
      <c r="HG515">
        <v>0.106011</v>
      </c>
      <c r="HH515">
        <v>0</v>
      </c>
      <c r="HI515">
        <v>28.281</v>
      </c>
      <c r="HJ515">
        <v>999.9</v>
      </c>
      <c r="HK515">
        <v>37.5</v>
      </c>
      <c r="HL515">
        <v>31</v>
      </c>
      <c r="HM515">
        <v>18.7285</v>
      </c>
      <c r="HN515">
        <v>61.0586</v>
      </c>
      <c r="HO515">
        <v>22.2316</v>
      </c>
      <c r="HP515">
        <v>1</v>
      </c>
      <c r="HQ515">
        <v>0.163387</v>
      </c>
      <c r="HR515">
        <v>-0.395733</v>
      </c>
      <c r="HS515">
        <v>20.3166</v>
      </c>
      <c r="HT515">
        <v>5.2116</v>
      </c>
      <c r="HU515">
        <v>11.98</v>
      </c>
      <c r="HV515">
        <v>4.96345</v>
      </c>
      <c r="HW515">
        <v>3.27445</v>
      </c>
      <c r="HX515">
        <v>9999</v>
      </c>
      <c r="HY515">
        <v>9999</v>
      </c>
      <c r="HZ515">
        <v>9999</v>
      </c>
      <c r="IA515">
        <v>26.2</v>
      </c>
      <c r="IB515">
        <v>1.86371</v>
      </c>
      <c r="IC515">
        <v>1.85982</v>
      </c>
      <c r="ID515">
        <v>1.8581</v>
      </c>
      <c r="IE515">
        <v>1.8595</v>
      </c>
      <c r="IF515">
        <v>1.8596</v>
      </c>
      <c r="IG515">
        <v>1.85814</v>
      </c>
      <c r="IH515">
        <v>1.85715</v>
      </c>
      <c r="II515">
        <v>1.85211</v>
      </c>
      <c r="IJ515">
        <v>0</v>
      </c>
      <c r="IK515">
        <v>0</v>
      </c>
      <c r="IL515">
        <v>0</v>
      </c>
      <c r="IM515">
        <v>0</v>
      </c>
      <c r="IN515" t="s">
        <v>441</v>
      </c>
      <c r="IO515" t="s">
        <v>442</v>
      </c>
      <c r="IP515" t="s">
        <v>443</v>
      </c>
      <c r="IQ515" t="s">
        <v>443</v>
      </c>
      <c r="IR515" t="s">
        <v>443</v>
      </c>
      <c r="IS515" t="s">
        <v>443</v>
      </c>
      <c r="IT515">
        <v>0</v>
      </c>
      <c r="IU515">
        <v>100</v>
      </c>
      <c r="IV515">
        <v>100</v>
      </c>
      <c r="IW515">
        <v>-1.46</v>
      </c>
      <c r="IX515">
        <v>0.3206</v>
      </c>
      <c r="IY515">
        <v>-1.253408397979514</v>
      </c>
      <c r="IZ515">
        <v>-0.001407418860664216</v>
      </c>
      <c r="JA515">
        <v>1.761737584914558E-06</v>
      </c>
      <c r="JB515">
        <v>-4.339940373715102E-10</v>
      </c>
      <c r="JC515">
        <v>0.01386544786166931</v>
      </c>
      <c r="JD515">
        <v>0.003157371658100305</v>
      </c>
      <c r="JE515">
        <v>0.0004353711720169284</v>
      </c>
      <c r="JF515">
        <v>-1.853048844677345E-07</v>
      </c>
      <c r="JG515">
        <v>2</v>
      </c>
      <c r="JH515">
        <v>1968</v>
      </c>
      <c r="JI515">
        <v>1</v>
      </c>
      <c r="JJ515">
        <v>26</v>
      </c>
      <c r="JK515">
        <v>200228</v>
      </c>
      <c r="JL515">
        <v>200228.2</v>
      </c>
      <c r="JM515">
        <v>0.540771</v>
      </c>
      <c r="JN515">
        <v>2.65503</v>
      </c>
      <c r="JO515">
        <v>1.49658</v>
      </c>
      <c r="JP515">
        <v>2.34741</v>
      </c>
      <c r="JQ515">
        <v>1.54907</v>
      </c>
      <c r="JR515">
        <v>2.35107</v>
      </c>
      <c r="JS515">
        <v>35.0825</v>
      </c>
      <c r="JT515">
        <v>14.7274</v>
      </c>
      <c r="JU515">
        <v>18</v>
      </c>
      <c r="JV515">
        <v>486.201</v>
      </c>
      <c r="JW515">
        <v>488.728</v>
      </c>
      <c r="JX515">
        <v>28.9279</v>
      </c>
      <c r="JY515">
        <v>29.4152</v>
      </c>
      <c r="JZ515">
        <v>29.9999</v>
      </c>
      <c r="KA515">
        <v>29.6421</v>
      </c>
      <c r="KB515">
        <v>29.6412</v>
      </c>
      <c r="KC515">
        <v>10.8392</v>
      </c>
      <c r="KD515">
        <v>16.4944</v>
      </c>
      <c r="KE515">
        <v>35</v>
      </c>
      <c r="KF515">
        <v>28.9221</v>
      </c>
      <c r="KG515">
        <v>152.525</v>
      </c>
      <c r="KH515">
        <v>14.914</v>
      </c>
      <c r="KI515">
        <v>101.798</v>
      </c>
      <c r="KJ515">
        <v>91.4876</v>
      </c>
    </row>
    <row r="516" spans="1:296">
      <c r="A516">
        <v>498</v>
      </c>
      <c r="B516">
        <v>1759003288.1</v>
      </c>
      <c r="C516">
        <v>16037.5</v>
      </c>
      <c r="D516" t="s">
        <v>1443</v>
      </c>
      <c r="E516" t="s">
        <v>1444</v>
      </c>
      <c r="F516">
        <v>5</v>
      </c>
      <c r="G516" t="s">
        <v>1218</v>
      </c>
      <c r="H516">
        <v>1759003280.6</v>
      </c>
      <c r="I516">
        <f>(J516)/1000</f>
        <v>0</v>
      </c>
      <c r="J516">
        <f>IF(DO516, AM516, AG516)</f>
        <v>0</v>
      </c>
      <c r="K516">
        <f>IF(DO516, AH516, AF516)</f>
        <v>0</v>
      </c>
      <c r="L516">
        <f>DQ516 - IF(AT516&gt;1, K516*DK516*100.0/(AV516), 0)</f>
        <v>0</v>
      </c>
      <c r="M516">
        <f>((S516-I516/2)*L516-K516)/(S516+I516/2)</f>
        <v>0</v>
      </c>
      <c r="N516">
        <f>M516*(DX516+DY516)/1000.0</f>
        <v>0</v>
      </c>
      <c r="O516">
        <f>(DQ516 - IF(AT516&gt;1, K516*DK516*100.0/(AV516), 0))*(DX516+DY516)/1000.0</f>
        <v>0</v>
      </c>
      <c r="P516">
        <f>2.0/((1/R516-1/Q516)+SIGN(R516)*SQRT((1/R516-1/Q516)*(1/R516-1/Q516) + 4*DL516/((DL516+1)*(DL516+1))*(2*1/R516*1/Q516-1/Q516*1/Q516)))</f>
        <v>0</v>
      </c>
      <c r="Q516">
        <f>IF(LEFT(DM516,1)&lt;&gt;"0",IF(LEFT(DM516,1)="1",3.0,DN516),$D$5+$E$5*(EE516*DX516/($K$5*1000))+$F$5*(EE516*DX516/($K$5*1000))*MAX(MIN(DK516,$J$5),$I$5)*MAX(MIN(DK516,$J$5),$I$5)+$G$5*MAX(MIN(DK516,$J$5),$I$5)*(EE516*DX516/($K$5*1000))+$H$5*(EE516*DX516/($K$5*1000))*(EE516*DX516/($K$5*1000)))</f>
        <v>0</v>
      </c>
      <c r="R516">
        <f>I516*(1000-(1000*0.61365*exp(17.502*V516/(240.97+V516))/(DX516+DY516)+DS516)/2)/(1000*0.61365*exp(17.502*V516/(240.97+V516))/(DX516+DY516)-DS516)</f>
        <v>0</v>
      </c>
      <c r="S516">
        <f>1/((DL516+1)/(P516/1.6)+1/(Q516/1.37)) + DL516/((DL516+1)/(P516/1.6) + DL516/(Q516/1.37))</f>
        <v>0</v>
      </c>
      <c r="T516">
        <f>(DG516*DJ516)</f>
        <v>0</v>
      </c>
      <c r="U516">
        <f>(DZ516+(T516+2*0.95*5.67E-8*(((DZ516+$B$9)+273)^4-(DZ516+273)^4)-44100*I516)/(1.84*29.3*Q516+8*0.95*5.67E-8*(DZ516+273)^3))</f>
        <v>0</v>
      </c>
      <c r="V516">
        <f>($C$9*EA516+$D$9*EB516+$E$9*U516)</f>
        <v>0</v>
      </c>
      <c r="W516">
        <f>0.61365*exp(17.502*V516/(240.97+V516))</f>
        <v>0</v>
      </c>
      <c r="X516">
        <f>(Y516/Z516*100)</f>
        <v>0</v>
      </c>
      <c r="Y516">
        <f>DS516*(DX516+DY516)/1000</f>
        <v>0</v>
      </c>
      <c r="Z516">
        <f>0.61365*exp(17.502*DZ516/(240.97+DZ516))</f>
        <v>0</v>
      </c>
      <c r="AA516">
        <f>(W516-DS516*(DX516+DY516)/1000)</f>
        <v>0</v>
      </c>
      <c r="AB516">
        <f>(-I516*44100)</f>
        <v>0</v>
      </c>
      <c r="AC516">
        <f>2*29.3*Q516*0.92*(DZ516-V516)</f>
        <v>0</v>
      </c>
      <c r="AD516">
        <f>2*0.95*5.67E-8*(((DZ516+$B$9)+273)^4-(V516+273)^4)</f>
        <v>0</v>
      </c>
      <c r="AE516">
        <f>T516+AD516+AB516+AC516</f>
        <v>0</v>
      </c>
      <c r="AF516">
        <f>DW516*AT516*(DR516-DQ516*(1000-AT516*DT516)/(1000-AT516*DS516))/(100*DK516)</f>
        <v>0</v>
      </c>
      <c r="AG516">
        <f>1000*DW516*AT516*(DS516-DT516)/(100*DK516*(1000-AT516*DS516))</f>
        <v>0</v>
      </c>
      <c r="AH516">
        <f>(AI516 - AJ516 - DX516*1E3/(8.314*(DZ516+273.15)) * AL516/DW516 * AK516) * DW516/(100*DK516) * (1000 - DT516)/1000</f>
        <v>0</v>
      </c>
      <c r="AI516">
        <v>172.3130778424243</v>
      </c>
      <c r="AJ516">
        <v>178.6135030303029</v>
      </c>
      <c r="AK516">
        <v>-3.191802077922105</v>
      </c>
      <c r="AL516">
        <v>65.16</v>
      </c>
      <c r="AM516">
        <f>(AO516 - AN516 + DX516*1E3/(8.314*(DZ516+273.15)) * AQ516/DW516 * AP516) * DW516/(100*DK516) * 1000/(1000 - AO516)</f>
        <v>0</v>
      </c>
      <c r="AN516">
        <v>14.87374291864959</v>
      </c>
      <c r="AO516">
        <v>23.58718484848484</v>
      </c>
      <c r="AP516">
        <v>-3.482382314456023E-06</v>
      </c>
      <c r="AQ516">
        <v>105.4820496882666</v>
      </c>
      <c r="AR516">
        <v>0</v>
      </c>
      <c r="AS516">
        <v>0</v>
      </c>
      <c r="AT516">
        <f>IF(AR516*$H$15&gt;=AV516,1.0,(AV516/(AV516-AR516*$H$15)))</f>
        <v>0</v>
      </c>
      <c r="AU516">
        <f>(AT516-1)*100</f>
        <v>0</v>
      </c>
      <c r="AV516">
        <f>MAX(0,($B$15+$C$15*EE516)/(1+$D$15*EE516)*DX516/(DZ516+273)*$E$15)</f>
        <v>0</v>
      </c>
      <c r="AW516" t="s">
        <v>437</v>
      </c>
      <c r="AX516" t="s">
        <v>437</v>
      </c>
      <c r="AY516">
        <v>0</v>
      </c>
      <c r="AZ516">
        <v>0</v>
      </c>
      <c r="BA516">
        <f>1-AY516/AZ516</f>
        <v>0</v>
      </c>
      <c r="BB516">
        <v>0</v>
      </c>
      <c r="BC516" t="s">
        <v>437</v>
      </c>
      <c r="BD516" t="s">
        <v>437</v>
      </c>
      <c r="BE516">
        <v>0</v>
      </c>
      <c r="BF516">
        <v>0</v>
      </c>
      <c r="BG516">
        <f>1-BE516/BF516</f>
        <v>0</v>
      </c>
      <c r="BH516">
        <v>0.5</v>
      </c>
      <c r="BI516">
        <f>DH516</f>
        <v>0</v>
      </c>
      <c r="BJ516">
        <f>K516</f>
        <v>0</v>
      </c>
      <c r="BK516">
        <f>BG516*BH516*BI516</f>
        <v>0</v>
      </c>
      <c r="BL516">
        <f>(BJ516-BB516)/BI516</f>
        <v>0</v>
      </c>
      <c r="BM516">
        <f>(AZ516-BF516)/BF516</f>
        <v>0</v>
      </c>
      <c r="BN516">
        <f>AY516/(BA516+AY516/BF516)</f>
        <v>0</v>
      </c>
      <c r="BO516" t="s">
        <v>437</v>
      </c>
      <c r="BP516">
        <v>0</v>
      </c>
      <c r="BQ516">
        <f>IF(BP516&lt;&gt;0, BP516, BN516)</f>
        <v>0</v>
      </c>
      <c r="BR516">
        <f>1-BQ516/BF516</f>
        <v>0</v>
      </c>
      <c r="BS516">
        <f>(BF516-BE516)/(BF516-BQ516)</f>
        <v>0</v>
      </c>
      <c r="BT516">
        <f>(AZ516-BF516)/(AZ516-BQ516)</f>
        <v>0</v>
      </c>
      <c r="BU516">
        <f>(BF516-BE516)/(BF516-AY516)</f>
        <v>0</v>
      </c>
      <c r="BV516">
        <f>(AZ516-BF516)/(AZ516-AY516)</f>
        <v>0</v>
      </c>
      <c r="BW516">
        <f>(BS516*BQ516/BE516)</f>
        <v>0</v>
      </c>
      <c r="BX516">
        <f>(1-BW516)</f>
        <v>0</v>
      </c>
      <c r="DG516">
        <f>$B$13*EF516+$C$13*EG516+$F$13*ER516*(1-EU516)</f>
        <v>0</v>
      </c>
      <c r="DH516">
        <f>DG516*DI516</f>
        <v>0</v>
      </c>
      <c r="DI516">
        <f>($B$13*$D$11+$C$13*$D$11+$F$13*((FE516+EW516)/MAX(FE516+EW516+FF516, 0.1)*$I$11+FF516/MAX(FE516+EW516+FF516, 0.1)*$J$11))/($B$13+$C$13+$F$13)</f>
        <v>0</v>
      </c>
      <c r="DJ516">
        <f>($B$13*$K$11+$C$13*$K$11+$F$13*((FE516+EW516)/MAX(FE516+EW516+FF516, 0.1)*$P$11+FF516/MAX(FE516+EW516+FF516, 0.1)*$Q$11))/($B$13+$C$13+$F$13)</f>
        <v>0</v>
      </c>
      <c r="DK516">
        <v>2.96</v>
      </c>
      <c r="DL516">
        <v>0.5</v>
      </c>
      <c r="DM516" t="s">
        <v>438</v>
      </c>
      <c r="DN516">
        <v>2</v>
      </c>
      <c r="DO516" t="b">
        <v>1</v>
      </c>
      <c r="DP516">
        <v>1759003280.6</v>
      </c>
      <c r="DQ516">
        <v>196.2708148148148</v>
      </c>
      <c r="DR516">
        <v>184.3954074074074</v>
      </c>
      <c r="DS516">
        <v>23.58164074074074</v>
      </c>
      <c r="DT516">
        <v>14.87707777777778</v>
      </c>
      <c r="DU516">
        <v>197.7365185185185</v>
      </c>
      <c r="DV516">
        <v>23.2610925925926</v>
      </c>
      <c r="DW516">
        <v>499.9831851851852</v>
      </c>
      <c r="DX516">
        <v>90.33242962962964</v>
      </c>
      <c r="DY516">
        <v>0.06646627777777778</v>
      </c>
      <c r="DZ516">
        <v>29.99838888888889</v>
      </c>
      <c r="EA516">
        <v>30.00668888888888</v>
      </c>
      <c r="EB516">
        <v>999.9000000000001</v>
      </c>
      <c r="EC516">
        <v>0</v>
      </c>
      <c r="ED516">
        <v>0</v>
      </c>
      <c r="EE516">
        <v>9987.775925925926</v>
      </c>
      <c r="EF516">
        <v>0</v>
      </c>
      <c r="EG516">
        <v>10.81564814814815</v>
      </c>
      <c r="EH516">
        <v>11.87538518518519</v>
      </c>
      <c r="EI516">
        <v>201.0107407407408</v>
      </c>
      <c r="EJ516">
        <v>187.1799629629629</v>
      </c>
      <c r="EK516">
        <v>8.704551481481483</v>
      </c>
      <c r="EL516">
        <v>184.3954074074074</v>
      </c>
      <c r="EM516">
        <v>14.87707777777778</v>
      </c>
      <c r="EN516">
        <v>2.130186666666666</v>
      </c>
      <c r="EO516">
        <v>1.343883333333333</v>
      </c>
      <c r="EP516">
        <v>18.44672592592593</v>
      </c>
      <c r="EQ516">
        <v>11.29882222222222</v>
      </c>
      <c r="ER516">
        <v>2000.028888888889</v>
      </c>
      <c r="ES516">
        <v>0.9800076666666667</v>
      </c>
      <c r="ET516">
        <v>0.01999237777777778</v>
      </c>
      <c r="EU516">
        <v>0</v>
      </c>
      <c r="EV516">
        <v>1222.720370370371</v>
      </c>
      <c r="EW516">
        <v>5.00078</v>
      </c>
      <c r="EX516">
        <v>23676.85555555555</v>
      </c>
      <c r="EY516">
        <v>16379.91111111111</v>
      </c>
      <c r="EZ516">
        <v>39.84925925925926</v>
      </c>
      <c r="FA516">
        <v>40.64559259259259</v>
      </c>
      <c r="FB516">
        <v>39.99518518518518</v>
      </c>
      <c r="FC516">
        <v>40.31218518518518</v>
      </c>
      <c r="FD516">
        <v>40.97429629629628</v>
      </c>
      <c r="FE516">
        <v>1955.138888888889</v>
      </c>
      <c r="FF516">
        <v>39.89000000000001</v>
      </c>
      <c r="FG516">
        <v>0</v>
      </c>
      <c r="FH516">
        <v>1759003282.5</v>
      </c>
      <c r="FI516">
        <v>0</v>
      </c>
      <c r="FJ516">
        <v>1222.8548</v>
      </c>
      <c r="FK516">
        <v>24.80615380988086</v>
      </c>
      <c r="FL516">
        <v>449.492307142978</v>
      </c>
      <c r="FM516">
        <v>23678.912</v>
      </c>
      <c r="FN516">
        <v>15</v>
      </c>
      <c r="FO516">
        <v>0</v>
      </c>
      <c r="FP516" t="s">
        <v>439</v>
      </c>
      <c r="FQ516">
        <v>1746989605.5</v>
      </c>
      <c r="FR516">
        <v>1746989593.5</v>
      </c>
      <c r="FS516">
        <v>0</v>
      </c>
      <c r="FT516">
        <v>-0.274</v>
      </c>
      <c r="FU516">
        <v>-0.002</v>
      </c>
      <c r="FV516">
        <v>2.549</v>
      </c>
      <c r="FW516">
        <v>0.129</v>
      </c>
      <c r="FX516">
        <v>420</v>
      </c>
      <c r="FY516">
        <v>17</v>
      </c>
      <c r="FZ516">
        <v>0.02</v>
      </c>
      <c r="GA516">
        <v>0.04</v>
      </c>
      <c r="GB516">
        <v>11.26672125</v>
      </c>
      <c r="GC516">
        <v>11.33590705440899</v>
      </c>
      <c r="GD516">
        <v>1.090902506709897</v>
      </c>
      <c r="GE516">
        <v>0</v>
      </c>
      <c r="GF516">
        <v>1221.345882352941</v>
      </c>
      <c r="GG516">
        <v>23.29839572260868</v>
      </c>
      <c r="GH516">
        <v>2.303157829189989</v>
      </c>
      <c r="GI516">
        <v>0</v>
      </c>
      <c r="GJ516">
        <v>8.700046</v>
      </c>
      <c r="GK516">
        <v>0.09236825515945594</v>
      </c>
      <c r="GL516">
        <v>0.009094882022324433</v>
      </c>
      <c r="GM516">
        <v>1</v>
      </c>
      <c r="GN516">
        <v>1</v>
      </c>
      <c r="GO516">
        <v>3</v>
      </c>
      <c r="GP516" t="s">
        <v>463</v>
      </c>
      <c r="GQ516">
        <v>3.10091</v>
      </c>
      <c r="GR516">
        <v>2.72423</v>
      </c>
      <c r="GS516">
        <v>0.0424873</v>
      </c>
      <c r="GT516">
        <v>0.0392589</v>
      </c>
      <c r="GU516">
        <v>0.106151</v>
      </c>
      <c r="GV516">
        <v>0.07738730000000001</v>
      </c>
      <c r="GW516">
        <v>24988.2</v>
      </c>
      <c r="GX516">
        <v>22812.3</v>
      </c>
      <c r="GY516">
        <v>26662.3</v>
      </c>
      <c r="GZ516">
        <v>23969.4</v>
      </c>
      <c r="HA516">
        <v>38129</v>
      </c>
      <c r="HB516">
        <v>32711</v>
      </c>
      <c r="HC516">
        <v>46559.8</v>
      </c>
      <c r="HD516">
        <v>37945.1</v>
      </c>
      <c r="HE516">
        <v>1.8686</v>
      </c>
      <c r="HF516">
        <v>1.85012</v>
      </c>
      <c r="HG516">
        <v>0.105843</v>
      </c>
      <c r="HH516">
        <v>0</v>
      </c>
      <c r="HI516">
        <v>28.281</v>
      </c>
      <c r="HJ516">
        <v>999.9</v>
      </c>
      <c r="HK516">
        <v>37.5</v>
      </c>
      <c r="HL516">
        <v>31</v>
      </c>
      <c r="HM516">
        <v>18.7272</v>
      </c>
      <c r="HN516">
        <v>61.3986</v>
      </c>
      <c r="HO516">
        <v>22.4399</v>
      </c>
      <c r="HP516">
        <v>1</v>
      </c>
      <c r="HQ516">
        <v>0.163382</v>
      </c>
      <c r="HR516">
        <v>-0.386588</v>
      </c>
      <c r="HS516">
        <v>20.3165</v>
      </c>
      <c r="HT516">
        <v>5.21055</v>
      </c>
      <c r="HU516">
        <v>11.98</v>
      </c>
      <c r="HV516">
        <v>4.96265</v>
      </c>
      <c r="HW516">
        <v>3.27438</v>
      </c>
      <c r="HX516">
        <v>9999</v>
      </c>
      <c r="HY516">
        <v>9999</v>
      </c>
      <c r="HZ516">
        <v>9999</v>
      </c>
      <c r="IA516">
        <v>26.2</v>
      </c>
      <c r="IB516">
        <v>1.86369</v>
      </c>
      <c r="IC516">
        <v>1.85986</v>
      </c>
      <c r="ID516">
        <v>1.85813</v>
      </c>
      <c r="IE516">
        <v>1.85951</v>
      </c>
      <c r="IF516">
        <v>1.85963</v>
      </c>
      <c r="IG516">
        <v>1.85812</v>
      </c>
      <c r="IH516">
        <v>1.85715</v>
      </c>
      <c r="II516">
        <v>1.85211</v>
      </c>
      <c r="IJ516">
        <v>0</v>
      </c>
      <c r="IK516">
        <v>0</v>
      </c>
      <c r="IL516">
        <v>0</v>
      </c>
      <c r="IM516">
        <v>0</v>
      </c>
      <c r="IN516" t="s">
        <v>441</v>
      </c>
      <c r="IO516" t="s">
        <v>442</v>
      </c>
      <c r="IP516" t="s">
        <v>443</v>
      </c>
      <c r="IQ516" t="s">
        <v>443</v>
      </c>
      <c r="IR516" t="s">
        <v>443</v>
      </c>
      <c r="IS516" t="s">
        <v>443</v>
      </c>
      <c r="IT516">
        <v>0</v>
      </c>
      <c r="IU516">
        <v>100</v>
      </c>
      <c r="IV516">
        <v>100</v>
      </c>
      <c r="IW516">
        <v>-1.448</v>
      </c>
      <c r="IX516">
        <v>0.3206</v>
      </c>
      <c r="IY516">
        <v>-1.253408397979514</v>
      </c>
      <c r="IZ516">
        <v>-0.001407418860664216</v>
      </c>
      <c r="JA516">
        <v>1.761737584914558E-06</v>
      </c>
      <c r="JB516">
        <v>-4.339940373715102E-10</v>
      </c>
      <c r="JC516">
        <v>0.01386544786166931</v>
      </c>
      <c r="JD516">
        <v>0.003157371658100305</v>
      </c>
      <c r="JE516">
        <v>0.0004353711720169284</v>
      </c>
      <c r="JF516">
        <v>-1.853048844677345E-07</v>
      </c>
      <c r="JG516">
        <v>2</v>
      </c>
      <c r="JH516">
        <v>1968</v>
      </c>
      <c r="JI516">
        <v>1</v>
      </c>
      <c r="JJ516">
        <v>26</v>
      </c>
      <c r="JK516">
        <v>200228</v>
      </c>
      <c r="JL516">
        <v>200228.2</v>
      </c>
      <c r="JM516">
        <v>0.495605</v>
      </c>
      <c r="JN516">
        <v>2.65503</v>
      </c>
      <c r="JO516">
        <v>1.49658</v>
      </c>
      <c r="JP516">
        <v>2.34741</v>
      </c>
      <c r="JQ516">
        <v>1.54907</v>
      </c>
      <c r="JR516">
        <v>2.38892</v>
      </c>
      <c r="JS516">
        <v>35.0825</v>
      </c>
      <c r="JT516">
        <v>14.7274</v>
      </c>
      <c r="JU516">
        <v>18</v>
      </c>
      <c r="JV516">
        <v>485.952</v>
      </c>
      <c r="JW516">
        <v>488.971</v>
      </c>
      <c r="JX516">
        <v>28.9212</v>
      </c>
      <c r="JY516">
        <v>29.4125</v>
      </c>
      <c r="JZ516">
        <v>29.9999</v>
      </c>
      <c r="KA516">
        <v>29.6402</v>
      </c>
      <c r="KB516">
        <v>29.6387</v>
      </c>
      <c r="KC516">
        <v>10.0058</v>
      </c>
      <c r="KD516">
        <v>16.4944</v>
      </c>
      <c r="KE516">
        <v>35</v>
      </c>
      <c r="KF516">
        <v>28.915</v>
      </c>
      <c r="KG516">
        <v>132.481</v>
      </c>
      <c r="KH516">
        <v>14.914</v>
      </c>
      <c r="KI516">
        <v>101.798</v>
      </c>
      <c r="KJ516">
        <v>91.4881</v>
      </c>
    </row>
    <row r="517" spans="1:296">
      <c r="A517">
        <v>499</v>
      </c>
      <c r="B517">
        <v>1759003293.1</v>
      </c>
      <c r="C517">
        <v>16042.5</v>
      </c>
      <c r="D517" t="s">
        <v>1445</v>
      </c>
      <c r="E517" t="s">
        <v>1446</v>
      </c>
      <c r="F517">
        <v>5</v>
      </c>
      <c r="G517" t="s">
        <v>1218</v>
      </c>
      <c r="H517">
        <v>1759003285.314285</v>
      </c>
      <c r="I517">
        <f>(J517)/1000</f>
        <v>0</v>
      </c>
      <c r="J517">
        <f>IF(DO517, AM517, AG517)</f>
        <v>0</v>
      </c>
      <c r="K517">
        <f>IF(DO517, AH517, AF517)</f>
        <v>0</v>
      </c>
      <c r="L517">
        <f>DQ517 - IF(AT517&gt;1, K517*DK517*100.0/(AV517), 0)</f>
        <v>0</v>
      </c>
      <c r="M517">
        <f>((S517-I517/2)*L517-K517)/(S517+I517/2)</f>
        <v>0</v>
      </c>
      <c r="N517">
        <f>M517*(DX517+DY517)/1000.0</f>
        <v>0</v>
      </c>
      <c r="O517">
        <f>(DQ517 - IF(AT517&gt;1, K517*DK517*100.0/(AV517), 0))*(DX517+DY517)/1000.0</f>
        <v>0</v>
      </c>
      <c r="P517">
        <f>2.0/((1/R517-1/Q517)+SIGN(R517)*SQRT((1/R517-1/Q517)*(1/R517-1/Q517) + 4*DL517/((DL517+1)*(DL517+1))*(2*1/R517*1/Q517-1/Q517*1/Q517)))</f>
        <v>0</v>
      </c>
      <c r="Q517">
        <f>IF(LEFT(DM517,1)&lt;&gt;"0",IF(LEFT(DM517,1)="1",3.0,DN517),$D$5+$E$5*(EE517*DX517/($K$5*1000))+$F$5*(EE517*DX517/($K$5*1000))*MAX(MIN(DK517,$J$5),$I$5)*MAX(MIN(DK517,$J$5),$I$5)+$G$5*MAX(MIN(DK517,$J$5),$I$5)*(EE517*DX517/($K$5*1000))+$H$5*(EE517*DX517/($K$5*1000))*(EE517*DX517/($K$5*1000)))</f>
        <v>0</v>
      </c>
      <c r="R517">
        <f>I517*(1000-(1000*0.61365*exp(17.502*V517/(240.97+V517))/(DX517+DY517)+DS517)/2)/(1000*0.61365*exp(17.502*V517/(240.97+V517))/(DX517+DY517)-DS517)</f>
        <v>0</v>
      </c>
      <c r="S517">
        <f>1/((DL517+1)/(P517/1.6)+1/(Q517/1.37)) + DL517/((DL517+1)/(P517/1.6) + DL517/(Q517/1.37))</f>
        <v>0</v>
      </c>
      <c r="T517">
        <f>(DG517*DJ517)</f>
        <v>0</v>
      </c>
      <c r="U517">
        <f>(DZ517+(T517+2*0.95*5.67E-8*(((DZ517+$B$9)+273)^4-(DZ517+273)^4)-44100*I517)/(1.84*29.3*Q517+8*0.95*5.67E-8*(DZ517+273)^3))</f>
        <v>0</v>
      </c>
      <c r="V517">
        <f>($C$9*EA517+$D$9*EB517+$E$9*U517)</f>
        <v>0</v>
      </c>
      <c r="W517">
        <f>0.61365*exp(17.502*V517/(240.97+V517))</f>
        <v>0</v>
      </c>
      <c r="X517">
        <f>(Y517/Z517*100)</f>
        <v>0</v>
      </c>
      <c r="Y517">
        <f>DS517*(DX517+DY517)/1000</f>
        <v>0</v>
      </c>
      <c r="Z517">
        <f>0.61365*exp(17.502*DZ517/(240.97+DZ517))</f>
        <v>0</v>
      </c>
      <c r="AA517">
        <f>(W517-DS517*(DX517+DY517)/1000)</f>
        <v>0</v>
      </c>
      <c r="AB517">
        <f>(-I517*44100)</f>
        <v>0</v>
      </c>
      <c r="AC517">
        <f>2*29.3*Q517*0.92*(DZ517-V517)</f>
        <v>0</v>
      </c>
      <c r="AD517">
        <f>2*0.95*5.67E-8*(((DZ517+$B$9)+273)^4-(V517+273)^4)</f>
        <v>0</v>
      </c>
      <c r="AE517">
        <f>T517+AD517+AB517+AC517</f>
        <v>0</v>
      </c>
      <c r="AF517">
        <f>DW517*AT517*(DR517-DQ517*(1000-AT517*DT517)/(1000-AT517*DS517))/(100*DK517)</f>
        <v>0</v>
      </c>
      <c r="AG517">
        <f>1000*DW517*AT517*(DS517-DT517)/(100*DK517*(1000-AT517*DS517))</f>
        <v>0</v>
      </c>
      <c r="AH517">
        <f>(AI517 - AJ517 - DX517*1E3/(8.314*(DZ517+273.15)) * AL517/DW517 * AK517) * DW517/(100*DK517) * (1000 - DT517)/1000</f>
        <v>0</v>
      </c>
      <c r="AI517">
        <v>155.5953566636364</v>
      </c>
      <c r="AJ517">
        <v>162.7561575757576</v>
      </c>
      <c r="AK517">
        <v>-3.168415670995693</v>
      </c>
      <c r="AL517">
        <v>65.16</v>
      </c>
      <c r="AM517">
        <f>(AO517 - AN517 + DX517*1E3/(8.314*(DZ517+273.15)) * AQ517/DW517 * AP517) * DW517/(100*DK517) * 1000/(1000 - AO517)</f>
        <v>0</v>
      </c>
      <c r="AN517">
        <v>14.87102058819273</v>
      </c>
      <c r="AO517">
        <v>23.5884690909091</v>
      </c>
      <c r="AP517">
        <v>4.523474930184624E-06</v>
      </c>
      <c r="AQ517">
        <v>105.4820496882666</v>
      </c>
      <c r="AR517">
        <v>0</v>
      </c>
      <c r="AS517">
        <v>0</v>
      </c>
      <c r="AT517">
        <f>IF(AR517*$H$15&gt;=AV517,1.0,(AV517/(AV517-AR517*$H$15)))</f>
        <v>0</v>
      </c>
      <c r="AU517">
        <f>(AT517-1)*100</f>
        <v>0</v>
      </c>
      <c r="AV517">
        <f>MAX(0,($B$15+$C$15*EE517)/(1+$D$15*EE517)*DX517/(DZ517+273)*$E$15)</f>
        <v>0</v>
      </c>
      <c r="AW517" t="s">
        <v>437</v>
      </c>
      <c r="AX517" t="s">
        <v>437</v>
      </c>
      <c r="AY517">
        <v>0</v>
      </c>
      <c r="AZ517">
        <v>0</v>
      </c>
      <c r="BA517">
        <f>1-AY517/AZ517</f>
        <v>0</v>
      </c>
      <c r="BB517">
        <v>0</v>
      </c>
      <c r="BC517" t="s">
        <v>437</v>
      </c>
      <c r="BD517" t="s">
        <v>437</v>
      </c>
      <c r="BE517">
        <v>0</v>
      </c>
      <c r="BF517">
        <v>0</v>
      </c>
      <c r="BG517">
        <f>1-BE517/BF517</f>
        <v>0</v>
      </c>
      <c r="BH517">
        <v>0.5</v>
      </c>
      <c r="BI517">
        <f>DH517</f>
        <v>0</v>
      </c>
      <c r="BJ517">
        <f>K517</f>
        <v>0</v>
      </c>
      <c r="BK517">
        <f>BG517*BH517*BI517</f>
        <v>0</v>
      </c>
      <c r="BL517">
        <f>(BJ517-BB517)/BI517</f>
        <v>0</v>
      </c>
      <c r="BM517">
        <f>(AZ517-BF517)/BF517</f>
        <v>0</v>
      </c>
      <c r="BN517">
        <f>AY517/(BA517+AY517/BF517)</f>
        <v>0</v>
      </c>
      <c r="BO517" t="s">
        <v>437</v>
      </c>
      <c r="BP517">
        <v>0</v>
      </c>
      <c r="BQ517">
        <f>IF(BP517&lt;&gt;0, BP517, BN517)</f>
        <v>0</v>
      </c>
      <c r="BR517">
        <f>1-BQ517/BF517</f>
        <v>0</v>
      </c>
      <c r="BS517">
        <f>(BF517-BE517)/(BF517-BQ517)</f>
        <v>0</v>
      </c>
      <c r="BT517">
        <f>(AZ517-BF517)/(AZ517-BQ517)</f>
        <v>0</v>
      </c>
      <c r="BU517">
        <f>(BF517-BE517)/(BF517-AY517)</f>
        <v>0</v>
      </c>
      <c r="BV517">
        <f>(AZ517-BF517)/(AZ517-AY517)</f>
        <v>0</v>
      </c>
      <c r="BW517">
        <f>(BS517*BQ517/BE517)</f>
        <v>0</v>
      </c>
      <c r="BX517">
        <f>(1-BW517)</f>
        <v>0</v>
      </c>
      <c r="DG517">
        <f>$B$13*EF517+$C$13*EG517+$F$13*ER517*(1-EU517)</f>
        <v>0</v>
      </c>
      <c r="DH517">
        <f>DG517*DI517</f>
        <v>0</v>
      </c>
      <c r="DI517">
        <f>($B$13*$D$11+$C$13*$D$11+$F$13*((FE517+EW517)/MAX(FE517+EW517+FF517, 0.1)*$I$11+FF517/MAX(FE517+EW517+FF517, 0.1)*$J$11))/($B$13+$C$13+$F$13)</f>
        <v>0</v>
      </c>
      <c r="DJ517">
        <f>($B$13*$K$11+$C$13*$K$11+$F$13*((FE517+EW517)/MAX(FE517+EW517+FF517, 0.1)*$P$11+FF517/MAX(FE517+EW517+FF517, 0.1)*$Q$11))/($B$13+$C$13+$F$13)</f>
        <v>0</v>
      </c>
      <c r="DK517">
        <v>2.96</v>
      </c>
      <c r="DL517">
        <v>0.5</v>
      </c>
      <c r="DM517" t="s">
        <v>438</v>
      </c>
      <c r="DN517">
        <v>2</v>
      </c>
      <c r="DO517" t="b">
        <v>1</v>
      </c>
      <c r="DP517">
        <v>1759003285.314285</v>
      </c>
      <c r="DQ517">
        <v>181.55925</v>
      </c>
      <c r="DR517">
        <v>168.7825714285714</v>
      </c>
      <c r="DS517">
        <v>23.58521428571429</v>
      </c>
      <c r="DT517">
        <v>14.87461071428571</v>
      </c>
      <c r="DU517">
        <v>183.0134285714286</v>
      </c>
      <c r="DV517">
        <v>23.26458571428571</v>
      </c>
      <c r="DW517">
        <v>499.9801071428572</v>
      </c>
      <c r="DX517">
        <v>90.33284642857143</v>
      </c>
      <c r="DY517">
        <v>0.06647460357142858</v>
      </c>
      <c r="DZ517">
        <v>29.99559642857143</v>
      </c>
      <c r="EA517">
        <v>30.00615714285714</v>
      </c>
      <c r="EB517">
        <v>999.9000000000002</v>
      </c>
      <c r="EC517">
        <v>0</v>
      </c>
      <c r="ED517">
        <v>0</v>
      </c>
      <c r="EE517">
        <v>10004.1025</v>
      </c>
      <c r="EF517">
        <v>0</v>
      </c>
      <c r="EG517">
        <v>10.81372142857143</v>
      </c>
      <c r="EH517">
        <v>12.77667142857143</v>
      </c>
      <c r="EI517">
        <v>185.9446071428572</v>
      </c>
      <c r="EJ517">
        <v>171.3308928571428</v>
      </c>
      <c r="EK517">
        <v>8.710595357142855</v>
      </c>
      <c r="EL517">
        <v>168.7825714285714</v>
      </c>
      <c r="EM517">
        <v>14.87461071428571</v>
      </c>
      <c r="EN517">
        <v>2.130519642857143</v>
      </c>
      <c r="EO517">
        <v>1.343666428571428</v>
      </c>
      <c r="EP517">
        <v>18.44921428571428</v>
      </c>
      <c r="EQ517">
        <v>11.29639285714286</v>
      </c>
      <c r="ER517">
        <v>2000.012857142857</v>
      </c>
      <c r="ES517">
        <v>0.9800075</v>
      </c>
      <c r="ET517">
        <v>0.01999253928571429</v>
      </c>
      <c r="EU517">
        <v>0</v>
      </c>
      <c r="EV517">
        <v>1224.705714285714</v>
      </c>
      <c r="EW517">
        <v>5.00078</v>
      </c>
      <c r="EX517">
        <v>23713.39285714285</v>
      </c>
      <c r="EY517">
        <v>16379.78214285714</v>
      </c>
      <c r="EZ517">
        <v>39.82782142857143</v>
      </c>
      <c r="FA517">
        <v>40.64485714285713</v>
      </c>
      <c r="FB517">
        <v>39.97521428571428</v>
      </c>
      <c r="FC517">
        <v>40.32107142857142</v>
      </c>
      <c r="FD517">
        <v>40.95957142857142</v>
      </c>
      <c r="FE517">
        <v>1955.122857142857</v>
      </c>
      <c r="FF517">
        <v>39.89000000000001</v>
      </c>
      <c r="FG517">
        <v>0</v>
      </c>
      <c r="FH517">
        <v>1759003287.3</v>
      </c>
      <c r="FI517">
        <v>0</v>
      </c>
      <c r="FJ517">
        <v>1224.8776</v>
      </c>
      <c r="FK517">
        <v>26.32615389080215</v>
      </c>
      <c r="FL517">
        <v>488.9076931278333</v>
      </c>
      <c r="FM517">
        <v>23716.384</v>
      </c>
      <c r="FN517">
        <v>15</v>
      </c>
      <c r="FO517">
        <v>0</v>
      </c>
      <c r="FP517" t="s">
        <v>439</v>
      </c>
      <c r="FQ517">
        <v>1746989605.5</v>
      </c>
      <c r="FR517">
        <v>1746989593.5</v>
      </c>
      <c r="FS517">
        <v>0</v>
      </c>
      <c r="FT517">
        <v>-0.274</v>
      </c>
      <c r="FU517">
        <v>-0.002</v>
      </c>
      <c r="FV517">
        <v>2.549</v>
      </c>
      <c r="FW517">
        <v>0.129</v>
      </c>
      <c r="FX517">
        <v>420</v>
      </c>
      <c r="FY517">
        <v>17</v>
      </c>
      <c r="FZ517">
        <v>0.02</v>
      </c>
      <c r="GA517">
        <v>0.04</v>
      </c>
      <c r="GB517">
        <v>12.208835</v>
      </c>
      <c r="GC517">
        <v>11.33126228893057</v>
      </c>
      <c r="GD517">
        <v>1.090771549076616</v>
      </c>
      <c r="GE517">
        <v>0</v>
      </c>
      <c r="GF517">
        <v>1223.503529411765</v>
      </c>
      <c r="GG517">
        <v>25.11474409439887</v>
      </c>
      <c r="GH517">
        <v>2.477519967691753</v>
      </c>
      <c r="GI517">
        <v>0</v>
      </c>
      <c r="GJ517">
        <v>8.706491</v>
      </c>
      <c r="GK517">
        <v>0.08133838649155684</v>
      </c>
      <c r="GL517">
        <v>0.008147244258029804</v>
      </c>
      <c r="GM517">
        <v>1</v>
      </c>
      <c r="GN517">
        <v>1</v>
      </c>
      <c r="GO517">
        <v>3</v>
      </c>
      <c r="GP517" t="s">
        <v>463</v>
      </c>
      <c r="GQ517">
        <v>3.10111</v>
      </c>
      <c r="GR517">
        <v>2.72458</v>
      </c>
      <c r="GS517">
        <v>0.0390931</v>
      </c>
      <c r="GT517">
        <v>0.0355342</v>
      </c>
      <c r="GU517">
        <v>0.106165</v>
      </c>
      <c r="GV517">
        <v>0.0773808</v>
      </c>
      <c r="GW517">
        <v>25077.1</v>
      </c>
      <c r="GX517">
        <v>22901.1</v>
      </c>
      <c r="GY517">
        <v>26662.7</v>
      </c>
      <c r="GZ517">
        <v>23969.7</v>
      </c>
      <c r="HA517">
        <v>38128.1</v>
      </c>
      <c r="HB517">
        <v>32711</v>
      </c>
      <c r="HC517">
        <v>46560</v>
      </c>
      <c r="HD517">
        <v>37945.4</v>
      </c>
      <c r="HE517">
        <v>1.8691</v>
      </c>
      <c r="HF517">
        <v>1.84967</v>
      </c>
      <c r="HG517">
        <v>0.105627</v>
      </c>
      <c r="HH517">
        <v>0</v>
      </c>
      <c r="HI517">
        <v>28.2786</v>
      </c>
      <c r="HJ517">
        <v>999.9</v>
      </c>
      <c r="HK517">
        <v>37.5</v>
      </c>
      <c r="HL517">
        <v>31</v>
      </c>
      <c r="HM517">
        <v>18.7298</v>
      </c>
      <c r="HN517">
        <v>61.3186</v>
      </c>
      <c r="HO517">
        <v>22.4639</v>
      </c>
      <c r="HP517">
        <v>1</v>
      </c>
      <c r="HQ517">
        <v>0.163079</v>
      </c>
      <c r="HR517">
        <v>-0.383263</v>
      </c>
      <c r="HS517">
        <v>20.3166</v>
      </c>
      <c r="HT517">
        <v>5.211</v>
      </c>
      <c r="HU517">
        <v>11.98</v>
      </c>
      <c r="HV517">
        <v>4.96315</v>
      </c>
      <c r="HW517">
        <v>3.2744</v>
      </c>
      <c r="HX517">
        <v>9999</v>
      </c>
      <c r="HY517">
        <v>9999</v>
      </c>
      <c r="HZ517">
        <v>9999</v>
      </c>
      <c r="IA517">
        <v>26.2</v>
      </c>
      <c r="IB517">
        <v>1.86371</v>
      </c>
      <c r="IC517">
        <v>1.85986</v>
      </c>
      <c r="ID517">
        <v>1.85811</v>
      </c>
      <c r="IE517">
        <v>1.85953</v>
      </c>
      <c r="IF517">
        <v>1.85959</v>
      </c>
      <c r="IG517">
        <v>1.85814</v>
      </c>
      <c r="IH517">
        <v>1.85715</v>
      </c>
      <c r="II517">
        <v>1.85211</v>
      </c>
      <c r="IJ517">
        <v>0</v>
      </c>
      <c r="IK517">
        <v>0</v>
      </c>
      <c r="IL517">
        <v>0</v>
      </c>
      <c r="IM517">
        <v>0</v>
      </c>
      <c r="IN517" t="s">
        <v>441</v>
      </c>
      <c r="IO517" t="s">
        <v>442</v>
      </c>
      <c r="IP517" t="s">
        <v>443</v>
      </c>
      <c r="IQ517" t="s">
        <v>443</v>
      </c>
      <c r="IR517" t="s">
        <v>443</v>
      </c>
      <c r="IS517" t="s">
        <v>443</v>
      </c>
      <c r="IT517">
        <v>0</v>
      </c>
      <c r="IU517">
        <v>100</v>
      </c>
      <c r="IV517">
        <v>100</v>
      </c>
      <c r="IW517">
        <v>-1.434</v>
      </c>
      <c r="IX517">
        <v>0.3208</v>
      </c>
      <c r="IY517">
        <v>-1.253408397979514</v>
      </c>
      <c r="IZ517">
        <v>-0.001407418860664216</v>
      </c>
      <c r="JA517">
        <v>1.761737584914558E-06</v>
      </c>
      <c r="JB517">
        <v>-4.339940373715102E-10</v>
      </c>
      <c r="JC517">
        <v>0.01386544786166931</v>
      </c>
      <c r="JD517">
        <v>0.003157371658100305</v>
      </c>
      <c r="JE517">
        <v>0.0004353711720169284</v>
      </c>
      <c r="JF517">
        <v>-1.853048844677345E-07</v>
      </c>
      <c r="JG517">
        <v>2</v>
      </c>
      <c r="JH517">
        <v>1968</v>
      </c>
      <c r="JI517">
        <v>1</v>
      </c>
      <c r="JJ517">
        <v>26</v>
      </c>
      <c r="JK517">
        <v>200228.1</v>
      </c>
      <c r="JL517">
        <v>200228.3</v>
      </c>
      <c r="JM517">
        <v>0.456543</v>
      </c>
      <c r="JN517">
        <v>2.65259</v>
      </c>
      <c r="JO517">
        <v>1.49658</v>
      </c>
      <c r="JP517">
        <v>2.34619</v>
      </c>
      <c r="JQ517">
        <v>1.54907</v>
      </c>
      <c r="JR517">
        <v>2.41699</v>
      </c>
      <c r="JS517">
        <v>35.0825</v>
      </c>
      <c r="JT517">
        <v>14.7362</v>
      </c>
      <c r="JU517">
        <v>18</v>
      </c>
      <c r="JV517">
        <v>486.222</v>
      </c>
      <c r="JW517">
        <v>488.654</v>
      </c>
      <c r="JX517">
        <v>28.914</v>
      </c>
      <c r="JY517">
        <v>29.4094</v>
      </c>
      <c r="JZ517">
        <v>29.9998</v>
      </c>
      <c r="KA517">
        <v>29.6371</v>
      </c>
      <c r="KB517">
        <v>29.6362</v>
      </c>
      <c r="KC517">
        <v>9.22588</v>
      </c>
      <c r="KD517">
        <v>16.4944</v>
      </c>
      <c r="KE517">
        <v>35</v>
      </c>
      <c r="KF517">
        <v>28.9106</v>
      </c>
      <c r="KG517">
        <v>119.123</v>
      </c>
      <c r="KH517">
        <v>14.914</v>
      </c>
      <c r="KI517">
        <v>101.799</v>
      </c>
      <c r="KJ517">
        <v>91.4889</v>
      </c>
    </row>
    <row r="518" spans="1:296">
      <c r="A518">
        <v>500</v>
      </c>
      <c r="B518">
        <v>1759003298.1</v>
      </c>
      <c r="C518">
        <v>16047.5</v>
      </c>
      <c r="D518" t="s">
        <v>1447</v>
      </c>
      <c r="E518" t="s">
        <v>1448</v>
      </c>
      <c r="F518">
        <v>5</v>
      </c>
      <c r="G518" t="s">
        <v>1218</v>
      </c>
      <c r="H518">
        <v>1759003290.6</v>
      </c>
      <c r="I518">
        <f>(J518)/1000</f>
        <v>0</v>
      </c>
      <c r="J518">
        <f>IF(DO518, AM518, AG518)</f>
        <v>0</v>
      </c>
      <c r="K518">
        <f>IF(DO518, AH518, AF518)</f>
        <v>0</v>
      </c>
      <c r="L518">
        <f>DQ518 - IF(AT518&gt;1, K518*DK518*100.0/(AV518), 0)</f>
        <v>0</v>
      </c>
      <c r="M518">
        <f>((S518-I518/2)*L518-K518)/(S518+I518/2)</f>
        <v>0</v>
      </c>
      <c r="N518">
        <f>M518*(DX518+DY518)/1000.0</f>
        <v>0</v>
      </c>
      <c r="O518">
        <f>(DQ518 - IF(AT518&gt;1, K518*DK518*100.0/(AV518), 0))*(DX518+DY518)/1000.0</f>
        <v>0</v>
      </c>
      <c r="P518">
        <f>2.0/((1/R518-1/Q518)+SIGN(R518)*SQRT((1/R518-1/Q518)*(1/R518-1/Q518) + 4*DL518/((DL518+1)*(DL518+1))*(2*1/R518*1/Q518-1/Q518*1/Q518)))</f>
        <v>0</v>
      </c>
      <c r="Q518">
        <f>IF(LEFT(DM518,1)&lt;&gt;"0",IF(LEFT(DM518,1)="1",3.0,DN518),$D$5+$E$5*(EE518*DX518/($K$5*1000))+$F$5*(EE518*DX518/($K$5*1000))*MAX(MIN(DK518,$J$5),$I$5)*MAX(MIN(DK518,$J$5),$I$5)+$G$5*MAX(MIN(DK518,$J$5),$I$5)*(EE518*DX518/($K$5*1000))+$H$5*(EE518*DX518/($K$5*1000))*(EE518*DX518/($K$5*1000)))</f>
        <v>0</v>
      </c>
      <c r="R518">
        <f>I518*(1000-(1000*0.61365*exp(17.502*V518/(240.97+V518))/(DX518+DY518)+DS518)/2)/(1000*0.61365*exp(17.502*V518/(240.97+V518))/(DX518+DY518)-DS518)</f>
        <v>0</v>
      </c>
      <c r="S518">
        <f>1/((DL518+1)/(P518/1.6)+1/(Q518/1.37)) + DL518/((DL518+1)/(P518/1.6) + DL518/(Q518/1.37))</f>
        <v>0</v>
      </c>
      <c r="T518">
        <f>(DG518*DJ518)</f>
        <v>0</v>
      </c>
      <c r="U518">
        <f>(DZ518+(T518+2*0.95*5.67E-8*(((DZ518+$B$9)+273)^4-(DZ518+273)^4)-44100*I518)/(1.84*29.3*Q518+8*0.95*5.67E-8*(DZ518+273)^3))</f>
        <v>0</v>
      </c>
      <c r="V518">
        <f>($C$9*EA518+$D$9*EB518+$E$9*U518)</f>
        <v>0</v>
      </c>
      <c r="W518">
        <f>0.61365*exp(17.502*V518/(240.97+V518))</f>
        <v>0</v>
      </c>
      <c r="X518">
        <f>(Y518/Z518*100)</f>
        <v>0</v>
      </c>
      <c r="Y518">
        <f>DS518*(DX518+DY518)/1000</f>
        <v>0</v>
      </c>
      <c r="Z518">
        <f>0.61365*exp(17.502*DZ518/(240.97+DZ518))</f>
        <v>0</v>
      </c>
      <c r="AA518">
        <f>(W518-DS518*(DX518+DY518)/1000)</f>
        <v>0</v>
      </c>
      <c r="AB518">
        <f>(-I518*44100)</f>
        <v>0</v>
      </c>
      <c r="AC518">
        <f>2*29.3*Q518*0.92*(DZ518-V518)</f>
        <v>0</v>
      </c>
      <c r="AD518">
        <f>2*0.95*5.67E-8*(((DZ518+$B$9)+273)^4-(V518+273)^4)</f>
        <v>0</v>
      </c>
      <c r="AE518">
        <f>T518+AD518+AB518+AC518</f>
        <v>0</v>
      </c>
      <c r="AF518">
        <f>DW518*AT518*(DR518-DQ518*(1000-AT518*DT518)/(1000-AT518*DS518))/(100*DK518)</f>
        <v>0</v>
      </c>
      <c r="AG518">
        <f>1000*DW518*AT518*(DS518-DT518)/(100*DK518*(1000-AT518*DS518))</f>
        <v>0</v>
      </c>
      <c r="AH518">
        <f>(AI518 - AJ518 - DX518*1E3/(8.314*(DZ518+273.15)) * AL518/DW518 * AK518) * DW518/(100*DK518) * (1000 - DT518)/1000</f>
        <v>0</v>
      </c>
      <c r="AI518">
        <v>138.7644618151516</v>
      </c>
      <c r="AJ518">
        <v>146.8108424242424</v>
      </c>
      <c r="AK518">
        <v>-3.192115757575769</v>
      </c>
      <c r="AL518">
        <v>65.16</v>
      </c>
      <c r="AM518">
        <f>(AO518 - AN518 + DX518*1E3/(8.314*(DZ518+273.15)) * AQ518/DW518 * AP518) * DW518/(100*DK518) * 1000/(1000 - AO518)</f>
        <v>0</v>
      </c>
      <c r="AN518">
        <v>14.86990500508442</v>
      </c>
      <c r="AO518">
        <v>23.59398181818181</v>
      </c>
      <c r="AP518">
        <v>6.614835246113326E-06</v>
      </c>
      <c r="AQ518">
        <v>105.4820496882666</v>
      </c>
      <c r="AR518">
        <v>0</v>
      </c>
      <c r="AS518">
        <v>0</v>
      </c>
      <c r="AT518">
        <f>IF(AR518*$H$15&gt;=AV518,1.0,(AV518/(AV518-AR518*$H$15)))</f>
        <v>0</v>
      </c>
      <c r="AU518">
        <f>(AT518-1)*100</f>
        <v>0</v>
      </c>
      <c r="AV518">
        <f>MAX(0,($B$15+$C$15*EE518)/(1+$D$15*EE518)*DX518/(DZ518+273)*$E$15)</f>
        <v>0</v>
      </c>
      <c r="AW518" t="s">
        <v>437</v>
      </c>
      <c r="AX518" t="s">
        <v>437</v>
      </c>
      <c r="AY518">
        <v>0</v>
      </c>
      <c r="AZ518">
        <v>0</v>
      </c>
      <c r="BA518">
        <f>1-AY518/AZ518</f>
        <v>0</v>
      </c>
      <c r="BB518">
        <v>0</v>
      </c>
      <c r="BC518" t="s">
        <v>437</v>
      </c>
      <c r="BD518" t="s">
        <v>437</v>
      </c>
      <c r="BE518">
        <v>0</v>
      </c>
      <c r="BF518">
        <v>0</v>
      </c>
      <c r="BG518">
        <f>1-BE518/BF518</f>
        <v>0</v>
      </c>
      <c r="BH518">
        <v>0.5</v>
      </c>
      <c r="BI518">
        <f>DH518</f>
        <v>0</v>
      </c>
      <c r="BJ518">
        <f>K518</f>
        <v>0</v>
      </c>
      <c r="BK518">
        <f>BG518*BH518*BI518</f>
        <v>0</v>
      </c>
      <c r="BL518">
        <f>(BJ518-BB518)/BI518</f>
        <v>0</v>
      </c>
      <c r="BM518">
        <f>(AZ518-BF518)/BF518</f>
        <v>0</v>
      </c>
      <c r="BN518">
        <f>AY518/(BA518+AY518/BF518)</f>
        <v>0</v>
      </c>
      <c r="BO518" t="s">
        <v>437</v>
      </c>
      <c r="BP518">
        <v>0</v>
      </c>
      <c r="BQ518">
        <f>IF(BP518&lt;&gt;0, BP518, BN518)</f>
        <v>0</v>
      </c>
      <c r="BR518">
        <f>1-BQ518/BF518</f>
        <v>0</v>
      </c>
      <c r="BS518">
        <f>(BF518-BE518)/(BF518-BQ518)</f>
        <v>0</v>
      </c>
      <c r="BT518">
        <f>(AZ518-BF518)/(AZ518-BQ518)</f>
        <v>0</v>
      </c>
      <c r="BU518">
        <f>(BF518-BE518)/(BF518-AY518)</f>
        <v>0</v>
      </c>
      <c r="BV518">
        <f>(AZ518-BF518)/(AZ518-AY518)</f>
        <v>0</v>
      </c>
      <c r="BW518">
        <f>(BS518*BQ518/BE518)</f>
        <v>0</v>
      </c>
      <c r="BX518">
        <f>(1-BW518)</f>
        <v>0</v>
      </c>
      <c r="DG518">
        <f>$B$13*EF518+$C$13*EG518+$F$13*ER518*(1-EU518)</f>
        <v>0</v>
      </c>
      <c r="DH518">
        <f>DG518*DI518</f>
        <v>0</v>
      </c>
      <c r="DI518">
        <f>($B$13*$D$11+$C$13*$D$11+$F$13*((FE518+EW518)/MAX(FE518+EW518+FF518, 0.1)*$I$11+FF518/MAX(FE518+EW518+FF518, 0.1)*$J$11))/($B$13+$C$13+$F$13)</f>
        <v>0</v>
      </c>
      <c r="DJ518">
        <f>($B$13*$K$11+$C$13*$K$11+$F$13*((FE518+EW518)/MAX(FE518+EW518+FF518, 0.1)*$P$11+FF518/MAX(FE518+EW518+FF518, 0.1)*$Q$11))/($B$13+$C$13+$F$13)</f>
        <v>0</v>
      </c>
      <c r="DK518">
        <v>2.96</v>
      </c>
      <c r="DL518">
        <v>0.5</v>
      </c>
      <c r="DM518" t="s">
        <v>438</v>
      </c>
      <c r="DN518">
        <v>2</v>
      </c>
      <c r="DO518" t="b">
        <v>1</v>
      </c>
      <c r="DP518">
        <v>1759003290.6</v>
      </c>
      <c r="DQ518">
        <v>165.1060740740741</v>
      </c>
      <c r="DR518">
        <v>151.2946666666666</v>
      </c>
      <c r="DS518">
        <v>23.58912222222222</v>
      </c>
      <c r="DT518">
        <v>14.87193703703704</v>
      </c>
      <c r="DU518">
        <v>166.5467777777778</v>
      </c>
      <c r="DV518">
        <v>23.26840370370371</v>
      </c>
      <c r="DW518">
        <v>499.9851851851851</v>
      </c>
      <c r="DX518">
        <v>90.3326037037037</v>
      </c>
      <c r="DY518">
        <v>0.06648744444444443</v>
      </c>
      <c r="DZ518">
        <v>29.99224074074074</v>
      </c>
      <c r="EA518">
        <v>30.00487407407407</v>
      </c>
      <c r="EB518">
        <v>999.9000000000001</v>
      </c>
      <c r="EC518">
        <v>0</v>
      </c>
      <c r="ED518">
        <v>0</v>
      </c>
      <c r="EE518">
        <v>10002.95925925926</v>
      </c>
      <c r="EF518">
        <v>0</v>
      </c>
      <c r="EG518">
        <v>10.81678148148148</v>
      </c>
      <c r="EH518">
        <v>13.81147777777778</v>
      </c>
      <c r="EI518">
        <v>169.0947777777778</v>
      </c>
      <c r="EJ518">
        <v>153.5785555555556</v>
      </c>
      <c r="EK518">
        <v>8.717184444444444</v>
      </c>
      <c r="EL518">
        <v>151.2946666666666</v>
      </c>
      <c r="EM518">
        <v>14.87193703703704</v>
      </c>
      <c r="EN518">
        <v>2.130866666666666</v>
      </c>
      <c r="EO518">
        <v>1.34342037037037</v>
      </c>
      <c r="EP518">
        <v>18.45181481481481</v>
      </c>
      <c r="EQ518">
        <v>11.29363703703704</v>
      </c>
      <c r="ER518">
        <v>1999.995185185185</v>
      </c>
      <c r="ES518">
        <v>0.9800073333333335</v>
      </c>
      <c r="ET518">
        <v>0.01999271111111111</v>
      </c>
      <c r="EU518">
        <v>0</v>
      </c>
      <c r="EV518">
        <v>1227.15037037037</v>
      </c>
      <c r="EW518">
        <v>5.00078</v>
      </c>
      <c r="EX518">
        <v>23757.71481481482</v>
      </c>
      <c r="EY518">
        <v>16379.64074074074</v>
      </c>
      <c r="EZ518">
        <v>39.84462962962962</v>
      </c>
      <c r="FA518">
        <v>40.63633333333333</v>
      </c>
      <c r="FB518">
        <v>39.96274074074073</v>
      </c>
      <c r="FC518">
        <v>40.3307037037037</v>
      </c>
      <c r="FD518">
        <v>40.99974074074074</v>
      </c>
      <c r="FE518">
        <v>1955.105185185185</v>
      </c>
      <c r="FF518">
        <v>39.89000000000001</v>
      </c>
      <c r="FG518">
        <v>0</v>
      </c>
      <c r="FH518">
        <v>1759003292.7</v>
      </c>
      <c r="FI518">
        <v>0</v>
      </c>
      <c r="FJ518">
        <v>1227.231153846154</v>
      </c>
      <c r="FK518">
        <v>28.54324789870402</v>
      </c>
      <c r="FL518">
        <v>530.201709828897</v>
      </c>
      <c r="FM518">
        <v>23759.43846153847</v>
      </c>
      <c r="FN518">
        <v>15</v>
      </c>
      <c r="FO518">
        <v>0</v>
      </c>
      <c r="FP518" t="s">
        <v>439</v>
      </c>
      <c r="FQ518">
        <v>1746989605.5</v>
      </c>
      <c r="FR518">
        <v>1746989593.5</v>
      </c>
      <c r="FS518">
        <v>0</v>
      </c>
      <c r="FT518">
        <v>-0.274</v>
      </c>
      <c r="FU518">
        <v>-0.002</v>
      </c>
      <c r="FV518">
        <v>2.549</v>
      </c>
      <c r="FW518">
        <v>0.129</v>
      </c>
      <c r="FX518">
        <v>420</v>
      </c>
      <c r="FY518">
        <v>17</v>
      </c>
      <c r="FZ518">
        <v>0.02</v>
      </c>
      <c r="GA518">
        <v>0.04</v>
      </c>
      <c r="GB518">
        <v>13.1852575</v>
      </c>
      <c r="GC518">
        <v>11.72710581613504</v>
      </c>
      <c r="GD518">
        <v>1.129386097596278</v>
      </c>
      <c r="GE518">
        <v>0</v>
      </c>
      <c r="GF518">
        <v>1225.612352941176</v>
      </c>
      <c r="GG518">
        <v>27.28739496144823</v>
      </c>
      <c r="GH518">
        <v>2.691060428227814</v>
      </c>
      <c r="GI518">
        <v>0</v>
      </c>
      <c r="GJ518">
        <v>8.712707999999999</v>
      </c>
      <c r="GK518">
        <v>0.07142138836771247</v>
      </c>
      <c r="GL518">
        <v>0.007211679832050125</v>
      </c>
      <c r="GM518">
        <v>1</v>
      </c>
      <c r="GN518">
        <v>1</v>
      </c>
      <c r="GO518">
        <v>3</v>
      </c>
      <c r="GP518" t="s">
        <v>463</v>
      </c>
      <c r="GQ518">
        <v>3.10117</v>
      </c>
      <c r="GR518">
        <v>2.72479</v>
      </c>
      <c r="GS518">
        <v>0.0355945</v>
      </c>
      <c r="GT518">
        <v>0.0317395</v>
      </c>
      <c r="GU518">
        <v>0.106174</v>
      </c>
      <c r="GV518">
        <v>0.0773707</v>
      </c>
      <c r="GW518">
        <v>25168.6</v>
      </c>
      <c r="GX518">
        <v>22991.1</v>
      </c>
      <c r="GY518">
        <v>26662.9</v>
      </c>
      <c r="GZ518">
        <v>23969.7</v>
      </c>
      <c r="HA518">
        <v>38127.7</v>
      </c>
      <c r="HB518">
        <v>32711.2</v>
      </c>
      <c r="HC518">
        <v>46560.6</v>
      </c>
      <c r="HD518">
        <v>37945.6</v>
      </c>
      <c r="HE518">
        <v>1.8692</v>
      </c>
      <c r="HF518">
        <v>1.84967</v>
      </c>
      <c r="HG518">
        <v>0.106007</v>
      </c>
      <c r="HH518">
        <v>0</v>
      </c>
      <c r="HI518">
        <v>28.2762</v>
      </c>
      <c r="HJ518">
        <v>999.9</v>
      </c>
      <c r="HK518">
        <v>37.5</v>
      </c>
      <c r="HL518">
        <v>31</v>
      </c>
      <c r="HM518">
        <v>18.7283</v>
      </c>
      <c r="HN518">
        <v>61.0886</v>
      </c>
      <c r="HO518">
        <v>22.2436</v>
      </c>
      <c r="HP518">
        <v>1</v>
      </c>
      <c r="HQ518">
        <v>0.09703000000000001</v>
      </c>
      <c r="HR518">
        <v>-0.321187</v>
      </c>
      <c r="HS518">
        <v>20.3165</v>
      </c>
      <c r="HT518">
        <v>5.21115</v>
      </c>
      <c r="HU518">
        <v>11.98</v>
      </c>
      <c r="HV518">
        <v>4.9635</v>
      </c>
      <c r="HW518">
        <v>3.27453</v>
      </c>
      <c r="HX518">
        <v>9999</v>
      </c>
      <c r="HY518">
        <v>9999</v>
      </c>
      <c r="HZ518">
        <v>9999</v>
      </c>
      <c r="IA518">
        <v>26.2</v>
      </c>
      <c r="IB518">
        <v>1.86371</v>
      </c>
      <c r="IC518">
        <v>1.85987</v>
      </c>
      <c r="ID518">
        <v>1.85812</v>
      </c>
      <c r="IE518">
        <v>1.8595</v>
      </c>
      <c r="IF518">
        <v>1.85961</v>
      </c>
      <c r="IG518">
        <v>1.85813</v>
      </c>
      <c r="IH518">
        <v>1.85715</v>
      </c>
      <c r="II518">
        <v>1.85211</v>
      </c>
      <c r="IJ518">
        <v>0</v>
      </c>
      <c r="IK518">
        <v>0</v>
      </c>
      <c r="IL518">
        <v>0</v>
      </c>
      <c r="IM518">
        <v>0</v>
      </c>
      <c r="IN518" t="s">
        <v>441</v>
      </c>
      <c r="IO518" t="s">
        <v>442</v>
      </c>
      <c r="IP518" t="s">
        <v>443</v>
      </c>
      <c r="IQ518" t="s">
        <v>443</v>
      </c>
      <c r="IR518" t="s">
        <v>443</v>
      </c>
      <c r="IS518" t="s">
        <v>443</v>
      </c>
      <c r="IT518">
        <v>0</v>
      </c>
      <c r="IU518">
        <v>100</v>
      </c>
      <c r="IV518">
        <v>100</v>
      </c>
      <c r="IW518">
        <v>-1.42</v>
      </c>
      <c r="IX518">
        <v>0.3208</v>
      </c>
      <c r="IY518">
        <v>-1.253408397979514</v>
      </c>
      <c r="IZ518">
        <v>-0.001407418860664216</v>
      </c>
      <c r="JA518">
        <v>1.761737584914558E-06</v>
      </c>
      <c r="JB518">
        <v>-4.339940373715102E-10</v>
      </c>
      <c r="JC518">
        <v>0.01386544786166931</v>
      </c>
      <c r="JD518">
        <v>0.003157371658100305</v>
      </c>
      <c r="JE518">
        <v>0.0004353711720169284</v>
      </c>
      <c r="JF518">
        <v>-1.853048844677345E-07</v>
      </c>
      <c r="JG518">
        <v>2</v>
      </c>
      <c r="JH518">
        <v>1968</v>
      </c>
      <c r="JI518">
        <v>1</v>
      </c>
      <c r="JJ518">
        <v>26</v>
      </c>
      <c r="JK518">
        <v>200228.2</v>
      </c>
      <c r="JL518">
        <v>200228.4</v>
      </c>
      <c r="JM518">
        <v>0.421143</v>
      </c>
      <c r="JN518">
        <v>2.66357</v>
      </c>
      <c r="JO518">
        <v>1.49658</v>
      </c>
      <c r="JP518">
        <v>2.34741</v>
      </c>
      <c r="JQ518">
        <v>1.54907</v>
      </c>
      <c r="JR518">
        <v>2.3584</v>
      </c>
      <c r="JS518">
        <v>35.0825</v>
      </c>
      <c r="JT518">
        <v>14.7274</v>
      </c>
      <c r="JU518">
        <v>18</v>
      </c>
      <c r="JV518">
        <v>486.261</v>
      </c>
      <c r="JW518">
        <v>488.633</v>
      </c>
      <c r="JX518">
        <v>28.9083</v>
      </c>
      <c r="JY518">
        <v>29.4062</v>
      </c>
      <c r="JZ518">
        <v>29.9998</v>
      </c>
      <c r="KA518">
        <v>29.6345</v>
      </c>
      <c r="KB518">
        <v>29.6336</v>
      </c>
      <c r="KC518">
        <v>8.38246</v>
      </c>
      <c r="KD518">
        <v>16.4944</v>
      </c>
      <c r="KE518">
        <v>35</v>
      </c>
      <c r="KF518">
        <v>28.9075</v>
      </c>
      <c r="KG518">
        <v>99.0861</v>
      </c>
      <c r="KH518">
        <v>14.914</v>
      </c>
      <c r="KI518">
        <v>101.8</v>
      </c>
      <c r="KJ518">
        <v>91.4893</v>
      </c>
    </row>
    <row r="519" spans="1:296">
      <c r="A519">
        <v>501</v>
      </c>
      <c r="B519">
        <v>1759003303.1</v>
      </c>
      <c r="C519">
        <v>16052.5</v>
      </c>
      <c r="D519" t="s">
        <v>1449</v>
      </c>
      <c r="E519" t="s">
        <v>1450</v>
      </c>
      <c r="F519">
        <v>5</v>
      </c>
      <c r="G519" t="s">
        <v>1218</v>
      </c>
      <c r="H519">
        <v>1759003295.314285</v>
      </c>
      <c r="I519">
        <f>(J519)/1000</f>
        <v>0</v>
      </c>
      <c r="J519">
        <f>IF(DO519, AM519, AG519)</f>
        <v>0</v>
      </c>
      <c r="K519">
        <f>IF(DO519, AH519, AF519)</f>
        <v>0</v>
      </c>
      <c r="L519">
        <f>DQ519 - IF(AT519&gt;1, K519*DK519*100.0/(AV519), 0)</f>
        <v>0</v>
      </c>
      <c r="M519">
        <f>((S519-I519/2)*L519-K519)/(S519+I519/2)</f>
        <v>0</v>
      </c>
      <c r="N519">
        <f>M519*(DX519+DY519)/1000.0</f>
        <v>0</v>
      </c>
      <c r="O519">
        <f>(DQ519 - IF(AT519&gt;1, K519*DK519*100.0/(AV519), 0))*(DX519+DY519)/1000.0</f>
        <v>0</v>
      </c>
      <c r="P519">
        <f>2.0/((1/R519-1/Q519)+SIGN(R519)*SQRT((1/R519-1/Q519)*(1/R519-1/Q519) + 4*DL519/((DL519+1)*(DL519+1))*(2*1/R519*1/Q519-1/Q519*1/Q519)))</f>
        <v>0</v>
      </c>
      <c r="Q519">
        <f>IF(LEFT(DM519,1)&lt;&gt;"0",IF(LEFT(DM519,1)="1",3.0,DN519),$D$5+$E$5*(EE519*DX519/($K$5*1000))+$F$5*(EE519*DX519/($K$5*1000))*MAX(MIN(DK519,$J$5),$I$5)*MAX(MIN(DK519,$J$5),$I$5)+$G$5*MAX(MIN(DK519,$J$5),$I$5)*(EE519*DX519/($K$5*1000))+$H$5*(EE519*DX519/($K$5*1000))*(EE519*DX519/($K$5*1000)))</f>
        <v>0</v>
      </c>
      <c r="R519">
        <f>I519*(1000-(1000*0.61365*exp(17.502*V519/(240.97+V519))/(DX519+DY519)+DS519)/2)/(1000*0.61365*exp(17.502*V519/(240.97+V519))/(DX519+DY519)-DS519)</f>
        <v>0</v>
      </c>
      <c r="S519">
        <f>1/((DL519+1)/(P519/1.6)+1/(Q519/1.37)) + DL519/((DL519+1)/(P519/1.6) + DL519/(Q519/1.37))</f>
        <v>0</v>
      </c>
      <c r="T519">
        <f>(DG519*DJ519)</f>
        <v>0</v>
      </c>
      <c r="U519">
        <f>(DZ519+(T519+2*0.95*5.67E-8*(((DZ519+$B$9)+273)^4-(DZ519+273)^4)-44100*I519)/(1.84*29.3*Q519+8*0.95*5.67E-8*(DZ519+273)^3))</f>
        <v>0</v>
      </c>
      <c r="V519">
        <f>($C$9*EA519+$D$9*EB519+$E$9*U519)</f>
        <v>0</v>
      </c>
      <c r="W519">
        <f>0.61365*exp(17.502*V519/(240.97+V519))</f>
        <v>0</v>
      </c>
      <c r="X519">
        <f>(Y519/Z519*100)</f>
        <v>0</v>
      </c>
      <c r="Y519">
        <f>DS519*(DX519+DY519)/1000</f>
        <v>0</v>
      </c>
      <c r="Z519">
        <f>0.61365*exp(17.502*DZ519/(240.97+DZ519))</f>
        <v>0</v>
      </c>
      <c r="AA519">
        <f>(W519-DS519*(DX519+DY519)/1000)</f>
        <v>0</v>
      </c>
      <c r="AB519">
        <f>(-I519*44100)</f>
        <v>0</v>
      </c>
      <c r="AC519">
        <f>2*29.3*Q519*0.92*(DZ519-V519)</f>
        <v>0</v>
      </c>
      <c r="AD519">
        <f>2*0.95*5.67E-8*(((DZ519+$B$9)+273)^4-(V519+273)^4)</f>
        <v>0</v>
      </c>
      <c r="AE519">
        <f>T519+AD519+AB519+AC519</f>
        <v>0</v>
      </c>
      <c r="AF519">
        <f>DW519*AT519*(DR519-DQ519*(1000-AT519*DT519)/(1000-AT519*DS519))/(100*DK519)</f>
        <v>0</v>
      </c>
      <c r="AG519">
        <f>1000*DW519*AT519*(DS519-DT519)/(100*DK519*(1000-AT519*DS519))</f>
        <v>0</v>
      </c>
      <c r="AH519">
        <f>(AI519 - AJ519 - DX519*1E3/(8.314*(DZ519+273.15)) * AL519/DW519 * AK519) * DW519/(100*DK519) * (1000 - DT519)/1000</f>
        <v>0</v>
      </c>
      <c r="AI519">
        <v>121.9165261030303</v>
      </c>
      <c r="AJ519">
        <v>130.8477393939393</v>
      </c>
      <c r="AK519">
        <v>-3.187249870129873</v>
      </c>
      <c r="AL519">
        <v>65.16</v>
      </c>
      <c r="AM519">
        <f>(AO519 - AN519 + DX519*1E3/(8.314*(DZ519+273.15)) * AQ519/DW519 * AP519) * DW519/(100*DK519) * 1000/(1000 - AO519)</f>
        <v>0</v>
      </c>
      <c r="AN519">
        <v>14.86662271746147</v>
      </c>
      <c r="AO519">
        <v>23.59299333333333</v>
      </c>
      <c r="AP519">
        <v>1.010878074020494E-06</v>
      </c>
      <c r="AQ519">
        <v>105.4820496882666</v>
      </c>
      <c r="AR519">
        <v>0</v>
      </c>
      <c r="AS519">
        <v>0</v>
      </c>
      <c r="AT519">
        <f>IF(AR519*$H$15&gt;=AV519,1.0,(AV519/(AV519-AR519*$H$15)))</f>
        <v>0</v>
      </c>
      <c r="AU519">
        <f>(AT519-1)*100</f>
        <v>0</v>
      </c>
      <c r="AV519">
        <f>MAX(0,($B$15+$C$15*EE519)/(1+$D$15*EE519)*DX519/(DZ519+273)*$E$15)</f>
        <v>0</v>
      </c>
      <c r="AW519" t="s">
        <v>437</v>
      </c>
      <c r="AX519" t="s">
        <v>437</v>
      </c>
      <c r="AY519">
        <v>0</v>
      </c>
      <c r="AZ519">
        <v>0</v>
      </c>
      <c r="BA519">
        <f>1-AY519/AZ519</f>
        <v>0</v>
      </c>
      <c r="BB519">
        <v>0</v>
      </c>
      <c r="BC519" t="s">
        <v>437</v>
      </c>
      <c r="BD519" t="s">
        <v>437</v>
      </c>
      <c r="BE519">
        <v>0</v>
      </c>
      <c r="BF519">
        <v>0</v>
      </c>
      <c r="BG519">
        <f>1-BE519/BF519</f>
        <v>0</v>
      </c>
      <c r="BH519">
        <v>0.5</v>
      </c>
      <c r="BI519">
        <f>DH519</f>
        <v>0</v>
      </c>
      <c r="BJ519">
        <f>K519</f>
        <v>0</v>
      </c>
      <c r="BK519">
        <f>BG519*BH519*BI519</f>
        <v>0</v>
      </c>
      <c r="BL519">
        <f>(BJ519-BB519)/BI519</f>
        <v>0</v>
      </c>
      <c r="BM519">
        <f>(AZ519-BF519)/BF519</f>
        <v>0</v>
      </c>
      <c r="BN519">
        <f>AY519/(BA519+AY519/BF519)</f>
        <v>0</v>
      </c>
      <c r="BO519" t="s">
        <v>437</v>
      </c>
      <c r="BP519">
        <v>0</v>
      </c>
      <c r="BQ519">
        <f>IF(BP519&lt;&gt;0, BP519, BN519)</f>
        <v>0</v>
      </c>
      <c r="BR519">
        <f>1-BQ519/BF519</f>
        <v>0</v>
      </c>
      <c r="BS519">
        <f>(BF519-BE519)/(BF519-BQ519)</f>
        <v>0</v>
      </c>
      <c r="BT519">
        <f>(AZ519-BF519)/(AZ519-BQ519)</f>
        <v>0</v>
      </c>
      <c r="BU519">
        <f>(BF519-BE519)/(BF519-AY519)</f>
        <v>0</v>
      </c>
      <c r="BV519">
        <f>(AZ519-BF519)/(AZ519-AY519)</f>
        <v>0</v>
      </c>
      <c r="BW519">
        <f>(BS519*BQ519/BE519)</f>
        <v>0</v>
      </c>
      <c r="BX519">
        <f>(1-BW519)</f>
        <v>0</v>
      </c>
      <c r="DG519">
        <f>$B$13*EF519+$C$13*EG519+$F$13*ER519*(1-EU519)</f>
        <v>0</v>
      </c>
      <c r="DH519">
        <f>DG519*DI519</f>
        <v>0</v>
      </c>
      <c r="DI519">
        <f>($B$13*$D$11+$C$13*$D$11+$F$13*((FE519+EW519)/MAX(FE519+EW519+FF519, 0.1)*$I$11+FF519/MAX(FE519+EW519+FF519, 0.1)*$J$11))/($B$13+$C$13+$F$13)</f>
        <v>0</v>
      </c>
      <c r="DJ519">
        <f>($B$13*$K$11+$C$13*$K$11+$F$13*((FE519+EW519)/MAX(FE519+EW519+FF519, 0.1)*$P$11+FF519/MAX(FE519+EW519+FF519, 0.1)*$Q$11))/($B$13+$C$13+$F$13)</f>
        <v>0</v>
      </c>
      <c r="DK519">
        <v>2.96</v>
      </c>
      <c r="DL519">
        <v>0.5</v>
      </c>
      <c r="DM519" t="s">
        <v>438</v>
      </c>
      <c r="DN519">
        <v>2</v>
      </c>
      <c r="DO519" t="b">
        <v>1</v>
      </c>
      <c r="DP519">
        <v>1759003295.314285</v>
      </c>
      <c r="DQ519">
        <v>150.441</v>
      </c>
      <c r="DR519">
        <v>135.6790357142857</v>
      </c>
      <c r="DS519">
        <v>23.59038928571429</v>
      </c>
      <c r="DT519">
        <v>14.86973571428571</v>
      </c>
      <c r="DU519">
        <v>151.8688214285714</v>
      </c>
      <c r="DV519">
        <v>23.26965000000001</v>
      </c>
      <c r="DW519">
        <v>499.9578928571428</v>
      </c>
      <c r="DX519">
        <v>90.33230714285715</v>
      </c>
      <c r="DY519">
        <v>0.06665427857142857</v>
      </c>
      <c r="DZ519">
        <v>29.98863928571429</v>
      </c>
      <c r="EA519">
        <v>30.00249285714286</v>
      </c>
      <c r="EB519">
        <v>999.9000000000002</v>
      </c>
      <c r="EC519">
        <v>0</v>
      </c>
      <c r="ED519">
        <v>0</v>
      </c>
      <c r="EE519">
        <v>9999.866071428571</v>
      </c>
      <c r="EF519">
        <v>0</v>
      </c>
      <c r="EG519">
        <v>10.825825</v>
      </c>
      <c r="EH519">
        <v>14.76200714285714</v>
      </c>
      <c r="EI519">
        <v>154.0756428571428</v>
      </c>
      <c r="EJ519">
        <v>137.727</v>
      </c>
      <c r="EK519">
        <v>8.7206575</v>
      </c>
      <c r="EL519">
        <v>135.6790357142857</v>
      </c>
      <c r="EM519">
        <v>14.86973571428571</v>
      </c>
      <c r="EN519">
        <v>2.130973928571429</v>
      </c>
      <c r="EO519">
        <v>1.3432175</v>
      </c>
      <c r="EP519">
        <v>18.45261785714285</v>
      </c>
      <c r="EQ519">
        <v>11.29135714285714</v>
      </c>
      <c r="ER519">
        <v>2000.016428571429</v>
      </c>
      <c r="ES519">
        <v>0.9800075</v>
      </c>
      <c r="ET519">
        <v>0.01999255714285714</v>
      </c>
      <c r="EU519">
        <v>0</v>
      </c>
      <c r="EV519">
        <v>1229.430357142857</v>
      </c>
      <c r="EW519">
        <v>5.00078</v>
      </c>
      <c r="EX519">
        <v>23801.10357142858</v>
      </c>
      <c r="EY519">
        <v>16379.81428571428</v>
      </c>
      <c r="EZ519">
        <v>39.83232142857143</v>
      </c>
      <c r="FA519">
        <v>40.62032142857142</v>
      </c>
      <c r="FB519">
        <v>39.96853571428572</v>
      </c>
      <c r="FC519">
        <v>40.33899999999999</v>
      </c>
      <c r="FD519">
        <v>41.02660714285714</v>
      </c>
      <c r="FE519">
        <v>1955.126428571429</v>
      </c>
      <c r="FF519">
        <v>39.89000000000001</v>
      </c>
      <c r="FG519">
        <v>0</v>
      </c>
      <c r="FH519">
        <v>1759003297.5</v>
      </c>
      <c r="FI519">
        <v>0</v>
      </c>
      <c r="FJ519">
        <v>1229.535</v>
      </c>
      <c r="FK519">
        <v>30.57401704931774</v>
      </c>
      <c r="FL519">
        <v>571.6888882056791</v>
      </c>
      <c r="FM519">
        <v>23803.67307692308</v>
      </c>
      <c r="FN519">
        <v>15</v>
      </c>
      <c r="FO519">
        <v>0</v>
      </c>
      <c r="FP519" t="s">
        <v>439</v>
      </c>
      <c r="FQ519">
        <v>1746989605.5</v>
      </c>
      <c r="FR519">
        <v>1746989593.5</v>
      </c>
      <c r="FS519">
        <v>0</v>
      </c>
      <c r="FT519">
        <v>-0.274</v>
      </c>
      <c r="FU519">
        <v>-0.002</v>
      </c>
      <c r="FV519">
        <v>2.549</v>
      </c>
      <c r="FW519">
        <v>0.129</v>
      </c>
      <c r="FX519">
        <v>420</v>
      </c>
      <c r="FY519">
        <v>17</v>
      </c>
      <c r="FZ519">
        <v>0.02</v>
      </c>
      <c r="GA519">
        <v>0.04</v>
      </c>
      <c r="GB519">
        <v>14.2189243902439</v>
      </c>
      <c r="GC519">
        <v>12.1249024390244</v>
      </c>
      <c r="GD519">
        <v>1.196501818775026</v>
      </c>
      <c r="GE519">
        <v>0</v>
      </c>
      <c r="GF519">
        <v>1228.12</v>
      </c>
      <c r="GG519">
        <v>29.01359814529296</v>
      </c>
      <c r="GH519">
        <v>2.859823112588294</v>
      </c>
      <c r="GI519">
        <v>0</v>
      </c>
      <c r="GJ519">
        <v>8.718664878048779</v>
      </c>
      <c r="GK519">
        <v>0.04988195121950689</v>
      </c>
      <c r="GL519">
        <v>0.005089409435264798</v>
      </c>
      <c r="GM519">
        <v>1</v>
      </c>
      <c r="GN519">
        <v>1</v>
      </c>
      <c r="GO519">
        <v>3</v>
      </c>
      <c r="GP519" t="s">
        <v>463</v>
      </c>
      <c r="GQ519">
        <v>3.10078</v>
      </c>
      <c r="GR519">
        <v>2.72493</v>
      </c>
      <c r="GS519">
        <v>0.032023</v>
      </c>
      <c r="GT519">
        <v>0.0278238</v>
      </c>
      <c r="GU519">
        <v>0.106175</v>
      </c>
      <c r="GV519">
        <v>0.0773624</v>
      </c>
      <c r="GW519">
        <v>25261.8</v>
      </c>
      <c r="GX519">
        <v>23084.3</v>
      </c>
      <c r="GY519">
        <v>26662.9</v>
      </c>
      <c r="GZ519">
        <v>23970</v>
      </c>
      <c r="HA519">
        <v>38127.5</v>
      </c>
      <c r="HB519">
        <v>32711.4</v>
      </c>
      <c r="HC519">
        <v>46560.9</v>
      </c>
      <c r="HD519">
        <v>37945.9</v>
      </c>
      <c r="HE519">
        <v>1.86855</v>
      </c>
      <c r="HF519">
        <v>1.84993</v>
      </c>
      <c r="HG519">
        <v>0.105772</v>
      </c>
      <c r="HH519">
        <v>0</v>
      </c>
      <c r="HI519">
        <v>28.2738</v>
      </c>
      <c r="HJ519">
        <v>999.9</v>
      </c>
      <c r="HK519">
        <v>37.5</v>
      </c>
      <c r="HL519">
        <v>31.1</v>
      </c>
      <c r="HM519">
        <v>18.8341</v>
      </c>
      <c r="HN519">
        <v>60.8886</v>
      </c>
      <c r="HO519">
        <v>22.504</v>
      </c>
      <c r="HP519">
        <v>1</v>
      </c>
      <c r="HQ519">
        <v>0.162388</v>
      </c>
      <c r="HR519">
        <v>-0.403012</v>
      </c>
      <c r="HS519">
        <v>20.3166</v>
      </c>
      <c r="HT519">
        <v>5.2125</v>
      </c>
      <c r="HU519">
        <v>11.98</v>
      </c>
      <c r="HV519">
        <v>4.9636</v>
      </c>
      <c r="HW519">
        <v>3.27458</v>
      </c>
      <c r="HX519">
        <v>9999</v>
      </c>
      <c r="HY519">
        <v>9999</v>
      </c>
      <c r="HZ519">
        <v>9999</v>
      </c>
      <c r="IA519">
        <v>26.2</v>
      </c>
      <c r="IB519">
        <v>1.86371</v>
      </c>
      <c r="IC519">
        <v>1.85986</v>
      </c>
      <c r="ID519">
        <v>1.8581</v>
      </c>
      <c r="IE519">
        <v>1.8595</v>
      </c>
      <c r="IF519">
        <v>1.85959</v>
      </c>
      <c r="IG519">
        <v>1.85812</v>
      </c>
      <c r="IH519">
        <v>1.85715</v>
      </c>
      <c r="II519">
        <v>1.85211</v>
      </c>
      <c r="IJ519">
        <v>0</v>
      </c>
      <c r="IK519">
        <v>0</v>
      </c>
      <c r="IL519">
        <v>0</v>
      </c>
      <c r="IM519">
        <v>0</v>
      </c>
      <c r="IN519" t="s">
        <v>441</v>
      </c>
      <c r="IO519" t="s">
        <v>442</v>
      </c>
      <c r="IP519" t="s">
        <v>443</v>
      </c>
      <c r="IQ519" t="s">
        <v>443</v>
      </c>
      <c r="IR519" t="s">
        <v>443</v>
      </c>
      <c r="IS519" t="s">
        <v>443</v>
      </c>
      <c r="IT519">
        <v>0</v>
      </c>
      <c r="IU519">
        <v>100</v>
      </c>
      <c r="IV519">
        <v>100</v>
      </c>
      <c r="IW519">
        <v>-1.406</v>
      </c>
      <c r="IX519">
        <v>0.3208</v>
      </c>
      <c r="IY519">
        <v>-1.253408397979514</v>
      </c>
      <c r="IZ519">
        <v>-0.001407418860664216</v>
      </c>
      <c r="JA519">
        <v>1.761737584914558E-06</v>
      </c>
      <c r="JB519">
        <v>-4.339940373715102E-10</v>
      </c>
      <c r="JC519">
        <v>0.01386544786166931</v>
      </c>
      <c r="JD519">
        <v>0.003157371658100305</v>
      </c>
      <c r="JE519">
        <v>0.0004353711720169284</v>
      </c>
      <c r="JF519">
        <v>-1.853048844677345E-07</v>
      </c>
      <c r="JG519">
        <v>2</v>
      </c>
      <c r="JH519">
        <v>1968</v>
      </c>
      <c r="JI519">
        <v>1</v>
      </c>
      <c r="JJ519">
        <v>26</v>
      </c>
      <c r="JK519">
        <v>200228.3</v>
      </c>
      <c r="JL519">
        <v>200228.5</v>
      </c>
      <c r="JM519">
        <v>0.374756</v>
      </c>
      <c r="JN519">
        <v>2.66846</v>
      </c>
      <c r="JO519">
        <v>1.49658</v>
      </c>
      <c r="JP519">
        <v>2.34619</v>
      </c>
      <c r="JQ519">
        <v>1.54907</v>
      </c>
      <c r="JR519">
        <v>2.36328</v>
      </c>
      <c r="JS519">
        <v>35.0825</v>
      </c>
      <c r="JT519">
        <v>14.7274</v>
      </c>
      <c r="JU519">
        <v>18</v>
      </c>
      <c r="JV519">
        <v>485.86</v>
      </c>
      <c r="JW519">
        <v>488.777</v>
      </c>
      <c r="JX519">
        <v>28.9051</v>
      </c>
      <c r="JY519">
        <v>29.403</v>
      </c>
      <c r="JZ519">
        <v>29.9998</v>
      </c>
      <c r="KA519">
        <v>29.632</v>
      </c>
      <c r="KB519">
        <v>29.6311</v>
      </c>
      <c r="KC519">
        <v>7.59464</v>
      </c>
      <c r="KD519">
        <v>16.4944</v>
      </c>
      <c r="KE519">
        <v>35</v>
      </c>
      <c r="KF519">
        <v>28.907</v>
      </c>
      <c r="KG519">
        <v>85.72880000000001</v>
      </c>
      <c r="KH519">
        <v>14.914</v>
      </c>
      <c r="KI519">
        <v>101.8</v>
      </c>
      <c r="KJ519">
        <v>91.4901</v>
      </c>
    </row>
    <row r="520" spans="1:296">
      <c r="A520">
        <v>502</v>
      </c>
      <c r="B520">
        <v>1759003308.1</v>
      </c>
      <c r="C520">
        <v>16057.5</v>
      </c>
      <c r="D520" t="s">
        <v>1451</v>
      </c>
      <c r="E520" t="s">
        <v>1452</v>
      </c>
      <c r="F520">
        <v>5</v>
      </c>
      <c r="G520" t="s">
        <v>1218</v>
      </c>
      <c r="H520">
        <v>1759003300.6</v>
      </c>
      <c r="I520">
        <f>(J520)/1000</f>
        <v>0</v>
      </c>
      <c r="J520">
        <f>IF(DO520, AM520, AG520)</f>
        <v>0</v>
      </c>
      <c r="K520">
        <f>IF(DO520, AH520, AF520)</f>
        <v>0</v>
      </c>
      <c r="L520">
        <f>DQ520 - IF(AT520&gt;1, K520*DK520*100.0/(AV520), 0)</f>
        <v>0</v>
      </c>
      <c r="M520">
        <f>((S520-I520/2)*L520-K520)/(S520+I520/2)</f>
        <v>0</v>
      </c>
      <c r="N520">
        <f>M520*(DX520+DY520)/1000.0</f>
        <v>0</v>
      </c>
      <c r="O520">
        <f>(DQ520 - IF(AT520&gt;1, K520*DK520*100.0/(AV520), 0))*(DX520+DY520)/1000.0</f>
        <v>0</v>
      </c>
      <c r="P520">
        <f>2.0/((1/R520-1/Q520)+SIGN(R520)*SQRT((1/R520-1/Q520)*(1/R520-1/Q520) + 4*DL520/((DL520+1)*(DL520+1))*(2*1/R520*1/Q520-1/Q520*1/Q520)))</f>
        <v>0</v>
      </c>
      <c r="Q520">
        <f>IF(LEFT(DM520,1)&lt;&gt;"0",IF(LEFT(DM520,1)="1",3.0,DN520),$D$5+$E$5*(EE520*DX520/($K$5*1000))+$F$5*(EE520*DX520/($K$5*1000))*MAX(MIN(DK520,$J$5),$I$5)*MAX(MIN(DK520,$J$5),$I$5)+$G$5*MAX(MIN(DK520,$J$5),$I$5)*(EE520*DX520/($K$5*1000))+$H$5*(EE520*DX520/($K$5*1000))*(EE520*DX520/($K$5*1000)))</f>
        <v>0</v>
      </c>
      <c r="R520">
        <f>I520*(1000-(1000*0.61365*exp(17.502*V520/(240.97+V520))/(DX520+DY520)+DS520)/2)/(1000*0.61365*exp(17.502*V520/(240.97+V520))/(DX520+DY520)-DS520)</f>
        <v>0</v>
      </c>
      <c r="S520">
        <f>1/((DL520+1)/(P520/1.6)+1/(Q520/1.37)) + DL520/((DL520+1)/(P520/1.6) + DL520/(Q520/1.37))</f>
        <v>0</v>
      </c>
      <c r="T520">
        <f>(DG520*DJ520)</f>
        <v>0</v>
      </c>
      <c r="U520">
        <f>(DZ520+(T520+2*0.95*5.67E-8*(((DZ520+$B$9)+273)^4-(DZ520+273)^4)-44100*I520)/(1.84*29.3*Q520+8*0.95*5.67E-8*(DZ520+273)^3))</f>
        <v>0</v>
      </c>
      <c r="V520">
        <f>($C$9*EA520+$D$9*EB520+$E$9*U520)</f>
        <v>0</v>
      </c>
      <c r="W520">
        <f>0.61365*exp(17.502*V520/(240.97+V520))</f>
        <v>0</v>
      </c>
      <c r="X520">
        <f>(Y520/Z520*100)</f>
        <v>0</v>
      </c>
      <c r="Y520">
        <f>DS520*(DX520+DY520)/1000</f>
        <v>0</v>
      </c>
      <c r="Z520">
        <f>0.61365*exp(17.502*DZ520/(240.97+DZ520))</f>
        <v>0</v>
      </c>
      <c r="AA520">
        <f>(W520-DS520*(DX520+DY520)/1000)</f>
        <v>0</v>
      </c>
      <c r="AB520">
        <f>(-I520*44100)</f>
        <v>0</v>
      </c>
      <c r="AC520">
        <f>2*29.3*Q520*0.92*(DZ520-V520)</f>
        <v>0</v>
      </c>
      <c r="AD520">
        <f>2*0.95*5.67E-8*(((DZ520+$B$9)+273)^4-(V520+273)^4)</f>
        <v>0</v>
      </c>
      <c r="AE520">
        <f>T520+AD520+AB520+AC520</f>
        <v>0</v>
      </c>
      <c r="AF520">
        <f>DW520*AT520*(DR520-DQ520*(1000-AT520*DT520)/(1000-AT520*DS520))/(100*DK520)</f>
        <v>0</v>
      </c>
      <c r="AG520">
        <f>1000*DW520*AT520*(DS520-DT520)/(100*DK520*(1000-AT520*DS520))</f>
        <v>0</v>
      </c>
      <c r="AH520">
        <f>(AI520 - AJ520 - DX520*1E3/(8.314*(DZ520+273.15)) * AL520/DW520 * AK520) * DW520/(100*DK520) * (1000 - DT520)/1000</f>
        <v>0</v>
      </c>
      <c r="AI520">
        <v>105.03113834</v>
      </c>
      <c r="AJ520">
        <v>114.9127757575758</v>
      </c>
      <c r="AK520">
        <v>-3.184148138528139</v>
      </c>
      <c r="AL520">
        <v>65.16</v>
      </c>
      <c r="AM520">
        <f>(AO520 - AN520 + DX520*1E3/(8.314*(DZ520+273.15)) * AQ520/DW520 * AP520) * DW520/(100*DK520) * 1000/(1000 - AO520)</f>
        <v>0</v>
      </c>
      <c r="AN520">
        <v>14.86365563518333</v>
      </c>
      <c r="AO520">
        <v>23.59441333333332</v>
      </c>
      <c r="AP520">
        <v>6.286178166021626E-07</v>
      </c>
      <c r="AQ520">
        <v>105.4820496882666</v>
      </c>
      <c r="AR520">
        <v>0</v>
      </c>
      <c r="AS520">
        <v>0</v>
      </c>
      <c r="AT520">
        <f>IF(AR520*$H$15&gt;=AV520,1.0,(AV520/(AV520-AR520*$H$15)))</f>
        <v>0</v>
      </c>
      <c r="AU520">
        <f>(AT520-1)*100</f>
        <v>0</v>
      </c>
      <c r="AV520">
        <f>MAX(0,($B$15+$C$15*EE520)/(1+$D$15*EE520)*DX520/(DZ520+273)*$E$15)</f>
        <v>0</v>
      </c>
      <c r="AW520" t="s">
        <v>437</v>
      </c>
      <c r="AX520" t="s">
        <v>437</v>
      </c>
      <c r="AY520">
        <v>0</v>
      </c>
      <c r="AZ520">
        <v>0</v>
      </c>
      <c r="BA520">
        <f>1-AY520/AZ520</f>
        <v>0</v>
      </c>
      <c r="BB520">
        <v>0</v>
      </c>
      <c r="BC520" t="s">
        <v>437</v>
      </c>
      <c r="BD520" t="s">
        <v>437</v>
      </c>
      <c r="BE520">
        <v>0</v>
      </c>
      <c r="BF520">
        <v>0</v>
      </c>
      <c r="BG520">
        <f>1-BE520/BF520</f>
        <v>0</v>
      </c>
      <c r="BH520">
        <v>0.5</v>
      </c>
      <c r="BI520">
        <f>DH520</f>
        <v>0</v>
      </c>
      <c r="BJ520">
        <f>K520</f>
        <v>0</v>
      </c>
      <c r="BK520">
        <f>BG520*BH520*BI520</f>
        <v>0</v>
      </c>
      <c r="BL520">
        <f>(BJ520-BB520)/BI520</f>
        <v>0</v>
      </c>
      <c r="BM520">
        <f>(AZ520-BF520)/BF520</f>
        <v>0</v>
      </c>
      <c r="BN520">
        <f>AY520/(BA520+AY520/BF520)</f>
        <v>0</v>
      </c>
      <c r="BO520" t="s">
        <v>437</v>
      </c>
      <c r="BP520">
        <v>0</v>
      </c>
      <c r="BQ520">
        <f>IF(BP520&lt;&gt;0, BP520, BN520)</f>
        <v>0</v>
      </c>
      <c r="BR520">
        <f>1-BQ520/BF520</f>
        <v>0</v>
      </c>
      <c r="BS520">
        <f>(BF520-BE520)/(BF520-BQ520)</f>
        <v>0</v>
      </c>
      <c r="BT520">
        <f>(AZ520-BF520)/(AZ520-BQ520)</f>
        <v>0</v>
      </c>
      <c r="BU520">
        <f>(BF520-BE520)/(BF520-AY520)</f>
        <v>0</v>
      </c>
      <c r="BV520">
        <f>(AZ520-BF520)/(AZ520-AY520)</f>
        <v>0</v>
      </c>
      <c r="BW520">
        <f>(BS520*BQ520/BE520)</f>
        <v>0</v>
      </c>
      <c r="BX520">
        <f>(1-BW520)</f>
        <v>0</v>
      </c>
      <c r="DG520">
        <f>$B$13*EF520+$C$13*EG520+$F$13*ER520*(1-EU520)</f>
        <v>0</v>
      </c>
      <c r="DH520">
        <f>DG520*DI520</f>
        <v>0</v>
      </c>
      <c r="DI520">
        <f>($B$13*$D$11+$C$13*$D$11+$F$13*((FE520+EW520)/MAX(FE520+EW520+FF520, 0.1)*$I$11+FF520/MAX(FE520+EW520+FF520, 0.1)*$J$11))/($B$13+$C$13+$F$13)</f>
        <v>0</v>
      </c>
      <c r="DJ520">
        <f>($B$13*$K$11+$C$13*$K$11+$F$13*((FE520+EW520)/MAX(FE520+EW520+FF520, 0.1)*$P$11+FF520/MAX(FE520+EW520+FF520, 0.1)*$Q$11))/($B$13+$C$13+$F$13)</f>
        <v>0</v>
      </c>
      <c r="DK520">
        <v>2.96</v>
      </c>
      <c r="DL520">
        <v>0.5</v>
      </c>
      <c r="DM520" t="s">
        <v>438</v>
      </c>
      <c r="DN520">
        <v>2</v>
      </c>
      <c r="DO520" t="b">
        <v>1</v>
      </c>
      <c r="DP520">
        <v>1759003300.6</v>
      </c>
      <c r="DQ520">
        <v>133.9909259259259</v>
      </c>
      <c r="DR520">
        <v>118.1328148148148</v>
      </c>
      <c r="DS520">
        <v>23.59290740740741</v>
      </c>
      <c r="DT520">
        <v>14.86724444444445</v>
      </c>
      <c r="DU520">
        <v>135.4034814814815</v>
      </c>
      <c r="DV520">
        <v>23.27210370370371</v>
      </c>
      <c r="DW520">
        <v>499.9838888888889</v>
      </c>
      <c r="DX520">
        <v>90.3318888888889</v>
      </c>
      <c r="DY520">
        <v>0.06678706296296297</v>
      </c>
      <c r="DZ520">
        <v>29.98309259259259</v>
      </c>
      <c r="EA520">
        <v>29.9990037037037</v>
      </c>
      <c r="EB520">
        <v>999.9000000000001</v>
      </c>
      <c r="EC520">
        <v>0</v>
      </c>
      <c r="ED520">
        <v>0</v>
      </c>
      <c r="EE520">
        <v>9999.1</v>
      </c>
      <c r="EF520">
        <v>0</v>
      </c>
      <c r="EG520">
        <v>10.8298962962963</v>
      </c>
      <c r="EH520">
        <v>15.85816666666667</v>
      </c>
      <c r="EI520">
        <v>137.2285185185185</v>
      </c>
      <c r="EJ520">
        <v>119.9155740740741</v>
      </c>
      <c r="EK520">
        <v>8.725667037037036</v>
      </c>
      <c r="EL520">
        <v>118.1328148148148</v>
      </c>
      <c r="EM520">
        <v>14.86724444444445</v>
      </c>
      <c r="EN520">
        <v>2.13119</v>
      </c>
      <c r="EO520">
        <v>1.342985925925926</v>
      </c>
      <c r="EP520">
        <v>18.45425185185185</v>
      </c>
      <c r="EQ520">
        <v>11.28875185185185</v>
      </c>
      <c r="ER520">
        <v>2000.016666666667</v>
      </c>
      <c r="ES520">
        <v>0.9800073333333335</v>
      </c>
      <c r="ET520">
        <v>0.01999272222222222</v>
      </c>
      <c r="EU520">
        <v>0</v>
      </c>
      <c r="EV520">
        <v>1232.195185185185</v>
      </c>
      <c r="EW520">
        <v>5.00078</v>
      </c>
      <c r="EX520">
        <v>23852.94444444444</v>
      </c>
      <c r="EY520">
        <v>16379.80740740741</v>
      </c>
      <c r="EZ520">
        <v>39.82388888888889</v>
      </c>
      <c r="FA520">
        <v>40.60859259259259</v>
      </c>
      <c r="FB520">
        <v>39.95811111111111</v>
      </c>
      <c r="FC520">
        <v>40.32385185185185</v>
      </c>
      <c r="FD520">
        <v>41.023</v>
      </c>
      <c r="FE520">
        <v>1955.126666666667</v>
      </c>
      <c r="FF520">
        <v>39.89000000000001</v>
      </c>
      <c r="FG520">
        <v>0</v>
      </c>
      <c r="FH520">
        <v>1759003302.3</v>
      </c>
      <c r="FI520">
        <v>0</v>
      </c>
      <c r="FJ520">
        <v>1232.079230769231</v>
      </c>
      <c r="FK520">
        <v>32.22427350897213</v>
      </c>
      <c r="FL520">
        <v>611.4119662211801</v>
      </c>
      <c r="FM520">
        <v>23850.86923076923</v>
      </c>
      <c r="FN520">
        <v>15</v>
      </c>
      <c r="FO520">
        <v>0</v>
      </c>
      <c r="FP520" t="s">
        <v>439</v>
      </c>
      <c r="FQ520">
        <v>1746989605.5</v>
      </c>
      <c r="FR520">
        <v>1746989593.5</v>
      </c>
      <c r="FS520">
        <v>0</v>
      </c>
      <c r="FT520">
        <v>-0.274</v>
      </c>
      <c r="FU520">
        <v>-0.002</v>
      </c>
      <c r="FV520">
        <v>2.549</v>
      </c>
      <c r="FW520">
        <v>0.129</v>
      </c>
      <c r="FX520">
        <v>420</v>
      </c>
      <c r="FY520">
        <v>17</v>
      </c>
      <c r="FZ520">
        <v>0.02</v>
      </c>
      <c r="GA520">
        <v>0.04</v>
      </c>
      <c r="GB520">
        <v>15.23656585365854</v>
      </c>
      <c r="GC520">
        <v>12.44949407665509</v>
      </c>
      <c r="GD520">
        <v>1.228048447763173</v>
      </c>
      <c r="GE520">
        <v>0</v>
      </c>
      <c r="GF520">
        <v>1230.833823529412</v>
      </c>
      <c r="GG520">
        <v>31.66615736625369</v>
      </c>
      <c r="GH520">
        <v>3.118289514825396</v>
      </c>
      <c r="GI520">
        <v>0</v>
      </c>
      <c r="GJ520">
        <v>8.722716341463414</v>
      </c>
      <c r="GK520">
        <v>0.05581087108014213</v>
      </c>
      <c r="GL520">
        <v>0.005583205109794775</v>
      </c>
      <c r="GM520">
        <v>1</v>
      </c>
      <c r="GN520">
        <v>1</v>
      </c>
      <c r="GO520">
        <v>3</v>
      </c>
      <c r="GP520" t="s">
        <v>463</v>
      </c>
      <c r="GQ520">
        <v>3.10106</v>
      </c>
      <c r="GR520">
        <v>2.72496</v>
      </c>
      <c r="GS520">
        <v>0.0283728</v>
      </c>
      <c r="GT520">
        <v>0.0238405</v>
      </c>
      <c r="GU520">
        <v>0.106185</v>
      </c>
      <c r="GV520">
        <v>0.0773459</v>
      </c>
      <c r="GW520">
        <v>25357.2</v>
      </c>
      <c r="GX520">
        <v>23179.2</v>
      </c>
      <c r="GY520">
        <v>26663.1</v>
      </c>
      <c r="GZ520">
        <v>23970.3</v>
      </c>
      <c r="HA520">
        <v>38126.8</v>
      </c>
      <c r="HB520">
        <v>32711.6</v>
      </c>
      <c r="HC520">
        <v>46561.2</v>
      </c>
      <c r="HD520">
        <v>37946</v>
      </c>
      <c r="HE520">
        <v>1.8691</v>
      </c>
      <c r="HF520">
        <v>1.84962</v>
      </c>
      <c r="HG520">
        <v>0.105597</v>
      </c>
      <c r="HH520">
        <v>0</v>
      </c>
      <c r="HI520">
        <v>28.2702</v>
      </c>
      <c r="HJ520">
        <v>999.9</v>
      </c>
      <c r="HK520">
        <v>37.5</v>
      </c>
      <c r="HL520">
        <v>31</v>
      </c>
      <c r="HM520">
        <v>18.7267</v>
      </c>
      <c r="HN520">
        <v>61.2886</v>
      </c>
      <c r="HO520">
        <v>22.4359</v>
      </c>
      <c r="HP520">
        <v>1</v>
      </c>
      <c r="HQ520">
        <v>0.162157</v>
      </c>
      <c r="HR520">
        <v>-0.445907</v>
      </c>
      <c r="HS520">
        <v>20.3164</v>
      </c>
      <c r="HT520">
        <v>5.21235</v>
      </c>
      <c r="HU520">
        <v>11.98</v>
      </c>
      <c r="HV520">
        <v>4.9636</v>
      </c>
      <c r="HW520">
        <v>3.27455</v>
      </c>
      <c r="HX520">
        <v>9999</v>
      </c>
      <c r="HY520">
        <v>9999</v>
      </c>
      <c r="HZ520">
        <v>9999</v>
      </c>
      <c r="IA520">
        <v>26.2</v>
      </c>
      <c r="IB520">
        <v>1.86371</v>
      </c>
      <c r="IC520">
        <v>1.85987</v>
      </c>
      <c r="ID520">
        <v>1.85809</v>
      </c>
      <c r="IE520">
        <v>1.85956</v>
      </c>
      <c r="IF520">
        <v>1.8596</v>
      </c>
      <c r="IG520">
        <v>1.85818</v>
      </c>
      <c r="IH520">
        <v>1.85716</v>
      </c>
      <c r="II520">
        <v>1.85211</v>
      </c>
      <c r="IJ520">
        <v>0</v>
      </c>
      <c r="IK520">
        <v>0</v>
      </c>
      <c r="IL520">
        <v>0</v>
      </c>
      <c r="IM520">
        <v>0</v>
      </c>
      <c r="IN520" t="s">
        <v>441</v>
      </c>
      <c r="IO520" t="s">
        <v>442</v>
      </c>
      <c r="IP520" t="s">
        <v>443</v>
      </c>
      <c r="IQ520" t="s">
        <v>443</v>
      </c>
      <c r="IR520" t="s">
        <v>443</v>
      </c>
      <c r="IS520" t="s">
        <v>443</v>
      </c>
      <c r="IT520">
        <v>0</v>
      </c>
      <c r="IU520">
        <v>100</v>
      </c>
      <c r="IV520">
        <v>100</v>
      </c>
      <c r="IW520">
        <v>-1.39</v>
      </c>
      <c r="IX520">
        <v>0.3209</v>
      </c>
      <c r="IY520">
        <v>-1.253408397979514</v>
      </c>
      <c r="IZ520">
        <v>-0.001407418860664216</v>
      </c>
      <c r="JA520">
        <v>1.761737584914558E-06</v>
      </c>
      <c r="JB520">
        <v>-4.339940373715102E-10</v>
      </c>
      <c r="JC520">
        <v>0.01386544786166931</v>
      </c>
      <c r="JD520">
        <v>0.003157371658100305</v>
      </c>
      <c r="JE520">
        <v>0.0004353711720169284</v>
      </c>
      <c r="JF520">
        <v>-1.853048844677345E-07</v>
      </c>
      <c r="JG520">
        <v>2</v>
      </c>
      <c r="JH520">
        <v>1968</v>
      </c>
      <c r="JI520">
        <v>1</v>
      </c>
      <c r="JJ520">
        <v>26</v>
      </c>
      <c r="JK520">
        <v>200228.4</v>
      </c>
      <c r="JL520">
        <v>200228.6</v>
      </c>
      <c r="JM520">
        <v>0.332031</v>
      </c>
      <c r="JN520">
        <v>2.66479</v>
      </c>
      <c r="JO520">
        <v>1.49658</v>
      </c>
      <c r="JP520">
        <v>2.34619</v>
      </c>
      <c r="JQ520">
        <v>1.54907</v>
      </c>
      <c r="JR520">
        <v>2.41943</v>
      </c>
      <c r="JS520">
        <v>35.0825</v>
      </c>
      <c r="JT520">
        <v>14.7362</v>
      </c>
      <c r="JU520">
        <v>18</v>
      </c>
      <c r="JV520">
        <v>486.165</v>
      </c>
      <c r="JW520">
        <v>488.559</v>
      </c>
      <c r="JX520">
        <v>28.9048</v>
      </c>
      <c r="JY520">
        <v>29.3999</v>
      </c>
      <c r="JZ520">
        <v>29.9999</v>
      </c>
      <c r="KA520">
        <v>29.6295</v>
      </c>
      <c r="KB520">
        <v>29.6285</v>
      </c>
      <c r="KC520">
        <v>6.74544</v>
      </c>
      <c r="KD520">
        <v>16.4944</v>
      </c>
      <c r="KE520">
        <v>35</v>
      </c>
      <c r="KF520">
        <v>28.9336</v>
      </c>
      <c r="KG520">
        <v>65.6922</v>
      </c>
      <c r="KH520">
        <v>14.914</v>
      </c>
      <c r="KI520">
        <v>101.801</v>
      </c>
      <c r="KJ520">
        <v>91.4906</v>
      </c>
    </row>
    <row r="521" spans="1:296">
      <c r="A521">
        <v>503</v>
      </c>
      <c r="B521">
        <v>1759003313.1</v>
      </c>
      <c r="C521">
        <v>16062.5</v>
      </c>
      <c r="D521" t="s">
        <v>1453</v>
      </c>
      <c r="E521" t="s">
        <v>1454</v>
      </c>
      <c r="F521">
        <v>5</v>
      </c>
      <c r="G521" t="s">
        <v>1218</v>
      </c>
      <c r="H521">
        <v>1759003305.314285</v>
      </c>
      <c r="I521">
        <f>(J521)/1000</f>
        <v>0</v>
      </c>
      <c r="J521">
        <f>IF(DO521, AM521, AG521)</f>
        <v>0</v>
      </c>
      <c r="K521">
        <f>IF(DO521, AH521, AF521)</f>
        <v>0</v>
      </c>
      <c r="L521">
        <f>DQ521 - IF(AT521&gt;1, K521*DK521*100.0/(AV521), 0)</f>
        <v>0</v>
      </c>
      <c r="M521">
        <f>((S521-I521/2)*L521-K521)/(S521+I521/2)</f>
        <v>0</v>
      </c>
      <c r="N521">
        <f>M521*(DX521+DY521)/1000.0</f>
        <v>0</v>
      </c>
      <c r="O521">
        <f>(DQ521 - IF(AT521&gt;1, K521*DK521*100.0/(AV521), 0))*(DX521+DY521)/1000.0</f>
        <v>0</v>
      </c>
      <c r="P521">
        <f>2.0/((1/R521-1/Q521)+SIGN(R521)*SQRT((1/R521-1/Q521)*(1/R521-1/Q521) + 4*DL521/((DL521+1)*(DL521+1))*(2*1/R521*1/Q521-1/Q521*1/Q521)))</f>
        <v>0</v>
      </c>
      <c r="Q521">
        <f>IF(LEFT(DM521,1)&lt;&gt;"0",IF(LEFT(DM521,1)="1",3.0,DN521),$D$5+$E$5*(EE521*DX521/($K$5*1000))+$F$5*(EE521*DX521/($K$5*1000))*MAX(MIN(DK521,$J$5),$I$5)*MAX(MIN(DK521,$J$5),$I$5)+$G$5*MAX(MIN(DK521,$J$5),$I$5)*(EE521*DX521/($K$5*1000))+$H$5*(EE521*DX521/($K$5*1000))*(EE521*DX521/($K$5*1000)))</f>
        <v>0</v>
      </c>
      <c r="R521">
        <f>I521*(1000-(1000*0.61365*exp(17.502*V521/(240.97+V521))/(DX521+DY521)+DS521)/2)/(1000*0.61365*exp(17.502*V521/(240.97+V521))/(DX521+DY521)-DS521)</f>
        <v>0</v>
      </c>
      <c r="S521">
        <f>1/((DL521+1)/(P521/1.6)+1/(Q521/1.37)) + DL521/((DL521+1)/(P521/1.6) + DL521/(Q521/1.37))</f>
        <v>0</v>
      </c>
      <c r="T521">
        <f>(DG521*DJ521)</f>
        <v>0</v>
      </c>
      <c r="U521">
        <f>(DZ521+(T521+2*0.95*5.67E-8*(((DZ521+$B$9)+273)^4-(DZ521+273)^4)-44100*I521)/(1.84*29.3*Q521+8*0.95*5.67E-8*(DZ521+273)^3))</f>
        <v>0</v>
      </c>
      <c r="V521">
        <f>($C$9*EA521+$D$9*EB521+$E$9*U521)</f>
        <v>0</v>
      </c>
      <c r="W521">
        <f>0.61365*exp(17.502*V521/(240.97+V521))</f>
        <v>0</v>
      </c>
      <c r="X521">
        <f>(Y521/Z521*100)</f>
        <v>0</v>
      </c>
      <c r="Y521">
        <f>DS521*(DX521+DY521)/1000</f>
        <v>0</v>
      </c>
      <c r="Z521">
        <f>0.61365*exp(17.502*DZ521/(240.97+DZ521))</f>
        <v>0</v>
      </c>
      <c r="AA521">
        <f>(W521-DS521*(DX521+DY521)/1000)</f>
        <v>0</v>
      </c>
      <c r="AB521">
        <f>(-I521*44100)</f>
        <v>0</v>
      </c>
      <c r="AC521">
        <f>2*29.3*Q521*0.92*(DZ521-V521)</f>
        <v>0</v>
      </c>
      <c r="AD521">
        <f>2*0.95*5.67E-8*(((DZ521+$B$9)+273)^4-(V521+273)^4)</f>
        <v>0</v>
      </c>
      <c r="AE521">
        <f>T521+AD521+AB521+AC521</f>
        <v>0</v>
      </c>
      <c r="AF521">
        <f>DW521*AT521*(DR521-DQ521*(1000-AT521*DT521)/(1000-AT521*DS521))/(100*DK521)</f>
        <v>0</v>
      </c>
      <c r="AG521">
        <f>1000*DW521*AT521*(DS521-DT521)/(100*DK521*(1000-AT521*DS521))</f>
        <v>0</v>
      </c>
      <c r="AH521">
        <f>(AI521 - AJ521 - DX521*1E3/(8.314*(DZ521+273.15)) * AL521/DW521 * AK521) * DW521/(100*DK521) * (1000 - DT521)/1000</f>
        <v>0</v>
      </c>
      <c r="AI521">
        <v>88.14724431393941</v>
      </c>
      <c r="AJ521">
        <v>98.94944424242424</v>
      </c>
      <c r="AK521">
        <v>-3.187323480519497</v>
      </c>
      <c r="AL521">
        <v>65.16</v>
      </c>
      <c r="AM521">
        <f>(AO521 - AN521 + DX521*1E3/(8.314*(DZ521+273.15)) * AQ521/DW521 * AP521) * DW521/(100*DK521) * 1000/(1000 - AO521)</f>
        <v>0</v>
      </c>
      <c r="AN521">
        <v>14.860371630734</v>
      </c>
      <c r="AO521">
        <v>23.60667575757575</v>
      </c>
      <c r="AP521">
        <v>1.439513564814695E-05</v>
      </c>
      <c r="AQ521">
        <v>105.4820496882666</v>
      </c>
      <c r="AR521">
        <v>0</v>
      </c>
      <c r="AS521">
        <v>0</v>
      </c>
      <c r="AT521">
        <f>IF(AR521*$H$15&gt;=AV521,1.0,(AV521/(AV521-AR521*$H$15)))</f>
        <v>0</v>
      </c>
      <c r="AU521">
        <f>(AT521-1)*100</f>
        <v>0</v>
      </c>
      <c r="AV521">
        <f>MAX(0,($B$15+$C$15*EE521)/(1+$D$15*EE521)*DX521/(DZ521+273)*$E$15)</f>
        <v>0</v>
      </c>
      <c r="AW521" t="s">
        <v>437</v>
      </c>
      <c r="AX521" t="s">
        <v>437</v>
      </c>
      <c r="AY521">
        <v>0</v>
      </c>
      <c r="AZ521">
        <v>0</v>
      </c>
      <c r="BA521">
        <f>1-AY521/AZ521</f>
        <v>0</v>
      </c>
      <c r="BB521">
        <v>0</v>
      </c>
      <c r="BC521" t="s">
        <v>437</v>
      </c>
      <c r="BD521" t="s">
        <v>437</v>
      </c>
      <c r="BE521">
        <v>0</v>
      </c>
      <c r="BF521">
        <v>0</v>
      </c>
      <c r="BG521">
        <f>1-BE521/BF521</f>
        <v>0</v>
      </c>
      <c r="BH521">
        <v>0.5</v>
      </c>
      <c r="BI521">
        <f>DH521</f>
        <v>0</v>
      </c>
      <c r="BJ521">
        <f>K521</f>
        <v>0</v>
      </c>
      <c r="BK521">
        <f>BG521*BH521*BI521</f>
        <v>0</v>
      </c>
      <c r="BL521">
        <f>(BJ521-BB521)/BI521</f>
        <v>0</v>
      </c>
      <c r="BM521">
        <f>(AZ521-BF521)/BF521</f>
        <v>0</v>
      </c>
      <c r="BN521">
        <f>AY521/(BA521+AY521/BF521)</f>
        <v>0</v>
      </c>
      <c r="BO521" t="s">
        <v>437</v>
      </c>
      <c r="BP521">
        <v>0</v>
      </c>
      <c r="BQ521">
        <f>IF(BP521&lt;&gt;0, BP521, BN521)</f>
        <v>0</v>
      </c>
      <c r="BR521">
        <f>1-BQ521/BF521</f>
        <v>0</v>
      </c>
      <c r="BS521">
        <f>(BF521-BE521)/(BF521-BQ521)</f>
        <v>0</v>
      </c>
      <c r="BT521">
        <f>(AZ521-BF521)/(AZ521-BQ521)</f>
        <v>0</v>
      </c>
      <c r="BU521">
        <f>(BF521-BE521)/(BF521-AY521)</f>
        <v>0</v>
      </c>
      <c r="BV521">
        <f>(AZ521-BF521)/(AZ521-AY521)</f>
        <v>0</v>
      </c>
      <c r="BW521">
        <f>(BS521*BQ521/BE521)</f>
        <v>0</v>
      </c>
      <c r="BX521">
        <f>(1-BW521)</f>
        <v>0</v>
      </c>
      <c r="DG521">
        <f>$B$13*EF521+$C$13*EG521+$F$13*ER521*(1-EU521)</f>
        <v>0</v>
      </c>
      <c r="DH521">
        <f>DG521*DI521</f>
        <v>0</v>
      </c>
      <c r="DI521">
        <f>($B$13*$D$11+$C$13*$D$11+$F$13*((FE521+EW521)/MAX(FE521+EW521+FF521, 0.1)*$I$11+FF521/MAX(FE521+EW521+FF521, 0.1)*$J$11))/($B$13+$C$13+$F$13)</f>
        <v>0</v>
      </c>
      <c r="DJ521">
        <f>($B$13*$K$11+$C$13*$K$11+$F$13*((FE521+EW521)/MAX(FE521+EW521+FF521, 0.1)*$P$11+FF521/MAX(FE521+EW521+FF521, 0.1)*$Q$11))/($B$13+$C$13+$F$13)</f>
        <v>0</v>
      </c>
      <c r="DK521">
        <v>2.96</v>
      </c>
      <c r="DL521">
        <v>0.5</v>
      </c>
      <c r="DM521" t="s">
        <v>438</v>
      </c>
      <c r="DN521">
        <v>2</v>
      </c>
      <c r="DO521" t="b">
        <v>1</v>
      </c>
      <c r="DP521">
        <v>1759003305.314285</v>
      </c>
      <c r="DQ521">
        <v>119.3014821428571</v>
      </c>
      <c r="DR521">
        <v>102.4565821428572</v>
      </c>
      <c r="DS521">
        <v>23.59616071428571</v>
      </c>
      <c r="DT521">
        <v>14.86422142857143</v>
      </c>
      <c r="DU521">
        <v>120.6995928571429</v>
      </c>
      <c r="DV521">
        <v>23.27529642857143</v>
      </c>
      <c r="DW521">
        <v>500.0035</v>
      </c>
      <c r="DX521">
        <v>90.331875</v>
      </c>
      <c r="DY521">
        <v>0.06686423214285715</v>
      </c>
      <c r="DZ521">
        <v>29.97818928571429</v>
      </c>
      <c r="EA521">
        <v>29.99340714285714</v>
      </c>
      <c r="EB521">
        <v>999.9000000000002</v>
      </c>
      <c r="EC521">
        <v>0</v>
      </c>
      <c r="ED521">
        <v>0</v>
      </c>
      <c r="EE521">
        <v>9996.180357142857</v>
      </c>
      <c r="EF521">
        <v>0</v>
      </c>
      <c r="EG521">
        <v>10.84040357142857</v>
      </c>
      <c r="EH521">
        <v>16.84492857142858</v>
      </c>
      <c r="EI521">
        <v>122.184525</v>
      </c>
      <c r="EJ521">
        <v>104.0024821428571</v>
      </c>
      <c r="EK521">
        <v>8.731947142857143</v>
      </c>
      <c r="EL521">
        <v>102.4565821428572</v>
      </c>
      <c r="EM521">
        <v>14.86422142857143</v>
      </c>
      <c r="EN521">
        <v>2.131484642857143</v>
      </c>
      <c r="EO521">
        <v>1.342712857142857</v>
      </c>
      <c r="EP521">
        <v>18.45645357142857</v>
      </c>
      <c r="EQ521">
        <v>11.28568214285714</v>
      </c>
      <c r="ER521">
        <v>2000.032857142857</v>
      </c>
      <c r="ES521">
        <v>0.9800072857142857</v>
      </c>
      <c r="ET521">
        <v>0.01999278214285714</v>
      </c>
      <c r="EU521">
        <v>0</v>
      </c>
      <c r="EV521">
        <v>1234.880714285714</v>
      </c>
      <c r="EW521">
        <v>5.00078</v>
      </c>
      <c r="EX521">
        <v>23902.29642857143</v>
      </c>
      <c r="EY521">
        <v>16379.94285714286</v>
      </c>
      <c r="EZ521">
        <v>39.80342857142858</v>
      </c>
      <c r="FA521">
        <v>40.59799999999999</v>
      </c>
      <c r="FB521">
        <v>39.97960714285713</v>
      </c>
      <c r="FC521">
        <v>40.28996428571428</v>
      </c>
      <c r="FD521">
        <v>40.97971428571428</v>
      </c>
      <c r="FE521">
        <v>1955.142857142857</v>
      </c>
      <c r="FF521">
        <v>39.89000000000001</v>
      </c>
      <c r="FG521">
        <v>0</v>
      </c>
      <c r="FH521">
        <v>1759003307.7</v>
      </c>
      <c r="FI521">
        <v>0</v>
      </c>
      <c r="FJ521">
        <v>1235.3236</v>
      </c>
      <c r="FK521">
        <v>36.65769228659894</v>
      </c>
      <c r="FL521">
        <v>649.8846153234704</v>
      </c>
      <c r="FM521">
        <v>23910.78</v>
      </c>
      <c r="FN521">
        <v>15</v>
      </c>
      <c r="FO521">
        <v>0</v>
      </c>
      <c r="FP521" t="s">
        <v>439</v>
      </c>
      <c r="FQ521">
        <v>1746989605.5</v>
      </c>
      <c r="FR521">
        <v>1746989593.5</v>
      </c>
      <c r="FS521">
        <v>0</v>
      </c>
      <c r="FT521">
        <v>-0.274</v>
      </c>
      <c r="FU521">
        <v>-0.002</v>
      </c>
      <c r="FV521">
        <v>2.549</v>
      </c>
      <c r="FW521">
        <v>0.129</v>
      </c>
      <c r="FX521">
        <v>420</v>
      </c>
      <c r="FY521">
        <v>17</v>
      </c>
      <c r="FZ521">
        <v>0.02</v>
      </c>
      <c r="GA521">
        <v>0.04</v>
      </c>
      <c r="GB521">
        <v>16.07658048780488</v>
      </c>
      <c r="GC521">
        <v>12.42763902439023</v>
      </c>
      <c r="GD521">
        <v>1.225925861208683</v>
      </c>
      <c r="GE521">
        <v>0</v>
      </c>
      <c r="GF521">
        <v>1232.830294117647</v>
      </c>
      <c r="GG521">
        <v>33.33277307412033</v>
      </c>
      <c r="GH521">
        <v>3.286751019842525</v>
      </c>
      <c r="GI521">
        <v>0</v>
      </c>
      <c r="GJ521">
        <v>8.727561219512195</v>
      </c>
      <c r="GK521">
        <v>0.06987595818814472</v>
      </c>
      <c r="GL521">
        <v>0.007212268745964088</v>
      </c>
      <c r="GM521">
        <v>1</v>
      </c>
      <c r="GN521">
        <v>1</v>
      </c>
      <c r="GO521">
        <v>3</v>
      </c>
      <c r="GP521" t="s">
        <v>463</v>
      </c>
      <c r="GQ521">
        <v>3.10105</v>
      </c>
      <c r="GR521">
        <v>2.7249</v>
      </c>
      <c r="GS521">
        <v>0.0246383</v>
      </c>
      <c r="GT521">
        <v>0.0197426</v>
      </c>
      <c r="GU521">
        <v>0.10622</v>
      </c>
      <c r="GV521">
        <v>0.0773365</v>
      </c>
      <c r="GW521">
        <v>25455</v>
      </c>
      <c r="GX521">
        <v>23276.8</v>
      </c>
      <c r="GY521">
        <v>26663.4</v>
      </c>
      <c r="GZ521">
        <v>23970.6</v>
      </c>
      <c r="HA521">
        <v>38125.1</v>
      </c>
      <c r="HB521">
        <v>32711.7</v>
      </c>
      <c r="HC521">
        <v>46561.5</v>
      </c>
      <c r="HD521">
        <v>37946.2</v>
      </c>
      <c r="HE521">
        <v>1.86895</v>
      </c>
      <c r="HF521">
        <v>1.84962</v>
      </c>
      <c r="HG521">
        <v>0.105325</v>
      </c>
      <c r="HH521">
        <v>0</v>
      </c>
      <c r="HI521">
        <v>28.2654</v>
      </c>
      <c r="HJ521">
        <v>999.9</v>
      </c>
      <c r="HK521">
        <v>37.5</v>
      </c>
      <c r="HL521">
        <v>31.1</v>
      </c>
      <c r="HM521">
        <v>18.8356</v>
      </c>
      <c r="HN521">
        <v>61.0586</v>
      </c>
      <c r="HO521">
        <v>22.2957</v>
      </c>
      <c r="HP521">
        <v>1</v>
      </c>
      <c r="HQ521">
        <v>0.16189</v>
      </c>
      <c r="HR521">
        <v>-0.510035</v>
      </c>
      <c r="HS521">
        <v>20.3163</v>
      </c>
      <c r="HT521">
        <v>5.2125</v>
      </c>
      <c r="HU521">
        <v>11.98</v>
      </c>
      <c r="HV521">
        <v>4.9637</v>
      </c>
      <c r="HW521">
        <v>3.27463</v>
      </c>
      <c r="HX521">
        <v>9999</v>
      </c>
      <c r="HY521">
        <v>9999</v>
      </c>
      <c r="HZ521">
        <v>9999</v>
      </c>
      <c r="IA521">
        <v>26.2</v>
      </c>
      <c r="IB521">
        <v>1.86371</v>
      </c>
      <c r="IC521">
        <v>1.85987</v>
      </c>
      <c r="ID521">
        <v>1.85812</v>
      </c>
      <c r="IE521">
        <v>1.85956</v>
      </c>
      <c r="IF521">
        <v>1.85961</v>
      </c>
      <c r="IG521">
        <v>1.85816</v>
      </c>
      <c r="IH521">
        <v>1.85715</v>
      </c>
      <c r="II521">
        <v>1.85211</v>
      </c>
      <c r="IJ521">
        <v>0</v>
      </c>
      <c r="IK521">
        <v>0</v>
      </c>
      <c r="IL521">
        <v>0</v>
      </c>
      <c r="IM521">
        <v>0</v>
      </c>
      <c r="IN521" t="s">
        <v>441</v>
      </c>
      <c r="IO521" t="s">
        <v>442</v>
      </c>
      <c r="IP521" t="s">
        <v>443</v>
      </c>
      <c r="IQ521" t="s">
        <v>443</v>
      </c>
      <c r="IR521" t="s">
        <v>443</v>
      </c>
      <c r="IS521" t="s">
        <v>443</v>
      </c>
      <c r="IT521">
        <v>0</v>
      </c>
      <c r="IU521">
        <v>100</v>
      </c>
      <c r="IV521">
        <v>100</v>
      </c>
      <c r="IW521">
        <v>-1.373</v>
      </c>
      <c r="IX521">
        <v>0.3211</v>
      </c>
      <c r="IY521">
        <v>-1.253408397979514</v>
      </c>
      <c r="IZ521">
        <v>-0.001407418860664216</v>
      </c>
      <c r="JA521">
        <v>1.761737584914558E-06</v>
      </c>
      <c r="JB521">
        <v>-4.339940373715102E-10</v>
      </c>
      <c r="JC521">
        <v>0.01386544786166931</v>
      </c>
      <c r="JD521">
        <v>0.003157371658100305</v>
      </c>
      <c r="JE521">
        <v>0.0004353711720169284</v>
      </c>
      <c r="JF521">
        <v>-1.853048844677345E-07</v>
      </c>
      <c r="JG521">
        <v>2</v>
      </c>
      <c r="JH521">
        <v>1968</v>
      </c>
      <c r="JI521">
        <v>1</v>
      </c>
      <c r="JJ521">
        <v>26</v>
      </c>
      <c r="JK521">
        <v>200228.5</v>
      </c>
      <c r="JL521">
        <v>200228.7</v>
      </c>
      <c r="JM521">
        <v>0.296631</v>
      </c>
      <c r="JN521">
        <v>2.68311</v>
      </c>
      <c r="JO521">
        <v>1.49658</v>
      </c>
      <c r="JP521">
        <v>2.34619</v>
      </c>
      <c r="JQ521">
        <v>1.54907</v>
      </c>
      <c r="JR521">
        <v>2.34497</v>
      </c>
      <c r="JS521">
        <v>35.0825</v>
      </c>
      <c r="JT521">
        <v>14.7274</v>
      </c>
      <c r="JU521">
        <v>18</v>
      </c>
      <c r="JV521">
        <v>486.058</v>
      </c>
      <c r="JW521">
        <v>488.533</v>
      </c>
      <c r="JX521">
        <v>28.9266</v>
      </c>
      <c r="JY521">
        <v>29.3967</v>
      </c>
      <c r="JZ521">
        <v>29.9998</v>
      </c>
      <c r="KA521">
        <v>29.6269</v>
      </c>
      <c r="KB521">
        <v>29.6254</v>
      </c>
      <c r="KC521">
        <v>5.95216</v>
      </c>
      <c r="KD521">
        <v>16.4944</v>
      </c>
      <c r="KE521">
        <v>35</v>
      </c>
      <c r="KF521">
        <v>28.9426</v>
      </c>
      <c r="KG521">
        <v>52.3353</v>
      </c>
      <c r="KH521">
        <v>14.914</v>
      </c>
      <c r="KI521">
        <v>101.802</v>
      </c>
      <c r="KJ521">
        <v>91.4914</v>
      </c>
    </row>
    <row r="522" spans="1:296">
      <c r="A522">
        <v>504</v>
      </c>
      <c r="B522">
        <v>1759003318.1</v>
      </c>
      <c r="C522">
        <v>16067.5</v>
      </c>
      <c r="D522" t="s">
        <v>1455</v>
      </c>
      <c r="E522" t="s">
        <v>1456</v>
      </c>
      <c r="F522">
        <v>5</v>
      </c>
      <c r="G522" t="s">
        <v>1218</v>
      </c>
      <c r="H522">
        <v>1759003310.6</v>
      </c>
      <c r="I522">
        <f>(J522)/1000</f>
        <v>0</v>
      </c>
      <c r="J522">
        <f>IF(DO522, AM522, AG522)</f>
        <v>0</v>
      </c>
      <c r="K522">
        <f>IF(DO522, AH522, AF522)</f>
        <v>0</v>
      </c>
      <c r="L522">
        <f>DQ522 - IF(AT522&gt;1, K522*DK522*100.0/(AV522), 0)</f>
        <v>0</v>
      </c>
      <c r="M522">
        <f>((S522-I522/2)*L522-K522)/(S522+I522/2)</f>
        <v>0</v>
      </c>
      <c r="N522">
        <f>M522*(DX522+DY522)/1000.0</f>
        <v>0</v>
      </c>
      <c r="O522">
        <f>(DQ522 - IF(AT522&gt;1, K522*DK522*100.0/(AV522), 0))*(DX522+DY522)/1000.0</f>
        <v>0</v>
      </c>
      <c r="P522">
        <f>2.0/((1/R522-1/Q522)+SIGN(R522)*SQRT((1/R522-1/Q522)*(1/R522-1/Q522) + 4*DL522/((DL522+1)*(DL522+1))*(2*1/R522*1/Q522-1/Q522*1/Q522)))</f>
        <v>0</v>
      </c>
      <c r="Q522">
        <f>IF(LEFT(DM522,1)&lt;&gt;"0",IF(LEFT(DM522,1)="1",3.0,DN522),$D$5+$E$5*(EE522*DX522/($K$5*1000))+$F$5*(EE522*DX522/($K$5*1000))*MAX(MIN(DK522,$J$5),$I$5)*MAX(MIN(DK522,$J$5),$I$5)+$G$5*MAX(MIN(DK522,$J$5),$I$5)*(EE522*DX522/($K$5*1000))+$H$5*(EE522*DX522/($K$5*1000))*(EE522*DX522/($K$5*1000)))</f>
        <v>0</v>
      </c>
      <c r="R522">
        <f>I522*(1000-(1000*0.61365*exp(17.502*V522/(240.97+V522))/(DX522+DY522)+DS522)/2)/(1000*0.61365*exp(17.502*V522/(240.97+V522))/(DX522+DY522)-DS522)</f>
        <v>0</v>
      </c>
      <c r="S522">
        <f>1/((DL522+1)/(P522/1.6)+1/(Q522/1.37)) + DL522/((DL522+1)/(P522/1.6) + DL522/(Q522/1.37))</f>
        <v>0</v>
      </c>
      <c r="T522">
        <f>(DG522*DJ522)</f>
        <v>0</v>
      </c>
      <c r="U522">
        <f>(DZ522+(T522+2*0.95*5.67E-8*(((DZ522+$B$9)+273)^4-(DZ522+273)^4)-44100*I522)/(1.84*29.3*Q522+8*0.95*5.67E-8*(DZ522+273)^3))</f>
        <v>0</v>
      </c>
      <c r="V522">
        <f>($C$9*EA522+$D$9*EB522+$E$9*U522)</f>
        <v>0</v>
      </c>
      <c r="W522">
        <f>0.61365*exp(17.502*V522/(240.97+V522))</f>
        <v>0</v>
      </c>
      <c r="X522">
        <f>(Y522/Z522*100)</f>
        <v>0</v>
      </c>
      <c r="Y522">
        <f>DS522*(DX522+DY522)/1000</f>
        <v>0</v>
      </c>
      <c r="Z522">
        <f>0.61365*exp(17.502*DZ522/(240.97+DZ522))</f>
        <v>0</v>
      </c>
      <c r="AA522">
        <f>(W522-DS522*(DX522+DY522)/1000)</f>
        <v>0</v>
      </c>
      <c r="AB522">
        <f>(-I522*44100)</f>
        <v>0</v>
      </c>
      <c r="AC522">
        <f>2*29.3*Q522*0.92*(DZ522-V522)</f>
        <v>0</v>
      </c>
      <c r="AD522">
        <f>2*0.95*5.67E-8*(((DZ522+$B$9)+273)^4-(V522+273)^4)</f>
        <v>0</v>
      </c>
      <c r="AE522">
        <f>T522+AD522+AB522+AC522</f>
        <v>0</v>
      </c>
      <c r="AF522">
        <f>DW522*AT522*(DR522-DQ522*(1000-AT522*DT522)/(1000-AT522*DS522))/(100*DK522)</f>
        <v>0</v>
      </c>
      <c r="AG522">
        <f>1000*DW522*AT522*(DS522-DT522)/(100*DK522*(1000-AT522*DS522))</f>
        <v>0</v>
      </c>
      <c r="AH522">
        <f>(AI522 - AJ522 - DX522*1E3/(8.314*(DZ522+273.15)) * AL522/DW522 * AK522) * DW522/(100*DK522) * (1000 - DT522)/1000</f>
        <v>0</v>
      </c>
      <c r="AI522">
        <v>71.28620687818183</v>
      </c>
      <c r="AJ522">
        <v>82.94409818181818</v>
      </c>
      <c r="AK522">
        <v>-3.201626753246757</v>
      </c>
      <c r="AL522">
        <v>65.16</v>
      </c>
      <c r="AM522">
        <f>(AO522 - AN522 + DX522*1E3/(8.314*(DZ522+273.15)) * AQ522/DW522 * AP522) * DW522/(100*DK522) * 1000/(1000 - AO522)</f>
        <v>0</v>
      </c>
      <c r="AN522">
        <v>14.85440998653604</v>
      </c>
      <c r="AO522">
        <v>23.60428121212122</v>
      </c>
      <c r="AP522">
        <v>-3.354880459163419E-06</v>
      </c>
      <c r="AQ522">
        <v>105.4820496882666</v>
      </c>
      <c r="AR522">
        <v>0</v>
      </c>
      <c r="AS522">
        <v>0</v>
      </c>
      <c r="AT522">
        <f>IF(AR522*$H$15&gt;=AV522,1.0,(AV522/(AV522-AR522*$H$15)))</f>
        <v>0</v>
      </c>
      <c r="AU522">
        <f>(AT522-1)*100</f>
        <v>0</v>
      </c>
      <c r="AV522">
        <f>MAX(0,($B$15+$C$15*EE522)/(1+$D$15*EE522)*DX522/(DZ522+273)*$E$15)</f>
        <v>0</v>
      </c>
      <c r="AW522" t="s">
        <v>437</v>
      </c>
      <c r="AX522" t="s">
        <v>437</v>
      </c>
      <c r="AY522">
        <v>0</v>
      </c>
      <c r="AZ522">
        <v>0</v>
      </c>
      <c r="BA522">
        <f>1-AY522/AZ522</f>
        <v>0</v>
      </c>
      <c r="BB522">
        <v>0</v>
      </c>
      <c r="BC522" t="s">
        <v>437</v>
      </c>
      <c r="BD522" t="s">
        <v>437</v>
      </c>
      <c r="BE522">
        <v>0</v>
      </c>
      <c r="BF522">
        <v>0</v>
      </c>
      <c r="BG522">
        <f>1-BE522/BF522</f>
        <v>0</v>
      </c>
      <c r="BH522">
        <v>0.5</v>
      </c>
      <c r="BI522">
        <f>DH522</f>
        <v>0</v>
      </c>
      <c r="BJ522">
        <f>K522</f>
        <v>0</v>
      </c>
      <c r="BK522">
        <f>BG522*BH522*BI522</f>
        <v>0</v>
      </c>
      <c r="BL522">
        <f>(BJ522-BB522)/BI522</f>
        <v>0</v>
      </c>
      <c r="BM522">
        <f>(AZ522-BF522)/BF522</f>
        <v>0</v>
      </c>
      <c r="BN522">
        <f>AY522/(BA522+AY522/BF522)</f>
        <v>0</v>
      </c>
      <c r="BO522" t="s">
        <v>437</v>
      </c>
      <c r="BP522">
        <v>0</v>
      </c>
      <c r="BQ522">
        <f>IF(BP522&lt;&gt;0, BP522, BN522)</f>
        <v>0</v>
      </c>
      <c r="BR522">
        <f>1-BQ522/BF522</f>
        <v>0</v>
      </c>
      <c r="BS522">
        <f>(BF522-BE522)/(BF522-BQ522)</f>
        <v>0</v>
      </c>
      <c r="BT522">
        <f>(AZ522-BF522)/(AZ522-BQ522)</f>
        <v>0</v>
      </c>
      <c r="BU522">
        <f>(BF522-BE522)/(BF522-AY522)</f>
        <v>0</v>
      </c>
      <c r="BV522">
        <f>(AZ522-BF522)/(AZ522-AY522)</f>
        <v>0</v>
      </c>
      <c r="BW522">
        <f>(BS522*BQ522/BE522)</f>
        <v>0</v>
      </c>
      <c r="BX522">
        <f>(1-BW522)</f>
        <v>0</v>
      </c>
      <c r="DG522">
        <f>$B$13*EF522+$C$13*EG522+$F$13*ER522*(1-EU522)</f>
        <v>0</v>
      </c>
      <c r="DH522">
        <f>DG522*DI522</f>
        <v>0</v>
      </c>
      <c r="DI522">
        <f>($B$13*$D$11+$C$13*$D$11+$F$13*((FE522+EW522)/MAX(FE522+EW522+FF522, 0.1)*$I$11+FF522/MAX(FE522+EW522+FF522, 0.1)*$J$11))/($B$13+$C$13+$F$13)</f>
        <v>0</v>
      </c>
      <c r="DJ522">
        <f>($B$13*$K$11+$C$13*$K$11+$F$13*((FE522+EW522)/MAX(FE522+EW522+FF522, 0.1)*$P$11+FF522/MAX(FE522+EW522+FF522, 0.1)*$Q$11))/($B$13+$C$13+$F$13)</f>
        <v>0</v>
      </c>
      <c r="DK522">
        <v>2.96</v>
      </c>
      <c r="DL522">
        <v>0.5</v>
      </c>
      <c r="DM522" t="s">
        <v>438</v>
      </c>
      <c r="DN522">
        <v>2</v>
      </c>
      <c r="DO522" t="b">
        <v>1</v>
      </c>
      <c r="DP522">
        <v>1759003310.6</v>
      </c>
      <c r="DQ522">
        <v>102.8306777777778</v>
      </c>
      <c r="DR522">
        <v>84.87685555555557</v>
      </c>
      <c r="DS522">
        <v>23.60055185185185</v>
      </c>
      <c r="DT522">
        <v>14.85981851851852</v>
      </c>
      <c r="DU522">
        <v>104.2118185185185</v>
      </c>
      <c r="DV522">
        <v>23.27958518518519</v>
      </c>
      <c r="DW522">
        <v>500.0077037037037</v>
      </c>
      <c r="DX522">
        <v>90.3318925925926</v>
      </c>
      <c r="DY522">
        <v>0.06683835925925925</v>
      </c>
      <c r="DZ522">
        <v>29.97378518518519</v>
      </c>
      <c r="EA522">
        <v>29.98742222222222</v>
      </c>
      <c r="EB522">
        <v>999.9000000000001</v>
      </c>
      <c r="EC522">
        <v>0</v>
      </c>
      <c r="ED522">
        <v>0</v>
      </c>
      <c r="EE522">
        <v>9999.461851851853</v>
      </c>
      <c r="EF522">
        <v>0</v>
      </c>
      <c r="EG522">
        <v>10.94237037037037</v>
      </c>
      <c r="EH522">
        <v>17.95384074074074</v>
      </c>
      <c r="EI522">
        <v>105.3161</v>
      </c>
      <c r="EJ522">
        <v>86.15709629629629</v>
      </c>
      <c r="EK522">
        <v>8.740745185185185</v>
      </c>
      <c r="EL522">
        <v>84.87685555555557</v>
      </c>
      <c r="EM522">
        <v>14.85981851851852</v>
      </c>
      <c r="EN522">
        <v>2.131882592592593</v>
      </c>
      <c r="EO522">
        <v>1.342314814814815</v>
      </c>
      <c r="EP522">
        <v>18.45942962962963</v>
      </c>
      <c r="EQ522">
        <v>11.28120740740741</v>
      </c>
      <c r="ER522">
        <v>2000.026296296296</v>
      </c>
      <c r="ES522">
        <v>0.980007</v>
      </c>
      <c r="ET522">
        <v>0.01999306666666667</v>
      </c>
      <c r="EU522">
        <v>0</v>
      </c>
      <c r="EV522">
        <v>1238.093333333333</v>
      </c>
      <c r="EW522">
        <v>5.00078</v>
      </c>
      <c r="EX522">
        <v>23960.48148148148</v>
      </c>
      <c r="EY522">
        <v>16379.87777777778</v>
      </c>
      <c r="EZ522">
        <v>39.773</v>
      </c>
      <c r="FA522">
        <v>40.59466666666666</v>
      </c>
      <c r="FB522">
        <v>39.99033333333333</v>
      </c>
      <c r="FC522">
        <v>40.24985185185184</v>
      </c>
      <c r="FD522">
        <v>40.94651851851852</v>
      </c>
      <c r="FE522">
        <v>1955.136296296297</v>
      </c>
      <c r="FF522">
        <v>39.89000000000001</v>
      </c>
      <c r="FG522">
        <v>0</v>
      </c>
      <c r="FH522">
        <v>1759003312.5</v>
      </c>
      <c r="FI522">
        <v>0</v>
      </c>
      <c r="FJ522">
        <v>1238.2864</v>
      </c>
      <c r="FK522">
        <v>37.74384608462712</v>
      </c>
      <c r="FL522">
        <v>685.6384603553022</v>
      </c>
      <c r="FM522">
        <v>23964.124</v>
      </c>
      <c r="FN522">
        <v>15</v>
      </c>
      <c r="FO522">
        <v>0</v>
      </c>
      <c r="FP522" t="s">
        <v>439</v>
      </c>
      <c r="FQ522">
        <v>1746989605.5</v>
      </c>
      <c r="FR522">
        <v>1746989593.5</v>
      </c>
      <c r="FS522">
        <v>0</v>
      </c>
      <c r="FT522">
        <v>-0.274</v>
      </c>
      <c r="FU522">
        <v>-0.002</v>
      </c>
      <c r="FV522">
        <v>2.549</v>
      </c>
      <c r="FW522">
        <v>0.129</v>
      </c>
      <c r="FX522">
        <v>420</v>
      </c>
      <c r="FY522">
        <v>17</v>
      </c>
      <c r="FZ522">
        <v>0.02</v>
      </c>
      <c r="GA522">
        <v>0.04</v>
      </c>
      <c r="GB522">
        <v>17.267875</v>
      </c>
      <c r="GC522">
        <v>12.64953545966226</v>
      </c>
      <c r="GD522">
        <v>1.217237986128842</v>
      </c>
      <c r="GE522">
        <v>0</v>
      </c>
      <c r="GF522">
        <v>1235.921764705882</v>
      </c>
      <c r="GG522">
        <v>36.0531703478644</v>
      </c>
      <c r="GH522">
        <v>3.548895827112335</v>
      </c>
      <c r="GI522">
        <v>0</v>
      </c>
      <c r="GJ522">
        <v>8.735586000000001</v>
      </c>
      <c r="GK522">
        <v>0.09816562851781518</v>
      </c>
      <c r="GL522">
        <v>0.009701284914896595</v>
      </c>
      <c r="GM522">
        <v>1</v>
      </c>
      <c r="GN522">
        <v>1</v>
      </c>
      <c r="GO522">
        <v>3</v>
      </c>
      <c r="GP522" t="s">
        <v>463</v>
      </c>
      <c r="GQ522">
        <v>3.10088</v>
      </c>
      <c r="GR522">
        <v>2.7247</v>
      </c>
      <c r="GS522">
        <v>0.0208119</v>
      </c>
      <c r="GT522">
        <v>0.0155651</v>
      </c>
      <c r="GU522">
        <v>0.106217</v>
      </c>
      <c r="GV522">
        <v>0.0772515</v>
      </c>
      <c r="GW522">
        <v>25554.8</v>
      </c>
      <c r="GX522">
        <v>23376.1</v>
      </c>
      <c r="GY522">
        <v>26663.4</v>
      </c>
      <c r="GZ522">
        <v>23970.8</v>
      </c>
      <c r="HA522">
        <v>38124.9</v>
      </c>
      <c r="HB522">
        <v>32714.6</v>
      </c>
      <c r="HC522">
        <v>46561.7</v>
      </c>
      <c r="HD522">
        <v>37946.5</v>
      </c>
      <c r="HE522">
        <v>1.86887</v>
      </c>
      <c r="HF522">
        <v>1.85005</v>
      </c>
      <c r="HG522">
        <v>0.105139</v>
      </c>
      <c r="HH522">
        <v>0</v>
      </c>
      <c r="HI522">
        <v>28.2612</v>
      </c>
      <c r="HJ522">
        <v>999.9</v>
      </c>
      <c r="HK522">
        <v>37.4</v>
      </c>
      <c r="HL522">
        <v>31.1</v>
      </c>
      <c r="HM522">
        <v>18.7849</v>
      </c>
      <c r="HN522">
        <v>61.4286</v>
      </c>
      <c r="HO522">
        <v>22.508</v>
      </c>
      <c r="HP522">
        <v>1</v>
      </c>
      <c r="HQ522">
        <v>0.16157</v>
      </c>
      <c r="HR522">
        <v>-0.506506</v>
      </c>
      <c r="HS522">
        <v>20.3163</v>
      </c>
      <c r="HT522">
        <v>5.211</v>
      </c>
      <c r="HU522">
        <v>11.98</v>
      </c>
      <c r="HV522">
        <v>4.96345</v>
      </c>
      <c r="HW522">
        <v>3.27438</v>
      </c>
      <c r="HX522">
        <v>9999</v>
      </c>
      <c r="HY522">
        <v>9999</v>
      </c>
      <c r="HZ522">
        <v>9999</v>
      </c>
      <c r="IA522">
        <v>26.2</v>
      </c>
      <c r="IB522">
        <v>1.86371</v>
      </c>
      <c r="IC522">
        <v>1.85987</v>
      </c>
      <c r="ID522">
        <v>1.85813</v>
      </c>
      <c r="IE522">
        <v>1.85955</v>
      </c>
      <c r="IF522">
        <v>1.85959</v>
      </c>
      <c r="IG522">
        <v>1.85816</v>
      </c>
      <c r="IH522">
        <v>1.85716</v>
      </c>
      <c r="II522">
        <v>1.85212</v>
      </c>
      <c r="IJ522">
        <v>0</v>
      </c>
      <c r="IK522">
        <v>0</v>
      </c>
      <c r="IL522">
        <v>0</v>
      </c>
      <c r="IM522">
        <v>0</v>
      </c>
      <c r="IN522" t="s">
        <v>441</v>
      </c>
      <c r="IO522" t="s">
        <v>442</v>
      </c>
      <c r="IP522" t="s">
        <v>443</v>
      </c>
      <c r="IQ522" t="s">
        <v>443</v>
      </c>
      <c r="IR522" t="s">
        <v>443</v>
      </c>
      <c r="IS522" t="s">
        <v>443</v>
      </c>
      <c r="IT522">
        <v>0</v>
      </c>
      <c r="IU522">
        <v>100</v>
      </c>
      <c r="IV522">
        <v>100</v>
      </c>
      <c r="IW522">
        <v>-1.356</v>
      </c>
      <c r="IX522">
        <v>0.3211</v>
      </c>
      <c r="IY522">
        <v>-1.253408397979514</v>
      </c>
      <c r="IZ522">
        <v>-0.001407418860664216</v>
      </c>
      <c r="JA522">
        <v>1.761737584914558E-06</v>
      </c>
      <c r="JB522">
        <v>-4.339940373715102E-10</v>
      </c>
      <c r="JC522">
        <v>0.01386544786166931</v>
      </c>
      <c r="JD522">
        <v>0.003157371658100305</v>
      </c>
      <c r="JE522">
        <v>0.0004353711720169284</v>
      </c>
      <c r="JF522">
        <v>-1.853048844677345E-07</v>
      </c>
      <c r="JG522">
        <v>2</v>
      </c>
      <c r="JH522">
        <v>1968</v>
      </c>
      <c r="JI522">
        <v>1</v>
      </c>
      <c r="JJ522">
        <v>26</v>
      </c>
      <c r="JK522">
        <v>200228.5</v>
      </c>
      <c r="JL522">
        <v>200228.7</v>
      </c>
      <c r="JM522">
        <v>0.250244</v>
      </c>
      <c r="JN522">
        <v>2.69775</v>
      </c>
      <c r="JO522">
        <v>1.49658</v>
      </c>
      <c r="JP522">
        <v>2.34741</v>
      </c>
      <c r="JQ522">
        <v>1.54907</v>
      </c>
      <c r="JR522">
        <v>2.3645</v>
      </c>
      <c r="JS522">
        <v>35.0825</v>
      </c>
      <c r="JT522">
        <v>14.7187</v>
      </c>
      <c r="JU522">
        <v>18</v>
      </c>
      <c r="JV522">
        <v>485.994</v>
      </c>
      <c r="JW522">
        <v>488.792</v>
      </c>
      <c r="JX522">
        <v>28.9427</v>
      </c>
      <c r="JY522">
        <v>29.3936</v>
      </c>
      <c r="JZ522">
        <v>29.9999</v>
      </c>
      <c r="KA522">
        <v>29.6243</v>
      </c>
      <c r="KB522">
        <v>29.6229</v>
      </c>
      <c r="KC522">
        <v>5.10061</v>
      </c>
      <c r="KD522">
        <v>16.4944</v>
      </c>
      <c r="KE522">
        <v>34.6297</v>
      </c>
      <c r="KF522">
        <v>28.9543</v>
      </c>
      <c r="KG522">
        <v>32.2994</v>
      </c>
      <c r="KH522">
        <v>14.914</v>
      </c>
      <c r="KI522">
        <v>101.802</v>
      </c>
      <c r="KJ522">
        <v>91.49209999999999</v>
      </c>
    </row>
    <row r="523" spans="1:296">
      <c r="A523">
        <v>505</v>
      </c>
      <c r="B523">
        <v>1759003415.1</v>
      </c>
      <c r="C523">
        <v>16164.5</v>
      </c>
      <c r="D523" t="s">
        <v>1457</v>
      </c>
      <c r="E523" t="s">
        <v>1458</v>
      </c>
      <c r="F523">
        <v>5</v>
      </c>
      <c r="G523" t="s">
        <v>1218</v>
      </c>
      <c r="H523">
        <v>1759003407.099999</v>
      </c>
      <c r="I523">
        <f>(J523)/1000</f>
        <v>0</v>
      </c>
      <c r="J523">
        <f>IF(DO523, AM523, AG523)</f>
        <v>0</v>
      </c>
      <c r="K523">
        <f>IF(DO523, AH523, AF523)</f>
        <v>0</v>
      </c>
      <c r="L523">
        <f>DQ523 - IF(AT523&gt;1, K523*DK523*100.0/(AV523), 0)</f>
        <v>0</v>
      </c>
      <c r="M523">
        <f>((S523-I523/2)*L523-K523)/(S523+I523/2)</f>
        <v>0</v>
      </c>
      <c r="N523">
        <f>M523*(DX523+DY523)/1000.0</f>
        <v>0</v>
      </c>
      <c r="O523">
        <f>(DQ523 - IF(AT523&gt;1, K523*DK523*100.0/(AV523), 0))*(DX523+DY523)/1000.0</f>
        <v>0</v>
      </c>
      <c r="P523">
        <f>2.0/((1/R523-1/Q523)+SIGN(R523)*SQRT((1/R523-1/Q523)*(1/R523-1/Q523) + 4*DL523/((DL523+1)*(DL523+1))*(2*1/R523*1/Q523-1/Q523*1/Q523)))</f>
        <v>0</v>
      </c>
      <c r="Q523">
        <f>IF(LEFT(DM523,1)&lt;&gt;"0",IF(LEFT(DM523,1)="1",3.0,DN523),$D$5+$E$5*(EE523*DX523/($K$5*1000))+$F$5*(EE523*DX523/($K$5*1000))*MAX(MIN(DK523,$J$5),$I$5)*MAX(MIN(DK523,$J$5),$I$5)+$G$5*MAX(MIN(DK523,$J$5),$I$5)*(EE523*DX523/($K$5*1000))+$H$5*(EE523*DX523/($K$5*1000))*(EE523*DX523/($K$5*1000)))</f>
        <v>0</v>
      </c>
      <c r="R523">
        <f>I523*(1000-(1000*0.61365*exp(17.502*V523/(240.97+V523))/(DX523+DY523)+DS523)/2)/(1000*0.61365*exp(17.502*V523/(240.97+V523))/(DX523+DY523)-DS523)</f>
        <v>0</v>
      </c>
      <c r="S523">
        <f>1/((DL523+1)/(P523/1.6)+1/(Q523/1.37)) + DL523/((DL523+1)/(P523/1.6) + DL523/(Q523/1.37))</f>
        <v>0</v>
      </c>
      <c r="T523">
        <f>(DG523*DJ523)</f>
        <v>0</v>
      </c>
      <c r="U523">
        <f>(DZ523+(T523+2*0.95*5.67E-8*(((DZ523+$B$9)+273)^4-(DZ523+273)^4)-44100*I523)/(1.84*29.3*Q523+8*0.95*5.67E-8*(DZ523+273)^3))</f>
        <v>0</v>
      </c>
      <c r="V523">
        <f>($C$9*EA523+$D$9*EB523+$E$9*U523)</f>
        <v>0</v>
      </c>
      <c r="W523">
        <f>0.61365*exp(17.502*V523/(240.97+V523))</f>
        <v>0</v>
      </c>
      <c r="X523">
        <f>(Y523/Z523*100)</f>
        <v>0</v>
      </c>
      <c r="Y523">
        <f>DS523*(DX523+DY523)/1000</f>
        <v>0</v>
      </c>
      <c r="Z523">
        <f>0.61365*exp(17.502*DZ523/(240.97+DZ523))</f>
        <v>0</v>
      </c>
      <c r="AA523">
        <f>(W523-DS523*(DX523+DY523)/1000)</f>
        <v>0</v>
      </c>
      <c r="AB523">
        <f>(-I523*44100)</f>
        <v>0</v>
      </c>
      <c r="AC523">
        <f>2*29.3*Q523*0.92*(DZ523-V523)</f>
        <v>0</v>
      </c>
      <c r="AD523">
        <f>2*0.95*5.67E-8*(((DZ523+$B$9)+273)^4-(V523+273)^4)</f>
        <v>0</v>
      </c>
      <c r="AE523">
        <f>T523+AD523+AB523+AC523</f>
        <v>0</v>
      </c>
      <c r="AF523">
        <f>DW523*AT523*(DR523-DQ523*(1000-AT523*DT523)/(1000-AT523*DS523))/(100*DK523)</f>
        <v>0</v>
      </c>
      <c r="AG523">
        <f>1000*DW523*AT523*(DS523-DT523)/(100*DK523*(1000-AT523*DS523))</f>
        <v>0</v>
      </c>
      <c r="AH523">
        <f>(AI523 - AJ523 - DX523*1E3/(8.314*(DZ523+273.15)) * AL523/DW523 * AK523) * DW523/(100*DK523) * (1000 - DT523)/1000</f>
        <v>0</v>
      </c>
      <c r="AI523">
        <v>426.2849111000001</v>
      </c>
      <c r="AJ523">
        <v>408.0481757575756</v>
      </c>
      <c r="AK523">
        <v>-0.01050764790767934</v>
      </c>
      <c r="AL523">
        <v>65.16</v>
      </c>
      <c r="AM523">
        <f>(AO523 - AN523 + DX523*1E3/(8.314*(DZ523+273.15)) * AQ523/DW523 * AP523) * DW523/(100*DK523) * 1000/(1000 - AO523)</f>
        <v>0</v>
      </c>
      <c r="AN523">
        <v>14.58690244284011</v>
      </c>
      <c r="AO523">
        <v>23.65556545454546</v>
      </c>
      <c r="AP523">
        <v>9.441960004275156E-05</v>
      </c>
      <c r="AQ523">
        <v>105.4820496882666</v>
      </c>
      <c r="AR523">
        <v>0</v>
      </c>
      <c r="AS523">
        <v>0</v>
      </c>
      <c r="AT523">
        <f>IF(AR523*$H$15&gt;=AV523,1.0,(AV523/(AV523-AR523*$H$15)))</f>
        <v>0</v>
      </c>
      <c r="AU523">
        <f>(AT523-1)*100</f>
        <v>0</v>
      </c>
      <c r="AV523">
        <f>MAX(0,($B$15+$C$15*EE523)/(1+$D$15*EE523)*DX523/(DZ523+273)*$E$15)</f>
        <v>0</v>
      </c>
      <c r="AW523" t="s">
        <v>437</v>
      </c>
      <c r="AX523" t="s">
        <v>437</v>
      </c>
      <c r="AY523">
        <v>0</v>
      </c>
      <c r="AZ523">
        <v>0</v>
      </c>
      <c r="BA523">
        <f>1-AY523/AZ523</f>
        <v>0</v>
      </c>
      <c r="BB523">
        <v>0</v>
      </c>
      <c r="BC523" t="s">
        <v>437</v>
      </c>
      <c r="BD523" t="s">
        <v>437</v>
      </c>
      <c r="BE523">
        <v>0</v>
      </c>
      <c r="BF523">
        <v>0</v>
      </c>
      <c r="BG523">
        <f>1-BE523/BF523</f>
        <v>0</v>
      </c>
      <c r="BH523">
        <v>0.5</v>
      </c>
      <c r="BI523">
        <f>DH523</f>
        <v>0</v>
      </c>
      <c r="BJ523">
        <f>K523</f>
        <v>0</v>
      </c>
      <c r="BK523">
        <f>BG523*BH523*BI523</f>
        <v>0</v>
      </c>
      <c r="BL523">
        <f>(BJ523-BB523)/BI523</f>
        <v>0</v>
      </c>
      <c r="BM523">
        <f>(AZ523-BF523)/BF523</f>
        <v>0</v>
      </c>
      <c r="BN523">
        <f>AY523/(BA523+AY523/BF523)</f>
        <v>0</v>
      </c>
      <c r="BO523" t="s">
        <v>437</v>
      </c>
      <c r="BP523">
        <v>0</v>
      </c>
      <c r="BQ523">
        <f>IF(BP523&lt;&gt;0, BP523, BN523)</f>
        <v>0</v>
      </c>
      <c r="BR523">
        <f>1-BQ523/BF523</f>
        <v>0</v>
      </c>
      <c r="BS523">
        <f>(BF523-BE523)/(BF523-BQ523)</f>
        <v>0</v>
      </c>
      <c r="BT523">
        <f>(AZ523-BF523)/(AZ523-BQ523)</f>
        <v>0</v>
      </c>
      <c r="BU523">
        <f>(BF523-BE523)/(BF523-AY523)</f>
        <v>0</v>
      </c>
      <c r="BV523">
        <f>(AZ523-BF523)/(AZ523-AY523)</f>
        <v>0</v>
      </c>
      <c r="BW523">
        <f>(BS523*BQ523/BE523)</f>
        <v>0</v>
      </c>
      <c r="BX523">
        <f>(1-BW523)</f>
        <v>0</v>
      </c>
      <c r="DG523">
        <f>$B$13*EF523+$C$13*EG523+$F$13*ER523*(1-EU523)</f>
        <v>0</v>
      </c>
      <c r="DH523">
        <f>DG523*DI523</f>
        <v>0</v>
      </c>
      <c r="DI523">
        <f>($B$13*$D$11+$C$13*$D$11+$F$13*((FE523+EW523)/MAX(FE523+EW523+FF523, 0.1)*$I$11+FF523/MAX(FE523+EW523+FF523, 0.1)*$J$11))/($B$13+$C$13+$F$13)</f>
        <v>0</v>
      </c>
      <c r="DJ523">
        <f>($B$13*$K$11+$C$13*$K$11+$F$13*((FE523+EW523)/MAX(FE523+EW523+FF523, 0.1)*$P$11+FF523/MAX(FE523+EW523+FF523, 0.1)*$Q$11))/($B$13+$C$13+$F$13)</f>
        <v>0</v>
      </c>
      <c r="DK523">
        <v>2.96</v>
      </c>
      <c r="DL523">
        <v>0.5</v>
      </c>
      <c r="DM523" t="s">
        <v>438</v>
      </c>
      <c r="DN523">
        <v>2</v>
      </c>
      <c r="DO523" t="b">
        <v>1</v>
      </c>
      <c r="DP523">
        <v>1759003407.099999</v>
      </c>
      <c r="DQ523">
        <v>398.5053548387096</v>
      </c>
      <c r="DR523">
        <v>420.1775483870968</v>
      </c>
      <c r="DS523">
        <v>23.64504838709677</v>
      </c>
      <c r="DT523">
        <v>14.58880967741936</v>
      </c>
      <c r="DU523">
        <v>400.0678064516129</v>
      </c>
      <c r="DV523">
        <v>23.32307096774193</v>
      </c>
      <c r="DW523">
        <v>500.0275806451613</v>
      </c>
      <c r="DX523">
        <v>90.32899677419354</v>
      </c>
      <c r="DY523">
        <v>0.06721202258064514</v>
      </c>
      <c r="DZ523">
        <v>30.05237419354838</v>
      </c>
      <c r="EA523">
        <v>29.98723870967742</v>
      </c>
      <c r="EB523">
        <v>999.9000000000003</v>
      </c>
      <c r="EC523">
        <v>0</v>
      </c>
      <c r="ED523">
        <v>0</v>
      </c>
      <c r="EE523">
        <v>10008.15967741935</v>
      </c>
      <c r="EF523">
        <v>0</v>
      </c>
      <c r="EG523">
        <v>12.80577741935484</v>
      </c>
      <c r="EH523">
        <v>-21.67208387096774</v>
      </c>
      <c r="EI523">
        <v>408.1562258064516</v>
      </c>
      <c r="EJ523">
        <v>426.3980967741936</v>
      </c>
      <c r="EK523">
        <v>9.056248709677421</v>
      </c>
      <c r="EL523">
        <v>420.1775483870968</v>
      </c>
      <c r="EM523">
        <v>14.58880967741936</v>
      </c>
      <c r="EN523">
        <v>2.135834193548387</v>
      </c>
      <c r="EO523">
        <v>1.317792258064516</v>
      </c>
      <c r="EP523">
        <v>18.48898387096774</v>
      </c>
      <c r="EQ523">
        <v>11.00333225806451</v>
      </c>
      <c r="ER523">
        <v>2000.01870967742</v>
      </c>
      <c r="ES523">
        <v>0.9800072580645162</v>
      </c>
      <c r="ET523">
        <v>0.01999278064516129</v>
      </c>
      <c r="EU523">
        <v>0</v>
      </c>
      <c r="EV523">
        <v>1196.10064516129</v>
      </c>
      <c r="EW523">
        <v>5.000779999999999</v>
      </c>
      <c r="EX523">
        <v>23168.71935483871</v>
      </c>
      <c r="EY523">
        <v>16379.82903225807</v>
      </c>
      <c r="EZ523">
        <v>39.68325806451612</v>
      </c>
      <c r="FA523">
        <v>40.512</v>
      </c>
      <c r="FB523">
        <v>39.92316129032256</v>
      </c>
      <c r="FC523">
        <v>40.17306451612902</v>
      </c>
      <c r="FD523">
        <v>40.83448387096774</v>
      </c>
      <c r="FE523">
        <v>1955.128709677419</v>
      </c>
      <c r="FF523">
        <v>39.89000000000002</v>
      </c>
      <c r="FG523">
        <v>0</v>
      </c>
      <c r="FH523">
        <v>1759003409.7</v>
      </c>
      <c r="FI523">
        <v>0</v>
      </c>
      <c r="FJ523">
        <v>1196.1924</v>
      </c>
      <c r="FK523">
        <v>3.9330769242399</v>
      </c>
      <c r="FL523">
        <v>63.46923061518825</v>
      </c>
      <c r="FM523">
        <v>23169.688</v>
      </c>
      <c r="FN523">
        <v>15</v>
      </c>
      <c r="FO523">
        <v>0</v>
      </c>
      <c r="FP523" t="s">
        <v>439</v>
      </c>
      <c r="FQ523">
        <v>1746989605.5</v>
      </c>
      <c r="FR523">
        <v>1746989593.5</v>
      </c>
      <c r="FS523">
        <v>0</v>
      </c>
      <c r="FT523">
        <v>-0.274</v>
      </c>
      <c r="FU523">
        <v>-0.002</v>
      </c>
      <c r="FV523">
        <v>2.549</v>
      </c>
      <c r="FW523">
        <v>0.129</v>
      </c>
      <c r="FX523">
        <v>420</v>
      </c>
      <c r="FY523">
        <v>17</v>
      </c>
      <c r="FZ523">
        <v>0.02</v>
      </c>
      <c r="GA523">
        <v>0.04</v>
      </c>
      <c r="GB523">
        <v>-21.63842682926829</v>
      </c>
      <c r="GC523">
        <v>-0.5547240418118669</v>
      </c>
      <c r="GD523">
        <v>0.08142881680965053</v>
      </c>
      <c r="GE523">
        <v>0</v>
      </c>
      <c r="GF523">
        <v>1195.938235294117</v>
      </c>
      <c r="GG523">
        <v>4.261879302490675</v>
      </c>
      <c r="GH523">
        <v>0.4642227570532225</v>
      </c>
      <c r="GI523">
        <v>0</v>
      </c>
      <c r="GJ523">
        <v>9.051813658536584</v>
      </c>
      <c r="GK523">
        <v>0.1027429965156886</v>
      </c>
      <c r="GL523">
        <v>0.01023012451491774</v>
      </c>
      <c r="GM523">
        <v>0</v>
      </c>
      <c r="GN523">
        <v>0</v>
      </c>
      <c r="GO523">
        <v>3</v>
      </c>
      <c r="GP523" t="s">
        <v>484</v>
      </c>
      <c r="GQ523">
        <v>3.10068</v>
      </c>
      <c r="GR523">
        <v>2.72502</v>
      </c>
      <c r="GS523">
        <v>0.08453570000000001</v>
      </c>
      <c r="GT523">
        <v>0.0877266</v>
      </c>
      <c r="GU523">
        <v>0.106393</v>
      </c>
      <c r="GV523">
        <v>0.0762975</v>
      </c>
      <c r="GW523">
        <v>23896.2</v>
      </c>
      <c r="GX523">
        <v>21666.6</v>
      </c>
      <c r="GY523">
        <v>26667.6</v>
      </c>
      <c r="GZ523">
        <v>23974.4</v>
      </c>
      <c r="HA523">
        <v>38130.4</v>
      </c>
      <c r="HB523">
        <v>32760.6</v>
      </c>
      <c r="HC523">
        <v>46568.3</v>
      </c>
      <c r="HD523">
        <v>37952</v>
      </c>
      <c r="HE523">
        <v>1.8703</v>
      </c>
      <c r="HF523">
        <v>1.8514</v>
      </c>
      <c r="HG523">
        <v>0.103883</v>
      </c>
      <c r="HH523">
        <v>0</v>
      </c>
      <c r="HI523">
        <v>28.2911</v>
      </c>
      <c r="HJ523">
        <v>999.9</v>
      </c>
      <c r="HK523">
        <v>37.1</v>
      </c>
      <c r="HL523">
        <v>31.1</v>
      </c>
      <c r="HM523">
        <v>18.6375</v>
      </c>
      <c r="HN523">
        <v>61.1486</v>
      </c>
      <c r="HO523">
        <v>22.5721</v>
      </c>
      <c r="HP523">
        <v>1</v>
      </c>
      <c r="HQ523">
        <v>0.155414</v>
      </c>
      <c r="HR523">
        <v>-0.755675</v>
      </c>
      <c r="HS523">
        <v>20.3157</v>
      </c>
      <c r="HT523">
        <v>5.21609</v>
      </c>
      <c r="HU523">
        <v>11.98</v>
      </c>
      <c r="HV523">
        <v>4.96455</v>
      </c>
      <c r="HW523">
        <v>3.2752</v>
      </c>
      <c r="HX523">
        <v>9999</v>
      </c>
      <c r="HY523">
        <v>9999</v>
      </c>
      <c r="HZ523">
        <v>9999</v>
      </c>
      <c r="IA523">
        <v>26.2</v>
      </c>
      <c r="IB523">
        <v>1.86371</v>
      </c>
      <c r="IC523">
        <v>1.85987</v>
      </c>
      <c r="ID523">
        <v>1.85812</v>
      </c>
      <c r="IE523">
        <v>1.85952</v>
      </c>
      <c r="IF523">
        <v>1.85961</v>
      </c>
      <c r="IG523">
        <v>1.85815</v>
      </c>
      <c r="IH523">
        <v>1.85716</v>
      </c>
      <c r="II523">
        <v>1.85212</v>
      </c>
      <c r="IJ523">
        <v>0</v>
      </c>
      <c r="IK523">
        <v>0</v>
      </c>
      <c r="IL523">
        <v>0</v>
      </c>
      <c r="IM523">
        <v>0</v>
      </c>
      <c r="IN523" t="s">
        <v>441</v>
      </c>
      <c r="IO523" t="s">
        <v>442</v>
      </c>
      <c r="IP523" t="s">
        <v>443</v>
      </c>
      <c r="IQ523" t="s">
        <v>443</v>
      </c>
      <c r="IR523" t="s">
        <v>443</v>
      </c>
      <c r="IS523" t="s">
        <v>443</v>
      </c>
      <c r="IT523">
        <v>0</v>
      </c>
      <c r="IU523">
        <v>100</v>
      </c>
      <c r="IV523">
        <v>100</v>
      </c>
      <c r="IW523">
        <v>-1.562</v>
      </c>
      <c r="IX523">
        <v>0.3223</v>
      </c>
      <c r="IY523">
        <v>-1.253408397979514</v>
      </c>
      <c r="IZ523">
        <v>-0.001407418860664216</v>
      </c>
      <c r="JA523">
        <v>1.761737584914558E-06</v>
      </c>
      <c r="JB523">
        <v>-4.339940373715102E-10</v>
      </c>
      <c r="JC523">
        <v>0.01386544786166931</v>
      </c>
      <c r="JD523">
        <v>0.003157371658100305</v>
      </c>
      <c r="JE523">
        <v>0.0004353711720169284</v>
      </c>
      <c r="JF523">
        <v>-1.853048844677345E-07</v>
      </c>
      <c r="JG523">
        <v>2</v>
      </c>
      <c r="JH523">
        <v>1968</v>
      </c>
      <c r="JI523">
        <v>1</v>
      </c>
      <c r="JJ523">
        <v>26</v>
      </c>
      <c r="JK523">
        <v>200230.2</v>
      </c>
      <c r="JL523">
        <v>200230.4</v>
      </c>
      <c r="JM523">
        <v>1.12549</v>
      </c>
      <c r="JN523">
        <v>2.6416</v>
      </c>
      <c r="JO523">
        <v>1.49658</v>
      </c>
      <c r="JP523">
        <v>2.34741</v>
      </c>
      <c r="JQ523">
        <v>1.54907</v>
      </c>
      <c r="JR523">
        <v>2.46216</v>
      </c>
      <c r="JS523">
        <v>35.0825</v>
      </c>
      <c r="JT523">
        <v>14.7012</v>
      </c>
      <c r="JU523">
        <v>18</v>
      </c>
      <c r="JV523">
        <v>486.361</v>
      </c>
      <c r="JW523">
        <v>489.191</v>
      </c>
      <c r="JX523">
        <v>29.3011</v>
      </c>
      <c r="JY523">
        <v>29.3162</v>
      </c>
      <c r="JZ523">
        <v>29.9998</v>
      </c>
      <c r="KA523">
        <v>29.5617</v>
      </c>
      <c r="KB523">
        <v>29.563</v>
      </c>
      <c r="KC523">
        <v>22.6265</v>
      </c>
      <c r="KD523">
        <v>17.3546</v>
      </c>
      <c r="KE523">
        <v>34.2568</v>
      </c>
      <c r="KF523">
        <v>29.3009</v>
      </c>
      <c r="KG523">
        <v>426.839</v>
      </c>
      <c r="KH523">
        <v>14.5775</v>
      </c>
      <c r="KI523">
        <v>101.817</v>
      </c>
      <c r="KJ523">
        <v>91.5056</v>
      </c>
    </row>
    <row r="524" spans="1:296">
      <c r="A524">
        <v>506</v>
      </c>
      <c r="B524">
        <v>1759003420.1</v>
      </c>
      <c r="C524">
        <v>16169.5</v>
      </c>
      <c r="D524" t="s">
        <v>1459</v>
      </c>
      <c r="E524" t="s">
        <v>1460</v>
      </c>
      <c r="F524">
        <v>5</v>
      </c>
      <c r="G524" t="s">
        <v>1218</v>
      </c>
      <c r="H524">
        <v>1759003412.255172</v>
      </c>
      <c r="I524">
        <f>(J524)/1000</f>
        <v>0</v>
      </c>
      <c r="J524">
        <f>IF(DO524, AM524, AG524)</f>
        <v>0</v>
      </c>
      <c r="K524">
        <f>IF(DO524, AH524, AF524)</f>
        <v>0</v>
      </c>
      <c r="L524">
        <f>DQ524 - IF(AT524&gt;1, K524*DK524*100.0/(AV524), 0)</f>
        <v>0</v>
      </c>
      <c r="M524">
        <f>((S524-I524/2)*L524-K524)/(S524+I524/2)</f>
        <v>0</v>
      </c>
      <c r="N524">
        <f>M524*(DX524+DY524)/1000.0</f>
        <v>0</v>
      </c>
      <c r="O524">
        <f>(DQ524 - IF(AT524&gt;1, K524*DK524*100.0/(AV524), 0))*(DX524+DY524)/1000.0</f>
        <v>0</v>
      </c>
      <c r="P524">
        <f>2.0/((1/R524-1/Q524)+SIGN(R524)*SQRT((1/R524-1/Q524)*(1/R524-1/Q524) + 4*DL524/((DL524+1)*(DL524+1))*(2*1/R524*1/Q524-1/Q524*1/Q524)))</f>
        <v>0</v>
      </c>
      <c r="Q524">
        <f>IF(LEFT(DM524,1)&lt;&gt;"0",IF(LEFT(DM524,1)="1",3.0,DN524),$D$5+$E$5*(EE524*DX524/($K$5*1000))+$F$5*(EE524*DX524/($K$5*1000))*MAX(MIN(DK524,$J$5),$I$5)*MAX(MIN(DK524,$J$5),$I$5)+$G$5*MAX(MIN(DK524,$J$5),$I$5)*(EE524*DX524/($K$5*1000))+$H$5*(EE524*DX524/($K$5*1000))*(EE524*DX524/($K$5*1000)))</f>
        <v>0</v>
      </c>
      <c r="R524">
        <f>I524*(1000-(1000*0.61365*exp(17.502*V524/(240.97+V524))/(DX524+DY524)+DS524)/2)/(1000*0.61365*exp(17.502*V524/(240.97+V524))/(DX524+DY524)-DS524)</f>
        <v>0</v>
      </c>
      <c r="S524">
        <f>1/((DL524+1)/(P524/1.6)+1/(Q524/1.37)) + DL524/((DL524+1)/(P524/1.6) + DL524/(Q524/1.37))</f>
        <v>0</v>
      </c>
      <c r="T524">
        <f>(DG524*DJ524)</f>
        <v>0</v>
      </c>
      <c r="U524">
        <f>(DZ524+(T524+2*0.95*5.67E-8*(((DZ524+$B$9)+273)^4-(DZ524+273)^4)-44100*I524)/(1.84*29.3*Q524+8*0.95*5.67E-8*(DZ524+273)^3))</f>
        <v>0</v>
      </c>
      <c r="V524">
        <f>($C$9*EA524+$D$9*EB524+$E$9*U524)</f>
        <v>0</v>
      </c>
      <c r="W524">
        <f>0.61365*exp(17.502*V524/(240.97+V524))</f>
        <v>0</v>
      </c>
      <c r="X524">
        <f>(Y524/Z524*100)</f>
        <v>0</v>
      </c>
      <c r="Y524">
        <f>DS524*(DX524+DY524)/1000</f>
        <v>0</v>
      </c>
      <c r="Z524">
        <f>0.61365*exp(17.502*DZ524/(240.97+DZ524))</f>
        <v>0</v>
      </c>
      <c r="AA524">
        <f>(W524-DS524*(DX524+DY524)/1000)</f>
        <v>0</v>
      </c>
      <c r="AB524">
        <f>(-I524*44100)</f>
        <v>0</v>
      </c>
      <c r="AC524">
        <f>2*29.3*Q524*0.92*(DZ524-V524)</f>
        <v>0</v>
      </c>
      <c r="AD524">
        <f>2*0.95*5.67E-8*(((DZ524+$B$9)+273)^4-(V524+273)^4)</f>
        <v>0</v>
      </c>
      <c r="AE524">
        <f>T524+AD524+AB524+AC524</f>
        <v>0</v>
      </c>
      <c r="AF524">
        <f>DW524*AT524*(DR524-DQ524*(1000-AT524*DT524)/(1000-AT524*DS524))/(100*DK524)</f>
        <v>0</v>
      </c>
      <c r="AG524">
        <f>1000*DW524*AT524*(DS524-DT524)/(100*DK524*(1000-AT524*DS524))</f>
        <v>0</v>
      </c>
      <c r="AH524">
        <f>(AI524 - AJ524 - DX524*1E3/(8.314*(DZ524+273.15)) * AL524/DW524 * AK524) * DW524/(100*DK524) * (1000 - DT524)/1000</f>
        <v>0</v>
      </c>
      <c r="AI524">
        <v>426.3951932515153</v>
      </c>
      <c r="AJ524">
        <v>408.1097333333333</v>
      </c>
      <c r="AK524">
        <v>0.0205076190475446</v>
      </c>
      <c r="AL524">
        <v>65.16</v>
      </c>
      <c r="AM524">
        <f>(AO524 - AN524 + DX524*1E3/(8.314*(DZ524+273.15)) * AQ524/DW524 * AP524) * DW524/(100*DK524) * 1000/(1000 - AO524)</f>
        <v>0</v>
      </c>
      <c r="AN524">
        <v>14.58609420196915</v>
      </c>
      <c r="AO524">
        <v>23.67206727272726</v>
      </c>
      <c r="AP524">
        <v>0.0001379104524961434</v>
      </c>
      <c r="AQ524">
        <v>105.4820496882666</v>
      </c>
      <c r="AR524">
        <v>0</v>
      </c>
      <c r="AS524">
        <v>0</v>
      </c>
      <c r="AT524">
        <f>IF(AR524*$H$15&gt;=AV524,1.0,(AV524/(AV524-AR524*$H$15)))</f>
        <v>0</v>
      </c>
      <c r="AU524">
        <f>(AT524-1)*100</f>
        <v>0</v>
      </c>
      <c r="AV524">
        <f>MAX(0,($B$15+$C$15*EE524)/(1+$D$15*EE524)*DX524/(DZ524+273)*$E$15)</f>
        <v>0</v>
      </c>
      <c r="AW524" t="s">
        <v>437</v>
      </c>
      <c r="AX524" t="s">
        <v>437</v>
      </c>
      <c r="AY524">
        <v>0</v>
      </c>
      <c r="AZ524">
        <v>0</v>
      </c>
      <c r="BA524">
        <f>1-AY524/AZ524</f>
        <v>0</v>
      </c>
      <c r="BB524">
        <v>0</v>
      </c>
      <c r="BC524" t="s">
        <v>437</v>
      </c>
      <c r="BD524" t="s">
        <v>437</v>
      </c>
      <c r="BE524">
        <v>0</v>
      </c>
      <c r="BF524">
        <v>0</v>
      </c>
      <c r="BG524">
        <f>1-BE524/BF524</f>
        <v>0</v>
      </c>
      <c r="BH524">
        <v>0.5</v>
      </c>
      <c r="BI524">
        <f>DH524</f>
        <v>0</v>
      </c>
      <c r="BJ524">
        <f>K524</f>
        <v>0</v>
      </c>
      <c r="BK524">
        <f>BG524*BH524*BI524</f>
        <v>0</v>
      </c>
      <c r="BL524">
        <f>(BJ524-BB524)/BI524</f>
        <v>0</v>
      </c>
      <c r="BM524">
        <f>(AZ524-BF524)/BF524</f>
        <v>0</v>
      </c>
      <c r="BN524">
        <f>AY524/(BA524+AY524/BF524)</f>
        <v>0</v>
      </c>
      <c r="BO524" t="s">
        <v>437</v>
      </c>
      <c r="BP524">
        <v>0</v>
      </c>
      <c r="BQ524">
        <f>IF(BP524&lt;&gt;0, BP524, BN524)</f>
        <v>0</v>
      </c>
      <c r="BR524">
        <f>1-BQ524/BF524</f>
        <v>0</v>
      </c>
      <c r="BS524">
        <f>(BF524-BE524)/(BF524-BQ524)</f>
        <v>0</v>
      </c>
      <c r="BT524">
        <f>(AZ524-BF524)/(AZ524-BQ524)</f>
        <v>0</v>
      </c>
      <c r="BU524">
        <f>(BF524-BE524)/(BF524-AY524)</f>
        <v>0</v>
      </c>
      <c r="BV524">
        <f>(AZ524-BF524)/(AZ524-AY524)</f>
        <v>0</v>
      </c>
      <c r="BW524">
        <f>(BS524*BQ524/BE524)</f>
        <v>0</v>
      </c>
      <c r="BX524">
        <f>(1-BW524)</f>
        <v>0</v>
      </c>
      <c r="DG524">
        <f>$B$13*EF524+$C$13*EG524+$F$13*ER524*(1-EU524)</f>
        <v>0</v>
      </c>
      <c r="DH524">
        <f>DG524*DI524</f>
        <v>0</v>
      </c>
      <c r="DI524">
        <f>($B$13*$D$11+$C$13*$D$11+$F$13*((FE524+EW524)/MAX(FE524+EW524+FF524, 0.1)*$I$11+FF524/MAX(FE524+EW524+FF524, 0.1)*$J$11))/($B$13+$C$13+$F$13)</f>
        <v>0</v>
      </c>
      <c r="DJ524">
        <f>($B$13*$K$11+$C$13*$K$11+$F$13*((FE524+EW524)/MAX(FE524+EW524+FF524, 0.1)*$P$11+FF524/MAX(FE524+EW524+FF524, 0.1)*$Q$11))/($B$13+$C$13+$F$13)</f>
        <v>0</v>
      </c>
      <c r="DK524">
        <v>2.96</v>
      </c>
      <c r="DL524">
        <v>0.5</v>
      </c>
      <c r="DM524" t="s">
        <v>438</v>
      </c>
      <c r="DN524">
        <v>2</v>
      </c>
      <c r="DO524" t="b">
        <v>1</v>
      </c>
      <c r="DP524">
        <v>1759003412.255172</v>
      </c>
      <c r="DQ524">
        <v>398.446724137931</v>
      </c>
      <c r="DR524">
        <v>420.3106896551724</v>
      </c>
      <c r="DS524">
        <v>23.65435172413793</v>
      </c>
      <c r="DT524">
        <v>14.58760344827586</v>
      </c>
      <c r="DU524">
        <v>400.0091034482758</v>
      </c>
      <c r="DV524">
        <v>23.33216551724138</v>
      </c>
      <c r="DW524">
        <v>500.0053103448275</v>
      </c>
      <c r="DX524">
        <v>90.3284551724138</v>
      </c>
      <c r="DY524">
        <v>0.06696536896551723</v>
      </c>
      <c r="DZ524">
        <v>30.05738620689655</v>
      </c>
      <c r="EA524">
        <v>29.98952758620689</v>
      </c>
      <c r="EB524">
        <v>999.9000000000002</v>
      </c>
      <c r="EC524">
        <v>0</v>
      </c>
      <c r="ED524">
        <v>0</v>
      </c>
      <c r="EE524">
        <v>10005.15655172414</v>
      </c>
      <c r="EF524">
        <v>0</v>
      </c>
      <c r="EG524">
        <v>12.82704827586207</v>
      </c>
      <c r="EH524">
        <v>-21.8638551724138</v>
      </c>
      <c r="EI524">
        <v>408.1000689655173</v>
      </c>
      <c r="EJ524">
        <v>426.5327931034483</v>
      </c>
      <c r="EK524">
        <v>9.066760344827586</v>
      </c>
      <c r="EL524">
        <v>420.3106896551724</v>
      </c>
      <c r="EM524">
        <v>14.58760344827586</v>
      </c>
      <c r="EN524">
        <v>2.136661379310345</v>
      </c>
      <c r="EO524">
        <v>1.317675517241379</v>
      </c>
      <c r="EP524">
        <v>18.49516206896552</v>
      </c>
      <c r="EQ524">
        <v>11.00199655172414</v>
      </c>
      <c r="ER524">
        <v>1999.995862068966</v>
      </c>
      <c r="ES524">
        <v>0.9800070344827586</v>
      </c>
      <c r="ET524">
        <v>0.019993</v>
      </c>
      <c r="EU524">
        <v>0</v>
      </c>
      <c r="EV524">
        <v>1196.362413793104</v>
      </c>
      <c r="EW524">
        <v>5.00078</v>
      </c>
      <c r="EX524">
        <v>23174.06551724138</v>
      </c>
      <c r="EY524">
        <v>16379.64827586207</v>
      </c>
      <c r="EZ524">
        <v>39.67658620689654</v>
      </c>
      <c r="FA524">
        <v>40.50420689655172</v>
      </c>
      <c r="FB524">
        <v>39.92210344827586</v>
      </c>
      <c r="FC524">
        <v>40.16141379310345</v>
      </c>
      <c r="FD524">
        <v>40.84893103448275</v>
      </c>
      <c r="FE524">
        <v>1955.105862068966</v>
      </c>
      <c r="FF524">
        <v>39.89000000000001</v>
      </c>
      <c r="FG524">
        <v>0</v>
      </c>
      <c r="FH524">
        <v>1759003414.5</v>
      </c>
      <c r="FI524">
        <v>0</v>
      </c>
      <c r="FJ524">
        <v>1196.4384</v>
      </c>
      <c r="FK524">
        <v>2.203846139398206</v>
      </c>
      <c r="FL524">
        <v>56.27692290476367</v>
      </c>
      <c r="FM524">
        <v>23174.552</v>
      </c>
      <c r="FN524">
        <v>15</v>
      </c>
      <c r="FO524">
        <v>0</v>
      </c>
      <c r="FP524" t="s">
        <v>439</v>
      </c>
      <c r="FQ524">
        <v>1746989605.5</v>
      </c>
      <c r="FR524">
        <v>1746989593.5</v>
      </c>
      <c r="FS524">
        <v>0</v>
      </c>
      <c r="FT524">
        <v>-0.274</v>
      </c>
      <c r="FU524">
        <v>-0.002</v>
      </c>
      <c r="FV524">
        <v>2.549</v>
      </c>
      <c r="FW524">
        <v>0.129</v>
      </c>
      <c r="FX524">
        <v>420</v>
      </c>
      <c r="FY524">
        <v>17</v>
      </c>
      <c r="FZ524">
        <v>0.02</v>
      </c>
      <c r="GA524">
        <v>0.04</v>
      </c>
      <c r="GB524">
        <v>-21.72944146341463</v>
      </c>
      <c r="GC524">
        <v>-0.9525554006968361</v>
      </c>
      <c r="GD524">
        <v>0.1660391328772796</v>
      </c>
      <c r="GE524">
        <v>0</v>
      </c>
      <c r="GF524">
        <v>1196.176470588236</v>
      </c>
      <c r="GG524">
        <v>3.480519484628133</v>
      </c>
      <c r="GH524">
        <v>0.4071990577891407</v>
      </c>
      <c r="GI524">
        <v>0</v>
      </c>
      <c r="GJ524">
        <v>9.05991024390244</v>
      </c>
      <c r="GK524">
        <v>0.1138676655052185</v>
      </c>
      <c r="GL524">
        <v>0.01142941572622813</v>
      </c>
      <c r="GM524">
        <v>0</v>
      </c>
      <c r="GN524">
        <v>0</v>
      </c>
      <c r="GO524">
        <v>3</v>
      </c>
      <c r="GP524" t="s">
        <v>484</v>
      </c>
      <c r="GQ524">
        <v>3.10084</v>
      </c>
      <c r="GR524">
        <v>2.72461</v>
      </c>
      <c r="GS524">
        <v>0.0845597</v>
      </c>
      <c r="GT524">
        <v>0.0881255</v>
      </c>
      <c r="GU524">
        <v>0.106441</v>
      </c>
      <c r="GV524">
        <v>0.0762968</v>
      </c>
      <c r="GW524">
        <v>23895.6</v>
      </c>
      <c r="GX524">
        <v>21657.1</v>
      </c>
      <c r="GY524">
        <v>26667.6</v>
      </c>
      <c r="GZ524">
        <v>23974.4</v>
      </c>
      <c r="HA524">
        <v>38128.7</v>
      </c>
      <c r="HB524">
        <v>32760.8</v>
      </c>
      <c r="HC524">
        <v>46568.8</v>
      </c>
      <c r="HD524">
        <v>37952.1</v>
      </c>
      <c r="HE524">
        <v>1.8704</v>
      </c>
      <c r="HF524">
        <v>1.85133</v>
      </c>
      <c r="HG524">
        <v>0.104472</v>
      </c>
      <c r="HH524">
        <v>0</v>
      </c>
      <c r="HI524">
        <v>28.2936</v>
      </c>
      <c r="HJ524">
        <v>999.9</v>
      </c>
      <c r="HK524">
        <v>37</v>
      </c>
      <c r="HL524">
        <v>31.1</v>
      </c>
      <c r="HM524">
        <v>18.5869</v>
      </c>
      <c r="HN524">
        <v>61.3986</v>
      </c>
      <c r="HO524">
        <v>22.5361</v>
      </c>
      <c r="HP524">
        <v>1</v>
      </c>
      <c r="HQ524">
        <v>0.154878</v>
      </c>
      <c r="HR524">
        <v>-0.76653</v>
      </c>
      <c r="HS524">
        <v>20.3151</v>
      </c>
      <c r="HT524">
        <v>5.21145</v>
      </c>
      <c r="HU524">
        <v>11.98</v>
      </c>
      <c r="HV524">
        <v>4.9635</v>
      </c>
      <c r="HW524">
        <v>3.27443</v>
      </c>
      <c r="HX524">
        <v>9999</v>
      </c>
      <c r="HY524">
        <v>9999</v>
      </c>
      <c r="HZ524">
        <v>9999</v>
      </c>
      <c r="IA524">
        <v>26.2</v>
      </c>
      <c r="IB524">
        <v>1.86371</v>
      </c>
      <c r="IC524">
        <v>1.85981</v>
      </c>
      <c r="ID524">
        <v>1.8581</v>
      </c>
      <c r="IE524">
        <v>1.85949</v>
      </c>
      <c r="IF524">
        <v>1.8596</v>
      </c>
      <c r="IG524">
        <v>1.85812</v>
      </c>
      <c r="IH524">
        <v>1.85715</v>
      </c>
      <c r="II524">
        <v>1.85212</v>
      </c>
      <c r="IJ524">
        <v>0</v>
      </c>
      <c r="IK524">
        <v>0</v>
      </c>
      <c r="IL524">
        <v>0</v>
      </c>
      <c r="IM524">
        <v>0</v>
      </c>
      <c r="IN524" t="s">
        <v>441</v>
      </c>
      <c r="IO524" t="s">
        <v>442</v>
      </c>
      <c r="IP524" t="s">
        <v>443</v>
      </c>
      <c r="IQ524" t="s">
        <v>443</v>
      </c>
      <c r="IR524" t="s">
        <v>443</v>
      </c>
      <c r="IS524" t="s">
        <v>443</v>
      </c>
      <c r="IT524">
        <v>0</v>
      </c>
      <c r="IU524">
        <v>100</v>
      </c>
      <c r="IV524">
        <v>100</v>
      </c>
      <c r="IW524">
        <v>-1.562</v>
      </c>
      <c r="IX524">
        <v>0.3226</v>
      </c>
      <c r="IY524">
        <v>-1.253408397979514</v>
      </c>
      <c r="IZ524">
        <v>-0.001407418860664216</v>
      </c>
      <c r="JA524">
        <v>1.761737584914558E-06</v>
      </c>
      <c r="JB524">
        <v>-4.339940373715102E-10</v>
      </c>
      <c r="JC524">
        <v>0.01386544786166931</v>
      </c>
      <c r="JD524">
        <v>0.003157371658100305</v>
      </c>
      <c r="JE524">
        <v>0.0004353711720169284</v>
      </c>
      <c r="JF524">
        <v>-1.853048844677345E-07</v>
      </c>
      <c r="JG524">
        <v>2</v>
      </c>
      <c r="JH524">
        <v>1968</v>
      </c>
      <c r="JI524">
        <v>1</v>
      </c>
      <c r="JJ524">
        <v>26</v>
      </c>
      <c r="JK524">
        <v>200230.2</v>
      </c>
      <c r="JL524">
        <v>200230.4</v>
      </c>
      <c r="JM524">
        <v>1.15234</v>
      </c>
      <c r="JN524">
        <v>2.64648</v>
      </c>
      <c r="JO524">
        <v>1.49658</v>
      </c>
      <c r="JP524">
        <v>2.34619</v>
      </c>
      <c r="JQ524">
        <v>1.54907</v>
      </c>
      <c r="JR524">
        <v>2.34985</v>
      </c>
      <c r="JS524">
        <v>35.0825</v>
      </c>
      <c r="JT524">
        <v>14.7012</v>
      </c>
      <c r="JU524">
        <v>18</v>
      </c>
      <c r="JV524">
        <v>486.391</v>
      </c>
      <c r="JW524">
        <v>489.114</v>
      </c>
      <c r="JX524">
        <v>29.3071</v>
      </c>
      <c r="JY524">
        <v>29.3116</v>
      </c>
      <c r="JZ524">
        <v>29.9996</v>
      </c>
      <c r="KA524">
        <v>29.5578</v>
      </c>
      <c r="KB524">
        <v>29.5598</v>
      </c>
      <c r="KC524">
        <v>23.164</v>
      </c>
      <c r="KD524">
        <v>17.3546</v>
      </c>
      <c r="KE524">
        <v>34.2568</v>
      </c>
      <c r="KF524">
        <v>29.3116</v>
      </c>
      <c r="KG524">
        <v>440.213</v>
      </c>
      <c r="KH524">
        <v>14.5559</v>
      </c>
      <c r="KI524">
        <v>101.818</v>
      </c>
      <c r="KJ524">
        <v>91.5057</v>
      </c>
    </row>
    <row r="525" spans="1:296">
      <c r="A525">
        <v>507</v>
      </c>
      <c r="B525">
        <v>1759003425.1</v>
      </c>
      <c r="C525">
        <v>16174.5</v>
      </c>
      <c r="D525" t="s">
        <v>1461</v>
      </c>
      <c r="E525" t="s">
        <v>1462</v>
      </c>
      <c r="F525">
        <v>5</v>
      </c>
      <c r="G525" t="s">
        <v>1218</v>
      </c>
      <c r="H525">
        <v>1759003417.332142</v>
      </c>
      <c r="I525">
        <f>(J525)/1000</f>
        <v>0</v>
      </c>
      <c r="J525">
        <f>IF(DO525, AM525, AG525)</f>
        <v>0</v>
      </c>
      <c r="K525">
        <f>IF(DO525, AH525, AF525)</f>
        <v>0</v>
      </c>
      <c r="L525">
        <f>DQ525 - IF(AT525&gt;1, K525*DK525*100.0/(AV525), 0)</f>
        <v>0</v>
      </c>
      <c r="M525">
        <f>((S525-I525/2)*L525-K525)/(S525+I525/2)</f>
        <v>0</v>
      </c>
      <c r="N525">
        <f>M525*(DX525+DY525)/1000.0</f>
        <v>0</v>
      </c>
      <c r="O525">
        <f>(DQ525 - IF(AT525&gt;1, K525*DK525*100.0/(AV525), 0))*(DX525+DY525)/1000.0</f>
        <v>0</v>
      </c>
      <c r="P525">
        <f>2.0/((1/R525-1/Q525)+SIGN(R525)*SQRT((1/R525-1/Q525)*(1/R525-1/Q525) + 4*DL525/((DL525+1)*(DL525+1))*(2*1/R525*1/Q525-1/Q525*1/Q525)))</f>
        <v>0</v>
      </c>
      <c r="Q525">
        <f>IF(LEFT(DM525,1)&lt;&gt;"0",IF(LEFT(DM525,1)="1",3.0,DN525),$D$5+$E$5*(EE525*DX525/($K$5*1000))+$F$5*(EE525*DX525/($K$5*1000))*MAX(MIN(DK525,$J$5),$I$5)*MAX(MIN(DK525,$J$5),$I$5)+$G$5*MAX(MIN(DK525,$J$5),$I$5)*(EE525*DX525/($K$5*1000))+$H$5*(EE525*DX525/($K$5*1000))*(EE525*DX525/($K$5*1000)))</f>
        <v>0</v>
      </c>
      <c r="R525">
        <f>I525*(1000-(1000*0.61365*exp(17.502*V525/(240.97+V525))/(DX525+DY525)+DS525)/2)/(1000*0.61365*exp(17.502*V525/(240.97+V525))/(DX525+DY525)-DS525)</f>
        <v>0</v>
      </c>
      <c r="S525">
        <f>1/((DL525+1)/(P525/1.6)+1/(Q525/1.37)) + DL525/((DL525+1)/(P525/1.6) + DL525/(Q525/1.37))</f>
        <v>0</v>
      </c>
      <c r="T525">
        <f>(DG525*DJ525)</f>
        <v>0</v>
      </c>
      <c r="U525">
        <f>(DZ525+(T525+2*0.95*5.67E-8*(((DZ525+$B$9)+273)^4-(DZ525+273)^4)-44100*I525)/(1.84*29.3*Q525+8*0.95*5.67E-8*(DZ525+273)^3))</f>
        <v>0</v>
      </c>
      <c r="V525">
        <f>($C$9*EA525+$D$9*EB525+$E$9*U525)</f>
        <v>0</v>
      </c>
      <c r="W525">
        <f>0.61365*exp(17.502*V525/(240.97+V525))</f>
        <v>0</v>
      </c>
      <c r="X525">
        <f>(Y525/Z525*100)</f>
        <v>0</v>
      </c>
      <c r="Y525">
        <f>DS525*(DX525+DY525)/1000</f>
        <v>0</v>
      </c>
      <c r="Z525">
        <f>0.61365*exp(17.502*DZ525/(240.97+DZ525))</f>
        <v>0</v>
      </c>
      <c r="AA525">
        <f>(W525-DS525*(DX525+DY525)/1000)</f>
        <v>0</v>
      </c>
      <c r="AB525">
        <f>(-I525*44100)</f>
        <v>0</v>
      </c>
      <c r="AC525">
        <f>2*29.3*Q525*0.92*(DZ525-V525)</f>
        <v>0</v>
      </c>
      <c r="AD525">
        <f>2*0.95*5.67E-8*(((DZ525+$B$9)+273)^4-(V525+273)^4)</f>
        <v>0</v>
      </c>
      <c r="AE525">
        <f>T525+AD525+AB525+AC525</f>
        <v>0</v>
      </c>
      <c r="AF525">
        <f>DW525*AT525*(DR525-DQ525*(1000-AT525*DT525)/(1000-AT525*DS525))/(100*DK525)</f>
        <v>0</v>
      </c>
      <c r="AG525">
        <f>1000*DW525*AT525*(DS525-DT525)/(100*DK525*(1000-AT525*DS525))</f>
        <v>0</v>
      </c>
      <c r="AH525">
        <f>(AI525 - AJ525 - DX525*1E3/(8.314*(DZ525+273.15)) * AL525/DW525 * AK525) * DW525/(100*DK525) * (1000 - DT525)/1000</f>
        <v>0</v>
      </c>
      <c r="AI525">
        <v>433.0715498909091</v>
      </c>
      <c r="AJ525">
        <v>411.2302424242421</v>
      </c>
      <c r="AK525">
        <v>0.750115670995628</v>
      </c>
      <c r="AL525">
        <v>65.16</v>
      </c>
      <c r="AM525">
        <f>(AO525 - AN525 + DX525*1E3/(8.314*(DZ525+273.15)) * AQ525/DW525 * AP525) * DW525/(100*DK525) * 1000/(1000 - AO525)</f>
        <v>0</v>
      </c>
      <c r="AN525">
        <v>14.58842823745159</v>
      </c>
      <c r="AO525">
        <v>23.68233696969697</v>
      </c>
      <c r="AP525">
        <v>9.583044233269448E-05</v>
      </c>
      <c r="AQ525">
        <v>105.4820496882666</v>
      </c>
      <c r="AR525">
        <v>0</v>
      </c>
      <c r="AS525">
        <v>0</v>
      </c>
      <c r="AT525">
        <f>IF(AR525*$H$15&gt;=AV525,1.0,(AV525/(AV525-AR525*$H$15)))</f>
        <v>0</v>
      </c>
      <c r="AU525">
        <f>(AT525-1)*100</f>
        <v>0</v>
      </c>
      <c r="AV525">
        <f>MAX(0,($B$15+$C$15*EE525)/(1+$D$15*EE525)*DX525/(DZ525+273)*$E$15)</f>
        <v>0</v>
      </c>
      <c r="AW525" t="s">
        <v>437</v>
      </c>
      <c r="AX525" t="s">
        <v>437</v>
      </c>
      <c r="AY525">
        <v>0</v>
      </c>
      <c r="AZ525">
        <v>0</v>
      </c>
      <c r="BA525">
        <f>1-AY525/AZ525</f>
        <v>0</v>
      </c>
      <c r="BB525">
        <v>0</v>
      </c>
      <c r="BC525" t="s">
        <v>437</v>
      </c>
      <c r="BD525" t="s">
        <v>437</v>
      </c>
      <c r="BE525">
        <v>0</v>
      </c>
      <c r="BF525">
        <v>0</v>
      </c>
      <c r="BG525">
        <f>1-BE525/BF525</f>
        <v>0</v>
      </c>
      <c r="BH525">
        <v>0.5</v>
      </c>
      <c r="BI525">
        <f>DH525</f>
        <v>0</v>
      </c>
      <c r="BJ525">
        <f>K525</f>
        <v>0</v>
      </c>
      <c r="BK525">
        <f>BG525*BH525*BI525</f>
        <v>0</v>
      </c>
      <c r="BL525">
        <f>(BJ525-BB525)/BI525</f>
        <v>0</v>
      </c>
      <c r="BM525">
        <f>(AZ525-BF525)/BF525</f>
        <v>0</v>
      </c>
      <c r="BN525">
        <f>AY525/(BA525+AY525/BF525)</f>
        <v>0</v>
      </c>
      <c r="BO525" t="s">
        <v>437</v>
      </c>
      <c r="BP525">
        <v>0</v>
      </c>
      <c r="BQ525">
        <f>IF(BP525&lt;&gt;0, BP525, BN525)</f>
        <v>0</v>
      </c>
      <c r="BR525">
        <f>1-BQ525/BF525</f>
        <v>0</v>
      </c>
      <c r="BS525">
        <f>(BF525-BE525)/(BF525-BQ525)</f>
        <v>0</v>
      </c>
      <c r="BT525">
        <f>(AZ525-BF525)/(AZ525-BQ525)</f>
        <v>0</v>
      </c>
      <c r="BU525">
        <f>(BF525-BE525)/(BF525-AY525)</f>
        <v>0</v>
      </c>
      <c r="BV525">
        <f>(AZ525-BF525)/(AZ525-AY525)</f>
        <v>0</v>
      </c>
      <c r="BW525">
        <f>(BS525*BQ525/BE525)</f>
        <v>0</v>
      </c>
      <c r="BX525">
        <f>(1-BW525)</f>
        <v>0</v>
      </c>
      <c r="DG525">
        <f>$B$13*EF525+$C$13*EG525+$F$13*ER525*(1-EU525)</f>
        <v>0</v>
      </c>
      <c r="DH525">
        <f>DG525*DI525</f>
        <v>0</v>
      </c>
      <c r="DI525">
        <f>($B$13*$D$11+$C$13*$D$11+$F$13*((FE525+EW525)/MAX(FE525+EW525+FF525, 0.1)*$I$11+FF525/MAX(FE525+EW525+FF525, 0.1)*$J$11))/($B$13+$C$13+$F$13)</f>
        <v>0</v>
      </c>
      <c r="DJ525">
        <f>($B$13*$K$11+$C$13*$K$11+$F$13*((FE525+EW525)/MAX(FE525+EW525+FF525, 0.1)*$P$11+FF525/MAX(FE525+EW525+FF525, 0.1)*$Q$11))/($B$13+$C$13+$F$13)</f>
        <v>0</v>
      </c>
      <c r="DK525">
        <v>2.96</v>
      </c>
      <c r="DL525">
        <v>0.5</v>
      </c>
      <c r="DM525" t="s">
        <v>438</v>
      </c>
      <c r="DN525">
        <v>2</v>
      </c>
      <c r="DO525" t="b">
        <v>1</v>
      </c>
      <c r="DP525">
        <v>1759003417.332142</v>
      </c>
      <c r="DQ525">
        <v>398.8466071428571</v>
      </c>
      <c r="DR525">
        <v>422.9421428571428</v>
      </c>
      <c r="DS525">
        <v>23.66516785714285</v>
      </c>
      <c r="DT525">
        <v>14.58715714285714</v>
      </c>
      <c r="DU525">
        <v>400.4089642857143</v>
      </c>
      <c r="DV525">
        <v>23.34273571428571</v>
      </c>
      <c r="DW525">
        <v>500.0002857142857</v>
      </c>
      <c r="DX525">
        <v>90.3270857142857</v>
      </c>
      <c r="DY525">
        <v>0.06660567857142859</v>
      </c>
      <c r="DZ525">
        <v>30.06300357142857</v>
      </c>
      <c r="EA525">
        <v>29.99026428571429</v>
      </c>
      <c r="EB525">
        <v>999.9000000000002</v>
      </c>
      <c r="EC525">
        <v>0</v>
      </c>
      <c r="ED525">
        <v>0</v>
      </c>
      <c r="EE525">
        <v>10008.98</v>
      </c>
      <c r="EF525">
        <v>0</v>
      </c>
      <c r="EG525">
        <v>12.83696428571429</v>
      </c>
      <c r="EH525">
        <v>-24.09556071428572</v>
      </c>
      <c r="EI525">
        <v>408.5141071428571</v>
      </c>
      <c r="EJ525">
        <v>429.2031071428572</v>
      </c>
      <c r="EK525">
        <v>9.078011428571427</v>
      </c>
      <c r="EL525">
        <v>422.9421428571428</v>
      </c>
      <c r="EM525">
        <v>14.58715714285714</v>
      </c>
      <c r="EN525">
        <v>2.137606428571428</v>
      </c>
      <c r="EO525">
        <v>1.317615714285714</v>
      </c>
      <c r="EP525">
        <v>18.50221071428572</v>
      </c>
      <c r="EQ525">
        <v>11.00131785714285</v>
      </c>
      <c r="ER525">
        <v>2000.000357142857</v>
      </c>
      <c r="ES525">
        <v>0.9800070714285715</v>
      </c>
      <c r="ET525">
        <v>0.01999297857142857</v>
      </c>
      <c r="EU525">
        <v>0</v>
      </c>
      <c r="EV525">
        <v>1196.532857142857</v>
      </c>
      <c r="EW525">
        <v>5.00078</v>
      </c>
      <c r="EX525">
        <v>23177.62857142857</v>
      </c>
      <c r="EY525">
        <v>16379.675</v>
      </c>
      <c r="EZ525">
        <v>39.66950000000001</v>
      </c>
      <c r="FA525">
        <v>40.491</v>
      </c>
      <c r="FB525">
        <v>39.93039285714285</v>
      </c>
      <c r="FC525">
        <v>40.14492857142857</v>
      </c>
      <c r="FD525">
        <v>40.83903571428571</v>
      </c>
      <c r="FE525">
        <v>1955.110357142857</v>
      </c>
      <c r="FF525">
        <v>39.89000000000001</v>
      </c>
      <c r="FG525">
        <v>0</v>
      </c>
      <c r="FH525">
        <v>1759003419.3</v>
      </c>
      <c r="FI525">
        <v>0</v>
      </c>
      <c r="FJ525">
        <v>1196.5684</v>
      </c>
      <c r="FK525">
        <v>0.8930769264812378</v>
      </c>
      <c r="FL525">
        <v>26.90000000886777</v>
      </c>
      <c r="FM525">
        <v>23177.812</v>
      </c>
      <c r="FN525">
        <v>15</v>
      </c>
      <c r="FO525">
        <v>0</v>
      </c>
      <c r="FP525" t="s">
        <v>439</v>
      </c>
      <c r="FQ525">
        <v>1746989605.5</v>
      </c>
      <c r="FR525">
        <v>1746989593.5</v>
      </c>
      <c r="FS525">
        <v>0</v>
      </c>
      <c r="FT525">
        <v>-0.274</v>
      </c>
      <c r="FU525">
        <v>-0.002</v>
      </c>
      <c r="FV525">
        <v>2.549</v>
      </c>
      <c r="FW525">
        <v>0.129</v>
      </c>
      <c r="FX525">
        <v>420</v>
      </c>
      <c r="FY525">
        <v>17</v>
      </c>
      <c r="FZ525">
        <v>0.02</v>
      </c>
      <c r="GA525">
        <v>0.04</v>
      </c>
      <c r="GB525">
        <v>-23.39416829268293</v>
      </c>
      <c r="GC525">
        <v>-23.54043763066203</v>
      </c>
      <c r="GD525">
        <v>3.027361570051373</v>
      </c>
      <c r="GE525">
        <v>0</v>
      </c>
      <c r="GF525">
        <v>1196.446176470588</v>
      </c>
      <c r="GG525">
        <v>1.927731090588116</v>
      </c>
      <c r="GH525">
        <v>0.2931273032608219</v>
      </c>
      <c r="GI525">
        <v>0</v>
      </c>
      <c r="GJ525">
        <v>9.072131219512196</v>
      </c>
      <c r="GK525">
        <v>0.1359363763066097</v>
      </c>
      <c r="GL525">
        <v>0.01354677554922514</v>
      </c>
      <c r="GM525">
        <v>0</v>
      </c>
      <c r="GN525">
        <v>0</v>
      </c>
      <c r="GO525">
        <v>3</v>
      </c>
      <c r="GP525" t="s">
        <v>484</v>
      </c>
      <c r="GQ525">
        <v>3.10138</v>
      </c>
      <c r="GR525">
        <v>2.72386</v>
      </c>
      <c r="GS525">
        <v>0.0851378</v>
      </c>
      <c r="GT525">
        <v>0.0900711</v>
      </c>
      <c r="GU525">
        <v>0.106472</v>
      </c>
      <c r="GV525">
        <v>0.0763069</v>
      </c>
      <c r="GW525">
        <v>23880.6</v>
      </c>
      <c r="GX525">
        <v>21611.3</v>
      </c>
      <c r="GY525">
        <v>26667.7</v>
      </c>
      <c r="GZ525">
        <v>23974.8</v>
      </c>
      <c r="HA525">
        <v>38127.6</v>
      </c>
      <c r="HB525">
        <v>32761.2</v>
      </c>
      <c r="HC525">
        <v>46568.9</v>
      </c>
      <c r="HD525">
        <v>37952.7</v>
      </c>
      <c r="HE525">
        <v>1.8714</v>
      </c>
      <c r="HF525">
        <v>1.85055</v>
      </c>
      <c r="HG525">
        <v>0.104323</v>
      </c>
      <c r="HH525">
        <v>0</v>
      </c>
      <c r="HI525">
        <v>28.2965</v>
      </c>
      <c r="HJ525">
        <v>999.9</v>
      </c>
      <c r="HK525">
        <v>37</v>
      </c>
      <c r="HL525">
        <v>31.1</v>
      </c>
      <c r="HM525">
        <v>18.5853</v>
      </c>
      <c r="HN525">
        <v>61.1686</v>
      </c>
      <c r="HO525">
        <v>22.3878</v>
      </c>
      <c r="HP525">
        <v>1</v>
      </c>
      <c r="HQ525">
        <v>0.154695</v>
      </c>
      <c r="HR525">
        <v>-0.7601250000000001</v>
      </c>
      <c r="HS525">
        <v>20.315</v>
      </c>
      <c r="HT525">
        <v>5.2113</v>
      </c>
      <c r="HU525">
        <v>11.98</v>
      </c>
      <c r="HV525">
        <v>4.9632</v>
      </c>
      <c r="HW525">
        <v>3.27428</v>
      </c>
      <c r="HX525">
        <v>9999</v>
      </c>
      <c r="HY525">
        <v>9999</v>
      </c>
      <c r="HZ525">
        <v>9999</v>
      </c>
      <c r="IA525">
        <v>26.3</v>
      </c>
      <c r="IB525">
        <v>1.86371</v>
      </c>
      <c r="IC525">
        <v>1.8598</v>
      </c>
      <c r="ID525">
        <v>1.85808</v>
      </c>
      <c r="IE525">
        <v>1.85948</v>
      </c>
      <c r="IF525">
        <v>1.8596</v>
      </c>
      <c r="IG525">
        <v>1.85811</v>
      </c>
      <c r="IH525">
        <v>1.85715</v>
      </c>
      <c r="II525">
        <v>1.85213</v>
      </c>
      <c r="IJ525">
        <v>0</v>
      </c>
      <c r="IK525">
        <v>0</v>
      </c>
      <c r="IL525">
        <v>0</v>
      </c>
      <c r="IM525">
        <v>0</v>
      </c>
      <c r="IN525" t="s">
        <v>441</v>
      </c>
      <c r="IO525" t="s">
        <v>442</v>
      </c>
      <c r="IP525" t="s">
        <v>443</v>
      </c>
      <c r="IQ525" t="s">
        <v>443</v>
      </c>
      <c r="IR525" t="s">
        <v>443</v>
      </c>
      <c r="IS525" t="s">
        <v>443</v>
      </c>
      <c r="IT525">
        <v>0</v>
      </c>
      <c r="IU525">
        <v>100</v>
      </c>
      <c r="IV525">
        <v>100</v>
      </c>
      <c r="IW525">
        <v>-1.563</v>
      </c>
      <c r="IX525">
        <v>0.3229</v>
      </c>
      <c r="IY525">
        <v>-1.253408397979514</v>
      </c>
      <c r="IZ525">
        <v>-0.001407418860664216</v>
      </c>
      <c r="JA525">
        <v>1.761737584914558E-06</v>
      </c>
      <c r="JB525">
        <v>-4.339940373715102E-10</v>
      </c>
      <c r="JC525">
        <v>0.01386544786166931</v>
      </c>
      <c r="JD525">
        <v>0.003157371658100305</v>
      </c>
      <c r="JE525">
        <v>0.0004353711720169284</v>
      </c>
      <c r="JF525">
        <v>-1.853048844677345E-07</v>
      </c>
      <c r="JG525">
        <v>2</v>
      </c>
      <c r="JH525">
        <v>1968</v>
      </c>
      <c r="JI525">
        <v>1</v>
      </c>
      <c r="JJ525">
        <v>26</v>
      </c>
      <c r="JK525">
        <v>200230.3</v>
      </c>
      <c r="JL525">
        <v>200230.5</v>
      </c>
      <c r="JM525">
        <v>1.18286</v>
      </c>
      <c r="JN525">
        <v>2.63184</v>
      </c>
      <c r="JO525">
        <v>1.49658</v>
      </c>
      <c r="JP525">
        <v>2.34619</v>
      </c>
      <c r="JQ525">
        <v>1.54907</v>
      </c>
      <c r="JR525">
        <v>2.42554</v>
      </c>
      <c r="JS525">
        <v>35.0825</v>
      </c>
      <c r="JT525">
        <v>14.7099</v>
      </c>
      <c r="JU525">
        <v>18</v>
      </c>
      <c r="JV525">
        <v>486.952</v>
      </c>
      <c r="JW525">
        <v>488.575</v>
      </c>
      <c r="JX525">
        <v>29.3153</v>
      </c>
      <c r="JY525">
        <v>29.3073</v>
      </c>
      <c r="JZ525">
        <v>29.9998</v>
      </c>
      <c r="KA525">
        <v>29.5541</v>
      </c>
      <c r="KB525">
        <v>29.5561</v>
      </c>
      <c r="KC525">
        <v>23.7883</v>
      </c>
      <c r="KD525">
        <v>17.3546</v>
      </c>
      <c r="KE525">
        <v>34.2568</v>
      </c>
      <c r="KF525">
        <v>29.3164</v>
      </c>
      <c r="KG525">
        <v>460.248</v>
      </c>
      <c r="KH525">
        <v>14.5239</v>
      </c>
      <c r="KI525">
        <v>101.818</v>
      </c>
      <c r="KJ525">
        <v>91.5072</v>
      </c>
    </row>
    <row r="526" spans="1:296">
      <c r="A526">
        <v>508</v>
      </c>
      <c r="B526">
        <v>1759003430.1</v>
      </c>
      <c r="C526">
        <v>16179.5</v>
      </c>
      <c r="D526" t="s">
        <v>1463</v>
      </c>
      <c r="E526" t="s">
        <v>1464</v>
      </c>
      <c r="F526">
        <v>5</v>
      </c>
      <c r="G526" t="s">
        <v>1218</v>
      </c>
      <c r="H526">
        <v>1759003422.6</v>
      </c>
      <c r="I526">
        <f>(J526)/1000</f>
        <v>0</v>
      </c>
      <c r="J526">
        <f>IF(DO526, AM526, AG526)</f>
        <v>0</v>
      </c>
      <c r="K526">
        <f>IF(DO526, AH526, AF526)</f>
        <v>0</v>
      </c>
      <c r="L526">
        <f>DQ526 - IF(AT526&gt;1, K526*DK526*100.0/(AV526), 0)</f>
        <v>0</v>
      </c>
      <c r="M526">
        <f>((S526-I526/2)*L526-K526)/(S526+I526/2)</f>
        <v>0</v>
      </c>
      <c r="N526">
        <f>M526*(DX526+DY526)/1000.0</f>
        <v>0</v>
      </c>
      <c r="O526">
        <f>(DQ526 - IF(AT526&gt;1, K526*DK526*100.0/(AV526), 0))*(DX526+DY526)/1000.0</f>
        <v>0</v>
      </c>
      <c r="P526">
        <f>2.0/((1/R526-1/Q526)+SIGN(R526)*SQRT((1/R526-1/Q526)*(1/R526-1/Q526) + 4*DL526/((DL526+1)*(DL526+1))*(2*1/R526*1/Q526-1/Q526*1/Q526)))</f>
        <v>0</v>
      </c>
      <c r="Q526">
        <f>IF(LEFT(DM526,1)&lt;&gt;"0",IF(LEFT(DM526,1)="1",3.0,DN526),$D$5+$E$5*(EE526*DX526/($K$5*1000))+$F$5*(EE526*DX526/($K$5*1000))*MAX(MIN(DK526,$J$5),$I$5)*MAX(MIN(DK526,$J$5),$I$5)+$G$5*MAX(MIN(DK526,$J$5),$I$5)*(EE526*DX526/($K$5*1000))+$H$5*(EE526*DX526/($K$5*1000))*(EE526*DX526/($K$5*1000)))</f>
        <v>0</v>
      </c>
      <c r="R526">
        <f>I526*(1000-(1000*0.61365*exp(17.502*V526/(240.97+V526))/(DX526+DY526)+DS526)/2)/(1000*0.61365*exp(17.502*V526/(240.97+V526))/(DX526+DY526)-DS526)</f>
        <v>0</v>
      </c>
      <c r="S526">
        <f>1/((DL526+1)/(P526/1.6)+1/(Q526/1.37)) + DL526/((DL526+1)/(P526/1.6) + DL526/(Q526/1.37))</f>
        <v>0</v>
      </c>
      <c r="T526">
        <f>(DG526*DJ526)</f>
        <v>0</v>
      </c>
      <c r="U526">
        <f>(DZ526+(T526+2*0.95*5.67E-8*(((DZ526+$B$9)+273)^4-(DZ526+273)^4)-44100*I526)/(1.84*29.3*Q526+8*0.95*5.67E-8*(DZ526+273)^3))</f>
        <v>0</v>
      </c>
      <c r="V526">
        <f>($C$9*EA526+$D$9*EB526+$E$9*U526)</f>
        <v>0</v>
      </c>
      <c r="W526">
        <f>0.61365*exp(17.502*V526/(240.97+V526))</f>
        <v>0</v>
      </c>
      <c r="X526">
        <f>(Y526/Z526*100)</f>
        <v>0</v>
      </c>
      <c r="Y526">
        <f>DS526*(DX526+DY526)/1000</f>
        <v>0</v>
      </c>
      <c r="Z526">
        <f>0.61365*exp(17.502*DZ526/(240.97+DZ526))</f>
        <v>0</v>
      </c>
      <c r="AA526">
        <f>(W526-DS526*(DX526+DY526)/1000)</f>
        <v>0</v>
      </c>
      <c r="AB526">
        <f>(-I526*44100)</f>
        <v>0</v>
      </c>
      <c r="AC526">
        <f>2*29.3*Q526*0.92*(DZ526-V526)</f>
        <v>0</v>
      </c>
      <c r="AD526">
        <f>2*0.95*5.67E-8*(((DZ526+$B$9)+273)^4-(V526+273)^4)</f>
        <v>0</v>
      </c>
      <c r="AE526">
        <f>T526+AD526+AB526+AC526</f>
        <v>0</v>
      </c>
      <c r="AF526">
        <f>DW526*AT526*(DR526-DQ526*(1000-AT526*DT526)/(1000-AT526*DS526))/(100*DK526)</f>
        <v>0</v>
      </c>
      <c r="AG526">
        <f>1000*DW526*AT526*(DS526-DT526)/(100*DK526*(1000-AT526*DS526))</f>
        <v>0</v>
      </c>
      <c r="AH526">
        <f>(AI526 - AJ526 - DX526*1E3/(8.314*(DZ526+273.15)) * AL526/DW526 * AK526) * DW526/(100*DK526) * (1000 - DT526)/1000</f>
        <v>0</v>
      </c>
      <c r="AI526">
        <v>447.3750210272727</v>
      </c>
      <c r="AJ526">
        <v>420.0631636363636</v>
      </c>
      <c r="AK526">
        <v>1.887406839826813</v>
      </c>
      <c r="AL526">
        <v>65.16</v>
      </c>
      <c r="AM526">
        <f>(AO526 - AN526 + DX526*1E3/(8.314*(DZ526+273.15)) * AQ526/DW526 * AP526) * DW526/(100*DK526) * 1000/(1000 - AO526)</f>
        <v>0</v>
      </c>
      <c r="AN526">
        <v>14.58894009346597</v>
      </c>
      <c r="AO526">
        <v>23.69145151515151</v>
      </c>
      <c r="AP526">
        <v>7.994221681931424E-05</v>
      </c>
      <c r="AQ526">
        <v>105.4820496882666</v>
      </c>
      <c r="AR526">
        <v>0</v>
      </c>
      <c r="AS526">
        <v>0</v>
      </c>
      <c r="AT526">
        <f>IF(AR526*$H$15&gt;=AV526,1.0,(AV526/(AV526-AR526*$H$15)))</f>
        <v>0</v>
      </c>
      <c r="AU526">
        <f>(AT526-1)*100</f>
        <v>0</v>
      </c>
      <c r="AV526">
        <f>MAX(0,($B$15+$C$15*EE526)/(1+$D$15*EE526)*DX526/(DZ526+273)*$E$15)</f>
        <v>0</v>
      </c>
      <c r="AW526" t="s">
        <v>437</v>
      </c>
      <c r="AX526" t="s">
        <v>437</v>
      </c>
      <c r="AY526">
        <v>0</v>
      </c>
      <c r="AZ526">
        <v>0</v>
      </c>
      <c r="BA526">
        <f>1-AY526/AZ526</f>
        <v>0</v>
      </c>
      <c r="BB526">
        <v>0</v>
      </c>
      <c r="BC526" t="s">
        <v>437</v>
      </c>
      <c r="BD526" t="s">
        <v>437</v>
      </c>
      <c r="BE526">
        <v>0</v>
      </c>
      <c r="BF526">
        <v>0</v>
      </c>
      <c r="BG526">
        <f>1-BE526/BF526</f>
        <v>0</v>
      </c>
      <c r="BH526">
        <v>0.5</v>
      </c>
      <c r="BI526">
        <f>DH526</f>
        <v>0</v>
      </c>
      <c r="BJ526">
        <f>K526</f>
        <v>0</v>
      </c>
      <c r="BK526">
        <f>BG526*BH526*BI526</f>
        <v>0</v>
      </c>
      <c r="BL526">
        <f>(BJ526-BB526)/BI526</f>
        <v>0</v>
      </c>
      <c r="BM526">
        <f>(AZ526-BF526)/BF526</f>
        <v>0</v>
      </c>
      <c r="BN526">
        <f>AY526/(BA526+AY526/BF526)</f>
        <v>0</v>
      </c>
      <c r="BO526" t="s">
        <v>437</v>
      </c>
      <c r="BP526">
        <v>0</v>
      </c>
      <c r="BQ526">
        <f>IF(BP526&lt;&gt;0, BP526, BN526)</f>
        <v>0</v>
      </c>
      <c r="BR526">
        <f>1-BQ526/BF526</f>
        <v>0</v>
      </c>
      <c r="BS526">
        <f>(BF526-BE526)/(BF526-BQ526)</f>
        <v>0</v>
      </c>
      <c r="BT526">
        <f>(AZ526-BF526)/(AZ526-BQ526)</f>
        <v>0</v>
      </c>
      <c r="BU526">
        <f>(BF526-BE526)/(BF526-AY526)</f>
        <v>0</v>
      </c>
      <c r="BV526">
        <f>(AZ526-BF526)/(AZ526-AY526)</f>
        <v>0</v>
      </c>
      <c r="BW526">
        <f>(BS526*BQ526/BE526)</f>
        <v>0</v>
      </c>
      <c r="BX526">
        <f>(1-BW526)</f>
        <v>0</v>
      </c>
      <c r="DG526">
        <f>$B$13*EF526+$C$13*EG526+$F$13*ER526*(1-EU526)</f>
        <v>0</v>
      </c>
      <c r="DH526">
        <f>DG526*DI526</f>
        <v>0</v>
      </c>
      <c r="DI526">
        <f>($B$13*$D$11+$C$13*$D$11+$F$13*((FE526+EW526)/MAX(FE526+EW526+FF526, 0.1)*$I$11+FF526/MAX(FE526+EW526+FF526, 0.1)*$J$11))/($B$13+$C$13+$F$13)</f>
        <v>0</v>
      </c>
      <c r="DJ526">
        <f>($B$13*$K$11+$C$13*$K$11+$F$13*((FE526+EW526)/MAX(FE526+EW526+FF526, 0.1)*$P$11+FF526/MAX(FE526+EW526+FF526, 0.1)*$Q$11))/($B$13+$C$13+$F$13)</f>
        <v>0</v>
      </c>
      <c r="DK526">
        <v>2.96</v>
      </c>
      <c r="DL526">
        <v>0.5</v>
      </c>
      <c r="DM526" t="s">
        <v>438</v>
      </c>
      <c r="DN526">
        <v>2</v>
      </c>
      <c r="DO526" t="b">
        <v>1</v>
      </c>
      <c r="DP526">
        <v>1759003422.6</v>
      </c>
      <c r="DQ526">
        <v>401.4732592592593</v>
      </c>
      <c r="DR526">
        <v>430.5869999999999</v>
      </c>
      <c r="DS526">
        <v>23.67745925925926</v>
      </c>
      <c r="DT526">
        <v>14.58769629629629</v>
      </c>
      <c r="DU526">
        <v>403.0360740740741</v>
      </c>
      <c r="DV526">
        <v>23.35474814814815</v>
      </c>
      <c r="DW526">
        <v>500.0337037037037</v>
      </c>
      <c r="DX526">
        <v>90.32633703703706</v>
      </c>
      <c r="DY526">
        <v>0.06608634074074074</v>
      </c>
      <c r="DZ526">
        <v>30.06738518518518</v>
      </c>
      <c r="EA526">
        <v>29.99386296296296</v>
      </c>
      <c r="EB526">
        <v>999.9000000000001</v>
      </c>
      <c r="EC526">
        <v>0</v>
      </c>
      <c r="ED526">
        <v>0</v>
      </c>
      <c r="EE526">
        <v>10013.1737037037</v>
      </c>
      <c r="EF526">
        <v>0</v>
      </c>
      <c r="EG526">
        <v>12.86120370370371</v>
      </c>
      <c r="EH526">
        <v>-29.11391111111111</v>
      </c>
      <c r="EI526">
        <v>411.2095555555555</v>
      </c>
      <c r="EJ526">
        <v>436.9614074074075</v>
      </c>
      <c r="EK526">
        <v>9.089771111111112</v>
      </c>
      <c r="EL526">
        <v>430.5869999999999</v>
      </c>
      <c r="EM526">
        <v>14.58769629629629</v>
      </c>
      <c r="EN526">
        <v>2.138698888888888</v>
      </c>
      <c r="EO526">
        <v>1.317652962962963</v>
      </c>
      <c r="EP526">
        <v>18.51036666666667</v>
      </c>
      <c r="EQ526">
        <v>11.00173333333333</v>
      </c>
      <c r="ER526">
        <v>2000.034814814815</v>
      </c>
      <c r="ES526">
        <v>0.9800074444444445</v>
      </c>
      <c r="ET526">
        <v>0.01999262962962963</v>
      </c>
      <c r="EU526">
        <v>0</v>
      </c>
      <c r="EV526">
        <v>1196.373333333333</v>
      </c>
      <c r="EW526">
        <v>5.00078</v>
      </c>
      <c r="EX526">
        <v>23175.86296296296</v>
      </c>
      <c r="EY526">
        <v>16379.95925925926</v>
      </c>
      <c r="EZ526">
        <v>39.69188888888889</v>
      </c>
      <c r="FA526">
        <v>40.48359259259259</v>
      </c>
      <c r="FB526">
        <v>39.93251851851851</v>
      </c>
      <c r="FC526">
        <v>40.14803703703704</v>
      </c>
      <c r="FD526">
        <v>40.83992592592592</v>
      </c>
      <c r="FE526">
        <v>1955.144814814815</v>
      </c>
      <c r="FF526">
        <v>39.89000000000001</v>
      </c>
      <c r="FG526">
        <v>0</v>
      </c>
      <c r="FH526">
        <v>1759003424.7</v>
      </c>
      <c r="FI526">
        <v>0</v>
      </c>
      <c r="FJ526">
        <v>1196.339230769231</v>
      </c>
      <c r="FK526">
        <v>-4.776068383476846</v>
      </c>
      <c r="FL526">
        <v>-68.8923078391559</v>
      </c>
      <c r="FM526">
        <v>23175.10384615384</v>
      </c>
      <c r="FN526">
        <v>15</v>
      </c>
      <c r="FO526">
        <v>0</v>
      </c>
      <c r="FP526" t="s">
        <v>439</v>
      </c>
      <c r="FQ526">
        <v>1746989605.5</v>
      </c>
      <c r="FR526">
        <v>1746989593.5</v>
      </c>
      <c r="FS526">
        <v>0</v>
      </c>
      <c r="FT526">
        <v>-0.274</v>
      </c>
      <c r="FU526">
        <v>-0.002</v>
      </c>
      <c r="FV526">
        <v>2.549</v>
      </c>
      <c r="FW526">
        <v>0.129</v>
      </c>
      <c r="FX526">
        <v>420</v>
      </c>
      <c r="FY526">
        <v>17</v>
      </c>
      <c r="FZ526">
        <v>0.02</v>
      </c>
      <c r="GA526">
        <v>0.04</v>
      </c>
      <c r="GB526">
        <v>-26.09178292682927</v>
      </c>
      <c r="GC526">
        <v>-50.47591777003485</v>
      </c>
      <c r="GD526">
        <v>5.511177892597448</v>
      </c>
      <c r="GE526">
        <v>0</v>
      </c>
      <c r="GF526">
        <v>1196.434117647059</v>
      </c>
      <c r="GG526">
        <v>-0.8617265086557852</v>
      </c>
      <c r="GH526">
        <v>0.3490838231298272</v>
      </c>
      <c r="GI526">
        <v>1</v>
      </c>
      <c r="GJ526">
        <v>9.080497560975608</v>
      </c>
      <c r="GK526">
        <v>0.1318354703832923</v>
      </c>
      <c r="GL526">
        <v>0.01317457062390762</v>
      </c>
      <c r="GM526">
        <v>0</v>
      </c>
      <c r="GN526">
        <v>1</v>
      </c>
      <c r="GO526">
        <v>3</v>
      </c>
      <c r="GP526" t="s">
        <v>463</v>
      </c>
      <c r="GQ526">
        <v>3.10102</v>
      </c>
      <c r="GR526">
        <v>2.72371</v>
      </c>
      <c r="GS526">
        <v>0.0865876</v>
      </c>
      <c r="GT526">
        <v>0.0924454</v>
      </c>
      <c r="GU526">
        <v>0.106502</v>
      </c>
      <c r="GV526">
        <v>0.0762924</v>
      </c>
      <c r="GW526">
        <v>23842.9</v>
      </c>
      <c r="GX526">
        <v>21555</v>
      </c>
      <c r="GY526">
        <v>26667.8</v>
      </c>
      <c r="GZ526">
        <v>23974.9</v>
      </c>
      <c r="HA526">
        <v>38126.7</v>
      </c>
      <c r="HB526">
        <v>32762.1</v>
      </c>
      <c r="HC526">
        <v>46569.3</v>
      </c>
      <c r="HD526">
        <v>37952.9</v>
      </c>
      <c r="HE526">
        <v>1.87068</v>
      </c>
      <c r="HF526">
        <v>1.8513</v>
      </c>
      <c r="HG526">
        <v>0.104811</v>
      </c>
      <c r="HH526">
        <v>0</v>
      </c>
      <c r="HI526">
        <v>28.2985</v>
      </c>
      <c r="HJ526">
        <v>999.9</v>
      </c>
      <c r="HK526">
        <v>37</v>
      </c>
      <c r="HL526">
        <v>31.1</v>
      </c>
      <c r="HM526">
        <v>18.5839</v>
      </c>
      <c r="HN526">
        <v>61.0886</v>
      </c>
      <c r="HO526">
        <v>22.2476</v>
      </c>
      <c r="HP526">
        <v>1</v>
      </c>
      <c r="HQ526">
        <v>0.154195</v>
      </c>
      <c r="HR526">
        <v>-0.752802</v>
      </c>
      <c r="HS526">
        <v>20.315</v>
      </c>
      <c r="HT526">
        <v>5.2122</v>
      </c>
      <c r="HU526">
        <v>11.98</v>
      </c>
      <c r="HV526">
        <v>4.9635</v>
      </c>
      <c r="HW526">
        <v>3.27458</v>
      </c>
      <c r="HX526">
        <v>9999</v>
      </c>
      <c r="HY526">
        <v>9999</v>
      </c>
      <c r="HZ526">
        <v>9999</v>
      </c>
      <c r="IA526">
        <v>26.3</v>
      </c>
      <c r="IB526">
        <v>1.86371</v>
      </c>
      <c r="IC526">
        <v>1.85984</v>
      </c>
      <c r="ID526">
        <v>1.8581</v>
      </c>
      <c r="IE526">
        <v>1.8595</v>
      </c>
      <c r="IF526">
        <v>1.8596</v>
      </c>
      <c r="IG526">
        <v>1.85812</v>
      </c>
      <c r="IH526">
        <v>1.85717</v>
      </c>
      <c r="II526">
        <v>1.85211</v>
      </c>
      <c r="IJ526">
        <v>0</v>
      </c>
      <c r="IK526">
        <v>0</v>
      </c>
      <c r="IL526">
        <v>0</v>
      </c>
      <c r="IM526">
        <v>0</v>
      </c>
      <c r="IN526" t="s">
        <v>441</v>
      </c>
      <c r="IO526" t="s">
        <v>442</v>
      </c>
      <c r="IP526" t="s">
        <v>443</v>
      </c>
      <c r="IQ526" t="s">
        <v>443</v>
      </c>
      <c r="IR526" t="s">
        <v>443</v>
      </c>
      <c r="IS526" t="s">
        <v>443</v>
      </c>
      <c r="IT526">
        <v>0</v>
      </c>
      <c r="IU526">
        <v>100</v>
      </c>
      <c r="IV526">
        <v>100</v>
      </c>
      <c r="IW526">
        <v>-1.564</v>
      </c>
      <c r="IX526">
        <v>0.3231</v>
      </c>
      <c r="IY526">
        <v>-1.253408397979514</v>
      </c>
      <c r="IZ526">
        <v>-0.001407418860664216</v>
      </c>
      <c r="JA526">
        <v>1.761737584914558E-06</v>
      </c>
      <c r="JB526">
        <v>-4.339940373715102E-10</v>
      </c>
      <c r="JC526">
        <v>0.01386544786166931</v>
      </c>
      <c r="JD526">
        <v>0.003157371658100305</v>
      </c>
      <c r="JE526">
        <v>0.0004353711720169284</v>
      </c>
      <c r="JF526">
        <v>-1.853048844677345E-07</v>
      </c>
      <c r="JG526">
        <v>2</v>
      </c>
      <c r="JH526">
        <v>1968</v>
      </c>
      <c r="JI526">
        <v>1</v>
      </c>
      <c r="JJ526">
        <v>26</v>
      </c>
      <c r="JK526">
        <v>200230.4</v>
      </c>
      <c r="JL526">
        <v>200230.6</v>
      </c>
      <c r="JM526">
        <v>1.21704</v>
      </c>
      <c r="JN526">
        <v>2.6416</v>
      </c>
      <c r="JO526">
        <v>1.49658</v>
      </c>
      <c r="JP526">
        <v>2.34741</v>
      </c>
      <c r="JQ526">
        <v>1.54907</v>
      </c>
      <c r="JR526">
        <v>2.3645</v>
      </c>
      <c r="JS526">
        <v>35.0825</v>
      </c>
      <c r="JT526">
        <v>14.7012</v>
      </c>
      <c r="JU526">
        <v>18</v>
      </c>
      <c r="JV526">
        <v>486.496</v>
      </c>
      <c r="JW526">
        <v>489.041</v>
      </c>
      <c r="JX526">
        <v>29.3198</v>
      </c>
      <c r="JY526">
        <v>29.3028</v>
      </c>
      <c r="JZ526">
        <v>29.9998</v>
      </c>
      <c r="KA526">
        <v>29.5502</v>
      </c>
      <c r="KB526">
        <v>29.5528</v>
      </c>
      <c r="KC526">
        <v>24.5342</v>
      </c>
      <c r="KD526">
        <v>17.3546</v>
      </c>
      <c r="KE526">
        <v>33.8823</v>
      </c>
      <c r="KF526">
        <v>29.3199</v>
      </c>
      <c r="KG526">
        <v>473.623</v>
      </c>
      <c r="KH526">
        <v>14.4919</v>
      </c>
      <c r="KI526">
        <v>101.819</v>
      </c>
      <c r="KJ526">
        <v>91.5077</v>
      </c>
    </row>
    <row r="527" spans="1:296">
      <c r="A527">
        <v>509</v>
      </c>
      <c r="B527">
        <v>1759003435.1</v>
      </c>
      <c r="C527">
        <v>16184.5</v>
      </c>
      <c r="D527" t="s">
        <v>1465</v>
      </c>
      <c r="E527" t="s">
        <v>1466</v>
      </c>
      <c r="F527">
        <v>5</v>
      </c>
      <c r="G527" t="s">
        <v>1218</v>
      </c>
      <c r="H527">
        <v>1759003427.314285</v>
      </c>
      <c r="I527">
        <f>(J527)/1000</f>
        <v>0</v>
      </c>
      <c r="J527">
        <f>IF(DO527, AM527, AG527)</f>
        <v>0</v>
      </c>
      <c r="K527">
        <f>IF(DO527, AH527, AF527)</f>
        <v>0</v>
      </c>
      <c r="L527">
        <f>DQ527 - IF(AT527&gt;1, K527*DK527*100.0/(AV527), 0)</f>
        <v>0</v>
      </c>
      <c r="M527">
        <f>((S527-I527/2)*L527-K527)/(S527+I527/2)</f>
        <v>0</v>
      </c>
      <c r="N527">
        <f>M527*(DX527+DY527)/1000.0</f>
        <v>0</v>
      </c>
      <c r="O527">
        <f>(DQ527 - IF(AT527&gt;1, K527*DK527*100.0/(AV527), 0))*(DX527+DY527)/1000.0</f>
        <v>0</v>
      </c>
      <c r="P527">
        <f>2.0/((1/R527-1/Q527)+SIGN(R527)*SQRT((1/R527-1/Q527)*(1/R527-1/Q527) + 4*DL527/((DL527+1)*(DL527+1))*(2*1/R527*1/Q527-1/Q527*1/Q527)))</f>
        <v>0</v>
      </c>
      <c r="Q527">
        <f>IF(LEFT(DM527,1)&lt;&gt;"0",IF(LEFT(DM527,1)="1",3.0,DN527),$D$5+$E$5*(EE527*DX527/($K$5*1000))+$F$5*(EE527*DX527/($K$5*1000))*MAX(MIN(DK527,$J$5),$I$5)*MAX(MIN(DK527,$J$5),$I$5)+$G$5*MAX(MIN(DK527,$J$5),$I$5)*(EE527*DX527/($K$5*1000))+$H$5*(EE527*DX527/($K$5*1000))*(EE527*DX527/($K$5*1000)))</f>
        <v>0</v>
      </c>
      <c r="R527">
        <f>I527*(1000-(1000*0.61365*exp(17.502*V527/(240.97+V527))/(DX527+DY527)+DS527)/2)/(1000*0.61365*exp(17.502*V527/(240.97+V527))/(DX527+DY527)-DS527)</f>
        <v>0</v>
      </c>
      <c r="S527">
        <f>1/((DL527+1)/(P527/1.6)+1/(Q527/1.37)) + DL527/((DL527+1)/(P527/1.6) + DL527/(Q527/1.37))</f>
        <v>0</v>
      </c>
      <c r="T527">
        <f>(DG527*DJ527)</f>
        <v>0</v>
      </c>
      <c r="U527">
        <f>(DZ527+(T527+2*0.95*5.67E-8*(((DZ527+$B$9)+273)^4-(DZ527+273)^4)-44100*I527)/(1.84*29.3*Q527+8*0.95*5.67E-8*(DZ527+273)^3))</f>
        <v>0</v>
      </c>
      <c r="V527">
        <f>($C$9*EA527+$D$9*EB527+$E$9*U527)</f>
        <v>0</v>
      </c>
      <c r="W527">
        <f>0.61365*exp(17.502*V527/(240.97+V527))</f>
        <v>0</v>
      </c>
      <c r="X527">
        <f>(Y527/Z527*100)</f>
        <v>0</v>
      </c>
      <c r="Y527">
        <f>DS527*(DX527+DY527)/1000</f>
        <v>0</v>
      </c>
      <c r="Z527">
        <f>0.61365*exp(17.502*DZ527/(240.97+DZ527))</f>
        <v>0</v>
      </c>
      <c r="AA527">
        <f>(W527-DS527*(DX527+DY527)/1000)</f>
        <v>0</v>
      </c>
      <c r="AB527">
        <f>(-I527*44100)</f>
        <v>0</v>
      </c>
      <c r="AC527">
        <f>2*29.3*Q527*0.92*(DZ527-V527)</f>
        <v>0</v>
      </c>
      <c r="AD527">
        <f>2*0.95*5.67E-8*(((DZ527+$B$9)+273)^4-(V527+273)^4)</f>
        <v>0</v>
      </c>
      <c r="AE527">
        <f>T527+AD527+AB527+AC527</f>
        <v>0</v>
      </c>
      <c r="AF527">
        <f>DW527*AT527*(DR527-DQ527*(1000-AT527*DT527)/(1000-AT527*DS527))/(100*DK527)</f>
        <v>0</v>
      </c>
      <c r="AG527">
        <f>1000*DW527*AT527*(DS527-DT527)/(100*DK527*(1000-AT527*DS527))</f>
        <v>0</v>
      </c>
      <c r="AH527">
        <f>(AI527 - AJ527 - DX527*1E3/(8.314*(DZ527+273.15)) * AL527/DW527 * AK527) * DW527/(100*DK527) * (1000 - DT527)/1000</f>
        <v>0</v>
      </c>
      <c r="AI527">
        <v>463.5666371515151</v>
      </c>
      <c r="AJ527">
        <v>432.7127515151512</v>
      </c>
      <c r="AK527">
        <v>2.606015151515177</v>
      </c>
      <c r="AL527">
        <v>65.16</v>
      </c>
      <c r="AM527">
        <f>(AO527 - AN527 + DX527*1E3/(8.314*(DZ527+273.15)) * AQ527/DW527 * AP527) * DW527/(100*DK527) * 1000/(1000 - AO527)</f>
        <v>0</v>
      </c>
      <c r="AN527">
        <v>14.54325905081313</v>
      </c>
      <c r="AO527">
        <v>23.69692363636363</v>
      </c>
      <c r="AP527">
        <v>-1.149406915793905E-05</v>
      </c>
      <c r="AQ527">
        <v>105.4820496882666</v>
      </c>
      <c r="AR527">
        <v>0</v>
      </c>
      <c r="AS527">
        <v>0</v>
      </c>
      <c r="AT527">
        <f>IF(AR527*$H$15&gt;=AV527,1.0,(AV527/(AV527-AR527*$H$15)))</f>
        <v>0</v>
      </c>
      <c r="AU527">
        <f>(AT527-1)*100</f>
        <v>0</v>
      </c>
      <c r="AV527">
        <f>MAX(0,($B$15+$C$15*EE527)/(1+$D$15*EE527)*DX527/(DZ527+273)*$E$15)</f>
        <v>0</v>
      </c>
      <c r="AW527" t="s">
        <v>437</v>
      </c>
      <c r="AX527" t="s">
        <v>437</v>
      </c>
      <c r="AY527">
        <v>0</v>
      </c>
      <c r="AZ527">
        <v>0</v>
      </c>
      <c r="BA527">
        <f>1-AY527/AZ527</f>
        <v>0</v>
      </c>
      <c r="BB527">
        <v>0</v>
      </c>
      <c r="BC527" t="s">
        <v>437</v>
      </c>
      <c r="BD527" t="s">
        <v>437</v>
      </c>
      <c r="BE527">
        <v>0</v>
      </c>
      <c r="BF527">
        <v>0</v>
      </c>
      <c r="BG527">
        <f>1-BE527/BF527</f>
        <v>0</v>
      </c>
      <c r="BH527">
        <v>0.5</v>
      </c>
      <c r="BI527">
        <f>DH527</f>
        <v>0</v>
      </c>
      <c r="BJ527">
        <f>K527</f>
        <v>0</v>
      </c>
      <c r="BK527">
        <f>BG527*BH527*BI527</f>
        <v>0</v>
      </c>
      <c r="BL527">
        <f>(BJ527-BB527)/BI527</f>
        <v>0</v>
      </c>
      <c r="BM527">
        <f>(AZ527-BF527)/BF527</f>
        <v>0</v>
      </c>
      <c r="BN527">
        <f>AY527/(BA527+AY527/BF527)</f>
        <v>0</v>
      </c>
      <c r="BO527" t="s">
        <v>437</v>
      </c>
      <c r="BP527">
        <v>0</v>
      </c>
      <c r="BQ527">
        <f>IF(BP527&lt;&gt;0, BP527, BN527)</f>
        <v>0</v>
      </c>
      <c r="BR527">
        <f>1-BQ527/BF527</f>
        <v>0</v>
      </c>
      <c r="BS527">
        <f>(BF527-BE527)/(BF527-BQ527)</f>
        <v>0</v>
      </c>
      <c r="BT527">
        <f>(AZ527-BF527)/(AZ527-BQ527)</f>
        <v>0</v>
      </c>
      <c r="BU527">
        <f>(BF527-BE527)/(BF527-AY527)</f>
        <v>0</v>
      </c>
      <c r="BV527">
        <f>(AZ527-BF527)/(AZ527-AY527)</f>
        <v>0</v>
      </c>
      <c r="BW527">
        <f>(BS527*BQ527/BE527)</f>
        <v>0</v>
      </c>
      <c r="BX527">
        <f>(1-BW527)</f>
        <v>0</v>
      </c>
      <c r="DG527">
        <f>$B$13*EF527+$C$13*EG527+$F$13*ER527*(1-EU527)</f>
        <v>0</v>
      </c>
      <c r="DH527">
        <f>DG527*DI527</f>
        <v>0</v>
      </c>
      <c r="DI527">
        <f>($B$13*$D$11+$C$13*$D$11+$F$13*((FE527+EW527)/MAX(FE527+EW527+FF527, 0.1)*$I$11+FF527/MAX(FE527+EW527+FF527, 0.1)*$J$11))/($B$13+$C$13+$F$13)</f>
        <v>0</v>
      </c>
      <c r="DJ527">
        <f>($B$13*$K$11+$C$13*$K$11+$F$13*((FE527+EW527)/MAX(FE527+EW527+FF527, 0.1)*$P$11+FF527/MAX(FE527+EW527+FF527, 0.1)*$Q$11))/($B$13+$C$13+$F$13)</f>
        <v>0</v>
      </c>
      <c r="DK527">
        <v>2.96</v>
      </c>
      <c r="DL527">
        <v>0.5</v>
      </c>
      <c r="DM527" t="s">
        <v>438</v>
      </c>
      <c r="DN527">
        <v>2</v>
      </c>
      <c r="DO527" t="b">
        <v>1</v>
      </c>
      <c r="DP527">
        <v>1759003427.314285</v>
      </c>
      <c r="DQ527">
        <v>407.4308214285714</v>
      </c>
      <c r="DR527">
        <v>442.5388214285714</v>
      </c>
      <c r="DS527">
        <v>23.68725357142857</v>
      </c>
      <c r="DT527">
        <v>14.576625</v>
      </c>
      <c r="DU527">
        <v>408.99475</v>
      </c>
      <c r="DV527">
        <v>23.36431428571428</v>
      </c>
      <c r="DW527">
        <v>500.0044642857143</v>
      </c>
      <c r="DX527">
        <v>90.32610714285715</v>
      </c>
      <c r="DY527">
        <v>0.06598202857142857</v>
      </c>
      <c r="DZ527">
        <v>30.073525</v>
      </c>
      <c r="EA527">
        <v>30.00005357142857</v>
      </c>
      <c r="EB527">
        <v>999.9000000000002</v>
      </c>
      <c r="EC527">
        <v>0</v>
      </c>
      <c r="ED527">
        <v>0</v>
      </c>
      <c r="EE527">
        <v>10008.64035714286</v>
      </c>
      <c r="EF527">
        <v>0</v>
      </c>
      <c r="EG527">
        <v>12.8806</v>
      </c>
      <c r="EH527">
        <v>-35.10823571428572</v>
      </c>
      <c r="EI527">
        <v>417.3157857142857</v>
      </c>
      <c r="EJ527">
        <v>449.0848928571428</v>
      </c>
      <c r="EK527">
        <v>9.110623571428571</v>
      </c>
      <c r="EL527">
        <v>442.5388214285714</v>
      </c>
      <c r="EM527">
        <v>14.576625</v>
      </c>
      <c r="EN527">
        <v>2.139577857142857</v>
      </c>
      <c r="EO527">
        <v>1.316649285714286</v>
      </c>
      <c r="EP527">
        <v>18.516925</v>
      </c>
      <c r="EQ527">
        <v>10.99026785714286</v>
      </c>
      <c r="ER527">
        <v>2000.044642857143</v>
      </c>
      <c r="ES527">
        <v>0.9800075</v>
      </c>
      <c r="ET527">
        <v>0.01999258214285714</v>
      </c>
      <c r="EU527">
        <v>0</v>
      </c>
      <c r="EV527">
        <v>1195.994642857143</v>
      </c>
      <c r="EW527">
        <v>5.00078</v>
      </c>
      <c r="EX527">
        <v>23168.55357142857</v>
      </c>
      <c r="EY527">
        <v>16380.03571428572</v>
      </c>
      <c r="EZ527">
        <v>39.69171428571428</v>
      </c>
      <c r="FA527">
        <v>40.47742857142856</v>
      </c>
      <c r="FB527">
        <v>39.92607142857143</v>
      </c>
      <c r="FC527">
        <v>40.13596428571428</v>
      </c>
      <c r="FD527">
        <v>40.85460714285715</v>
      </c>
      <c r="FE527">
        <v>1955.154642857142</v>
      </c>
      <c r="FF527">
        <v>39.89000000000001</v>
      </c>
      <c r="FG527">
        <v>0</v>
      </c>
      <c r="FH527">
        <v>1759003429.5</v>
      </c>
      <c r="FI527">
        <v>0</v>
      </c>
      <c r="FJ527">
        <v>1195.966923076923</v>
      </c>
      <c r="FK527">
        <v>-7.452991440889624</v>
      </c>
      <c r="FL527">
        <v>-136.4957262932381</v>
      </c>
      <c r="FM527">
        <v>23167.89615384616</v>
      </c>
      <c r="FN527">
        <v>15</v>
      </c>
      <c r="FO527">
        <v>0</v>
      </c>
      <c r="FP527" t="s">
        <v>439</v>
      </c>
      <c r="FQ527">
        <v>1746989605.5</v>
      </c>
      <c r="FR527">
        <v>1746989593.5</v>
      </c>
      <c r="FS527">
        <v>0</v>
      </c>
      <c r="FT527">
        <v>-0.274</v>
      </c>
      <c r="FU527">
        <v>-0.002</v>
      </c>
      <c r="FV527">
        <v>2.549</v>
      </c>
      <c r="FW527">
        <v>0.129</v>
      </c>
      <c r="FX527">
        <v>420</v>
      </c>
      <c r="FY527">
        <v>17</v>
      </c>
      <c r="FZ527">
        <v>0.02</v>
      </c>
      <c r="GA527">
        <v>0.04</v>
      </c>
      <c r="GB527">
        <v>-31.70636097560976</v>
      </c>
      <c r="GC527">
        <v>-76.17277003484321</v>
      </c>
      <c r="GD527">
        <v>7.593296819576094</v>
      </c>
      <c r="GE527">
        <v>0</v>
      </c>
      <c r="GF527">
        <v>1196.155588235294</v>
      </c>
      <c r="GG527">
        <v>-5.171428569384504</v>
      </c>
      <c r="GH527">
        <v>0.5948761174863989</v>
      </c>
      <c r="GI527">
        <v>0</v>
      </c>
      <c r="GJ527">
        <v>9.101666341463414</v>
      </c>
      <c r="GK527">
        <v>0.2365082926829269</v>
      </c>
      <c r="GL527">
        <v>0.0264912986870652</v>
      </c>
      <c r="GM527">
        <v>0</v>
      </c>
      <c r="GN527">
        <v>0</v>
      </c>
      <c r="GO527">
        <v>3</v>
      </c>
      <c r="GP527" t="s">
        <v>484</v>
      </c>
      <c r="GQ527">
        <v>3.10086</v>
      </c>
      <c r="GR527">
        <v>2.72461</v>
      </c>
      <c r="GS527">
        <v>0.0885862</v>
      </c>
      <c r="GT527">
        <v>0.0949546</v>
      </c>
      <c r="GU527">
        <v>0.106516</v>
      </c>
      <c r="GV527">
        <v>0.07605389999999999</v>
      </c>
      <c r="GW527">
        <v>23791.1</v>
      </c>
      <c r="GX527">
        <v>21495.6</v>
      </c>
      <c r="GY527">
        <v>26668.2</v>
      </c>
      <c r="GZ527">
        <v>23975.1</v>
      </c>
      <c r="HA527">
        <v>38126.4</v>
      </c>
      <c r="HB527">
        <v>32771.1</v>
      </c>
      <c r="HC527">
        <v>46569.3</v>
      </c>
      <c r="HD527">
        <v>37953.3</v>
      </c>
      <c r="HE527">
        <v>1.87042</v>
      </c>
      <c r="HF527">
        <v>1.85152</v>
      </c>
      <c r="HG527">
        <v>0.104852</v>
      </c>
      <c r="HH527">
        <v>0</v>
      </c>
      <c r="HI527">
        <v>28.3008</v>
      </c>
      <c r="HJ527">
        <v>999.9</v>
      </c>
      <c r="HK527">
        <v>37</v>
      </c>
      <c r="HL527">
        <v>31.1</v>
      </c>
      <c r="HM527">
        <v>18.5857</v>
      </c>
      <c r="HN527">
        <v>61.3986</v>
      </c>
      <c r="HO527">
        <v>22.3598</v>
      </c>
      <c r="HP527">
        <v>1</v>
      </c>
      <c r="HQ527">
        <v>0.154093</v>
      </c>
      <c r="HR527">
        <v>-0.146005</v>
      </c>
      <c r="HS527">
        <v>20.3162</v>
      </c>
      <c r="HT527">
        <v>5.21235</v>
      </c>
      <c r="HU527">
        <v>11.98</v>
      </c>
      <c r="HV527">
        <v>4.9636</v>
      </c>
      <c r="HW527">
        <v>3.27453</v>
      </c>
      <c r="HX527">
        <v>9999</v>
      </c>
      <c r="HY527">
        <v>9999</v>
      </c>
      <c r="HZ527">
        <v>9999</v>
      </c>
      <c r="IA527">
        <v>26.3</v>
      </c>
      <c r="IB527">
        <v>1.86371</v>
      </c>
      <c r="IC527">
        <v>1.85985</v>
      </c>
      <c r="ID527">
        <v>1.8581</v>
      </c>
      <c r="IE527">
        <v>1.85948</v>
      </c>
      <c r="IF527">
        <v>1.8596</v>
      </c>
      <c r="IG527">
        <v>1.85813</v>
      </c>
      <c r="IH527">
        <v>1.85715</v>
      </c>
      <c r="II527">
        <v>1.85212</v>
      </c>
      <c r="IJ527">
        <v>0</v>
      </c>
      <c r="IK527">
        <v>0</v>
      </c>
      <c r="IL527">
        <v>0</v>
      </c>
      <c r="IM527">
        <v>0</v>
      </c>
      <c r="IN527" t="s">
        <v>441</v>
      </c>
      <c r="IO527" t="s">
        <v>442</v>
      </c>
      <c r="IP527" t="s">
        <v>443</v>
      </c>
      <c r="IQ527" t="s">
        <v>443</v>
      </c>
      <c r="IR527" t="s">
        <v>443</v>
      </c>
      <c r="IS527" t="s">
        <v>443</v>
      </c>
      <c r="IT527">
        <v>0</v>
      </c>
      <c r="IU527">
        <v>100</v>
      </c>
      <c r="IV527">
        <v>100</v>
      </c>
      <c r="IW527">
        <v>-1.567</v>
      </c>
      <c r="IX527">
        <v>0.3232</v>
      </c>
      <c r="IY527">
        <v>-1.253408397979514</v>
      </c>
      <c r="IZ527">
        <v>-0.001407418860664216</v>
      </c>
      <c r="JA527">
        <v>1.761737584914558E-06</v>
      </c>
      <c r="JB527">
        <v>-4.339940373715102E-10</v>
      </c>
      <c r="JC527">
        <v>0.01386544786166931</v>
      </c>
      <c r="JD527">
        <v>0.003157371658100305</v>
      </c>
      <c r="JE527">
        <v>0.0004353711720169284</v>
      </c>
      <c r="JF527">
        <v>-1.853048844677345E-07</v>
      </c>
      <c r="JG527">
        <v>2</v>
      </c>
      <c r="JH527">
        <v>1968</v>
      </c>
      <c r="JI527">
        <v>1</v>
      </c>
      <c r="JJ527">
        <v>26</v>
      </c>
      <c r="JK527">
        <v>200230.5</v>
      </c>
      <c r="JL527">
        <v>200230.7</v>
      </c>
      <c r="JM527">
        <v>1.25366</v>
      </c>
      <c r="JN527">
        <v>2.64526</v>
      </c>
      <c r="JO527">
        <v>1.49658</v>
      </c>
      <c r="JP527">
        <v>2.34741</v>
      </c>
      <c r="JQ527">
        <v>1.54907</v>
      </c>
      <c r="JR527">
        <v>2.35229</v>
      </c>
      <c r="JS527">
        <v>35.0825</v>
      </c>
      <c r="JT527">
        <v>14.6924</v>
      </c>
      <c r="JU527">
        <v>18</v>
      </c>
      <c r="JV527">
        <v>486.326</v>
      </c>
      <c r="JW527">
        <v>489.164</v>
      </c>
      <c r="JX527">
        <v>29.2825</v>
      </c>
      <c r="JY527">
        <v>29.2985</v>
      </c>
      <c r="JZ527">
        <v>29.9998</v>
      </c>
      <c r="KA527">
        <v>29.5471</v>
      </c>
      <c r="KB527">
        <v>29.5498</v>
      </c>
      <c r="KC527">
        <v>25.2101</v>
      </c>
      <c r="KD527">
        <v>17.3546</v>
      </c>
      <c r="KE527">
        <v>33.8823</v>
      </c>
      <c r="KF527">
        <v>29.1274</v>
      </c>
      <c r="KG527">
        <v>493.658</v>
      </c>
      <c r="KH527">
        <v>14.4682</v>
      </c>
      <c r="KI527">
        <v>101.819</v>
      </c>
      <c r="KJ527">
        <v>91.5085</v>
      </c>
    </row>
    <row r="528" spans="1:296">
      <c r="A528">
        <v>510</v>
      </c>
      <c r="B528">
        <v>1759003440.1</v>
      </c>
      <c r="C528">
        <v>16189.5</v>
      </c>
      <c r="D528" t="s">
        <v>1467</v>
      </c>
      <c r="E528" t="s">
        <v>1468</v>
      </c>
      <c r="F528">
        <v>5</v>
      </c>
      <c r="G528" t="s">
        <v>1218</v>
      </c>
      <c r="H528">
        <v>1759003432.6</v>
      </c>
      <c r="I528">
        <f>(J528)/1000</f>
        <v>0</v>
      </c>
      <c r="J528">
        <f>IF(DO528, AM528, AG528)</f>
        <v>0</v>
      </c>
      <c r="K528">
        <f>IF(DO528, AH528, AF528)</f>
        <v>0</v>
      </c>
      <c r="L528">
        <f>DQ528 - IF(AT528&gt;1, K528*DK528*100.0/(AV528), 0)</f>
        <v>0</v>
      </c>
      <c r="M528">
        <f>((S528-I528/2)*L528-K528)/(S528+I528/2)</f>
        <v>0</v>
      </c>
      <c r="N528">
        <f>M528*(DX528+DY528)/1000.0</f>
        <v>0</v>
      </c>
      <c r="O528">
        <f>(DQ528 - IF(AT528&gt;1, K528*DK528*100.0/(AV528), 0))*(DX528+DY528)/1000.0</f>
        <v>0</v>
      </c>
      <c r="P528">
        <f>2.0/((1/R528-1/Q528)+SIGN(R528)*SQRT((1/R528-1/Q528)*(1/R528-1/Q528) + 4*DL528/((DL528+1)*(DL528+1))*(2*1/R528*1/Q528-1/Q528*1/Q528)))</f>
        <v>0</v>
      </c>
      <c r="Q528">
        <f>IF(LEFT(DM528,1)&lt;&gt;"0",IF(LEFT(DM528,1)="1",3.0,DN528),$D$5+$E$5*(EE528*DX528/($K$5*1000))+$F$5*(EE528*DX528/($K$5*1000))*MAX(MIN(DK528,$J$5),$I$5)*MAX(MIN(DK528,$J$5),$I$5)+$G$5*MAX(MIN(DK528,$J$5),$I$5)*(EE528*DX528/($K$5*1000))+$H$5*(EE528*DX528/($K$5*1000))*(EE528*DX528/($K$5*1000)))</f>
        <v>0</v>
      </c>
      <c r="R528">
        <f>I528*(1000-(1000*0.61365*exp(17.502*V528/(240.97+V528))/(DX528+DY528)+DS528)/2)/(1000*0.61365*exp(17.502*V528/(240.97+V528))/(DX528+DY528)-DS528)</f>
        <v>0</v>
      </c>
      <c r="S528">
        <f>1/((DL528+1)/(P528/1.6)+1/(Q528/1.37)) + DL528/((DL528+1)/(P528/1.6) + DL528/(Q528/1.37))</f>
        <v>0</v>
      </c>
      <c r="T528">
        <f>(DG528*DJ528)</f>
        <v>0</v>
      </c>
      <c r="U528">
        <f>(DZ528+(T528+2*0.95*5.67E-8*(((DZ528+$B$9)+273)^4-(DZ528+273)^4)-44100*I528)/(1.84*29.3*Q528+8*0.95*5.67E-8*(DZ528+273)^3))</f>
        <v>0</v>
      </c>
      <c r="V528">
        <f>($C$9*EA528+$D$9*EB528+$E$9*U528)</f>
        <v>0</v>
      </c>
      <c r="W528">
        <f>0.61365*exp(17.502*V528/(240.97+V528))</f>
        <v>0</v>
      </c>
      <c r="X528">
        <f>(Y528/Z528*100)</f>
        <v>0</v>
      </c>
      <c r="Y528">
        <f>DS528*(DX528+DY528)/1000</f>
        <v>0</v>
      </c>
      <c r="Z528">
        <f>0.61365*exp(17.502*DZ528/(240.97+DZ528))</f>
        <v>0</v>
      </c>
      <c r="AA528">
        <f>(W528-DS528*(DX528+DY528)/1000)</f>
        <v>0</v>
      </c>
      <c r="AB528">
        <f>(-I528*44100)</f>
        <v>0</v>
      </c>
      <c r="AC528">
        <f>2*29.3*Q528*0.92*(DZ528-V528)</f>
        <v>0</v>
      </c>
      <c r="AD528">
        <f>2*0.95*5.67E-8*(((DZ528+$B$9)+273)^4-(V528+273)^4)</f>
        <v>0</v>
      </c>
      <c r="AE528">
        <f>T528+AD528+AB528+AC528</f>
        <v>0</v>
      </c>
      <c r="AF528">
        <f>DW528*AT528*(DR528-DQ528*(1000-AT528*DT528)/(1000-AT528*DS528))/(100*DK528)</f>
        <v>0</v>
      </c>
      <c r="AG528">
        <f>1000*DW528*AT528*(DS528-DT528)/(100*DK528*(1000-AT528*DS528))</f>
        <v>0</v>
      </c>
      <c r="AH528">
        <f>(AI528 - AJ528 - DX528*1E3/(8.314*(DZ528+273.15)) * AL528/DW528 * AK528) * DW528/(100*DK528) * (1000 - DT528)/1000</f>
        <v>0</v>
      </c>
      <c r="AI528">
        <v>480.4178732909094</v>
      </c>
      <c r="AJ528">
        <v>447.4289151515148</v>
      </c>
      <c r="AK528">
        <v>2.982800086579993</v>
      </c>
      <c r="AL528">
        <v>65.16</v>
      </c>
      <c r="AM528">
        <f>(AO528 - AN528 + DX528*1E3/(8.314*(DZ528+273.15)) * AQ528/DW528 * AP528) * DW528/(100*DK528) * 1000/(1000 - AO528)</f>
        <v>0</v>
      </c>
      <c r="AN528">
        <v>14.51927266930502</v>
      </c>
      <c r="AO528">
        <v>23.68503393939394</v>
      </c>
      <c r="AP528">
        <v>-8.107854100478611E-05</v>
      </c>
      <c r="AQ528">
        <v>105.4820496882666</v>
      </c>
      <c r="AR528">
        <v>0</v>
      </c>
      <c r="AS528">
        <v>0</v>
      </c>
      <c r="AT528">
        <f>IF(AR528*$H$15&gt;=AV528,1.0,(AV528/(AV528-AR528*$H$15)))</f>
        <v>0</v>
      </c>
      <c r="AU528">
        <f>(AT528-1)*100</f>
        <v>0</v>
      </c>
      <c r="AV528">
        <f>MAX(0,($B$15+$C$15*EE528)/(1+$D$15*EE528)*DX528/(DZ528+273)*$E$15)</f>
        <v>0</v>
      </c>
      <c r="AW528" t="s">
        <v>437</v>
      </c>
      <c r="AX528" t="s">
        <v>437</v>
      </c>
      <c r="AY528">
        <v>0</v>
      </c>
      <c r="AZ528">
        <v>0</v>
      </c>
      <c r="BA528">
        <f>1-AY528/AZ528</f>
        <v>0</v>
      </c>
      <c r="BB528">
        <v>0</v>
      </c>
      <c r="BC528" t="s">
        <v>437</v>
      </c>
      <c r="BD528" t="s">
        <v>437</v>
      </c>
      <c r="BE528">
        <v>0</v>
      </c>
      <c r="BF528">
        <v>0</v>
      </c>
      <c r="BG528">
        <f>1-BE528/BF528</f>
        <v>0</v>
      </c>
      <c r="BH528">
        <v>0.5</v>
      </c>
      <c r="BI528">
        <f>DH528</f>
        <v>0</v>
      </c>
      <c r="BJ528">
        <f>K528</f>
        <v>0</v>
      </c>
      <c r="BK528">
        <f>BG528*BH528*BI528</f>
        <v>0</v>
      </c>
      <c r="BL528">
        <f>(BJ528-BB528)/BI528</f>
        <v>0</v>
      </c>
      <c r="BM528">
        <f>(AZ528-BF528)/BF528</f>
        <v>0</v>
      </c>
      <c r="BN528">
        <f>AY528/(BA528+AY528/BF528)</f>
        <v>0</v>
      </c>
      <c r="BO528" t="s">
        <v>437</v>
      </c>
      <c r="BP528">
        <v>0</v>
      </c>
      <c r="BQ528">
        <f>IF(BP528&lt;&gt;0, BP528, BN528)</f>
        <v>0</v>
      </c>
      <c r="BR528">
        <f>1-BQ528/BF528</f>
        <v>0</v>
      </c>
      <c r="BS528">
        <f>(BF528-BE528)/(BF528-BQ528)</f>
        <v>0</v>
      </c>
      <c r="BT528">
        <f>(AZ528-BF528)/(AZ528-BQ528)</f>
        <v>0</v>
      </c>
      <c r="BU528">
        <f>(BF528-BE528)/(BF528-AY528)</f>
        <v>0</v>
      </c>
      <c r="BV528">
        <f>(AZ528-BF528)/(AZ528-AY528)</f>
        <v>0</v>
      </c>
      <c r="BW528">
        <f>(BS528*BQ528/BE528)</f>
        <v>0</v>
      </c>
      <c r="BX528">
        <f>(1-BW528)</f>
        <v>0</v>
      </c>
      <c r="DG528">
        <f>$B$13*EF528+$C$13*EG528+$F$13*ER528*(1-EU528)</f>
        <v>0</v>
      </c>
      <c r="DH528">
        <f>DG528*DI528</f>
        <v>0</v>
      </c>
      <c r="DI528">
        <f>($B$13*$D$11+$C$13*$D$11+$F$13*((FE528+EW528)/MAX(FE528+EW528+FF528, 0.1)*$I$11+FF528/MAX(FE528+EW528+FF528, 0.1)*$J$11))/($B$13+$C$13+$F$13)</f>
        <v>0</v>
      </c>
      <c r="DJ528">
        <f>($B$13*$K$11+$C$13*$K$11+$F$13*((FE528+EW528)/MAX(FE528+EW528+FF528, 0.1)*$P$11+FF528/MAX(FE528+EW528+FF528, 0.1)*$Q$11))/($B$13+$C$13+$F$13)</f>
        <v>0</v>
      </c>
      <c r="DK528">
        <v>2.96</v>
      </c>
      <c r="DL528">
        <v>0.5</v>
      </c>
      <c r="DM528" t="s">
        <v>438</v>
      </c>
      <c r="DN528">
        <v>2</v>
      </c>
      <c r="DO528" t="b">
        <v>1</v>
      </c>
      <c r="DP528">
        <v>1759003432.6</v>
      </c>
      <c r="DQ528">
        <v>418.1572222222222</v>
      </c>
      <c r="DR528">
        <v>458.9754814814815</v>
      </c>
      <c r="DS528">
        <v>23.69168518518519</v>
      </c>
      <c r="DT528">
        <v>14.5535</v>
      </c>
      <c r="DU528">
        <v>419.7228148148149</v>
      </c>
      <c r="DV528">
        <v>23.36864444444445</v>
      </c>
      <c r="DW528">
        <v>499.9753333333334</v>
      </c>
      <c r="DX528">
        <v>90.32672222222222</v>
      </c>
      <c r="DY528">
        <v>0.06604245555555556</v>
      </c>
      <c r="DZ528">
        <v>30.0793925925926</v>
      </c>
      <c r="EA528">
        <v>30.00561851851852</v>
      </c>
      <c r="EB528">
        <v>999.9000000000001</v>
      </c>
      <c r="EC528">
        <v>0</v>
      </c>
      <c r="ED528">
        <v>0</v>
      </c>
      <c r="EE528">
        <v>10005.41222222222</v>
      </c>
      <c r="EF528">
        <v>0</v>
      </c>
      <c r="EG528">
        <v>12.91472592592593</v>
      </c>
      <c r="EH528">
        <v>-40.81850740740741</v>
      </c>
      <c r="EI528">
        <v>428.3042592592592</v>
      </c>
      <c r="EJ528">
        <v>465.7534814814815</v>
      </c>
      <c r="EK528">
        <v>9.138182222222223</v>
      </c>
      <c r="EL528">
        <v>458.9754814814815</v>
      </c>
      <c r="EM528">
        <v>14.5535</v>
      </c>
      <c r="EN528">
        <v>2.139991481481482</v>
      </c>
      <c r="EO528">
        <v>1.314569259259259</v>
      </c>
      <c r="EP528">
        <v>18.52001851851852</v>
      </c>
      <c r="EQ528">
        <v>10.96644814814815</v>
      </c>
      <c r="ER528">
        <v>2000.024814814815</v>
      </c>
      <c r="ES528">
        <v>0.9800072222222224</v>
      </c>
      <c r="ET528">
        <v>0.01999286296296296</v>
      </c>
      <c r="EU528">
        <v>0</v>
      </c>
      <c r="EV528">
        <v>1195.497037037037</v>
      </c>
      <c r="EW528">
        <v>5.00078</v>
      </c>
      <c r="EX528">
        <v>23158.05925925926</v>
      </c>
      <c r="EY528">
        <v>16379.87407407408</v>
      </c>
      <c r="EZ528">
        <v>39.70799999999999</v>
      </c>
      <c r="FA528">
        <v>40.47192592592592</v>
      </c>
      <c r="FB528">
        <v>39.9257037037037</v>
      </c>
      <c r="FC528">
        <v>40.14796296296296</v>
      </c>
      <c r="FD528">
        <v>40.90014814814814</v>
      </c>
      <c r="FE528">
        <v>1955.134814814814</v>
      </c>
      <c r="FF528">
        <v>39.89000000000001</v>
      </c>
      <c r="FG528">
        <v>0</v>
      </c>
      <c r="FH528">
        <v>1759003434.3</v>
      </c>
      <c r="FI528">
        <v>0</v>
      </c>
      <c r="FJ528">
        <v>1195.493461538461</v>
      </c>
      <c r="FK528">
        <v>-4.989059833430177</v>
      </c>
      <c r="FL528">
        <v>-108.8239317595145</v>
      </c>
      <c r="FM528">
        <v>23158.67307692308</v>
      </c>
      <c r="FN528">
        <v>15</v>
      </c>
      <c r="FO528">
        <v>0</v>
      </c>
      <c r="FP528" t="s">
        <v>439</v>
      </c>
      <c r="FQ528">
        <v>1746989605.5</v>
      </c>
      <c r="FR528">
        <v>1746989593.5</v>
      </c>
      <c r="FS528">
        <v>0</v>
      </c>
      <c r="FT528">
        <v>-0.274</v>
      </c>
      <c r="FU528">
        <v>-0.002</v>
      </c>
      <c r="FV528">
        <v>2.549</v>
      </c>
      <c r="FW528">
        <v>0.129</v>
      </c>
      <c r="FX528">
        <v>420</v>
      </c>
      <c r="FY528">
        <v>17</v>
      </c>
      <c r="FZ528">
        <v>0.02</v>
      </c>
      <c r="GA528">
        <v>0.04</v>
      </c>
      <c r="GB528">
        <v>-36.05034390243902</v>
      </c>
      <c r="GC528">
        <v>-70.29504041811848</v>
      </c>
      <c r="GD528">
        <v>7.075916569468056</v>
      </c>
      <c r="GE528">
        <v>0</v>
      </c>
      <c r="GF528">
        <v>1195.842647058823</v>
      </c>
      <c r="GG528">
        <v>-6.039266619021226</v>
      </c>
      <c r="GH528">
        <v>0.6546139806540909</v>
      </c>
      <c r="GI528">
        <v>0</v>
      </c>
      <c r="GJ528">
        <v>9.120181219512196</v>
      </c>
      <c r="GK528">
        <v>0.3231783972125422</v>
      </c>
      <c r="GL528">
        <v>0.03436337458904376</v>
      </c>
      <c r="GM528">
        <v>0</v>
      </c>
      <c r="GN528">
        <v>0</v>
      </c>
      <c r="GO528">
        <v>3</v>
      </c>
      <c r="GP528" t="s">
        <v>484</v>
      </c>
      <c r="GQ528">
        <v>3.10106</v>
      </c>
      <c r="GR528">
        <v>2.72438</v>
      </c>
      <c r="GS528">
        <v>0.090847</v>
      </c>
      <c r="GT528">
        <v>0.097452</v>
      </c>
      <c r="GU528">
        <v>0.106476</v>
      </c>
      <c r="GV528">
        <v>0.0760347</v>
      </c>
      <c r="GW528">
        <v>23732.3</v>
      </c>
      <c r="GX528">
        <v>21436.3</v>
      </c>
      <c r="GY528">
        <v>26668.4</v>
      </c>
      <c r="GZ528">
        <v>23975.1</v>
      </c>
      <c r="HA528">
        <v>38128.8</v>
      </c>
      <c r="HB528">
        <v>32772.1</v>
      </c>
      <c r="HC528">
        <v>46569.8</v>
      </c>
      <c r="HD528">
        <v>37953.3</v>
      </c>
      <c r="HE528">
        <v>1.8708</v>
      </c>
      <c r="HF528">
        <v>1.85137</v>
      </c>
      <c r="HG528">
        <v>0.104539</v>
      </c>
      <c r="HH528">
        <v>0</v>
      </c>
      <c r="HI528">
        <v>28.3033</v>
      </c>
      <c r="HJ528">
        <v>999.9</v>
      </c>
      <c r="HK528">
        <v>36.9</v>
      </c>
      <c r="HL528">
        <v>31.1</v>
      </c>
      <c r="HM528">
        <v>18.5342</v>
      </c>
      <c r="HN528">
        <v>60.7186</v>
      </c>
      <c r="HO528">
        <v>22.4159</v>
      </c>
      <c r="HP528">
        <v>1</v>
      </c>
      <c r="HQ528">
        <v>0.153504</v>
      </c>
      <c r="HR528">
        <v>-0.297337</v>
      </c>
      <c r="HS528">
        <v>20.317</v>
      </c>
      <c r="HT528">
        <v>5.2125</v>
      </c>
      <c r="HU528">
        <v>11.98</v>
      </c>
      <c r="HV528">
        <v>4.96385</v>
      </c>
      <c r="HW528">
        <v>3.2746</v>
      </c>
      <c r="HX528">
        <v>9999</v>
      </c>
      <c r="HY528">
        <v>9999</v>
      </c>
      <c r="HZ528">
        <v>9999</v>
      </c>
      <c r="IA528">
        <v>26.3</v>
      </c>
      <c r="IB528">
        <v>1.86371</v>
      </c>
      <c r="IC528">
        <v>1.85985</v>
      </c>
      <c r="ID528">
        <v>1.85809</v>
      </c>
      <c r="IE528">
        <v>1.85949</v>
      </c>
      <c r="IF528">
        <v>1.85959</v>
      </c>
      <c r="IG528">
        <v>1.8581</v>
      </c>
      <c r="IH528">
        <v>1.85716</v>
      </c>
      <c r="II528">
        <v>1.85211</v>
      </c>
      <c r="IJ528">
        <v>0</v>
      </c>
      <c r="IK528">
        <v>0</v>
      </c>
      <c r="IL528">
        <v>0</v>
      </c>
      <c r="IM528">
        <v>0</v>
      </c>
      <c r="IN528" t="s">
        <v>441</v>
      </c>
      <c r="IO528" t="s">
        <v>442</v>
      </c>
      <c r="IP528" t="s">
        <v>443</v>
      </c>
      <c r="IQ528" t="s">
        <v>443</v>
      </c>
      <c r="IR528" t="s">
        <v>443</v>
      </c>
      <c r="IS528" t="s">
        <v>443</v>
      </c>
      <c r="IT528">
        <v>0</v>
      </c>
      <c r="IU528">
        <v>100</v>
      </c>
      <c r="IV528">
        <v>100</v>
      </c>
      <c r="IW528">
        <v>-1.569</v>
      </c>
      <c r="IX528">
        <v>0.3228</v>
      </c>
      <c r="IY528">
        <v>-1.253408397979514</v>
      </c>
      <c r="IZ528">
        <v>-0.001407418860664216</v>
      </c>
      <c r="JA528">
        <v>1.761737584914558E-06</v>
      </c>
      <c r="JB528">
        <v>-4.339940373715102E-10</v>
      </c>
      <c r="JC528">
        <v>0.01386544786166931</v>
      </c>
      <c r="JD528">
        <v>0.003157371658100305</v>
      </c>
      <c r="JE528">
        <v>0.0004353711720169284</v>
      </c>
      <c r="JF528">
        <v>-1.853048844677345E-07</v>
      </c>
      <c r="JG528">
        <v>2</v>
      </c>
      <c r="JH528">
        <v>1968</v>
      </c>
      <c r="JI528">
        <v>1</v>
      </c>
      <c r="JJ528">
        <v>26</v>
      </c>
      <c r="JK528">
        <v>200230.6</v>
      </c>
      <c r="JL528">
        <v>200230.8</v>
      </c>
      <c r="JM528">
        <v>1.2915</v>
      </c>
      <c r="JN528">
        <v>2.63062</v>
      </c>
      <c r="JO528">
        <v>1.49658</v>
      </c>
      <c r="JP528">
        <v>2.34619</v>
      </c>
      <c r="JQ528">
        <v>1.54785</v>
      </c>
      <c r="JR528">
        <v>2.42188</v>
      </c>
      <c r="JS528">
        <v>35.0825</v>
      </c>
      <c r="JT528">
        <v>14.7099</v>
      </c>
      <c r="JU528">
        <v>18</v>
      </c>
      <c r="JV528">
        <v>486.517</v>
      </c>
      <c r="JW528">
        <v>489.034</v>
      </c>
      <c r="JX528">
        <v>29.1268</v>
      </c>
      <c r="JY528">
        <v>29.2939</v>
      </c>
      <c r="JZ528">
        <v>29.9998</v>
      </c>
      <c r="KA528">
        <v>29.5432</v>
      </c>
      <c r="KB528">
        <v>29.5459</v>
      </c>
      <c r="KC528">
        <v>25.962</v>
      </c>
      <c r="KD528">
        <v>17.3546</v>
      </c>
      <c r="KE528">
        <v>33.8823</v>
      </c>
      <c r="KF528">
        <v>29.1179</v>
      </c>
      <c r="KG528">
        <v>507.015</v>
      </c>
      <c r="KH528">
        <v>14.4515</v>
      </c>
      <c r="KI528">
        <v>101.82</v>
      </c>
      <c r="KJ528">
        <v>91.5085</v>
      </c>
    </row>
    <row r="529" spans="1:296">
      <c r="A529">
        <v>511</v>
      </c>
      <c r="B529">
        <v>1759003445.1</v>
      </c>
      <c r="C529">
        <v>16194.5</v>
      </c>
      <c r="D529" t="s">
        <v>1469</v>
      </c>
      <c r="E529" t="s">
        <v>1470</v>
      </c>
      <c r="F529">
        <v>5</v>
      </c>
      <c r="G529" t="s">
        <v>1218</v>
      </c>
      <c r="H529">
        <v>1759003437.314285</v>
      </c>
      <c r="I529">
        <f>(J529)/1000</f>
        <v>0</v>
      </c>
      <c r="J529">
        <f>IF(DO529, AM529, AG529)</f>
        <v>0</v>
      </c>
      <c r="K529">
        <f>IF(DO529, AH529, AF529)</f>
        <v>0</v>
      </c>
      <c r="L529">
        <f>DQ529 - IF(AT529&gt;1, K529*DK529*100.0/(AV529), 0)</f>
        <v>0</v>
      </c>
      <c r="M529">
        <f>((S529-I529/2)*L529-K529)/(S529+I529/2)</f>
        <v>0</v>
      </c>
      <c r="N529">
        <f>M529*(DX529+DY529)/1000.0</f>
        <v>0</v>
      </c>
      <c r="O529">
        <f>(DQ529 - IF(AT529&gt;1, K529*DK529*100.0/(AV529), 0))*(DX529+DY529)/1000.0</f>
        <v>0</v>
      </c>
      <c r="P529">
        <f>2.0/((1/R529-1/Q529)+SIGN(R529)*SQRT((1/R529-1/Q529)*(1/R529-1/Q529) + 4*DL529/((DL529+1)*(DL529+1))*(2*1/R529*1/Q529-1/Q529*1/Q529)))</f>
        <v>0</v>
      </c>
      <c r="Q529">
        <f>IF(LEFT(DM529,1)&lt;&gt;"0",IF(LEFT(DM529,1)="1",3.0,DN529),$D$5+$E$5*(EE529*DX529/($K$5*1000))+$F$5*(EE529*DX529/($K$5*1000))*MAX(MIN(DK529,$J$5),$I$5)*MAX(MIN(DK529,$J$5),$I$5)+$G$5*MAX(MIN(DK529,$J$5),$I$5)*(EE529*DX529/($K$5*1000))+$H$5*(EE529*DX529/($K$5*1000))*(EE529*DX529/($K$5*1000)))</f>
        <v>0</v>
      </c>
      <c r="R529">
        <f>I529*(1000-(1000*0.61365*exp(17.502*V529/(240.97+V529))/(DX529+DY529)+DS529)/2)/(1000*0.61365*exp(17.502*V529/(240.97+V529))/(DX529+DY529)-DS529)</f>
        <v>0</v>
      </c>
      <c r="S529">
        <f>1/((DL529+1)/(P529/1.6)+1/(Q529/1.37)) + DL529/((DL529+1)/(P529/1.6) + DL529/(Q529/1.37))</f>
        <v>0</v>
      </c>
      <c r="T529">
        <f>(DG529*DJ529)</f>
        <v>0</v>
      </c>
      <c r="U529">
        <f>(DZ529+(T529+2*0.95*5.67E-8*(((DZ529+$B$9)+273)^4-(DZ529+273)^4)-44100*I529)/(1.84*29.3*Q529+8*0.95*5.67E-8*(DZ529+273)^3))</f>
        <v>0</v>
      </c>
      <c r="V529">
        <f>($C$9*EA529+$D$9*EB529+$E$9*U529)</f>
        <v>0</v>
      </c>
      <c r="W529">
        <f>0.61365*exp(17.502*V529/(240.97+V529))</f>
        <v>0</v>
      </c>
      <c r="X529">
        <f>(Y529/Z529*100)</f>
        <v>0</v>
      </c>
      <c r="Y529">
        <f>DS529*(DX529+DY529)/1000</f>
        <v>0</v>
      </c>
      <c r="Z529">
        <f>0.61365*exp(17.502*DZ529/(240.97+DZ529))</f>
        <v>0</v>
      </c>
      <c r="AA529">
        <f>(W529-DS529*(DX529+DY529)/1000)</f>
        <v>0</v>
      </c>
      <c r="AB529">
        <f>(-I529*44100)</f>
        <v>0</v>
      </c>
      <c r="AC529">
        <f>2*29.3*Q529*0.92*(DZ529-V529)</f>
        <v>0</v>
      </c>
      <c r="AD529">
        <f>2*0.95*5.67E-8*(((DZ529+$B$9)+273)^4-(V529+273)^4)</f>
        <v>0</v>
      </c>
      <c r="AE529">
        <f>T529+AD529+AB529+AC529</f>
        <v>0</v>
      </c>
      <c r="AF529">
        <f>DW529*AT529*(DR529-DQ529*(1000-AT529*DT529)/(1000-AT529*DS529))/(100*DK529)</f>
        <v>0</v>
      </c>
      <c r="AG529">
        <f>1000*DW529*AT529*(DS529-DT529)/(100*DK529*(1000-AT529*DS529))</f>
        <v>0</v>
      </c>
      <c r="AH529">
        <f>(AI529 - AJ529 - DX529*1E3/(8.314*(DZ529+273.15)) * AL529/DW529 * AK529) * DW529/(100*DK529) * (1000 - DT529)/1000</f>
        <v>0</v>
      </c>
      <c r="AI529">
        <v>497.7595854242425</v>
      </c>
      <c r="AJ529">
        <v>463.2336303030302</v>
      </c>
      <c r="AK529">
        <v>3.191717316017315</v>
      </c>
      <c r="AL529">
        <v>65.16</v>
      </c>
      <c r="AM529">
        <f>(AO529 - AN529 + DX529*1E3/(8.314*(DZ529+273.15)) * AQ529/DW529 * AP529) * DW529/(100*DK529) * 1000/(1000 - AO529)</f>
        <v>0</v>
      </c>
      <c r="AN529">
        <v>14.51739751366589</v>
      </c>
      <c r="AO529">
        <v>23.68251636363637</v>
      </c>
      <c r="AP529">
        <v>-9.722573846016049E-06</v>
      </c>
      <c r="AQ529">
        <v>105.4820496882666</v>
      </c>
      <c r="AR529">
        <v>0</v>
      </c>
      <c r="AS529">
        <v>0</v>
      </c>
      <c r="AT529">
        <f>IF(AR529*$H$15&gt;=AV529,1.0,(AV529/(AV529-AR529*$H$15)))</f>
        <v>0</v>
      </c>
      <c r="AU529">
        <f>(AT529-1)*100</f>
        <v>0</v>
      </c>
      <c r="AV529">
        <f>MAX(0,($B$15+$C$15*EE529)/(1+$D$15*EE529)*DX529/(DZ529+273)*$E$15)</f>
        <v>0</v>
      </c>
      <c r="AW529" t="s">
        <v>437</v>
      </c>
      <c r="AX529" t="s">
        <v>437</v>
      </c>
      <c r="AY529">
        <v>0</v>
      </c>
      <c r="AZ529">
        <v>0</v>
      </c>
      <c r="BA529">
        <f>1-AY529/AZ529</f>
        <v>0</v>
      </c>
      <c r="BB529">
        <v>0</v>
      </c>
      <c r="BC529" t="s">
        <v>437</v>
      </c>
      <c r="BD529" t="s">
        <v>437</v>
      </c>
      <c r="BE529">
        <v>0</v>
      </c>
      <c r="BF529">
        <v>0</v>
      </c>
      <c r="BG529">
        <f>1-BE529/BF529</f>
        <v>0</v>
      </c>
      <c r="BH529">
        <v>0.5</v>
      </c>
      <c r="BI529">
        <f>DH529</f>
        <v>0</v>
      </c>
      <c r="BJ529">
        <f>K529</f>
        <v>0</v>
      </c>
      <c r="BK529">
        <f>BG529*BH529*BI529</f>
        <v>0</v>
      </c>
      <c r="BL529">
        <f>(BJ529-BB529)/BI529</f>
        <v>0</v>
      </c>
      <c r="BM529">
        <f>(AZ529-BF529)/BF529</f>
        <v>0</v>
      </c>
      <c r="BN529">
        <f>AY529/(BA529+AY529/BF529)</f>
        <v>0</v>
      </c>
      <c r="BO529" t="s">
        <v>437</v>
      </c>
      <c r="BP529">
        <v>0</v>
      </c>
      <c r="BQ529">
        <f>IF(BP529&lt;&gt;0, BP529, BN529)</f>
        <v>0</v>
      </c>
      <c r="BR529">
        <f>1-BQ529/BF529</f>
        <v>0</v>
      </c>
      <c r="BS529">
        <f>(BF529-BE529)/(BF529-BQ529)</f>
        <v>0</v>
      </c>
      <c r="BT529">
        <f>(AZ529-BF529)/(AZ529-BQ529)</f>
        <v>0</v>
      </c>
      <c r="BU529">
        <f>(BF529-BE529)/(BF529-AY529)</f>
        <v>0</v>
      </c>
      <c r="BV529">
        <f>(AZ529-BF529)/(AZ529-AY529)</f>
        <v>0</v>
      </c>
      <c r="BW529">
        <f>(BS529*BQ529/BE529)</f>
        <v>0</v>
      </c>
      <c r="BX529">
        <f>(1-BW529)</f>
        <v>0</v>
      </c>
      <c r="DG529">
        <f>$B$13*EF529+$C$13*EG529+$F$13*ER529*(1-EU529)</f>
        <v>0</v>
      </c>
      <c r="DH529">
        <f>DG529*DI529</f>
        <v>0</v>
      </c>
      <c r="DI529">
        <f>($B$13*$D$11+$C$13*$D$11+$F$13*((FE529+EW529)/MAX(FE529+EW529+FF529, 0.1)*$I$11+FF529/MAX(FE529+EW529+FF529, 0.1)*$J$11))/($B$13+$C$13+$F$13)</f>
        <v>0</v>
      </c>
      <c r="DJ529">
        <f>($B$13*$K$11+$C$13*$K$11+$F$13*((FE529+EW529)/MAX(FE529+EW529+FF529, 0.1)*$P$11+FF529/MAX(FE529+EW529+FF529, 0.1)*$Q$11))/($B$13+$C$13+$F$13)</f>
        <v>0</v>
      </c>
      <c r="DK529">
        <v>2.96</v>
      </c>
      <c r="DL529">
        <v>0.5</v>
      </c>
      <c r="DM529" t="s">
        <v>438</v>
      </c>
      <c r="DN529">
        <v>2</v>
      </c>
      <c r="DO529" t="b">
        <v>1</v>
      </c>
      <c r="DP529">
        <v>1759003437.314285</v>
      </c>
      <c r="DQ529">
        <v>430.6404642857142</v>
      </c>
      <c r="DR529">
        <v>474.6244285714287</v>
      </c>
      <c r="DS529">
        <v>23.6903</v>
      </c>
      <c r="DT529">
        <v>14.53176428571429</v>
      </c>
      <c r="DU529">
        <v>432.2077857142857</v>
      </c>
      <c r="DV529">
        <v>23.36728571428571</v>
      </c>
      <c r="DW529">
        <v>499.9908571428571</v>
      </c>
      <c r="DX529">
        <v>90.32665714285714</v>
      </c>
      <c r="DY529">
        <v>0.06608430714285715</v>
      </c>
      <c r="DZ529">
        <v>30.08297857142856</v>
      </c>
      <c r="EA529">
        <v>30.00826071428571</v>
      </c>
      <c r="EB529">
        <v>999.9000000000002</v>
      </c>
      <c r="EC529">
        <v>0</v>
      </c>
      <c r="ED529">
        <v>0</v>
      </c>
      <c r="EE529">
        <v>10005.71</v>
      </c>
      <c r="EF529">
        <v>0</v>
      </c>
      <c r="EG529">
        <v>12.92001428571428</v>
      </c>
      <c r="EH529">
        <v>-43.98419642857142</v>
      </c>
      <c r="EI529">
        <v>441.0897499999999</v>
      </c>
      <c r="EJ529">
        <v>481.6231071428571</v>
      </c>
      <c r="EK529">
        <v>9.158526428571431</v>
      </c>
      <c r="EL529">
        <v>474.6244285714287</v>
      </c>
      <c r="EM529">
        <v>14.53176428571429</v>
      </c>
      <c r="EN529">
        <v>2.139863928571429</v>
      </c>
      <c r="EO529">
        <v>1.312604285714286</v>
      </c>
      <c r="EP529">
        <v>18.51906785714286</v>
      </c>
      <c r="EQ529">
        <v>10.94396071428571</v>
      </c>
      <c r="ER529">
        <v>1999.989285714286</v>
      </c>
      <c r="ES529">
        <v>0.98000675</v>
      </c>
      <c r="ET529">
        <v>0.01999332857142857</v>
      </c>
      <c r="EU529">
        <v>0</v>
      </c>
      <c r="EV529">
        <v>1195.280357142857</v>
      </c>
      <c r="EW529">
        <v>5.00078</v>
      </c>
      <c r="EX529">
        <v>23152.28571428571</v>
      </c>
      <c r="EY529">
        <v>16379.57857142857</v>
      </c>
      <c r="EZ529">
        <v>39.69614285714285</v>
      </c>
      <c r="FA529">
        <v>40.46174999999999</v>
      </c>
      <c r="FB529">
        <v>39.92160714285713</v>
      </c>
      <c r="FC529">
        <v>40.15610714285715</v>
      </c>
      <c r="FD529">
        <v>40.90149999999999</v>
      </c>
      <c r="FE529">
        <v>1955.099285714286</v>
      </c>
      <c r="FF529">
        <v>39.89000000000001</v>
      </c>
      <c r="FG529">
        <v>0</v>
      </c>
      <c r="FH529">
        <v>1759003439.7</v>
      </c>
      <c r="FI529">
        <v>0</v>
      </c>
      <c r="FJ529">
        <v>1195.2216</v>
      </c>
      <c r="FK529">
        <v>-1.513846141865901</v>
      </c>
      <c r="FL529">
        <v>-26.55384615140341</v>
      </c>
      <c r="FM529">
        <v>23152</v>
      </c>
      <c r="FN529">
        <v>15</v>
      </c>
      <c r="FO529">
        <v>0</v>
      </c>
      <c r="FP529" t="s">
        <v>439</v>
      </c>
      <c r="FQ529">
        <v>1746989605.5</v>
      </c>
      <c r="FR529">
        <v>1746989593.5</v>
      </c>
      <c r="FS529">
        <v>0</v>
      </c>
      <c r="FT529">
        <v>-0.274</v>
      </c>
      <c r="FU529">
        <v>-0.002</v>
      </c>
      <c r="FV529">
        <v>2.549</v>
      </c>
      <c r="FW529">
        <v>0.129</v>
      </c>
      <c r="FX529">
        <v>420</v>
      </c>
      <c r="FY529">
        <v>17</v>
      </c>
      <c r="FZ529">
        <v>0.02</v>
      </c>
      <c r="GA529">
        <v>0.04</v>
      </c>
      <c r="GB529">
        <v>-41.81322195121951</v>
      </c>
      <c r="GC529">
        <v>-42.08560766550528</v>
      </c>
      <c r="GD529">
        <v>4.278384232993561</v>
      </c>
      <c r="GE529">
        <v>0</v>
      </c>
      <c r="GF529">
        <v>1195.421470588235</v>
      </c>
      <c r="GG529">
        <v>-3.247211610232982</v>
      </c>
      <c r="GH529">
        <v>0.4433305256998449</v>
      </c>
      <c r="GI529">
        <v>0</v>
      </c>
      <c r="GJ529">
        <v>9.142911951219512</v>
      </c>
      <c r="GK529">
        <v>0.2750289198606221</v>
      </c>
      <c r="GL529">
        <v>0.03127324183274467</v>
      </c>
      <c r="GM529">
        <v>0</v>
      </c>
      <c r="GN529">
        <v>0</v>
      </c>
      <c r="GO529">
        <v>3</v>
      </c>
      <c r="GP529" t="s">
        <v>484</v>
      </c>
      <c r="GQ529">
        <v>3.1008</v>
      </c>
      <c r="GR529">
        <v>2.72427</v>
      </c>
      <c r="GS529">
        <v>0.0932245</v>
      </c>
      <c r="GT529">
        <v>0.0999439</v>
      </c>
      <c r="GU529">
        <v>0.106476</v>
      </c>
      <c r="GV529">
        <v>0.0760315</v>
      </c>
      <c r="GW529">
        <v>23670.6</v>
      </c>
      <c r="GX529">
        <v>21377.3</v>
      </c>
      <c r="GY529">
        <v>26668.7</v>
      </c>
      <c r="GZ529">
        <v>23975.3</v>
      </c>
      <c r="HA529">
        <v>38129.3</v>
      </c>
      <c r="HB529">
        <v>32772.8</v>
      </c>
      <c r="HC529">
        <v>46570.2</v>
      </c>
      <c r="HD529">
        <v>37953.6</v>
      </c>
      <c r="HE529">
        <v>1.87042</v>
      </c>
      <c r="HF529">
        <v>1.85193</v>
      </c>
      <c r="HG529">
        <v>0.104047</v>
      </c>
      <c r="HH529">
        <v>0</v>
      </c>
      <c r="HI529">
        <v>28.3068</v>
      </c>
      <c r="HJ529">
        <v>999.9</v>
      </c>
      <c r="HK529">
        <v>36.9</v>
      </c>
      <c r="HL529">
        <v>31.1</v>
      </c>
      <c r="HM529">
        <v>18.5343</v>
      </c>
      <c r="HN529">
        <v>60.9986</v>
      </c>
      <c r="HO529">
        <v>22.3157</v>
      </c>
      <c r="HP529">
        <v>1</v>
      </c>
      <c r="HQ529">
        <v>0.153044</v>
      </c>
      <c r="HR529">
        <v>-0.438796</v>
      </c>
      <c r="HS529">
        <v>20.3168</v>
      </c>
      <c r="HT529">
        <v>5.2122</v>
      </c>
      <c r="HU529">
        <v>11.98</v>
      </c>
      <c r="HV529">
        <v>4.9636</v>
      </c>
      <c r="HW529">
        <v>3.27455</v>
      </c>
      <c r="HX529">
        <v>9999</v>
      </c>
      <c r="HY529">
        <v>9999</v>
      </c>
      <c r="HZ529">
        <v>9999</v>
      </c>
      <c r="IA529">
        <v>26.3</v>
      </c>
      <c r="IB529">
        <v>1.86371</v>
      </c>
      <c r="IC529">
        <v>1.85984</v>
      </c>
      <c r="ID529">
        <v>1.85811</v>
      </c>
      <c r="IE529">
        <v>1.85949</v>
      </c>
      <c r="IF529">
        <v>1.85959</v>
      </c>
      <c r="IG529">
        <v>1.85808</v>
      </c>
      <c r="IH529">
        <v>1.85715</v>
      </c>
      <c r="II529">
        <v>1.85211</v>
      </c>
      <c r="IJ529">
        <v>0</v>
      </c>
      <c r="IK529">
        <v>0</v>
      </c>
      <c r="IL529">
        <v>0</v>
      </c>
      <c r="IM529">
        <v>0</v>
      </c>
      <c r="IN529" t="s">
        <v>441</v>
      </c>
      <c r="IO529" t="s">
        <v>442</v>
      </c>
      <c r="IP529" t="s">
        <v>443</v>
      </c>
      <c r="IQ529" t="s">
        <v>443</v>
      </c>
      <c r="IR529" t="s">
        <v>443</v>
      </c>
      <c r="IS529" t="s">
        <v>443</v>
      </c>
      <c r="IT529">
        <v>0</v>
      </c>
      <c r="IU529">
        <v>100</v>
      </c>
      <c r="IV529">
        <v>100</v>
      </c>
      <c r="IW529">
        <v>-1.57</v>
      </c>
      <c r="IX529">
        <v>0.3228</v>
      </c>
      <c r="IY529">
        <v>-1.253408397979514</v>
      </c>
      <c r="IZ529">
        <v>-0.001407418860664216</v>
      </c>
      <c r="JA529">
        <v>1.761737584914558E-06</v>
      </c>
      <c r="JB529">
        <v>-4.339940373715102E-10</v>
      </c>
      <c r="JC529">
        <v>0.01386544786166931</v>
      </c>
      <c r="JD529">
        <v>0.003157371658100305</v>
      </c>
      <c r="JE529">
        <v>0.0004353711720169284</v>
      </c>
      <c r="JF529">
        <v>-1.853048844677345E-07</v>
      </c>
      <c r="JG529">
        <v>2</v>
      </c>
      <c r="JH529">
        <v>1968</v>
      </c>
      <c r="JI529">
        <v>1</v>
      </c>
      <c r="JJ529">
        <v>26</v>
      </c>
      <c r="JK529">
        <v>200230.7</v>
      </c>
      <c r="JL529">
        <v>200230.9</v>
      </c>
      <c r="JM529">
        <v>1.32446</v>
      </c>
      <c r="JN529">
        <v>2.63916</v>
      </c>
      <c r="JO529">
        <v>1.49658</v>
      </c>
      <c r="JP529">
        <v>2.34619</v>
      </c>
      <c r="JQ529">
        <v>1.54907</v>
      </c>
      <c r="JR529">
        <v>2.4707</v>
      </c>
      <c r="JS529">
        <v>35.0825</v>
      </c>
      <c r="JT529">
        <v>14.7012</v>
      </c>
      <c r="JU529">
        <v>18</v>
      </c>
      <c r="JV529">
        <v>486.269</v>
      </c>
      <c r="JW529">
        <v>489.371</v>
      </c>
      <c r="JX529">
        <v>29.0952</v>
      </c>
      <c r="JY529">
        <v>29.2897</v>
      </c>
      <c r="JZ529">
        <v>29.9997</v>
      </c>
      <c r="KA529">
        <v>29.5395</v>
      </c>
      <c r="KB529">
        <v>29.5428</v>
      </c>
      <c r="KC529">
        <v>26.6223</v>
      </c>
      <c r="KD529">
        <v>17.6271</v>
      </c>
      <c r="KE529">
        <v>33.8823</v>
      </c>
      <c r="KF529">
        <v>29.109</v>
      </c>
      <c r="KG529">
        <v>527.05</v>
      </c>
      <c r="KH529">
        <v>14.4312</v>
      </c>
      <c r="KI529">
        <v>101.821</v>
      </c>
      <c r="KJ529">
        <v>91.5093</v>
      </c>
    </row>
    <row r="530" spans="1:296">
      <c r="A530">
        <v>512</v>
      </c>
      <c r="B530">
        <v>1759003450.1</v>
      </c>
      <c r="C530">
        <v>16199.5</v>
      </c>
      <c r="D530" t="s">
        <v>1471</v>
      </c>
      <c r="E530" t="s">
        <v>1472</v>
      </c>
      <c r="F530">
        <v>5</v>
      </c>
      <c r="G530" t="s">
        <v>1218</v>
      </c>
      <c r="H530">
        <v>1759003442.6</v>
      </c>
      <c r="I530">
        <f>(J530)/1000</f>
        <v>0</v>
      </c>
      <c r="J530">
        <f>IF(DO530, AM530, AG530)</f>
        <v>0</v>
      </c>
      <c r="K530">
        <f>IF(DO530, AH530, AF530)</f>
        <v>0</v>
      </c>
      <c r="L530">
        <f>DQ530 - IF(AT530&gt;1, K530*DK530*100.0/(AV530), 0)</f>
        <v>0</v>
      </c>
      <c r="M530">
        <f>((S530-I530/2)*L530-K530)/(S530+I530/2)</f>
        <v>0</v>
      </c>
      <c r="N530">
        <f>M530*(DX530+DY530)/1000.0</f>
        <v>0</v>
      </c>
      <c r="O530">
        <f>(DQ530 - IF(AT530&gt;1, K530*DK530*100.0/(AV530), 0))*(DX530+DY530)/1000.0</f>
        <v>0</v>
      </c>
      <c r="P530">
        <f>2.0/((1/R530-1/Q530)+SIGN(R530)*SQRT((1/R530-1/Q530)*(1/R530-1/Q530) + 4*DL530/((DL530+1)*(DL530+1))*(2*1/R530*1/Q530-1/Q530*1/Q530)))</f>
        <v>0</v>
      </c>
      <c r="Q530">
        <f>IF(LEFT(DM530,1)&lt;&gt;"0",IF(LEFT(DM530,1)="1",3.0,DN530),$D$5+$E$5*(EE530*DX530/($K$5*1000))+$F$5*(EE530*DX530/($K$5*1000))*MAX(MIN(DK530,$J$5),$I$5)*MAX(MIN(DK530,$J$5),$I$5)+$G$5*MAX(MIN(DK530,$J$5),$I$5)*(EE530*DX530/($K$5*1000))+$H$5*(EE530*DX530/($K$5*1000))*(EE530*DX530/($K$5*1000)))</f>
        <v>0</v>
      </c>
      <c r="R530">
        <f>I530*(1000-(1000*0.61365*exp(17.502*V530/(240.97+V530))/(DX530+DY530)+DS530)/2)/(1000*0.61365*exp(17.502*V530/(240.97+V530))/(DX530+DY530)-DS530)</f>
        <v>0</v>
      </c>
      <c r="S530">
        <f>1/((DL530+1)/(P530/1.6)+1/(Q530/1.37)) + DL530/((DL530+1)/(P530/1.6) + DL530/(Q530/1.37))</f>
        <v>0</v>
      </c>
      <c r="T530">
        <f>(DG530*DJ530)</f>
        <v>0</v>
      </c>
      <c r="U530">
        <f>(DZ530+(T530+2*0.95*5.67E-8*(((DZ530+$B$9)+273)^4-(DZ530+273)^4)-44100*I530)/(1.84*29.3*Q530+8*0.95*5.67E-8*(DZ530+273)^3))</f>
        <v>0</v>
      </c>
      <c r="V530">
        <f>($C$9*EA530+$D$9*EB530+$E$9*U530)</f>
        <v>0</v>
      </c>
      <c r="W530">
        <f>0.61365*exp(17.502*V530/(240.97+V530))</f>
        <v>0</v>
      </c>
      <c r="X530">
        <f>(Y530/Z530*100)</f>
        <v>0</v>
      </c>
      <c r="Y530">
        <f>DS530*(DX530+DY530)/1000</f>
        <v>0</v>
      </c>
      <c r="Z530">
        <f>0.61365*exp(17.502*DZ530/(240.97+DZ530))</f>
        <v>0</v>
      </c>
      <c r="AA530">
        <f>(W530-DS530*(DX530+DY530)/1000)</f>
        <v>0</v>
      </c>
      <c r="AB530">
        <f>(-I530*44100)</f>
        <v>0</v>
      </c>
      <c r="AC530">
        <f>2*29.3*Q530*0.92*(DZ530-V530)</f>
        <v>0</v>
      </c>
      <c r="AD530">
        <f>2*0.95*5.67E-8*(((DZ530+$B$9)+273)^4-(V530+273)^4)</f>
        <v>0</v>
      </c>
      <c r="AE530">
        <f>T530+AD530+AB530+AC530</f>
        <v>0</v>
      </c>
      <c r="AF530">
        <f>DW530*AT530*(DR530-DQ530*(1000-AT530*DT530)/(1000-AT530*DS530))/(100*DK530)</f>
        <v>0</v>
      </c>
      <c r="AG530">
        <f>1000*DW530*AT530*(DS530-DT530)/(100*DK530*(1000-AT530*DS530))</f>
        <v>0</v>
      </c>
      <c r="AH530">
        <f>(AI530 - AJ530 - DX530*1E3/(8.314*(DZ530+273.15)) * AL530/DW530 * AK530) * DW530/(100*DK530) * (1000 - DT530)/1000</f>
        <v>0</v>
      </c>
      <c r="AI530">
        <v>514.5437520818182</v>
      </c>
      <c r="AJ530">
        <v>479.3533878787876</v>
      </c>
      <c r="AK530">
        <v>3.224114978354937</v>
      </c>
      <c r="AL530">
        <v>65.16</v>
      </c>
      <c r="AM530">
        <f>(AO530 - AN530 + DX530*1E3/(8.314*(DZ530+273.15)) * AQ530/DW530 * AP530) * DW530/(100*DK530) * 1000/(1000 - AO530)</f>
        <v>0</v>
      </c>
      <c r="AN530">
        <v>14.50368073152992</v>
      </c>
      <c r="AO530">
        <v>23.68224545454546</v>
      </c>
      <c r="AP530">
        <v>-1.218143143564192E-05</v>
      </c>
      <c r="AQ530">
        <v>105.4820496882666</v>
      </c>
      <c r="AR530">
        <v>0</v>
      </c>
      <c r="AS530">
        <v>0</v>
      </c>
      <c r="AT530">
        <f>IF(AR530*$H$15&gt;=AV530,1.0,(AV530/(AV530-AR530*$H$15)))</f>
        <v>0</v>
      </c>
      <c r="AU530">
        <f>(AT530-1)*100</f>
        <v>0</v>
      </c>
      <c r="AV530">
        <f>MAX(0,($B$15+$C$15*EE530)/(1+$D$15*EE530)*DX530/(DZ530+273)*$E$15)</f>
        <v>0</v>
      </c>
      <c r="AW530" t="s">
        <v>437</v>
      </c>
      <c r="AX530" t="s">
        <v>437</v>
      </c>
      <c r="AY530">
        <v>0</v>
      </c>
      <c r="AZ530">
        <v>0</v>
      </c>
      <c r="BA530">
        <f>1-AY530/AZ530</f>
        <v>0</v>
      </c>
      <c r="BB530">
        <v>0</v>
      </c>
      <c r="BC530" t="s">
        <v>437</v>
      </c>
      <c r="BD530" t="s">
        <v>437</v>
      </c>
      <c r="BE530">
        <v>0</v>
      </c>
      <c r="BF530">
        <v>0</v>
      </c>
      <c r="BG530">
        <f>1-BE530/BF530</f>
        <v>0</v>
      </c>
      <c r="BH530">
        <v>0.5</v>
      </c>
      <c r="BI530">
        <f>DH530</f>
        <v>0</v>
      </c>
      <c r="BJ530">
        <f>K530</f>
        <v>0</v>
      </c>
      <c r="BK530">
        <f>BG530*BH530*BI530</f>
        <v>0</v>
      </c>
      <c r="BL530">
        <f>(BJ530-BB530)/BI530</f>
        <v>0</v>
      </c>
      <c r="BM530">
        <f>(AZ530-BF530)/BF530</f>
        <v>0</v>
      </c>
      <c r="BN530">
        <f>AY530/(BA530+AY530/BF530)</f>
        <v>0</v>
      </c>
      <c r="BO530" t="s">
        <v>437</v>
      </c>
      <c r="BP530">
        <v>0</v>
      </c>
      <c r="BQ530">
        <f>IF(BP530&lt;&gt;0, BP530, BN530)</f>
        <v>0</v>
      </c>
      <c r="BR530">
        <f>1-BQ530/BF530</f>
        <v>0</v>
      </c>
      <c r="BS530">
        <f>(BF530-BE530)/(BF530-BQ530)</f>
        <v>0</v>
      </c>
      <c r="BT530">
        <f>(AZ530-BF530)/(AZ530-BQ530)</f>
        <v>0</v>
      </c>
      <c r="BU530">
        <f>(BF530-BE530)/(BF530-AY530)</f>
        <v>0</v>
      </c>
      <c r="BV530">
        <f>(AZ530-BF530)/(AZ530-AY530)</f>
        <v>0</v>
      </c>
      <c r="BW530">
        <f>(BS530*BQ530/BE530)</f>
        <v>0</v>
      </c>
      <c r="BX530">
        <f>(1-BW530)</f>
        <v>0</v>
      </c>
      <c r="DG530">
        <f>$B$13*EF530+$C$13*EG530+$F$13*ER530*(1-EU530)</f>
        <v>0</v>
      </c>
      <c r="DH530">
        <f>DG530*DI530</f>
        <v>0</v>
      </c>
      <c r="DI530">
        <f>($B$13*$D$11+$C$13*$D$11+$F$13*((FE530+EW530)/MAX(FE530+EW530+FF530, 0.1)*$I$11+FF530/MAX(FE530+EW530+FF530, 0.1)*$J$11))/($B$13+$C$13+$F$13)</f>
        <v>0</v>
      </c>
      <c r="DJ530">
        <f>($B$13*$K$11+$C$13*$K$11+$F$13*((FE530+EW530)/MAX(FE530+EW530+FF530, 0.1)*$P$11+FF530/MAX(FE530+EW530+FF530, 0.1)*$Q$11))/($B$13+$C$13+$F$13)</f>
        <v>0</v>
      </c>
      <c r="DK530">
        <v>2.96</v>
      </c>
      <c r="DL530">
        <v>0.5</v>
      </c>
      <c r="DM530" t="s">
        <v>438</v>
      </c>
      <c r="DN530">
        <v>2</v>
      </c>
      <c r="DO530" t="b">
        <v>1</v>
      </c>
      <c r="DP530">
        <v>1759003442.6</v>
      </c>
      <c r="DQ530">
        <v>446.215</v>
      </c>
      <c r="DR530">
        <v>492.3306296296296</v>
      </c>
      <c r="DS530">
        <v>23.68532222222223</v>
      </c>
      <c r="DT530">
        <v>14.51452962962963</v>
      </c>
      <c r="DU530">
        <v>447.784</v>
      </c>
      <c r="DV530">
        <v>23.36242962962963</v>
      </c>
      <c r="DW530">
        <v>500.0510370370371</v>
      </c>
      <c r="DX530">
        <v>90.3266148148148</v>
      </c>
      <c r="DY530">
        <v>0.06601106296296295</v>
      </c>
      <c r="DZ530">
        <v>30.08325555555556</v>
      </c>
      <c r="EA530">
        <v>30.00682962962963</v>
      </c>
      <c r="EB530">
        <v>999.9000000000001</v>
      </c>
      <c r="EC530">
        <v>0</v>
      </c>
      <c r="ED530">
        <v>0</v>
      </c>
      <c r="EE530">
        <v>10014.2062962963</v>
      </c>
      <c r="EF530">
        <v>0</v>
      </c>
      <c r="EG530">
        <v>12.92507407407408</v>
      </c>
      <c r="EH530">
        <v>-46.11578888888889</v>
      </c>
      <c r="EI530">
        <v>457.0400370370371</v>
      </c>
      <c r="EJ530">
        <v>499.5817777777778</v>
      </c>
      <c r="EK530">
        <v>9.170785925925927</v>
      </c>
      <c r="EL530">
        <v>492.3306296296296</v>
      </c>
      <c r="EM530">
        <v>14.51452962962963</v>
      </c>
      <c r="EN530">
        <v>2.139413703703704</v>
      </c>
      <c r="EO530">
        <v>1.311047407407407</v>
      </c>
      <c r="EP530">
        <v>18.5157074074074</v>
      </c>
      <c r="EQ530">
        <v>10.92610740740741</v>
      </c>
      <c r="ER530">
        <v>1999.98962962963</v>
      </c>
      <c r="ES530">
        <v>0.9800066666666666</v>
      </c>
      <c r="ET530">
        <v>0.01999341111111111</v>
      </c>
      <c r="EU530">
        <v>0</v>
      </c>
      <c r="EV530">
        <v>1195.332962962963</v>
      </c>
      <c r="EW530">
        <v>5.00078</v>
      </c>
      <c r="EX530">
        <v>23152.58148148149</v>
      </c>
      <c r="EY530">
        <v>16379.58518518518</v>
      </c>
      <c r="EZ530">
        <v>39.69181481481482</v>
      </c>
      <c r="FA530">
        <v>40.45799999999999</v>
      </c>
      <c r="FB530">
        <v>39.90485185185185</v>
      </c>
      <c r="FC530">
        <v>40.16418518518518</v>
      </c>
      <c r="FD530">
        <v>40.86544444444444</v>
      </c>
      <c r="FE530">
        <v>1955.099629629629</v>
      </c>
      <c r="FF530">
        <v>39.89000000000001</v>
      </c>
      <c r="FG530">
        <v>0</v>
      </c>
      <c r="FH530">
        <v>1759003444.5</v>
      </c>
      <c r="FI530">
        <v>0</v>
      </c>
      <c r="FJ530">
        <v>1195.324</v>
      </c>
      <c r="FK530">
        <v>2.775384624560779</v>
      </c>
      <c r="FL530">
        <v>49.03846147770387</v>
      </c>
      <c r="FM530">
        <v>23153.096</v>
      </c>
      <c r="FN530">
        <v>15</v>
      </c>
      <c r="FO530">
        <v>0</v>
      </c>
      <c r="FP530" t="s">
        <v>439</v>
      </c>
      <c r="FQ530">
        <v>1746989605.5</v>
      </c>
      <c r="FR530">
        <v>1746989593.5</v>
      </c>
      <c r="FS530">
        <v>0</v>
      </c>
      <c r="FT530">
        <v>-0.274</v>
      </c>
      <c r="FU530">
        <v>-0.002</v>
      </c>
      <c r="FV530">
        <v>2.549</v>
      </c>
      <c r="FW530">
        <v>0.129</v>
      </c>
      <c r="FX530">
        <v>420</v>
      </c>
      <c r="FY530">
        <v>17</v>
      </c>
      <c r="FZ530">
        <v>0.02</v>
      </c>
      <c r="GA530">
        <v>0.04</v>
      </c>
      <c r="GB530">
        <v>-44.24067073170732</v>
      </c>
      <c r="GC530">
        <v>-27.80341881533099</v>
      </c>
      <c r="GD530">
        <v>2.843133928474163</v>
      </c>
      <c r="GE530">
        <v>0</v>
      </c>
      <c r="GF530">
        <v>1195.309411764706</v>
      </c>
      <c r="GG530">
        <v>-0.198319325105187</v>
      </c>
      <c r="GH530">
        <v>0.2919703971343172</v>
      </c>
      <c r="GI530">
        <v>1</v>
      </c>
      <c r="GJ530">
        <v>9.158047560975611</v>
      </c>
      <c r="GK530">
        <v>0.1706928919860778</v>
      </c>
      <c r="GL530">
        <v>0.02271579237709866</v>
      </c>
      <c r="GM530">
        <v>0</v>
      </c>
      <c r="GN530">
        <v>1</v>
      </c>
      <c r="GO530">
        <v>3</v>
      </c>
      <c r="GP530" t="s">
        <v>463</v>
      </c>
      <c r="GQ530">
        <v>3.10093</v>
      </c>
      <c r="GR530">
        <v>2.72406</v>
      </c>
      <c r="GS530">
        <v>0.0956047</v>
      </c>
      <c r="GT530">
        <v>0.102332</v>
      </c>
      <c r="GU530">
        <v>0.106473</v>
      </c>
      <c r="GV530">
        <v>0.0759595</v>
      </c>
      <c r="GW530">
        <v>23608.6</v>
      </c>
      <c r="GX530">
        <v>21320.9</v>
      </c>
      <c r="GY530">
        <v>26668.9</v>
      </c>
      <c r="GZ530">
        <v>23975.5</v>
      </c>
      <c r="HA530">
        <v>38129.8</v>
      </c>
      <c r="HB530">
        <v>32776</v>
      </c>
      <c r="HC530">
        <v>46570.3</v>
      </c>
      <c r="HD530">
        <v>37954.1</v>
      </c>
      <c r="HE530">
        <v>1.87073</v>
      </c>
      <c r="HF530">
        <v>1.85133</v>
      </c>
      <c r="HG530">
        <v>0.103731</v>
      </c>
      <c r="HH530">
        <v>0</v>
      </c>
      <c r="HI530">
        <v>28.3105</v>
      </c>
      <c r="HJ530">
        <v>999.9</v>
      </c>
      <c r="HK530">
        <v>36.9</v>
      </c>
      <c r="HL530">
        <v>31.1</v>
      </c>
      <c r="HM530">
        <v>18.5349</v>
      </c>
      <c r="HN530">
        <v>61.1886</v>
      </c>
      <c r="HO530">
        <v>22.4479</v>
      </c>
      <c r="HP530">
        <v>1</v>
      </c>
      <c r="HQ530">
        <v>0.152721</v>
      </c>
      <c r="HR530">
        <v>-0.529257</v>
      </c>
      <c r="HS530">
        <v>20.3164</v>
      </c>
      <c r="HT530">
        <v>5.21205</v>
      </c>
      <c r="HU530">
        <v>11.98</v>
      </c>
      <c r="HV530">
        <v>4.9636</v>
      </c>
      <c r="HW530">
        <v>3.2745</v>
      </c>
      <c r="HX530">
        <v>9999</v>
      </c>
      <c r="HY530">
        <v>9999</v>
      </c>
      <c r="HZ530">
        <v>9999</v>
      </c>
      <c r="IA530">
        <v>26.3</v>
      </c>
      <c r="IB530">
        <v>1.86371</v>
      </c>
      <c r="IC530">
        <v>1.85985</v>
      </c>
      <c r="ID530">
        <v>1.85816</v>
      </c>
      <c r="IE530">
        <v>1.85952</v>
      </c>
      <c r="IF530">
        <v>1.85959</v>
      </c>
      <c r="IG530">
        <v>1.85808</v>
      </c>
      <c r="IH530">
        <v>1.85716</v>
      </c>
      <c r="II530">
        <v>1.85211</v>
      </c>
      <c r="IJ530">
        <v>0</v>
      </c>
      <c r="IK530">
        <v>0</v>
      </c>
      <c r="IL530">
        <v>0</v>
      </c>
      <c r="IM530">
        <v>0</v>
      </c>
      <c r="IN530" t="s">
        <v>441</v>
      </c>
      <c r="IO530" t="s">
        <v>442</v>
      </c>
      <c r="IP530" t="s">
        <v>443</v>
      </c>
      <c r="IQ530" t="s">
        <v>443</v>
      </c>
      <c r="IR530" t="s">
        <v>443</v>
      </c>
      <c r="IS530" t="s">
        <v>443</v>
      </c>
      <c r="IT530">
        <v>0</v>
      </c>
      <c r="IU530">
        <v>100</v>
      </c>
      <c r="IV530">
        <v>100</v>
      </c>
      <c r="IW530">
        <v>-1.57</v>
      </c>
      <c r="IX530">
        <v>0.3229</v>
      </c>
      <c r="IY530">
        <v>-1.253408397979514</v>
      </c>
      <c r="IZ530">
        <v>-0.001407418860664216</v>
      </c>
      <c r="JA530">
        <v>1.761737584914558E-06</v>
      </c>
      <c r="JB530">
        <v>-4.339940373715102E-10</v>
      </c>
      <c r="JC530">
        <v>0.01386544786166931</v>
      </c>
      <c r="JD530">
        <v>0.003157371658100305</v>
      </c>
      <c r="JE530">
        <v>0.0004353711720169284</v>
      </c>
      <c r="JF530">
        <v>-1.853048844677345E-07</v>
      </c>
      <c r="JG530">
        <v>2</v>
      </c>
      <c r="JH530">
        <v>1968</v>
      </c>
      <c r="JI530">
        <v>1</v>
      </c>
      <c r="JJ530">
        <v>26</v>
      </c>
      <c r="JK530">
        <v>200230.7</v>
      </c>
      <c r="JL530">
        <v>200230.9</v>
      </c>
      <c r="JM530">
        <v>1.3623</v>
      </c>
      <c r="JN530">
        <v>2.6416</v>
      </c>
      <c r="JO530">
        <v>1.49658</v>
      </c>
      <c r="JP530">
        <v>2.34619</v>
      </c>
      <c r="JQ530">
        <v>1.54907</v>
      </c>
      <c r="JR530">
        <v>2.34497</v>
      </c>
      <c r="JS530">
        <v>35.0825</v>
      </c>
      <c r="JT530">
        <v>14.6924</v>
      </c>
      <c r="JU530">
        <v>18</v>
      </c>
      <c r="JV530">
        <v>486.42</v>
      </c>
      <c r="JW530">
        <v>488.949</v>
      </c>
      <c r="JX530">
        <v>29.088</v>
      </c>
      <c r="JY530">
        <v>29.2852</v>
      </c>
      <c r="JZ530">
        <v>29.9997</v>
      </c>
      <c r="KA530">
        <v>29.5362</v>
      </c>
      <c r="KB530">
        <v>29.5396</v>
      </c>
      <c r="KC530">
        <v>27.3698</v>
      </c>
      <c r="KD530">
        <v>17.8987</v>
      </c>
      <c r="KE530">
        <v>33.8823</v>
      </c>
      <c r="KF530">
        <v>29.1037</v>
      </c>
      <c r="KG530">
        <v>540.424</v>
      </c>
      <c r="KH530">
        <v>14.4097</v>
      </c>
      <c r="KI530">
        <v>101.822</v>
      </c>
      <c r="KJ530">
        <v>91.5104</v>
      </c>
    </row>
    <row r="531" spans="1:296">
      <c r="A531">
        <v>513</v>
      </c>
      <c r="B531">
        <v>1759003455.1</v>
      </c>
      <c r="C531">
        <v>16204.5</v>
      </c>
      <c r="D531" t="s">
        <v>1473</v>
      </c>
      <c r="E531" t="s">
        <v>1474</v>
      </c>
      <c r="F531">
        <v>5</v>
      </c>
      <c r="G531" t="s">
        <v>1218</v>
      </c>
      <c r="H531">
        <v>1759003447.314285</v>
      </c>
      <c r="I531">
        <f>(J531)/1000</f>
        <v>0</v>
      </c>
      <c r="J531">
        <f>IF(DO531, AM531, AG531)</f>
        <v>0</v>
      </c>
      <c r="K531">
        <f>IF(DO531, AH531, AF531)</f>
        <v>0</v>
      </c>
      <c r="L531">
        <f>DQ531 - IF(AT531&gt;1, K531*DK531*100.0/(AV531), 0)</f>
        <v>0</v>
      </c>
      <c r="M531">
        <f>((S531-I531/2)*L531-K531)/(S531+I531/2)</f>
        <v>0</v>
      </c>
      <c r="N531">
        <f>M531*(DX531+DY531)/1000.0</f>
        <v>0</v>
      </c>
      <c r="O531">
        <f>(DQ531 - IF(AT531&gt;1, K531*DK531*100.0/(AV531), 0))*(DX531+DY531)/1000.0</f>
        <v>0</v>
      </c>
      <c r="P531">
        <f>2.0/((1/R531-1/Q531)+SIGN(R531)*SQRT((1/R531-1/Q531)*(1/R531-1/Q531) + 4*DL531/((DL531+1)*(DL531+1))*(2*1/R531*1/Q531-1/Q531*1/Q531)))</f>
        <v>0</v>
      </c>
      <c r="Q531">
        <f>IF(LEFT(DM531,1)&lt;&gt;"0",IF(LEFT(DM531,1)="1",3.0,DN531),$D$5+$E$5*(EE531*DX531/($K$5*1000))+$F$5*(EE531*DX531/($K$5*1000))*MAX(MIN(DK531,$J$5),$I$5)*MAX(MIN(DK531,$J$5),$I$5)+$G$5*MAX(MIN(DK531,$J$5),$I$5)*(EE531*DX531/($K$5*1000))+$H$5*(EE531*DX531/($K$5*1000))*(EE531*DX531/($K$5*1000)))</f>
        <v>0</v>
      </c>
      <c r="R531">
        <f>I531*(1000-(1000*0.61365*exp(17.502*V531/(240.97+V531))/(DX531+DY531)+DS531)/2)/(1000*0.61365*exp(17.502*V531/(240.97+V531))/(DX531+DY531)-DS531)</f>
        <v>0</v>
      </c>
      <c r="S531">
        <f>1/((DL531+1)/(P531/1.6)+1/(Q531/1.37)) + DL531/((DL531+1)/(P531/1.6) + DL531/(Q531/1.37))</f>
        <v>0</v>
      </c>
      <c r="T531">
        <f>(DG531*DJ531)</f>
        <v>0</v>
      </c>
      <c r="U531">
        <f>(DZ531+(T531+2*0.95*5.67E-8*(((DZ531+$B$9)+273)^4-(DZ531+273)^4)-44100*I531)/(1.84*29.3*Q531+8*0.95*5.67E-8*(DZ531+273)^3))</f>
        <v>0</v>
      </c>
      <c r="V531">
        <f>($C$9*EA531+$D$9*EB531+$E$9*U531)</f>
        <v>0</v>
      </c>
      <c r="W531">
        <f>0.61365*exp(17.502*V531/(240.97+V531))</f>
        <v>0</v>
      </c>
      <c r="X531">
        <f>(Y531/Z531*100)</f>
        <v>0</v>
      </c>
      <c r="Y531">
        <f>DS531*(DX531+DY531)/1000</f>
        <v>0</v>
      </c>
      <c r="Z531">
        <f>0.61365*exp(17.502*DZ531/(240.97+DZ531))</f>
        <v>0</v>
      </c>
      <c r="AA531">
        <f>(W531-DS531*(DX531+DY531)/1000)</f>
        <v>0</v>
      </c>
      <c r="AB531">
        <f>(-I531*44100)</f>
        <v>0</v>
      </c>
      <c r="AC531">
        <f>2*29.3*Q531*0.92*(DZ531-V531)</f>
        <v>0</v>
      </c>
      <c r="AD531">
        <f>2*0.95*5.67E-8*(((DZ531+$B$9)+273)^4-(V531+273)^4)</f>
        <v>0</v>
      </c>
      <c r="AE531">
        <f>T531+AD531+AB531+AC531</f>
        <v>0</v>
      </c>
      <c r="AF531">
        <f>DW531*AT531*(DR531-DQ531*(1000-AT531*DT531)/(1000-AT531*DS531))/(100*DK531)</f>
        <v>0</v>
      </c>
      <c r="AG531">
        <f>1000*DW531*AT531*(DS531-DT531)/(100*DK531*(1000-AT531*DS531))</f>
        <v>0</v>
      </c>
      <c r="AH531">
        <f>(AI531 - AJ531 - DX531*1E3/(8.314*(DZ531+273.15)) * AL531/DW531 * AK531) * DW531/(100*DK531) * (1000 - DT531)/1000</f>
        <v>0</v>
      </c>
      <c r="AI531">
        <v>531.5165342939393</v>
      </c>
      <c r="AJ531">
        <v>495.5622848484848</v>
      </c>
      <c r="AK531">
        <v>3.250469437229423</v>
      </c>
      <c r="AL531">
        <v>65.16</v>
      </c>
      <c r="AM531">
        <f>(AO531 - AN531 + DX531*1E3/(8.314*(DZ531+273.15)) * AQ531/DW531 * AP531) * DW531/(100*DK531) * 1000/(1000 - AO531)</f>
        <v>0</v>
      </c>
      <c r="AN531">
        <v>14.49065604005015</v>
      </c>
      <c r="AO531">
        <v>23.67573454545455</v>
      </c>
      <c r="AP531">
        <v>-4.451589731245092E-05</v>
      </c>
      <c r="AQ531">
        <v>105.4820496882666</v>
      </c>
      <c r="AR531">
        <v>0</v>
      </c>
      <c r="AS531">
        <v>0</v>
      </c>
      <c r="AT531">
        <f>IF(AR531*$H$15&gt;=AV531,1.0,(AV531/(AV531-AR531*$H$15)))</f>
        <v>0</v>
      </c>
      <c r="AU531">
        <f>(AT531-1)*100</f>
        <v>0</v>
      </c>
      <c r="AV531">
        <f>MAX(0,($B$15+$C$15*EE531)/(1+$D$15*EE531)*DX531/(DZ531+273)*$E$15)</f>
        <v>0</v>
      </c>
      <c r="AW531" t="s">
        <v>437</v>
      </c>
      <c r="AX531" t="s">
        <v>437</v>
      </c>
      <c r="AY531">
        <v>0</v>
      </c>
      <c r="AZ531">
        <v>0</v>
      </c>
      <c r="BA531">
        <f>1-AY531/AZ531</f>
        <v>0</v>
      </c>
      <c r="BB531">
        <v>0</v>
      </c>
      <c r="BC531" t="s">
        <v>437</v>
      </c>
      <c r="BD531" t="s">
        <v>437</v>
      </c>
      <c r="BE531">
        <v>0</v>
      </c>
      <c r="BF531">
        <v>0</v>
      </c>
      <c r="BG531">
        <f>1-BE531/BF531</f>
        <v>0</v>
      </c>
      <c r="BH531">
        <v>0.5</v>
      </c>
      <c r="BI531">
        <f>DH531</f>
        <v>0</v>
      </c>
      <c r="BJ531">
        <f>K531</f>
        <v>0</v>
      </c>
      <c r="BK531">
        <f>BG531*BH531*BI531</f>
        <v>0</v>
      </c>
      <c r="BL531">
        <f>(BJ531-BB531)/BI531</f>
        <v>0</v>
      </c>
      <c r="BM531">
        <f>(AZ531-BF531)/BF531</f>
        <v>0</v>
      </c>
      <c r="BN531">
        <f>AY531/(BA531+AY531/BF531)</f>
        <v>0</v>
      </c>
      <c r="BO531" t="s">
        <v>437</v>
      </c>
      <c r="BP531">
        <v>0</v>
      </c>
      <c r="BQ531">
        <f>IF(BP531&lt;&gt;0, BP531, BN531)</f>
        <v>0</v>
      </c>
      <c r="BR531">
        <f>1-BQ531/BF531</f>
        <v>0</v>
      </c>
      <c r="BS531">
        <f>(BF531-BE531)/(BF531-BQ531)</f>
        <v>0</v>
      </c>
      <c r="BT531">
        <f>(AZ531-BF531)/(AZ531-BQ531)</f>
        <v>0</v>
      </c>
      <c r="BU531">
        <f>(BF531-BE531)/(BF531-AY531)</f>
        <v>0</v>
      </c>
      <c r="BV531">
        <f>(AZ531-BF531)/(AZ531-AY531)</f>
        <v>0</v>
      </c>
      <c r="BW531">
        <f>(BS531*BQ531/BE531)</f>
        <v>0</v>
      </c>
      <c r="BX531">
        <f>(1-BW531)</f>
        <v>0</v>
      </c>
      <c r="DG531">
        <f>$B$13*EF531+$C$13*EG531+$F$13*ER531*(1-EU531)</f>
        <v>0</v>
      </c>
      <c r="DH531">
        <f>DG531*DI531</f>
        <v>0</v>
      </c>
      <c r="DI531">
        <f>($B$13*$D$11+$C$13*$D$11+$F$13*((FE531+EW531)/MAX(FE531+EW531+FF531, 0.1)*$I$11+FF531/MAX(FE531+EW531+FF531, 0.1)*$J$11))/($B$13+$C$13+$F$13)</f>
        <v>0</v>
      </c>
      <c r="DJ531">
        <f>($B$13*$K$11+$C$13*$K$11+$F$13*((FE531+EW531)/MAX(FE531+EW531+FF531, 0.1)*$P$11+FF531/MAX(FE531+EW531+FF531, 0.1)*$Q$11))/($B$13+$C$13+$F$13)</f>
        <v>0</v>
      </c>
      <c r="DK531">
        <v>2.96</v>
      </c>
      <c r="DL531">
        <v>0.5</v>
      </c>
      <c r="DM531" t="s">
        <v>438</v>
      </c>
      <c r="DN531">
        <v>2</v>
      </c>
      <c r="DO531" t="b">
        <v>1</v>
      </c>
      <c r="DP531">
        <v>1759003447.314285</v>
      </c>
      <c r="DQ531">
        <v>460.8277142857143</v>
      </c>
      <c r="DR531">
        <v>508.1573571428572</v>
      </c>
      <c r="DS531">
        <v>23.68187142857143</v>
      </c>
      <c r="DT531">
        <v>14.50566785714286</v>
      </c>
      <c r="DU531">
        <v>462.3978214285714</v>
      </c>
      <c r="DV531">
        <v>23.35906071428571</v>
      </c>
      <c r="DW531">
        <v>500.0077857142857</v>
      </c>
      <c r="DX531">
        <v>90.32673214285714</v>
      </c>
      <c r="DY531">
        <v>0.06603831071428572</v>
      </c>
      <c r="DZ531">
        <v>30.08116428571429</v>
      </c>
      <c r="EA531">
        <v>30.00266785714286</v>
      </c>
      <c r="EB531">
        <v>999.9000000000002</v>
      </c>
      <c r="EC531">
        <v>0</v>
      </c>
      <c r="ED531">
        <v>0</v>
      </c>
      <c r="EE531">
        <v>10003.34035714286</v>
      </c>
      <c r="EF531">
        <v>0</v>
      </c>
      <c r="EG531">
        <v>12.92451071428571</v>
      </c>
      <c r="EH531">
        <v>-47.32970714285715</v>
      </c>
      <c r="EI531">
        <v>472.0056071428572</v>
      </c>
      <c r="EJ531">
        <v>515.6368571428571</v>
      </c>
      <c r="EK531">
        <v>9.176204285714286</v>
      </c>
      <c r="EL531">
        <v>508.1573571428572</v>
      </c>
      <c r="EM531">
        <v>14.50566785714286</v>
      </c>
      <c r="EN531">
        <v>2.139105357142857</v>
      </c>
      <c r="EO531">
        <v>1.310248571428571</v>
      </c>
      <c r="EP531">
        <v>18.51341071428572</v>
      </c>
      <c r="EQ531">
        <v>10.91693571428572</v>
      </c>
      <c r="ER531">
        <v>1999.993928571429</v>
      </c>
      <c r="ES531">
        <v>0.9800066428571428</v>
      </c>
      <c r="ET531">
        <v>0.01999343214285714</v>
      </c>
      <c r="EU531">
        <v>0</v>
      </c>
      <c r="EV531">
        <v>1195.613214285714</v>
      </c>
      <c r="EW531">
        <v>5.00078</v>
      </c>
      <c r="EX531">
        <v>23158.75</v>
      </c>
      <c r="EY531">
        <v>16379.625</v>
      </c>
      <c r="EZ531">
        <v>39.68721428571428</v>
      </c>
      <c r="FA531">
        <v>40.45274999999999</v>
      </c>
      <c r="FB531">
        <v>39.90599999999999</v>
      </c>
      <c r="FC531">
        <v>40.15378571428571</v>
      </c>
      <c r="FD531">
        <v>40.848</v>
      </c>
      <c r="FE531">
        <v>1955.103928571428</v>
      </c>
      <c r="FF531">
        <v>39.89000000000001</v>
      </c>
      <c r="FG531">
        <v>0</v>
      </c>
      <c r="FH531">
        <v>1759003449.9</v>
      </c>
      <c r="FI531">
        <v>0</v>
      </c>
      <c r="FJ531">
        <v>1195.633076923077</v>
      </c>
      <c r="FK531">
        <v>4.686495733686998</v>
      </c>
      <c r="FL531">
        <v>118.3282051596267</v>
      </c>
      <c r="FM531">
        <v>23160.15769230769</v>
      </c>
      <c r="FN531">
        <v>15</v>
      </c>
      <c r="FO531">
        <v>0</v>
      </c>
      <c r="FP531" t="s">
        <v>439</v>
      </c>
      <c r="FQ531">
        <v>1746989605.5</v>
      </c>
      <c r="FR531">
        <v>1746989593.5</v>
      </c>
      <c r="FS531">
        <v>0</v>
      </c>
      <c r="FT531">
        <v>-0.274</v>
      </c>
      <c r="FU531">
        <v>-0.002</v>
      </c>
      <c r="FV531">
        <v>2.549</v>
      </c>
      <c r="FW531">
        <v>0.129</v>
      </c>
      <c r="FX531">
        <v>420</v>
      </c>
      <c r="FY531">
        <v>17</v>
      </c>
      <c r="FZ531">
        <v>0.02</v>
      </c>
      <c r="GA531">
        <v>0.04</v>
      </c>
      <c r="GB531">
        <v>-46.50848292682927</v>
      </c>
      <c r="GC531">
        <v>-15.72684668989546</v>
      </c>
      <c r="GD531">
        <v>1.598002418402645</v>
      </c>
      <c r="GE531">
        <v>0</v>
      </c>
      <c r="GF531">
        <v>1195.458235294118</v>
      </c>
      <c r="GG531">
        <v>3.454545461759315</v>
      </c>
      <c r="GH531">
        <v>0.4281455950013158</v>
      </c>
      <c r="GI531">
        <v>0</v>
      </c>
      <c r="GJ531">
        <v>9.174661463414633</v>
      </c>
      <c r="GK531">
        <v>0.06709818815333242</v>
      </c>
      <c r="GL531">
        <v>0.008732975790135933</v>
      </c>
      <c r="GM531">
        <v>1</v>
      </c>
      <c r="GN531">
        <v>1</v>
      </c>
      <c r="GO531">
        <v>3</v>
      </c>
      <c r="GP531" t="s">
        <v>463</v>
      </c>
      <c r="GQ531">
        <v>3.10082</v>
      </c>
      <c r="GR531">
        <v>2.7245</v>
      </c>
      <c r="GS531">
        <v>0.09796779999999999</v>
      </c>
      <c r="GT531">
        <v>0.104718</v>
      </c>
      <c r="GU531">
        <v>0.106452</v>
      </c>
      <c r="GV531">
        <v>0.075876</v>
      </c>
      <c r="GW531">
        <v>23547</v>
      </c>
      <c r="GX531">
        <v>21264.4</v>
      </c>
      <c r="GY531">
        <v>26669</v>
      </c>
      <c r="GZ531">
        <v>23975.7</v>
      </c>
      <c r="HA531">
        <v>38131.2</v>
      </c>
      <c r="HB531">
        <v>32779.4</v>
      </c>
      <c r="HC531">
        <v>46570.5</v>
      </c>
      <c r="HD531">
        <v>37954.3</v>
      </c>
      <c r="HE531">
        <v>1.87035</v>
      </c>
      <c r="HF531">
        <v>1.85195</v>
      </c>
      <c r="HG531">
        <v>0.102818</v>
      </c>
      <c r="HH531">
        <v>0</v>
      </c>
      <c r="HI531">
        <v>28.3129</v>
      </c>
      <c r="HJ531">
        <v>999.9</v>
      </c>
      <c r="HK531">
        <v>36.9</v>
      </c>
      <c r="HL531">
        <v>31.1</v>
      </c>
      <c r="HM531">
        <v>18.5356</v>
      </c>
      <c r="HN531">
        <v>61.2286</v>
      </c>
      <c r="HO531">
        <v>22.3197</v>
      </c>
      <c r="HP531">
        <v>1</v>
      </c>
      <c r="HQ531">
        <v>0.152388</v>
      </c>
      <c r="HR531">
        <v>-0.5725440000000001</v>
      </c>
      <c r="HS531">
        <v>20.3162</v>
      </c>
      <c r="HT531">
        <v>5.2122</v>
      </c>
      <c r="HU531">
        <v>11.98</v>
      </c>
      <c r="HV531">
        <v>4.9635</v>
      </c>
      <c r="HW531">
        <v>3.2745</v>
      </c>
      <c r="HX531">
        <v>9999</v>
      </c>
      <c r="HY531">
        <v>9999</v>
      </c>
      <c r="HZ531">
        <v>9999</v>
      </c>
      <c r="IA531">
        <v>26.3</v>
      </c>
      <c r="IB531">
        <v>1.86371</v>
      </c>
      <c r="IC531">
        <v>1.85985</v>
      </c>
      <c r="ID531">
        <v>1.85811</v>
      </c>
      <c r="IE531">
        <v>1.85953</v>
      </c>
      <c r="IF531">
        <v>1.8596</v>
      </c>
      <c r="IG531">
        <v>1.85813</v>
      </c>
      <c r="IH531">
        <v>1.85717</v>
      </c>
      <c r="II531">
        <v>1.85211</v>
      </c>
      <c r="IJ531">
        <v>0</v>
      </c>
      <c r="IK531">
        <v>0</v>
      </c>
      <c r="IL531">
        <v>0</v>
      </c>
      <c r="IM531">
        <v>0</v>
      </c>
      <c r="IN531" t="s">
        <v>441</v>
      </c>
      <c r="IO531" t="s">
        <v>442</v>
      </c>
      <c r="IP531" t="s">
        <v>443</v>
      </c>
      <c r="IQ531" t="s">
        <v>443</v>
      </c>
      <c r="IR531" t="s">
        <v>443</v>
      </c>
      <c r="IS531" t="s">
        <v>443</v>
      </c>
      <c r="IT531">
        <v>0</v>
      </c>
      <c r="IU531">
        <v>100</v>
      </c>
      <c r="IV531">
        <v>100</v>
      </c>
      <c r="IW531">
        <v>-1.571</v>
      </c>
      <c r="IX531">
        <v>0.3226</v>
      </c>
      <c r="IY531">
        <v>-1.253408397979514</v>
      </c>
      <c r="IZ531">
        <v>-0.001407418860664216</v>
      </c>
      <c r="JA531">
        <v>1.761737584914558E-06</v>
      </c>
      <c r="JB531">
        <v>-4.339940373715102E-10</v>
      </c>
      <c r="JC531">
        <v>0.01386544786166931</v>
      </c>
      <c r="JD531">
        <v>0.003157371658100305</v>
      </c>
      <c r="JE531">
        <v>0.0004353711720169284</v>
      </c>
      <c r="JF531">
        <v>-1.853048844677345E-07</v>
      </c>
      <c r="JG531">
        <v>2</v>
      </c>
      <c r="JH531">
        <v>1968</v>
      </c>
      <c r="JI531">
        <v>1</v>
      </c>
      <c r="JJ531">
        <v>26</v>
      </c>
      <c r="JK531">
        <v>200230.8</v>
      </c>
      <c r="JL531">
        <v>200231</v>
      </c>
      <c r="JM531">
        <v>1.39526</v>
      </c>
      <c r="JN531">
        <v>2.62451</v>
      </c>
      <c r="JO531">
        <v>1.49658</v>
      </c>
      <c r="JP531">
        <v>2.34741</v>
      </c>
      <c r="JQ531">
        <v>1.54907</v>
      </c>
      <c r="JR531">
        <v>2.43652</v>
      </c>
      <c r="JS531">
        <v>35.0825</v>
      </c>
      <c r="JT531">
        <v>14.7012</v>
      </c>
      <c r="JU531">
        <v>18</v>
      </c>
      <c r="JV531">
        <v>486.172</v>
      </c>
      <c r="JW531">
        <v>489.33</v>
      </c>
      <c r="JX531">
        <v>29.0909</v>
      </c>
      <c r="JY531">
        <v>29.2815</v>
      </c>
      <c r="JZ531">
        <v>29.9998</v>
      </c>
      <c r="KA531">
        <v>29.5325</v>
      </c>
      <c r="KB531">
        <v>29.5359</v>
      </c>
      <c r="KC531">
        <v>28.0317</v>
      </c>
      <c r="KD531">
        <v>17.8987</v>
      </c>
      <c r="KE531">
        <v>33.8823</v>
      </c>
      <c r="KF531">
        <v>29.103</v>
      </c>
      <c r="KG531">
        <v>560.458</v>
      </c>
      <c r="KH531">
        <v>14.3988</v>
      </c>
      <c r="KI531">
        <v>101.822</v>
      </c>
      <c r="KJ531">
        <v>91.511</v>
      </c>
    </row>
    <row r="532" spans="1:296">
      <c r="A532">
        <v>514</v>
      </c>
      <c r="B532">
        <v>1759003460.1</v>
      </c>
      <c r="C532">
        <v>16209.5</v>
      </c>
      <c r="D532" t="s">
        <v>1475</v>
      </c>
      <c r="E532" t="s">
        <v>1476</v>
      </c>
      <c r="F532">
        <v>5</v>
      </c>
      <c r="G532" t="s">
        <v>1218</v>
      </c>
      <c r="H532">
        <v>1759003452.6</v>
      </c>
      <c r="I532">
        <f>(J532)/1000</f>
        <v>0</v>
      </c>
      <c r="J532">
        <f>IF(DO532, AM532, AG532)</f>
        <v>0</v>
      </c>
      <c r="K532">
        <f>IF(DO532, AH532, AF532)</f>
        <v>0</v>
      </c>
      <c r="L532">
        <f>DQ532 - IF(AT532&gt;1, K532*DK532*100.0/(AV532), 0)</f>
        <v>0</v>
      </c>
      <c r="M532">
        <f>((S532-I532/2)*L532-K532)/(S532+I532/2)</f>
        <v>0</v>
      </c>
      <c r="N532">
        <f>M532*(DX532+DY532)/1000.0</f>
        <v>0</v>
      </c>
      <c r="O532">
        <f>(DQ532 - IF(AT532&gt;1, K532*DK532*100.0/(AV532), 0))*(DX532+DY532)/1000.0</f>
        <v>0</v>
      </c>
      <c r="P532">
        <f>2.0/((1/R532-1/Q532)+SIGN(R532)*SQRT((1/R532-1/Q532)*(1/R532-1/Q532) + 4*DL532/((DL532+1)*(DL532+1))*(2*1/R532*1/Q532-1/Q532*1/Q532)))</f>
        <v>0</v>
      </c>
      <c r="Q532">
        <f>IF(LEFT(DM532,1)&lt;&gt;"0",IF(LEFT(DM532,1)="1",3.0,DN532),$D$5+$E$5*(EE532*DX532/($K$5*1000))+$F$5*(EE532*DX532/($K$5*1000))*MAX(MIN(DK532,$J$5),$I$5)*MAX(MIN(DK532,$J$5),$I$5)+$G$5*MAX(MIN(DK532,$J$5),$I$5)*(EE532*DX532/($K$5*1000))+$H$5*(EE532*DX532/($K$5*1000))*(EE532*DX532/($K$5*1000)))</f>
        <v>0</v>
      </c>
      <c r="R532">
        <f>I532*(1000-(1000*0.61365*exp(17.502*V532/(240.97+V532))/(DX532+DY532)+DS532)/2)/(1000*0.61365*exp(17.502*V532/(240.97+V532))/(DX532+DY532)-DS532)</f>
        <v>0</v>
      </c>
      <c r="S532">
        <f>1/((DL532+1)/(P532/1.6)+1/(Q532/1.37)) + DL532/((DL532+1)/(P532/1.6) + DL532/(Q532/1.37))</f>
        <v>0</v>
      </c>
      <c r="T532">
        <f>(DG532*DJ532)</f>
        <v>0</v>
      </c>
      <c r="U532">
        <f>(DZ532+(T532+2*0.95*5.67E-8*(((DZ532+$B$9)+273)^4-(DZ532+273)^4)-44100*I532)/(1.84*29.3*Q532+8*0.95*5.67E-8*(DZ532+273)^3))</f>
        <v>0</v>
      </c>
      <c r="V532">
        <f>($C$9*EA532+$D$9*EB532+$E$9*U532)</f>
        <v>0</v>
      </c>
      <c r="W532">
        <f>0.61365*exp(17.502*V532/(240.97+V532))</f>
        <v>0</v>
      </c>
      <c r="X532">
        <f>(Y532/Z532*100)</f>
        <v>0</v>
      </c>
      <c r="Y532">
        <f>DS532*(DX532+DY532)/1000</f>
        <v>0</v>
      </c>
      <c r="Z532">
        <f>0.61365*exp(17.502*DZ532/(240.97+DZ532))</f>
        <v>0</v>
      </c>
      <c r="AA532">
        <f>(W532-DS532*(DX532+DY532)/1000)</f>
        <v>0</v>
      </c>
      <c r="AB532">
        <f>(-I532*44100)</f>
        <v>0</v>
      </c>
      <c r="AC532">
        <f>2*29.3*Q532*0.92*(DZ532-V532)</f>
        <v>0</v>
      </c>
      <c r="AD532">
        <f>2*0.95*5.67E-8*(((DZ532+$B$9)+273)^4-(V532+273)^4)</f>
        <v>0</v>
      </c>
      <c r="AE532">
        <f>T532+AD532+AB532+AC532</f>
        <v>0</v>
      </c>
      <c r="AF532">
        <f>DW532*AT532*(DR532-DQ532*(1000-AT532*DT532)/(1000-AT532*DS532))/(100*DK532)</f>
        <v>0</v>
      </c>
      <c r="AG532">
        <f>1000*DW532*AT532*(DS532-DT532)/(100*DK532*(1000-AT532*DS532))</f>
        <v>0</v>
      </c>
      <c r="AH532">
        <f>(AI532 - AJ532 - DX532*1E3/(8.314*(DZ532+273.15)) * AL532/DW532 * AK532) * DW532/(100*DK532) * (1000 - DT532)/1000</f>
        <v>0</v>
      </c>
      <c r="AI532">
        <v>548.5668719333333</v>
      </c>
      <c r="AJ532">
        <v>511.9778303030303</v>
      </c>
      <c r="AK532">
        <v>3.285997316017315</v>
      </c>
      <c r="AL532">
        <v>65.16</v>
      </c>
      <c r="AM532">
        <f>(AO532 - AN532 + DX532*1E3/(8.314*(DZ532+273.15)) * AQ532/DW532 * AP532) * DW532/(100*DK532) * 1000/(1000 - AO532)</f>
        <v>0</v>
      </c>
      <c r="AN532">
        <v>14.46529452539533</v>
      </c>
      <c r="AO532">
        <v>23.66283575757575</v>
      </c>
      <c r="AP532">
        <v>-7.95706438038024E-05</v>
      </c>
      <c r="AQ532">
        <v>105.4820496882666</v>
      </c>
      <c r="AR532">
        <v>0</v>
      </c>
      <c r="AS532">
        <v>0</v>
      </c>
      <c r="AT532">
        <f>IF(AR532*$H$15&gt;=AV532,1.0,(AV532/(AV532-AR532*$H$15)))</f>
        <v>0</v>
      </c>
      <c r="AU532">
        <f>(AT532-1)*100</f>
        <v>0</v>
      </c>
      <c r="AV532">
        <f>MAX(0,($B$15+$C$15*EE532)/(1+$D$15*EE532)*DX532/(DZ532+273)*$E$15)</f>
        <v>0</v>
      </c>
      <c r="AW532" t="s">
        <v>437</v>
      </c>
      <c r="AX532" t="s">
        <v>437</v>
      </c>
      <c r="AY532">
        <v>0</v>
      </c>
      <c r="AZ532">
        <v>0</v>
      </c>
      <c r="BA532">
        <f>1-AY532/AZ532</f>
        <v>0</v>
      </c>
      <c r="BB532">
        <v>0</v>
      </c>
      <c r="BC532" t="s">
        <v>437</v>
      </c>
      <c r="BD532" t="s">
        <v>437</v>
      </c>
      <c r="BE532">
        <v>0</v>
      </c>
      <c r="BF532">
        <v>0</v>
      </c>
      <c r="BG532">
        <f>1-BE532/BF532</f>
        <v>0</v>
      </c>
      <c r="BH532">
        <v>0.5</v>
      </c>
      <c r="BI532">
        <f>DH532</f>
        <v>0</v>
      </c>
      <c r="BJ532">
        <f>K532</f>
        <v>0</v>
      </c>
      <c r="BK532">
        <f>BG532*BH532*BI532</f>
        <v>0</v>
      </c>
      <c r="BL532">
        <f>(BJ532-BB532)/BI532</f>
        <v>0</v>
      </c>
      <c r="BM532">
        <f>(AZ532-BF532)/BF532</f>
        <v>0</v>
      </c>
      <c r="BN532">
        <f>AY532/(BA532+AY532/BF532)</f>
        <v>0</v>
      </c>
      <c r="BO532" t="s">
        <v>437</v>
      </c>
      <c r="BP532">
        <v>0</v>
      </c>
      <c r="BQ532">
        <f>IF(BP532&lt;&gt;0, BP532, BN532)</f>
        <v>0</v>
      </c>
      <c r="BR532">
        <f>1-BQ532/BF532</f>
        <v>0</v>
      </c>
      <c r="BS532">
        <f>(BF532-BE532)/(BF532-BQ532)</f>
        <v>0</v>
      </c>
      <c r="BT532">
        <f>(AZ532-BF532)/(AZ532-BQ532)</f>
        <v>0</v>
      </c>
      <c r="BU532">
        <f>(BF532-BE532)/(BF532-AY532)</f>
        <v>0</v>
      </c>
      <c r="BV532">
        <f>(AZ532-BF532)/(AZ532-AY532)</f>
        <v>0</v>
      </c>
      <c r="BW532">
        <f>(BS532*BQ532/BE532)</f>
        <v>0</v>
      </c>
      <c r="BX532">
        <f>(1-BW532)</f>
        <v>0</v>
      </c>
      <c r="DG532">
        <f>$B$13*EF532+$C$13*EG532+$F$13*ER532*(1-EU532)</f>
        <v>0</v>
      </c>
      <c r="DH532">
        <f>DG532*DI532</f>
        <v>0</v>
      </c>
      <c r="DI532">
        <f>($B$13*$D$11+$C$13*$D$11+$F$13*((FE532+EW532)/MAX(FE532+EW532+FF532, 0.1)*$I$11+FF532/MAX(FE532+EW532+FF532, 0.1)*$J$11))/($B$13+$C$13+$F$13)</f>
        <v>0</v>
      </c>
      <c r="DJ532">
        <f>($B$13*$K$11+$C$13*$K$11+$F$13*((FE532+EW532)/MAX(FE532+EW532+FF532, 0.1)*$P$11+FF532/MAX(FE532+EW532+FF532, 0.1)*$Q$11))/($B$13+$C$13+$F$13)</f>
        <v>0</v>
      </c>
      <c r="DK532">
        <v>2.96</v>
      </c>
      <c r="DL532">
        <v>0.5</v>
      </c>
      <c r="DM532" t="s">
        <v>438</v>
      </c>
      <c r="DN532">
        <v>2</v>
      </c>
      <c r="DO532" t="b">
        <v>1</v>
      </c>
      <c r="DP532">
        <v>1759003452.6</v>
      </c>
      <c r="DQ532">
        <v>477.533037037037</v>
      </c>
      <c r="DR532">
        <v>525.8247777777777</v>
      </c>
      <c r="DS532">
        <v>23.67705925925926</v>
      </c>
      <c r="DT532">
        <v>14.48845185185185</v>
      </c>
      <c r="DU532">
        <v>479.1038518518517</v>
      </c>
      <c r="DV532">
        <v>23.35436296296296</v>
      </c>
      <c r="DW532">
        <v>499.9804074074074</v>
      </c>
      <c r="DX532">
        <v>90.32695925925927</v>
      </c>
      <c r="DY532">
        <v>0.06622604814814816</v>
      </c>
      <c r="DZ532">
        <v>30.07957037037037</v>
      </c>
      <c r="EA532">
        <v>29.99458888888888</v>
      </c>
      <c r="EB532">
        <v>999.9000000000001</v>
      </c>
      <c r="EC532">
        <v>0</v>
      </c>
      <c r="ED532">
        <v>0</v>
      </c>
      <c r="EE532">
        <v>9999.183333333334</v>
      </c>
      <c r="EF532">
        <v>0</v>
      </c>
      <c r="EG532">
        <v>12.93288518518519</v>
      </c>
      <c r="EH532">
        <v>-48.29179259259259</v>
      </c>
      <c r="EI532">
        <v>489.1137037037037</v>
      </c>
      <c r="EJ532">
        <v>533.5548888888889</v>
      </c>
      <c r="EK532">
        <v>9.188607777777777</v>
      </c>
      <c r="EL532">
        <v>525.8247777777777</v>
      </c>
      <c r="EM532">
        <v>14.48845185185185</v>
      </c>
      <c r="EN532">
        <v>2.138677407407407</v>
      </c>
      <c r="EO532">
        <v>1.308698518518518</v>
      </c>
      <c r="EP532">
        <v>18.51020740740741</v>
      </c>
      <c r="EQ532">
        <v>10.89911481481481</v>
      </c>
      <c r="ER532">
        <v>2000.00962962963</v>
      </c>
      <c r="ES532">
        <v>0.9800067777777777</v>
      </c>
      <c r="ET532">
        <v>0.01999330740740741</v>
      </c>
      <c r="EU532">
        <v>0</v>
      </c>
      <c r="EV532">
        <v>1196.091851851852</v>
      </c>
      <c r="EW532">
        <v>5.00078</v>
      </c>
      <c r="EX532">
        <v>23170.31111111111</v>
      </c>
      <c r="EY532">
        <v>16379.75925925926</v>
      </c>
      <c r="EZ532">
        <v>39.69185185185185</v>
      </c>
      <c r="FA532">
        <v>40.45566666666667</v>
      </c>
      <c r="FB532">
        <v>39.89788888888889</v>
      </c>
      <c r="FC532">
        <v>40.16644444444444</v>
      </c>
      <c r="FD532">
        <v>40.861</v>
      </c>
      <c r="FE532">
        <v>1955.11962962963</v>
      </c>
      <c r="FF532">
        <v>39.89000000000001</v>
      </c>
      <c r="FG532">
        <v>0</v>
      </c>
      <c r="FH532">
        <v>1759003454.7</v>
      </c>
      <c r="FI532">
        <v>0</v>
      </c>
      <c r="FJ532">
        <v>1196.098846153846</v>
      </c>
      <c r="FK532">
        <v>5.972991458724104</v>
      </c>
      <c r="FL532">
        <v>158.6188035343998</v>
      </c>
      <c r="FM532">
        <v>23171.06923076923</v>
      </c>
      <c r="FN532">
        <v>15</v>
      </c>
      <c r="FO532">
        <v>0</v>
      </c>
      <c r="FP532" t="s">
        <v>439</v>
      </c>
      <c r="FQ532">
        <v>1746989605.5</v>
      </c>
      <c r="FR532">
        <v>1746989593.5</v>
      </c>
      <c r="FS532">
        <v>0</v>
      </c>
      <c r="FT532">
        <v>-0.274</v>
      </c>
      <c r="FU532">
        <v>-0.002</v>
      </c>
      <c r="FV532">
        <v>2.549</v>
      </c>
      <c r="FW532">
        <v>0.129</v>
      </c>
      <c r="FX532">
        <v>420</v>
      </c>
      <c r="FY532">
        <v>17</v>
      </c>
      <c r="FZ532">
        <v>0.02</v>
      </c>
      <c r="GA532">
        <v>0.04</v>
      </c>
      <c r="GB532">
        <v>-47.51692195121952</v>
      </c>
      <c r="GC532">
        <v>-11.94275331010461</v>
      </c>
      <c r="GD532">
        <v>1.195288465338724</v>
      </c>
      <c r="GE532">
        <v>0</v>
      </c>
      <c r="GF532">
        <v>1195.733235294118</v>
      </c>
      <c r="GG532">
        <v>5.254545456882157</v>
      </c>
      <c r="GH532">
        <v>0.5798007801276983</v>
      </c>
      <c r="GI532">
        <v>0</v>
      </c>
      <c r="GJ532">
        <v>9.180583170731708</v>
      </c>
      <c r="GK532">
        <v>0.132875121951232</v>
      </c>
      <c r="GL532">
        <v>0.01374914532847534</v>
      </c>
      <c r="GM532">
        <v>0</v>
      </c>
      <c r="GN532">
        <v>0</v>
      </c>
      <c r="GO532">
        <v>3</v>
      </c>
      <c r="GP532" t="s">
        <v>484</v>
      </c>
      <c r="GQ532">
        <v>3.10092</v>
      </c>
      <c r="GR532">
        <v>2.72448</v>
      </c>
      <c r="GS532">
        <v>0.100314</v>
      </c>
      <c r="GT532">
        <v>0.10707</v>
      </c>
      <c r="GU532">
        <v>0.10641</v>
      </c>
      <c r="GV532">
        <v>0.0758288</v>
      </c>
      <c r="GW532">
        <v>23485.8</v>
      </c>
      <c r="GX532">
        <v>21208.7</v>
      </c>
      <c r="GY532">
        <v>26669.1</v>
      </c>
      <c r="GZ532">
        <v>23975.9</v>
      </c>
      <c r="HA532">
        <v>38133.5</v>
      </c>
      <c r="HB532">
        <v>32781.5</v>
      </c>
      <c r="HC532">
        <v>46570.7</v>
      </c>
      <c r="HD532">
        <v>37954.6</v>
      </c>
      <c r="HE532">
        <v>1.87068</v>
      </c>
      <c r="HF532">
        <v>1.85198</v>
      </c>
      <c r="HG532">
        <v>0.102758</v>
      </c>
      <c r="HH532">
        <v>0</v>
      </c>
      <c r="HI532">
        <v>28.3148</v>
      </c>
      <c r="HJ532">
        <v>999.9</v>
      </c>
      <c r="HK532">
        <v>36.9</v>
      </c>
      <c r="HL532">
        <v>31.1</v>
      </c>
      <c r="HM532">
        <v>18.5371</v>
      </c>
      <c r="HN532">
        <v>60.9986</v>
      </c>
      <c r="HO532">
        <v>22.3197</v>
      </c>
      <c r="HP532">
        <v>1</v>
      </c>
      <c r="HQ532">
        <v>0.152241</v>
      </c>
      <c r="HR532">
        <v>-0.608486</v>
      </c>
      <c r="HS532">
        <v>20.316</v>
      </c>
      <c r="HT532">
        <v>5.21085</v>
      </c>
      <c r="HU532">
        <v>11.98</v>
      </c>
      <c r="HV532">
        <v>4.9634</v>
      </c>
      <c r="HW532">
        <v>3.27443</v>
      </c>
      <c r="HX532">
        <v>9999</v>
      </c>
      <c r="HY532">
        <v>9999</v>
      </c>
      <c r="HZ532">
        <v>9999</v>
      </c>
      <c r="IA532">
        <v>26.3</v>
      </c>
      <c r="IB532">
        <v>1.86371</v>
      </c>
      <c r="IC532">
        <v>1.85986</v>
      </c>
      <c r="ID532">
        <v>1.85812</v>
      </c>
      <c r="IE532">
        <v>1.85954</v>
      </c>
      <c r="IF532">
        <v>1.8596</v>
      </c>
      <c r="IG532">
        <v>1.85814</v>
      </c>
      <c r="IH532">
        <v>1.85716</v>
      </c>
      <c r="II532">
        <v>1.85213</v>
      </c>
      <c r="IJ532">
        <v>0</v>
      </c>
      <c r="IK532">
        <v>0</v>
      </c>
      <c r="IL532">
        <v>0</v>
      </c>
      <c r="IM532">
        <v>0</v>
      </c>
      <c r="IN532" t="s">
        <v>441</v>
      </c>
      <c r="IO532" t="s">
        <v>442</v>
      </c>
      <c r="IP532" t="s">
        <v>443</v>
      </c>
      <c r="IQ532" t="s">
        <v>443</v>
      </c>
      <c r="IR532" t="s">
        <v>443</v>
      </c>
      <c r="IS532" t="s">
        <v>443</v>
      </c>
      <c r="IT532">
        <v>0</v>
      </c>
      <c r="IU532">
        <v>100</v>
      </c>
      <c r="IV532">
        <v>100</v>
      </c>
      <c r="IW532">
        <v>-1.571</v>
      </c>
      <c r="IX532">
        <v>0.3224</v>
      </c>
      <c r="IY532">
        <v>-1.253408397979514</v>
      </c>
      <c r="IZ532">
        <v>-0.001407418860664216</v>
      </c>
      <c r="JA532">
        <v>1.761737584914558E-06</v>
      </c>
      <c r="JB532">
        <v>-4.339940373715102E-10</v>
      </c>
      <c r="JC532">
        <v>0.01386544786166931</v>
      </c>
      <c r="JD532">
        <v>0.003157371658100305</v>
      </c>
      <c r="JE532">
        <v>0.0004353711720169284</v>
      </c>
      <c r="JF532">
        <v>-1.853048844677345E-07</v>
      </c>
      <c r="JG532">
        <v>2</v>
      </c>
      <c r="JH532">
        <v>1968</v>
      </c>
      <c r="JI532">
        <v>1</v>
      </c>
      <c r="JJ532">
        <v>26</v>
      </c>
      <c r="JK532">
        <v>200230.9</v>
      </c>
      <c r="JL532">
        <v>200231.1</v>
      </c>
      <c r="JM532">
        <v>1.42944</v>
      </c>
      <c r="JN532">
        <v>2.63184</v>
      </c>
      <c r="JO532">
        <v>1.49658</v>
      </c>
      <c r="JP532">
        <v>2.34741</v>
      </c>
      <c r="JQ532">
        <v>1.54907</v>
      </c>
      <c r="JR532">
        <v>2.37549</v>
      </c>
      <c r="JS532">
        <v>35.0825</v>
      </c>
      <c r="JT532">
        <v>14.6924</v>
      </c>
      <c r="JU532">
        <v>18</v>
      </c>
      <c r="JV532">
        <v>486.334</v>
      </c>
      <c r="JW532">
        <v>489.32</v>
      </c>
      <c r="JX532">
        <v>29.0983</v>
      </c>
      <c r="JY532">
        <v>29.2776</v>
      </c>
      <c r="JZ532">
        <v>29.9998</v>
      </c>
      <c r="KA532">
        <v>29.5287</v>
      </c>
      <c r="KB532">
        <v>29.5327</v>
      </c>
      <c r="KC532">
        <v>28.7694</v>
      </c>
      <c r="KD532">
        <v>17.8987</v>
      </c>
      <c r="KE532">
        <v>33.8823</v>
      </c>
      <c r="KF532">
        <v>29.1104</v>
      </c>
      <c r="KG532">
        <v>573.869</v>
      </c>
      <c r="KH532">
        <v>14.3921</v>
      </c>
      <c r="KI532">
        <v>101.823</v>
      </c>
      <c r="KJ532">
        <v>91.5116</v>
      </c>
    </row>
    <row r="533" spans="1:296">
      <c r="A533">
        <v>515</v>
      </c>
      <c r="B533">
        <v>1759003465.1</v>
      </c>
      <c r="C533">
        <v>16214.5</v>
      </c>
      <c r="D533" t="s">
        <v>1477</v>
      </c>
      <c r="E533" t="s">
        <v>1478</v>
      </c>
      <c r="F533">
        <v>5</v>
      </c>
      <c r="G533" t="s">
        <v>1218</v>
      </c>
      <c r="H533">
        <v>1759003457.314285</v>
      </c>
      <c r="I533">
        <f>(J533)/1000</f>
        <v>0</v>
      </c>
      <c r="J533">
        <f>IF(DO533, AM533, AG533)</f>
        <v>0</v>
      </c>
      <c r="K533">
        <f>IF(DO533, AH533, AF533)</f>
        <v>0</v>
      </c>
      <c r="L533">
        <f>DQ533 - IF(AT533&gt;1, K533*DK533*100.0/(AV533), 0)</f>
        <v>0</v>
      </c>
      <c r="M533">
        <f>((S533-I533/2)*L533-K533)/(S533+I533/2)</f>
        <v>0</v>
      </c>
      <c r="N533">
        <f>M533*(DX533+DY533)/1000.0</f>
        <v>0</v>
      </c>
      <c r="O533">
        <f>(DQ533 - IF(AT533&gt;1, K533*DK533*100.0/(AV533), 0))*(DX533+DY533)/1000.0</f>
        <v>0</v>
      </c>
      <c r="P533">
        <f>2.0/((1/R533-1/Q533)+SIGN(R533)*SQRT((1/R533-1/Q533)*(1/R533-1/Q533) + 4*DL533/((DL533+1)*(DL533+1))*(2*1/R533*1/Q533-1/Q533*1/Q533)))</f>
        <v>0</v>
      </c>
      <c r="Q533">
        <f>IF(LEFT(DM533,1)&lt;&gt;"0",IF(LEFT(DM533,1)="1",3.0,DN533),$D$5+$E$5*(EE533*DX533/($K$5*1000))+$F$5*(EE533*DX533/($K$5*1000))*MAX(MIN(DK533,$J$5),$I$5)*MAX(MIN(DK533,$J$5),$I$5)+$G$5*MAX(MIN(DK533,$J$5),$I$5)*(EE533*DX533/($K$5*1000))+$H$5*(EE533*DX533/($K$5*1000))*(EE533*DX533/($K$5*1000)))</f>
        <v>0</v>
      </c>
      <c r="R533">
        <f>I533*(1000-(1000*0.61365*exp(17.502*V533/(240.97+V533))/(DX533+DY533)+DS533)/2)/(1000*0.61365*exp(17.502*V533/(240.97+V533))/(DX533+DY533)-DS533)</f>
        <v>0</v>
      </c>
      <c r="S533">
        <f>1/((DL533+1)/(P533/1.6)+1/(Q533/1.37)) + DL533/((DL533+1)/(P533/1.6) + DL533/(Q533/1.37))</f>
        <v>0</v>
      </c>
      <c r="T533">
        <f>(DG533*DJ533)</f>
        <v>0</v>
      </c>
      <c r="U533">
        <f>(DZ533+(T533+2*0.95*5.67E-8*(((DZ533+$B$9)+273)^4-(DZ533+273)^4)-44100*I533)/(1.84*29.3*Q533+8*0.95*5.67E-8*(DZ533+273)^3))</f>
        <v>0</v>
      </c>
      <c r="V533">
        <f>($C$9*EA533+$D$9*EB533+$E$9*U533)</f>
        <v>0</v>
      </c>
      <c r="W533">
        <f>0.61365*exp(17.502*V533/(240.97+V533))</f>
        <v>0</v>
      </c>
      <c r="X533">
        <f>(Y533/Z533*100)</f>
        <v>0</v>
      </c>
      <c r="Y533">
        <f>DS533*(DX533+DY533)/1000</f>
        <v>0</v>
      </c>
      <c r="Z533">
        <f>0.61365*exp(17.502*DZ533/(240.97+DZ533))</f>
        <v>0</v>
      </c>
      <c r="AA533">
        <f>(W533-DS533*(DX533+DY533)/1000)</f>
        <v>0</v>
      </c>
      <c r="AB533">
        <f>(-I533*44100)</f>
        <v>0</v>
      </c>
      <c r="AC533">
        <f>2*29.3*Q533*0.92*(DZ533-V533)</f>
        <v>0</v>
      </c>
      <c r="AD533">
        <f>2*0.95*5.67E-8*(((DZ533+$B$9)+273)^4-(V533+273)^4)</f>
        <v>0</v>
      </c>
      <c r="AE533">
        <f>T533+AD533+AB533+AC533</f>
        <v>0</v>
      </c>
      <c r="AF533">
        <f>DW533*AT533*(DR533-DQ533*(1000-AT533*DT533)/(1000-AT533*DS533))/(100*DK533)</f>
        <v>0</v>
      </c>
      <c r="AG533">
        <f>1000*DW533*AT533*(DS533-DT533)/(100*DK533*(1000-AT533*DS533))</f>
        <v>0</v>
      </c>
      <c r="AH533">
        <f>(AI533 - AJ533 - DX533*1E3/(8.314*(DZ533+273.15)) * AL533/DW533 * AK533) * DW533/(100*DK533) * (1000 - DT533)/1000</f>
        <v>0</v>
      </c>
      <c r="AI533">
        <v>565.7499146212122</v>
      </c>
      <c r="AJ533">
        <v>528.4489636363634</v>
      </c>
      <c r="AK533">
        <v>3.286063030302967</v>
      </c>
      <c r="AL533">
        <v>65.16</v>
      </c>
      <c r="AM533">
        <f>(AO533 - AN533 + DX533*1E3/(8.314*(DZ533+273.15)) * AQ533/DW533 * AP533) * DW533/(100*DK533) * 1000/(1000 - AO533)</f>
        <v>0</v>
      </c>
      <c r="AN533">
        <v>14.46056303936508</v>
      </c>
      <c r="AO533">
        <v>23.66721939393939</v>
      </c>
      <c r="AP533">
        <v>3.945750363609671E-05</v>
      </c>
      <c r="AQ533">
        <v>105.4820496882666</v>
      </c>
      <c r="AR533">
        <v>0</v>
      </c>
      <c r="AS533">
        <v>0</v>
      </c>
      <c r="AT533">
        <f>IF(AR533*$H$15&gt;=AV533,1.0,(AV533/(AV533-AR533*$H$15)))</f>
        <v>0</v>
      </c>
      <c r="AU533">
        <f>(AT533-1)*100</f>
        <v>0</v>
      </c>
      <c r="AV533">
        <f>MAX(0,($B$15+$C$15*EE533)/(1+$D$15*EE533)*DX533/(DZ533+273)*$E$15)</f>
        <v>0</v>
      </c>
      <c r="AW533" t="s">
        <v>437</v>
      </c>
      <c r="AX533" t="s">
        <v>437</v>
      </c>
      <c r="AY533">
        <v>0</v>
      </c>
      <c r="AZ533">
        <v>0</v>
      </c>
      <c r="BA533">
        <f>1-AY533/AZ533</f>
        <v>0</v>
      </c>
      <c r="BB533">
        <v>0</v>
      </c>
      <c r="BC533" t="s">
        <v>437</v>
      </c>
      <c r="BD533" t="s">
        <v>437</v>
      </c>
      <c r="BE533">
        <v>0</v>
      </c>
      <c r="BF533">
        <v>0</v>
      </c>
      <c r="BG533">
        <f>1-BE533/BF533</f>
        <v>0</v>
      </c>
      <c r="BH533">
        <v>0.5</v>
      </c>
      <c r="BI533">
        <f>DH533</f>
        <v>0</v>
      </c>
      <c r="BJ533">
        <f>K533</f>
        <v>0</v>
      </c>
      <c r="BK533">
        <f>BG533*BH533*BI533</f>
        <v>0</v>
      </c>
      <c r="BL533">
        <f>(BJ533-BB533)/BI533</f>
        <v>0</v>
      </c>
      <c r="BM533">
        <f>(AZ533-BF533)/BF533</f>
        <v>0</v>
      </c>
      <c r="BN533">
        <f>AY533/(BA533+AY533/BF533)</f>
        <v>0</v>
      </c>
      <c r="BO533" t="s">
        <v>437</v>
      </c>
      <c r="BP533">
        <v>0</v>
      </c>
      <c r="BQ533">
        <f>IF(BP533&lt;&gt;0, BP533, BN533)</f>
        <v>0</v>
      </c>
      <c r="BR533">
        <f>1-BQ533/BF533</f>
        <v>0</v>
      </c>
      <c r="BS533">
        <f>(BF533-BE533)/(BF533-BQ533)</f>
        <v>0</v>
      </c>
      <c r="BT533">
        <f>(AZ533-BF533)/(AZ533-BQ533)</f>
        <v>0</v>
      </c>
      <c r="BU533">
        <f>(BF533-BE533)/(BF533-AY533)</f>
        <v>0</v>
      </c>
      <c r="BV533">
        <f>(AZ533-BF533)/(AZ533-AY533)</f>
        <v>0</v>
      </c>
      <c r="BW533">
        <f>(BS533*BQ533/BE533)</f>
        <v>0</v>
      </c>
      <c r="BX533">
        <f>(1-BW533)</f>
        <v>0</v>
      </c>
      <c r="DG533">
        <f>$B$13*EF533+$C$13*EG533+$F$13*ER533*(1-EU533)</f>
        <v>0</v>
      </c>
      <c r="DH533">
        <f>DG533*DI533</f>
        <v>0</v>
      </c>
      <c r="DI533">
        <f>($B$13*$D$11+$C$13*$D$11+$F$13*((FE533+EW533)/MAX(FE533+EW533+FF533, 0.1)*$I$11+FF533/MAX(FE533+EW533+FF533, 0.1)*$J$11))/($B$13+$C$13+$F$13)</f>
        <v>0</v>
      </c>
      <c r="DJ533">
        <f>($B$13*$K$11+$C$13*$K$11+$F$13*((FE533+EW533)/MAX(FE533+EW533+FF533, 0.1)*$P$11+FF533/MAX(FE533+EW533+FF533, 0.1)*$Q$11))/($B$13+$C$13+$F$13)</f>
        <v>0</v>
      </c>
      <c r="DK533">
        <v>2.96</v>
      </c>
      <c r="DL533">
        <v>0.5</v>
      </c>
      <c r="DM533" t="s">
        <v>438</v>
      </c>
      <c r="DN533">
        <v>2</v>
      </c>
      <c r="DO533" t="b">
        <v>1</v>
      </c>
      <c r="DP533">
        <v>1759003457.314285</v>
      </c>
      <c r="DQ533">
        <v>492.5698928571429</v>
      </c>
      <c r="DR533">
        <v>541.6909642857142</v>
      </c>
      <c r="DS533">
        <v>23.67104285714286</v>
      </c>
      <c r="DT533">
        <v>14.47391071428571</v>
      </c>
      <c r="DU533">
        <v>494.1407142857142</v>
      </c>
      <c r="DV533">
        <v>23.34848214285714</v>
      </c>
      <c r="DW533">
        <v>499.9709999999999</v>
      </c>
      <c r="DX533">
        <v>90.32658571428571</v>
      </c>
      <c r="DY533">
        <v>0.06630463214285716</v>
      </c>
      <c r="DZ533">
        <v>30.07778571428571</v>
      </c>
      <c r="EA533">
        <v>29.98841428571428</v>
      </c>
      <c r="EB533">
        <v>999.9000000000002</v>
      </c>
      <c r="EC533">
        <v>0</v>
      </c>
      <c r="ED533">
        <v>0</v>
      </c>
      <c r="EE533">
        <v>9992.764285714287</v>
      </c>
      <c r="EF533">
        <v>0</v>
      </c>
      <c r="EG533">
        <v>12.95106785714286</v>
      </c>
      <c r="EH533">
        <v>-49.12107857142858</v>
      </c>
      <c r="EI533">
        <v>504.512</v>
      </c>
      <c r="EJ533">
        <v>549.64625</v>
      </c>
      <c r="EK533">
        <v>9.197138571428571</v>
      </c>
      <c r="EL533">
        <v>541.6909642857142</v>
      </c>
      <c r="EM533">
        <v>14.47391071428571</v>
      </c>
      <c r="EN533">
        <v>2.138125</v>
      </c>
      <c r="EO533">
        <v>1.307379642857143</v>
      </c>
      <c r="EP533">
        <v>18.50609285714286</v>
      </c>
      <c r="EQ533">
        <v>10.88395</v>
      </c>
      <c r="ER533">
        <v>1999.998928571428</v>
      </c>
      <c r="ES533">
        <v>0.9800066428571428</v>
      </c>
      <c r="ET533">
        <v>0.01999344285714286</v>
      </c>
      <c r="EU533">
        <v>0</v>
      </c>
      <c r="EV533">
        <v>1196.807142857143</v>
      </c>
      <c r="EW533">
        <v>5.00078</v>
      </c>
      <c r="EX533">
        <v>23183.74285714286</v>
      </c>
      <c r="EY533">
        <v>16379.67142857143</v>
      </c>
      <c r="EZ533">
        <v>39.68724999999999</v>
      </c>
      <c r="FA533">
        <v>40.45049999999999</v>
      </c>
      <c r="FB533">
        <v>39.89703571428571</v>
      </c>
      <c r="FC533">
        <v>40.17171428571428</v>
      </c>
      <c r="FD533">
        <v>40.87485714285714</v>
      </c>
      <c r="FE533">
        <v>1955.108928571428</v>
      </c>
      <c r="FF533">
        <v>39.89000000000001</v>
      </c>
      <c r="FG533">
        <v>0</v>
      </c>
      <c r="FH533">
        <v>1759003459.5</v>
      </c>
      <c r="FI533">
        <v>0</v>
      </c>
      <c r="FJ533">
        <v>1196.798846153846</v>
      </c>
      <c r="FK533">
        <v>9.985299147679495</v>
      </c>
      <c r="FL533">
        <v>190.4615380799877</v>
      </c>
      <c r="FM533">
        <v>23184.83076923077</v>
      </c>
      <c r="FN533">
        <v>15</v>
      </c>
      <c r="FO533">
        <v>0</v>
      </c>
      <c r="FP533" t="s">
        <v>439</v>
      </c>
      <c r="FQ533">
        <v>1746989605.5</v>
      </c>
      <c r="FR533">
        <v>1746989593.5</v>
      </c>
      <c r="FS533">
        <v>0</v>
      </c>
      <c r="FT533">
        <v>-0.274</v>
      </c>
      <c r="FU533">
        <v>-0.002</v>
      </c>
      <c r="FV533">
        <v>2.549</v>
      </c>
      <c r="FW533">
        <v>0.129</v>
      </c>
      <c r="FX533">
        <v>420</v>
      </c>
      <c r="FY533">
        <v>17</v>
      </c>
      <c r="FZ533">
        <v>0.02</v>
      </c>
      <c r="GA533">
        <v>0.04</v>
      </c>
      <c r="GB533">
        <v>-48.63694634146341</v>
      </c>
      <c r="GC533">
        <v>-10.42383554006967</v>
      </c>
      <c r="GD533">
        <v>1.028984706586572</v>
      </c>
      <c r="GE533">
        <v>0</v>
      </c>
      <c r="GF533">
        <v>1196.423235294117</v>
      </c>
      <c r="GG533">
        <v>8.525133690597926</v>
      </c>
      <c r="GH533">
        <v>0.8961706789519222</v>
      </c>
      <c r="GI533">
        <v>0</v>
      </c>
      <c r="GJ533">
        <v>9.19121243902439</v>
      </c>
      <c r="GK533">
        <v>0.1215129616724817</v>
      </c>
      <c r="GL533">
        <v>0.01293739216389375</v>
      </c>
      <c r="GM533">
        <v>0</v>
      </c>
      <c r="GN533">
        <v>0</v>
      </c>
      <c r="GO533">
        <v>3</v>
      </c>
      <c r="GP533" t="s">
        <v>484</v>
      </c>
      <c r="GQ533">
        <v>3.10087</v>
      </c>
      <c r="GR533">
        <v>2.72444</v>
      </c>
      <c r="GS533">
        <v>0.102631</v>
      </c>
      <c r="GT533">
        <v>0.109395</v>
      </c>
      <c r="GU533">
        <v>0.106428</v>
      </c>
      <c r="GV533">
        <v>0.07574160000000001</v>
      </c>
      <c r="GW533">
        <v>23425.5</v>
      </c>
      <c r="GX533">
        <v>21153.5</v>
      </c>
      <c r="GY533">
        <v>26669.2</v>
      </c>
      <c r="GZ533">
        <v>23975.9</v>
      </c>
      <c r="HA533">
        <v>38133.3</v>
      </c>
      <c r="HB533">
        <v>32785</v>
      </c>
      <c r="HC533">
        <v>46571.2</v>
      </c>
      <c r="HD533">
        <v>37954.7</v>
      </c>
      <c r="HE533">
        <v>1.87075</v>
      </c>
      <c r="HF533">
        <v>1.85185</v>
      </c>
      <c r="HG533">
        <v>0.102669</v>
      </c>
      <c r="HH533">
        <v>0</v>
      </c>
      <c r="HI533">
        <v>28.3148</v>
      </c>
      <c r="HJ533">
        <v>999.9</v>
      </c>
      <c r="HK533">
        <v>36.8</v>
      </c>
      <c r="HL533">
        <v>31.1</v>
      </c>
      <c r="HM533">
        <v>18.4852</v>
      </c>
      <c r="HN533">
        <v>61.1886</v>
      </c>
      <c r="HO533">
        <v>22.496</v>
      </c>
      <c r="HP533">
        <v>1</v>
      </c>
      <c r="HQ533">
        <v>0.151748</v>
      </c>
      <c r="HR533">
        <v>-0.643788</v>
      </c>
      <c r="HS533">
        <v>20.3159</v>
      </c>
      <c r="HT533">
        <v>5.2113</v>
      </c>
      <c r="HU533">
        <v>11.98</v>
      </c>
      <c r="HV533">
        <v>4.9634</v>
      </c>
      <c r="HW533">
        <v>3.27443</v>
      </c>
      <c r="HX533">
        <v>9999</v>
      </c>
      <c r="HY533">
        <v>9999</v>
      </c>
      <c r="HZ533">
        <v>9999</v>
      </c>
      <c r="IA533">
        <v>26.3</v>
      </c>
      <c r="IB533">
        <v>1.86371</v>
      </c>
      <c r="IC533">
        <v>1.85983</v>
      </c>
      <c r="ID533">
        <v>1.85812</v>
      </c>
      <c r="IE533">
        <v>1.85955</v>
      </c>
      <c r="IF533">
        <v>1.85959</v>
      </c>
      <c r="IG533">
        <v>1.85814</v>
      </c>
      <c r="IH533">
        <v>1.85715</v>
      </c>
      <c r="II533">
        <v>1.85211</v>
      </c>
      <c r="IJ533">
        <v>0</v>
      </c>
      <c r="IK533">
        <v>0</v>
      </c>
      <c r="IL533">
        <v>0</v>
      </c>
      <c r="IM533">
        <v>0</v>
      </c>
      <c r="IN533" t="s">
        <v>441</v>
      </c>
      <c r="IO533" t="s">
        <v>442</v>
      </c>
      <c r="IP533" t="s">
        <v>443</v>
      </c>
      <c r="IQ533" t="s">
        <v>443</v>
      </c>
      <c r="IR533" t="s">
        <v>443</v>
      </c>
      <c r="IS533" t="s">
        <v>443</v>
      </c>
      <c r="IT533">
        <v>0</v>
      </c>
      <c r="IU533">
        <v>100</v>
      </c>
      <c r="IV533">
        <v>100</v>
      </c>
      <c r="IW533">
        <v>-1.57</v>
      </c>
      <c r="IX533">
        <v>0.3225</v>
      </c>
      <c r="IY533">
        <v>-1.253408397979514</v>
      </c>
      <c r="IZ533">
        <v>-0.001407418860664216</v>
      </c>
      <c r="JA533">
        <v>1.761737584914558E-06</v>
      </c>
      <c r="JB533">
        <v>-4.339940373715102E-10</v>
      </c>
      <c r="JC533">
        <v>0.01386544786166931</v>
      </c>
      <c r="JD533">
        <v>0.003157371658100305</v>
      </c>
      <c r="JE533">
        <v>0.0004353711720169284</v>
      </c>
      <c r="JF533">
        <v>-1.853048844677345E-07</v>
      </c>
      <c r="JG533">
        <v>2</v>
      </c>
      <c r="JH533">
        <v>1968</v>
      </c>
      <c r="JI533">
        <v>1</v>
      </c>
      <c r="JJ533">
        <v>26</v>
      </c>
      <c r="JK533">
        <v>200231</v>
      </c>
      <c r="JL533">
        <v>200231.2</v>
      </c>
      <c r="JM533">
        <v>1.46484</v>
      </c>
      <c r="JN533">
        <v>2.63916</v>
      </c>
      <c r="JO533">
        <v>1.49658</v>
      </c>
      <c r="JP533">
        <v>2.34619</v>
      </c>
      <c r="JQ533">
        <v>1.54907</v>
      </c>
      <c r="JR533">
        <v>2.33643</v>
      </c>
      <c r="JS533">
        <v>35.0825</v>
      </c>
      <c r="JT533">
        <v>14.6837</v>
      </c>
      <c r="JU533">
        <v>18</v>
      </c>
      <c r="JV533">
        <v>486.35</v>
      </c>
      <c r="JW533">
        <v>489.207</v>
      </c>
      <c r="JX533">
        <v>29.1097</v>
      </c>
      <c r="JY533">
        <v>29.2733</v>
      </c>
      <c r="JZ533">
        <v>29.9998</v>
      </c>
      <c r="KA533">
        <v>29.5249</v>
      </c>
      <c r="KB533">
        <v>29.5289</v>
      </c>
      <c r="KC533">
        <v>29.4237</v>
      </c>
      <c r="KD533">
        <v>18.1855</v>
      </c>
      <c r="KE533">
        <v>33.8823</v>
      </c>
      <c r="KF533">
        <v>29.1218</v>
      </c>
      <c r="KG533">
        <v>593.903</v>
      </c>
      <c r="KH533">
        <v>14.3647</v>
      </c>
      <c r="KI533">
        <v>101.823</v>
      </c>
      <c r="KJ533">
        <v>91.51179999999999</v>
      </c>
    </row>
    <row r="534" spans="1:296">
      <c r="A534">
        <v>516</v>
      </c>
      <c r="B534">
        <v>1759003470.1</v>
      </c>
      <c r="C534">
        <v>16219.5</v>
      </c>
      <c r="D534" t="s">
        <v>1479</v>
      </c>
      <c r="E534" t="s">
        <v>1480</v>
      </c>
      <c r="F534">
        <v>5</v>
      </c>
      <c r="G534" t="s">
        <v>1218</v>
      </c>
      <c r="H534">
        <v>1759003462.6</v>
      </c>
      <c r="I534">
        <f>(J534)/1000</f>
        <v>0</v>
      </c>
      <c r="J534">
        <f>IF(DO534, AM534, AG534)</f>
        <v>0</v>
      </c>
      <c r="K534">
        <f>IF(DO534, AH534, AF534)</f>
        <v>0</v>
      </c>
      <c r="L534">
        <f>DQ534 - IF(AT534&gt;1, K534*DK534*100.0/(AV534), 0)</f>
        <v>0</v>
      </c>
      <c r="M534">
        <f>((S534-I534/2)*L534-K534)/(S534+I534/2)</f>
        <v>0</v>
      </c>
      <c r="N534">
        <f>M534*(DX534+DY534)/1000.0</f>
        <v>0</v>
      </c>
      <c r="O534">
        <f>(DQ534 - IF(AT534&gt;1, K534*DK534*100.0/(AV534), 0))*(DX534+DY534)/1000.0</f>
        <v>0</v>
      </c>
      <c r="P534">
        <f>2.0/((1/R534-1/Q534)+SIGN(R534)*SQRT((1/R534-1/Q534)*(1/R534-1/Q534) + 4*DL534/((DL534+1)*(DL534+1))*(2*1/R534*1/Q534-1/Q534*1/Q534)))</f>
        <v>0</v>
      </c>
      <c r="Q534">
        <f>IF(LEFT(DM534,1)&lt;&gt;"0",IF(LEFT(DM534,1)="1",3.0,DN534),$D$5+$E$5*(EE534*DX534/($K$5*1000))+$F$5*(EE534*DX534/($K$5*1000))*MAX(MIN(DK534,$J$5),$I$5)*MAX(MIN(DK534,$J$5),$I$5)+$G$5*MAX(MIN(DK534,$J$5),$I$5)*(EE534*DX534/($K$5*1000))+$H$5*(EE534*DX534/($K$5*1000))*(EE534*DX534/($K$5*1000)))</f>
        <v>0</v>
      </c>
      <c r="R534">
        <f>I534*(1000-(1000*0.61365*exp(17.502*V534/(240.97+V534))/(DX534+DY534)+DS534)/2)/(1000*0.61365*exp(17.502*V534/(240.97+V534))/(DX534+DY534)-DS534)</f>
        <v>0</v>
      </c>
      <c r="S534">
        <f>1/((DL534+1)/(P534/1.6)+1/(Q534/1.37)) + DL534/((DL534+1)/(P534/1.6) + DL534/(Q534/1.37))</f>
        <v>0</v>
      </c>
      <c r="T534">
        <f>(DG534*DJ534)</f>
        <v>0</v>
      </c>
      <c r="U534">
        <f>(DZ534+(T534+2*0.95*5.67E-8*(((DZ534+$B$9)+273)^4-(DZ534+273)^4)-44100*I534)/(1.84*29.3*Q534+8*0.95*5.67E-8*(DZ534+273)^3))</f>
        <v>0</v>
      </c>
      <c r="V534">
        <f>($C$9*EA534+$D$9*EB534+$E$9*U534)</f>
        <v>0</v>
      </c>
      <c r="W534">
        <f>0.61365*exp(17.502*V534/(240.97+V534))</f>
        <v>0</v>
      </c>
      <c r="X534">
        <f>(Y534/Z534*100)</f>
        <v>0</v>
      </c>
      <c r="Y534">
        <f>DS534*(DX534+DY534)/1000</f>
        <v>0</v>
      </c>
      <c r="Z534">
        <f>0.61365*exp(17.502*DZ534/(240.97+DZ534))</f>
        <v>0</v>
      </c>
      <c r="AA534">
        <f>(W534-DS534*(DX534+DY534)/1000)</f>
        <v>0</v>
      </c>
      <c r="AB534">
        <f>(-I534*44100)</f>
        <v>0</v>
      </c>
      <c r="AC534">
        <f>2*29.3*Q534*0.92*(DZ534-V534)</f>
        <v>0</v>
      </c>
      <c r="AD534">
        <f>2*0.95*5.67E-8*(((DZ534+$B$9)+273)^4-(V534+273)^4)</f>
        <v>0</v>
      </c>
      <c r="AE534">
        <f>T534+AD534+AB534+AC534</f>
        <v>0</v>
      </c>
      <c r="AF534">
        <f>DW534*AT534*(DR534-DQ534*(1000-AT534*DT534)/(1000-AT534*DS534))/(100*DK534)</f>
        <v>0</v>
      </c>
      <c r="AG534">
        <f>1000*DW534*AT534*(DS534-DT534)/(100*DK534*(1000-AT534*DS534))</f>
        <v>0</v>
      </c>
      <c r="AH534">
        <f>(AI534 - AJ534 - DX534*1E3/(8.314*(DZ534+273.15)) * AL534/DW534 * AK534) * DW534/(100*DK534) * (1000 - DT534)/1000</f>
        <v>0</v>
      </c>
      <c r="AI534">
        <v>582.7624443757575</v>
      </c>
      <c r="AJ534">
        <v>545.0868060606059</v>
      </c>
      <c r="AK534">
        <v>3.330619653679597</v>
      </c>
      <c r="AL534">
        <v>65.16</v>
      </c>
      <c r="AM534">
        <f>(AO534 - AN534 + DX534*1E3/(8.314*(DZ534+273.15)) * AQ534/DW534 * AP534) * DW534/(100*DK534) * 1000/(1000 - AO534)</f>
        <v>0</v>
      </c>
      <c r="AN534">
        <v>14.41182285870125</v>
      </c>
      <c r="AO534">
        <v>23.65585999999999</v>
      </c>
      <c r="AP534">
        <v>-7.650977602397214E-05</v>
      </c>
      <c r="AQ534">
        <v>105.4820496882666</v>
      </c>
      <c r="AR534">
        <v>0</v>
      </c>
      <c r="AS534">
        <v>0</v>
      </c>
      <c r="AT534">
        <f>IF(AR534*$H$15&gt;=AV534,1.0,(AV534/(AV534-AR534*$H$15)))</f>
        <v>0</v>
      </c>
      <c r="AU534">
        <f>(AT534-1)*100</f>
        <v>0</v>
      </c>
      <c r="AV534">
        <f>MAX(0,($B$15+$C$15*EE534)/(1+$D$15*EE534)*DX534/(DZ534+273)*$E$15)</f>
        <v>0</v>
      </c>
      <c r="AW534" t="s">
        <v>437</v>
      </c>
      <c r="AX534" t="s">
        <v>437</v>
      </c>
      <c r="AY534">
        <v>0</v>
      </c>
      <c r="AZ534">
        <v>0</v>
      </c>
      <c r="BA534">
        <f>1-AY534/AZ534</f>
        <v>0</v>
      </c>
      <c r="BB534">
        <v>0</v>
      </c>
      <c r="BC534" t="s">
        <v>437</v>
      </c>
      <c r="BD534" t="s">
        <v>437</v>
      </c>
      <c r="BE534">
        <v>0</v>
      </c>
      <c r="BF534">
        <v>0</v>
      </c>
      <c r="BG534">
        <f>1-BE534/BF534</f>
        <v>0</v>
      </c>
      <c r="BH534">
        <v>0.5</v>
      </c>
      <c r="BI534">
        <f>DH534</f>
        <v>0</v>
      </c>
      <c r="BJ534">
        <f>K534</f>
        <v>0</v>
      </c>
      <c r="BK534">
        <f>BG534*BH534*BI534</f>
        <v>0</v>
      </c>
      <c r="BL534">
        <f>(BJ534-BB534)/BI534</f>
        <v>0</v>
      </c>
      <c r="BM534">
        <f>(AZ534-BF534)/BF534</f>
        <v>0</v>
      </c>
      <c r="BN534">
        <f>AY534/(BA534+AY534/BF534)</f>
        <v>0</v>
      </c>
      <c r="BO534" t="s">
        <v>437</v>
      </c>
      <c r="BP534">
        <v>0</v>
      </c>
      <c r="BQ534">
        <f>IF(BP534&lt;&gt;0, BP534, BN534)</f>
        <v>0</v>
      </c>
      <c r="BR534">
        <f>1-BQ534/BF534</f>
        <v>0</v>
      </c>
      <c r="BS534">
        <f>(BF534-BE534)/(BF534-BQ534)</f>
        <v>0</v>
      </c>
      <c r="BT534">
        <f>(AZ534-BF534)/(AZ534-BQ534)</f>
        <v>0</v>
      </c>
      <c r="BU534">
        <f>(BF534-BE534)/(BF534-AY534)</f>
        <v>0</v>
      </c>
      <c r="BV534">
        <f>(AZ534-BF534)/(AZ534-AY534)</f>
        <v>0</v>
      </c>
      <c r="BW534">
        <f>(BS534*BQ534/BE534)</f>
        <v>0</v>
      </c>
      <c r="BX534">
        <f>(1-BW534)</f>
        <v>0</v>
      </c>
      <c r="DG534">
        <f>$B$13*EF534+$C$13*EG534+$F$13*ER534*(1-EU534)</f>
        <v>0</v>
      </c>
      <c r="DH534">
        <f>DG534*DI534</f>
        <v>0</v>
      </c>
      <c r="DI534">
        <f>($B$13*$D$11+$C$13*$D$11+$F$13*((FE534+EW534)/MAX(FE534+EW534+FF534, 0.1)*$I$11+FF534/MAX(FE534+EW534+FF534, 0.1)*$J$11))/($B$13+$C$13+$F$13)</f>
        <v>0</v>
      </c>
      <c r="DJ534">
        <f>($B$13*$K$11+$C$13*$K$11+$F$13*((FE534+EW534)/MAX(FE534+EW534+FF534, 0.1)*$P$11+FF534/MAX(FE534+EW534+FF534, 0.1)*$Q$11))/($B$13+$C$13+$F$13)</f>
        <v>0</v>
      </c>
      <c r="DK534">
        <v>2.96</v>
      </c>
      <c r="DL534">
        <v>0.5</v>
      </c>
      <c r="DM534" t="s">
        <v>438</v>
      </c>
      <c r="DN534">
        <v>2</v>
      </c>
      <c r="DO534" t="b">
        <v>1</v>
      </c>
      <c r="DP534">
        <v>1759003462.6</v>
      </c>
      <c r="DQ534">
        <v>509.551037037037</v>
      </c>
      <c r="DR534">
        <v>559.5115925925927</v>
      </c>
      <c r="DS534">
        <v>23.66522962962963</v>
      </c>
      <c r="DT534">
        <v>14.4484962962963</v>
      </c>
      <c r="DU534">
        <v>511.1213333333334</v>
      </c>
      <c r="DV534">
        <v>23.34279629629629</v>
      </c>
      <c r="DW534">
        <v>499.9842222222223</v>
      </c>
      <c r="DX534">
        <v>90.32606666666668</v>
      </c>
      <c r="DY534">
        <v>0.06631885925925926</v>
      </c>
      <c r="DZ534">
        <v>30.07667777777777</v>
      </c>
      <c r="EA534">
        <v>29.98413703703704</v>
      </c>
      <c r="EB534">
        <v>999.9000000000001</v>
      </c>
      <c r="EC534">
        <v>0</v>
      </c>
      <c r="ED534">
        <v>0</v>
      </c>
      <c r="EE534">
        <v>9997.872222222224</v>
      </c>
      <c r="EF534">
        <v>0</v>
      </c>
      <c r="EG534">
        <v>12.97217037037037</v>
      </c>
      <c r="EH534">
        <v>-49.96056666666667</v>
      </c>
      <c r="EI534">
        <v>521.9018518518518</v>
      </c>
      <c r="EJ534">
        <v>567.713888888889</v>
      </c>
      <c r="EK534">
        <v>9.216736666666666</v>
      </c>
      <c r="EL534">
        <v>559.5115925925927</v>
      </c>
      <c r="EM534">
        <v>14.4484962962963</v>
      </c>
      <c r="EN534">
        <v>2.137587407407408</v>
      </c>
      <c r="EO534">
        <v>1.305076296296296</v>
      </c>
      <c r="EP534">
        <v>18.50207777777778</v>
      </c>
      <c r="EQ534">
        <v>10.85741851851852</v>
      </c>
      <c r="ER534">
        <v>2000.001851851852</v>
      </c>
      <c r="ES534">
        <v>0.9800066666666666</v>
      </c>
      <c r="ET534">
        <v>0.01999342222222222</v>
      </c>
      <c r="EU534">
        <v>0</v>
      </c>
      <c r="EV534">
        <v>1197.657777777778</v>
      </c>
      <c r="EW534">
        <v>5.00078</v>
      </c>
      <c r="EX534">
        <v>23201.55925925926</v>
      </c>
      <c r="EY534">
        <v>16379.7037037037</v>
      </c>
      <c r="EZ534">
        <v>39.67337037037037</v>
      </c>
      <c r="FA534">
        <v>40.45333333333333</v>
      </c>
      <c r="FB534">
        <v>39.891</v>
      </c>
      <c r="FC534">
        <v>40.15955555555556</v>
      </c>
      <c r="FD534">
        <v>40.85629629629629</v>
      </c>
      <c r="FE534">
        <v>1955.111851851852</v>
      </c>
      <c r="FF534">
        <v>39.89000000000001</v>
      </c>
      <c r="FG534">
        <v>0</v>
      </c>
      <c r="FH534">
        <v>1759003464.3</v>
      </c>
      <c r="FI534">
        <v>0</v>
      </c>
      <c r="FJ534">
        <v>1197.600384615385</v>
      </c>
      <c r="FK534">
        <v>11.80820514234127</v>
      </c>
      <c r="FL534">
        <v>215.2957266154545</v>
      </c>
      <c r="FM534">
        <v>23201.01538461538</v>
      </c>
      <c r="FN534">
        <v>15</v>
      </c>
      <c r="FO534">
        <v>0</v>
      </c>
      <c r="FP534" t="s">
        <v>439</v>
      </c>
      <c r="FQ534">
        <v>1746989605.5</v>
      </c>
      <c r="FR534">
        <v>1746989593.5</v>
      </c>
      <c r="FS534">
        <v>0</v>
      </c>
      <c r="FT534">
        <v>-0.274</v>
      </c>
      <c r="FU534">
        <v>-0.002</v>
      </c>
      <c r="FV534">
        <v>2.549</v>
      </c>
      <c r="FW534">
        <v>0.129</v>
      </c>
      <c r="FX534">
        <v>420</v>
      </c>
      <c r="FY534">
        <v>17</v>
      </c>
      <c r="FZ534">
        <v>0.02</v>
      </c>
      <c r="GA534">
        <v>0.04</v>
      </c>
      <c r="GB534">
        <v>-49.30021463414634</v>
      </c>
      <c r="GC534">
        <v>-9.828204878048799</v>
      </c>
      <c r="GD534">
        <v>0.9710494671182929</v>
      </c>
      <c r="GE534">
        <v>0</v>
      </c>
      <c r="GF534">
        <v>1197.056764705882</v>
      </c>
      <c r="GG534">
        <v>10.17494271066207</v>
      </c>
      <c r="GH534">
        <v>1.046772969902744</v>
      </c>
      <c r="GI534">
        <v>0</v>
      </c>
      <c r="GJ534">
        <v>9.204889512195123</v>
      </c>
      <c r="GK534">
        <v>0.1825432055749271</v>
      </c>
      <c r="GL534">
        <v>0.02038249008833494</v>
      </c>
      <c r="GM534">
        <v>0</v>
      </c>
      <c r="GN534">
        <v>0</v>
      </c>
      <c r="GO534">
        <v>3</v>
      </c>
      <c r="GP534" t="s">
        <v>484</v>
      </c>
      <c r="GQ534">
        <v>3.10079</v>
      </c>
      <c r="GR534">
        <v>2.72461</v>
      </c>
      <c r="GS534">
        <v>0.10494</v>
      </c>
      <c r="GT534">
        <v>0.111702</v>
      </c>
      <c r="GU534">
        <v>0.106389</v>
      </c>
      <c r="GV534">
        <v>0.0756206</v>
      </c>
      <c r="GW534">
        <v>23365.6</v>
      </c>
      <c r="GX534">
        <v>21099.1</v>
      </c>
      <c r="GY534">
        <v>26669.6</v>
      </c>
      <c r="GZ534">
        <v>23976.3</v>
      </c>
      <c r="HA534">
        <v>38135.4</v>
      </c>
      <c r="HB534">
        <v>32790</v>
      </c>
      <c r="HC534">
        <v>46571.4</v>
      </c>
      <c r="HD534">
        <v>37955.2</v>
      </c>
      <c r="HE534">
        <v>1.87083</v>
      </c>
      <c r="HF534">
        <v>1.85205</v>
      </c>
      <c r="HG534">
        <v>0.102688</v>
      </c>
      <c r="HH534">
        <v>0</v>
      </c>
      <c r="HI534">
        <v>28.3148</v>
      </c>
      <c r="HJ534">
        <v>999.9</v>
      </c>
      <c r="HK534">
        <v>36.8</v>
      </c>
      <c r="HL534">
        <v>31.1</v>
      </c>
      <c r="HM534">
        <v>18.4853</v>
      </c>
      <c r="HN534">
        <v>61.3486</v>
      </c>
      <c r="HO534">
        <v>22.488</v>
      </c>
      <c r="HP534">
        <v>1</v>
      </c>
      <c r="HQ534">
        <v>0.0857622</v>
      </c>
      <c r="HR534">
        <v>-0.574022</v>
      </c>
      <c r="HS534">
        <v>20.3157</v>
      </c>
      <c r="HT534">
        <v>5.2119</v>
      </c>
      <c r="HU534">
        <v>11.98</v>
      </c>
      <c r="HV534">
        <v>4.96365</v>
      </c>
      <c r="HW534">
        <v>3.2745</v>
      </c>
      <c r="HX534">
        <v>9999</v>
      </c>
      <c r="HY534">
        <v>9999</v>
      </c>
      <c r="HZ534">
        <v>9999</v>
      </c>
      <c r="IA534">
        <v>26.3</v>
      </c>
      <c r="IB534">
        <v>1.86371</v>
      </c>
      <c r="IC534">
        <v>1.85983</v>
      </c>
      <c r="ID534">
        <v>1.85813</v>
      </c>
      <c r="IE534">
        <v>1.85953</v>
      </c>
      <c r="IF534">
        <v>1.8596</v>
      </c>
      <c r="IG534">
        <v>1.85813</v>
      </c>
      <c r="IH534">
        <v>1.85717</v>
      </c>
      <c r="II534">
        <v>1.85212</v>
      </c>
      <c r="IJ534">
        <v>0</v>
      </c>
      <c r="IK534">
        <v>0</v>
      </c>
      <c r="IL534">
        <v>0</v>
      </c>
      <c r="IM534">
        <v>0</v>
      </c>
      <c r="IN534" t="s">
        <v>441</v>
      </c>
      <c r="IO534" t="s">
        <v>442</v>
      </c>
      <c r="IP534" t="s">
        <v>443</v>
      </c>
      <c r="IQ534" t="s">
        <v>443</v>
      </c>
      <c r="IR534" t="s">
        <v>443</v>
      </c>
      <c r="IS534" t="s">
        <v>443</v>
      </c>
      <c r="IT534">
        <v>0</v>
      </c>
      <c r="IU534">
        <v>100</v>
      </c>
      <c r="IV534">
        <v>100</v>
      </c>
      <c r="IW534">
        <v>-1.569</v>
      </c>
      <c r="IX534">
        <v>0.3222</v>
      </c>
      <c r="IY534">
        <v>-1.253408397979514</v>
      </c>
      <c r="IZ534">
        <v>-0.001407418860664216</v>
      </c>
      <c r="JA534">
        <v>1.761737584914558E-06</v>
      </c>
      <c r="JB534">
        <v>-4.339940373715102E-10</v>
      </c>
      <c r="JC534">
        <v>0.01386544786166931</v>
      </c>
      <c r="JD534">
        <v>0.003157371658100305</v>
      </c>
      <c r="JE534">
        <v>0.0004353711720169284</v>
      </c>
      <c r="JF534">
        <v>-1.853048844677345E-07</v>
      </c>
      <c r="JG534">
        <v>2</v>
      </c>
      <c r="JH534">
        <v>1968</v>
      </c>
      <c r="JI534">
        <v>1</v>
      </c>
      <c r="JJ534">
        <v>26</v>
      </c>
      <c r="JK534">
        <v>200231.1</v>
      </c>
      <c r="JL534">
        <v>200231.3</v>
      </c>
      <c r="JM534">
        <v>1.50024</v>
      </c>
      <c r="JN534">
        <v>2.62329</v>
      </c>
      <c r="JO534">
        <v>1.49658</v>
      </c>
      <c r="JP534">
        <v>2.34741</v>
      </c>
      <c r="JQ534">
        <v>1.54907</v>
      </c>
      <c r="JR534">
        <v>2.44629</v>
      </c>
      <c r="JS534">
        <v>35.0825</v>
      </c>
      <c r="JT534">
        <v>14.7012</v>
      </c>
      <c r="JU534">
        <v>18</v>
      </c>
      <c r="JV534">
        <v>486.369</v>
      </c>
      <c r="JW534">
        <v>489.314</v>
      </c>
      <c r="JX534">
        <v>29.1243</v>
      </c>
      <c r="JY534">
        <v>29.2694</v>
      </c>
      <c r="JZ534">
        <v>29.9997</v>
      </c>
      <c r="KA534">
        <v>29.5217</v>
      </c>
      <c r="KB534">
        <v>29.5258</v>
      </c>
      <c r="KC534">
        <v>30.1462</v>
      </c>
      <c r="KD534">
        <v>18.1855</v>
      </c>
      <c r="KE534">
        <v>33.8823</v>
      </c>
      <c r="KF534">
        <v>29.1314</v>
      </c>
      <c r="KG534">
        <v>607.26</v>
      </c>
      <c r="KH534">
        <v>14.3692</v>
      </c>
      <c r="KI534">
        <v>101.824</v>
      </c>
      <c r="KJ534">
        <v>91.5132</v>
      </c>
    </row>
    <row r="535" spans="1:296">
      <c r="A535">
        <v>517</v>
      </c>
      <c r="B535">
        <v>1759003475.1</v>
      </c>
      <c r="C535">
        <v>16224.5</v>
      </c>
      <c r="D535" t="s">
        <v>1481</v>
      </c>
      <c r="E535" t="s">
        <v>1482</v>
      </c>
      <c r="F535">
        <v>5</v>
      </c>
      <c r="G535" t="s">
        <v>1218</v>
      </c>
      <c r="H535">
        <v>1759003467.314285</v>
      </c>
      <c r="I535">
        <f>(J535)/1000</f>
        <v>0</v>
      </c>
      <c r="J535">
        <f>IF(DO535, AM535, AG535)</f>
        <v>0</v>
      </c>
      <c r="K535">
        <f>IF(DO535, AH535, AF535)</f>
        <v>0</v>
      </c>
      <c r="L535">
        <f>DQ535 - IF(AT535&gt;1, K535*DK535*100.0/(AV535), 0)</f>
        <v>0</v>
      </c>
      <c r="M535">
        <f>((S535-I535/2)*L535-K535)/(S535+I535/2)</f>
        <v>0</v>
      </c>
      <c r="N535">
        <f>M535*(DX535+DY535)/1000.0</f>
        <v>0</v>
      </c>
      <c r="O535">
        <f>(DQ535 - IF(AT535&gt;1, K535*DK535*100.0/(AV535), 0))*(DX535+DY535)/1000.0</f>
        <v>0</v>
      </c>
      <c r="P535">
        <f>2.0/((1/R535-1/Q535)+SIGN(R535)*SQRT((1/R535-1/Q535)*(1/R535-1/Q535) + 4*DL535/((DL535+1)*(DL535+1))*(2*1/R535*1/Q535-1/Q535*1/Q535)))</f>
        <v>0</v>
      </c>
      <c r="Q535">
        <f>IF(LEFT(DM535,1)&lt;&gt;"0",IF(LEFT(DM535,1)="1",3.0,DN535),$D$5+$E$5*(EE535*DX535/($K$5*1000))+$F$5*(EE535*DX535/($K$5*1000))*MAX(MIN(DK535,$J$5),$I$5)*MAX(MIN(DK535,$J$5),$I$5)+$G$5*MAX(MIN(DK535,$J$5),$I$5)*(EE535*DX535/($K$5*1000))+$H$5*(EE535*DX535/($K$5*1000))*(EE535*DX535/($K$5*1000)))</f>
        <v>0</v>
      </c>
      <c r="R535">
        <f>I535*(1000-(1000*0.61365*exp(17.502*V535/(240.97+V535))/(DX535+DY535)+DS535)/2)/(1000*0.61365*exp(17.502*V535/(240.97+V535))/(DX535+DY535)-DS535)</f>
        <v>0</v>
      </c>
      <c r="S535">
        <f>1/((DL535+1)/(P535/1.6)+1/(Q535/1.37)) + DL535/((DL535+1)/(P535/1.6) + DL535/(Q535/1.37))</f>
        <v>0</v>
      </c>
      <c r="T535">
        <f>(DG535*DJ535)</f>
        <v>0</v>
      </c>
      <c r="U535">
        <f>(DZ535+(T535+2*0.95*5.67E-8*(((DZ535+$B$9)+273)^4-(DZ535+273)^4)-44100*I535)/(1.84*29.3*Q535+8*0.95*5.67E-8*(DZ535+273)^3))</f>
        <v>0</v>
      </c>
      <c r="V535">
        <f>($C$9*EA535+$D$9*EB535+$E$9*U535)</f>
        <v>0</v>
      </c>
      <c r="W535">
        <f>0.61365*exp(17.502*V535/(240.97+V535))</f>
        <v>0</v>
      </c>
      <c r="X535">
        <f>(Y535/Z535*100)</f>
        <v>0</v>
      </c>
      <c r="Y535">
        <f>DS535*(DX535+DY535)/1000</f>
        <v>0</v>
      </c>
      <c r="Z535">
        <f>0.61365*exp(17.502*DZ535/(240.97+DZ535))</f>
        <v>0</v>
      </c>
      <c r="AA535">
        <f>(W535-DS535*(DX535+DY535)/1000)</f>
        <v>0</v>
      </c>
      <c r="AB535">
        <f>(-I535*44100)</f>
        <v>0</v>
      </c>
      <c r="AC535">
        <f>2*29.3*Q535*0.92*(DZ535-V535)</f>
        <v>0</v>
      </c>
      <c r="AD535">
        <f>2*0.95*5.67E-8*(((DZ535+$B$9)+273)^4-(V535+273)^4)</f>
        <v>0</v>
      </c>
      <c r="AE535">
        <f>T535+AD535+AB535+AC535</f>
        <v>0</v>
      </c>
      <c r="AF535">
        <f>DW535*AT535*(DR535-DQ535*(1000-AT535*DT535)/(1000-AT535*DS535))/(100*DK535)</f>
        <v>0</v>
      </c>
      <c r="AG535">
        <f>1000*DW535*AT535*(DS535-DT535)/(100*DK535*(1000-AT535*DS535))</f>
        <v>0</v>
      </c>
      <c r="AH535">
        <f>(AI535 - AJ535 - DX535*1E3/(8.314*(DZ535+273.15)) * AL535/DW535 * AK535) * DW535/(100*DK535) * (1000 - DT535)/1000</f>
        <v>0</v>
      </c>
      <c r="AI535">
        <v>599.8594446000001</v>
      </c>
      <c r="AJ535">
        <v>561.6796545454544</v>
      </c>
      <c r="AK535">
        <v>3.319990216450182</v>
      </c>
      <c r="AL535">
        <v>65.16</v>
      </c>
      <c r="AM535">
        <f>(AO535 - AN535 + DX535*1E3/(8.314*(DZ535+273.15)) * AQ535/DW535 * AP535) * DW535/(100*DK535) * 1000/(1000 - AO535)</f>
        <v>0</v>
      </c>
      <c r="AN535">
        <v>14.40792130895717</v>
      </c>
      <c r="AO535">
        <v>23.65154848484848</v>
      </c>
      <c r="AP535">
        <v>-1.082225039303685E-06</v>
      </c>
      <c r="AQ535">
        <v>105.4820496882666</v>
      </c>
      <c r="AR535">
        <v>0</v>
      </c>
      <c r="AS535">
        <v>0</v>
      </c>
      <c r="AT535">
        <f>IF(AR535*$H$15&gt;=AV535,1.0,(AV535/(AV535-AR535*$H$15)))</f>
        <v>0</v>
      </c>
      <c r="AU535">
        <f>(AT535-1)*100</f>
        <v>0</v>
      </c>
      <c r="AV535">
        <f>MAX(0,($B$15+$C$15*EE535)/(1+$D$15*EE535)*DX535/(DZ535+273)*$E$15)</f>
        <v>0</v>
      </c>
      <c r="AW535" t="s">
        <v>437</v>
      </c>
      <c r="AX535" t="s">
        <v>437</v>
      </c>
      <c r="AY535">
        <v>0</v>
      </c>
      <c r="AZ535">
        <v>0</v>
      </c>
      <c r="BA535">
        <f>1-AY535/AZ535</f>
        <v>0</v>
      </c>
      <c r="BB535">
        <v>0</v>
      </c>
      <c r="BC535" t="s">
        <v>437</v>
      </c>
      <c r="BD535" t="s">
        <v>437</v>
      </c>
      <c r="BE535">
        <v>0</v>
      </c>
      <c r="BF535">
        <v>0</v>
      </c>
      <c r="BG535">
        <f>1-BE535/BF535</f>
        <v>0</v>
      </c>
      <c r="BH535">
        <v>0.5</v>
      </c>
      <c r="BI535">
        <f>DH535</f>
        <v>0</v>
      </c>
      <c r="BJ535">
        <f>K535</f>
        <v>0</v>
      </c>
      <c r="BK535">
        <f>BG535*BH535*BI535</f>
        <v>0</v>
      </c>
      <c r="BL535">
        <f>(BJ535-BB535)/BI535</f>
        <v>0</v>
      </c>
      <c r="BM535">
        <f>(AZ535-BF535)/BF535</f>
        <v>0</v>
      </c>
      <c r="BN535">
        <f>AY535/(BA535+AY535/BF535)</f>
        <v>0</v>
      </c>
      <c r="BO535" t="s">
        <v>437</v>
      </c>
      <c r="BP535">
        <v>0</v>
      </c>
      <c r="BQ535">
        <f>IF(BP535&lt;&gt;0, BP535, BN535)</f>
        <v>0</v>
      </c>
      <c r="BR535">
        <f>1-BQ535/BF535</f>
        <v>0</v>
      </c>
      <c r="BS535">
        <f>(BF535-BE535)/(BF535-BQ535)</f>
        <v>0</v>
      </c>
      <c r="BT535">
        <f>(AZ535-BF535)/(AZ535-BQ535)</f>
        <v>0</v>
      </c>
      <c r="BU535">
        <f>(BF535-BE535)/(BF535-AY535)</f>
        <v>0</v>
      </c>
      <c r="BV535">
        <f>(AZ535-BF535)/(AZ535-AY535)</f>
        <v>0</v>
      </c>
      <c r="BW535">
        <f>(BS535*BQ535/BE535)</f>
        <v>0</v>
      </c>
      <c r="BX535">
        <f>(1-BW535)</f>
        <v>0</v>
      </c>
      <c r="DG535">
        <f>$B$13*EF535+$C$13*EG535+$F$13*ER535*(1-EU535)</f>
        <v>0</v>
      </c>
      <c r="DH535">
        <f>DG535*DI535</f>
        <v>0</v>
      </c>
      <c r="DI535">
        <f>($B$13*$D$11+$C$13*$D$11+$F$13*((FE535+EW535)/MAX(FE535+EW535+FF535, 0.1)*$I$11+FF535/MAX(FE535+EW535+FF535, 0.1)*$J$11))/($B$13+$C$13+$F$13)</f>
        <v>0</v>
      </c>
      <c r="DJ535">
        <f>($B$13*$K$11+$C$13*$K$11+$F$13*((FE535+EW535)/MAX(FE535+EW535+FF535, 0.1)*$P$11+FF535/MAX(FE535+EW535+FF535, 0.1)*$Q$11))/($B$13+$C$13+$F$13)</f>
        <v>0</v>
      </c>
      <c r="DK535">
        <v>2.96</v>
      </c>
      <c r="DL535">
        <v>0.5</v>
      </c>
      <c r="DM535" t="s">
        <v>438</v>
      </c>
      <c r="DN535">
        <v>2</v>
      </c>
      <c r="DO535" t="b">
        <v>1</v>
      </c>
      <c r="DP535">
        <v>1759003467.314285</v>
      </c>
      <c r="DQ535">
        <v>524.7907499999999</v>
      </c>
      <c r="DR535">
        <v>575.4010000000001</v>
      </c>
      <c r="DS535">
        <v>23.65951785714286</v>
      </c>
      <c r="DT535">
        <v>14.43015714285714</v>
      </c>
      <c r="DU535">
        <v>526.3599285714287</v>
      </c>
      <c r="DV535">
        <v>23.33721071428571</v>
      </c>
      <c r="DW535">
        <v>500.0044285714285</v>
      </c>
      <c r="DX535">
        <v>90.32611785714285</v>
      </c>
      <c r="DY535">
        <v>0.06631911785714287</v>
      </c>
      <c r="DZ535">
        <v>30.07541785714286</v>
      </c>
      <c r="EA535">
        <v>29.98653214285714</v>
      </c>
      <c r="EB535">
        <v>999.9000000000002</v>
      </c>
      <c r="EC535">
        <v>0</v>
      </c>
      <c r="ED535">
        <v>0</v>
      </c>
      <c r="EE535">
        <v>10005.11</v>
      </c>
      <c r="EF535">
        <v>0</v>
      </c>
      <c r="EG535">
        <v>12.99529285714286</v>
      </c>
      <c r="EH535">
        <v>-50.61024642857143</v>
      </c>
      <c r="EI535">
        <v>537.5078214285714</v>
      </c>
      <c r="EJ535">
        <v>583.8253214285714</v>
      </c>
      <c r="EK535">
        <v>9.229361071428571</v>
      </c>
      <c r="EL535">
        <v>575.4010000000001</v>
      </c>
      <c r="EM535">
        <v>14.43015714285714</v>
      </c>
      <c r="EN535">
        <v>2.137072142857143</v>
      </c>
      <c r="EO535">
        <v>1.303420714285714</v>
      </c>
      <c r="EP535">
        <v>18.49822857142857</v>
      </c>
      <c r="EQ535">
        <v>10.83832857142857</v>
      </c>
      <c r="ER535">
        <v>2000.006428571428</v>
      </c>
      <c r="ES535">
        <v>0.9800066428571428</v>
      </c>
      <c r="ET535">
        <v>0.01999343214285714</v>
      </c>
      <c r="EU535">
        <v>0</v>
      </c>
      <c r="EV535">
        <v>1198.663214285714</v>
      </c>
      <c r="EW535">
        <v>5.00078</v>
      </c>
      <c r="EX535">
        <v>23219.42142857143</v>
      </c>
      <c r="EY535">
        <v>16379.73214285714</v>
      </c>
      <c r="EZ535">
        <v>39.66053571428571</v>
      </c>
      <c r="FA535">
        <v>40.44824999999999</v>
      </c>
      <c r="FB535">
        <v>39.88153571428571</v>
      </c>
      <c r="FC535">
        <v>40.1270357142857</v>
      </c>
      <c r="FD535">
        <v>40.83010714285713</v>
      </c>
      <c r="FE535">
        <v>1955.116428571429</v>
      </c>
      <c r="FF535">
        <v>39.89000000000001</v>
      </c>
      <c r="FG535">
        <v>0</v>
      </c>
      <c r="FH535">
        <v>1759003469.7</v>
      </c>
      <c r="FI535">
        <v>0</v>
      </c>
      <c r="FJ535">
        <v>1198.8592</v>
      </c>
      <c r="FK535">
        <v>12.83230769145005</v>
      </c>
      <c r="FL535">
        <v>235.0153845702147</v>
      </c>
      <c r="FM535">
        <v>23222.312</v>
      </c>
      <c r="FN535">
        <v>15</v>
      </c>
      <c r="FO535">
        <v>0</v>
      </c>
      <c r="FP535" t="s">
        <v>439</v>
      </c>
      <c r="FQ535">
        <v>1746989605.5</v>
      </c>
      <c r="FR535">
        <v>1746989593.5</v>
      </c>
      <c r="FS535">
        <v>0</v>
      </c>
      <c r="FT535">
        <v>-0.274</v>
      </c>
      <c r="FU535">
        <v>-0.002</v>
      </c>
      <c r="FV535">
        <v>2.549</v>
      </c>
      <c r="FW535">
        <v>0.129</v>
      </c>
      <c r="FX535">
        <v>420</v>
      </c>
      <c r="FY535">
        <v>17</v>
      </c>
      <c r="FZ535">
        <v>0.02</v>
      </c>
      <c r="GA535">
        <v>0.04</v>
      </c>
      <c r="GB535">
        <v>-50.1804425</v>
      </c>
      <c r="GC535">
        <v>-8.531766979362036</v>
      </c>
      <c r="GD535">
        <v>0.8239356728190315</v>
      </c>
      <c r="GE535">
        <v>0</v>
      </c>
      <c r="GF535">
        <v>1198.002352941176</v>
      </c>
      <c r="GG535">
        <v>12.48403361625273</v>
      </c>
      <c r="GH535">
        <v>1.254338491756958</v>
      </c>
      <c r="GI535">
        <v>0</v>
      </c>
      <c r="GJ535">
        <v>9.221533500000001</v>
      </c>
      <c r="GK535">
        <v>0.1949099437148066</v>
      </c>
      <c r="GL535">
        <v>0.02115917313483683</v>
      </c>
      <c r="GM535">
        <v>0</v>
      </c>
      <c r="GN535">
        <v>0</v>
      </c>
      <c r="GO535">
        <v>3</v>
      </c>
      <c r="GP535" t="s">
        <v>484</v>
      </c>
      <c r="GQ535">
        <v>3.10101</v>
      </c>
      <c r="GR535">
        <v>2.72461</v>
      </c>
      <c r="GS535">
        <v>0.107214</v>
      </c>
      <c r="GT535">
        <v>0.113933</v>
      </c>
      <c r="GU535">
        <v>0.106377</v>
      </c>
      <c r="GV535">
        <v>0.0756087</v>
      </c>
      <c r="GW535">
        <v>23306.6</v>
      </c>
      <c r="GX535">
        <v>21046.4</v>
      </c>
      <c r="GY535">
        <v>26670</v>
      </c>
      <c r="GZ535">
        <v>23976.7</v>
      </c>
      <c r="HA535">
        <v>38137</v>
      </c>
      <c r="HB535">
        <v>32790.9</v>
      </c>
      <c r="HC535">
        <v>46572.3</v>
      </c>
      <c r="HD535">
        <v>37955.6</v>
      </c>
      <c r="HE535">
        <v>1.87115</v>
      </c>
      <c r="HF535">
        <v>1.852</v>
      </c>
      <c r="HG535">
        <v>0.102557</v>
      </c>
      <c r="HH535">
        <v>0</v>
      </c>
      <c r="HI535">
        <v>28.3171</v>
      </c>
      <c r="HJ535">
        <v>999.9</v>
      </c>
      <c r="HK535">
        <v>36.8</v>
      </c>
      <c r="HL535">
        <v>31.1</v>
      </c>
      <c r="HM535">
        <v>18.4855</v>
      </c>
      <c r="HN535">
        <v>61.1486</v>
      </c>
      <c r="HO535">
        <v>22.4038</v>
      </c>
      <c r="HP535">
        <v>1</v>
      </c>
      <c r="HQ535">
        <v>0.151131</v>
      </c>
      <c r="HR535">
        <v>-0.650765</v>
      </c>
      <c r="HS535">
        <v>20.3157</v>
      </c>
      <c r="HT535">
        <v>5.21265</v>
      </c>
      <c r="HU535">
        <v>11.98</v>
      </c>
      <c r="HV535">
        <v>4.96375</v>
      </c>
      <c r="HW535">
        <v>3.27448</v>
      </c>
      <c r="HX535">
        <v>9999</v>
      </c>
      <c r="HY535">
        <v>9999</v>
      </c>
      <c r="HZ535">
        <v>9999</v>
      </c>
      <c r="IA535">
        <v>26.3</v>
      </c>
      <c r="IB535">
        <v>1.86371</v>
      </c>
      <c r="IC535">
        <v>1.85983</v>
      </c>
      <c r="ID535">
        <v>1.85809</v>
      </c>
      <c r="IE535">
        <v>1.85951</v>
      </c>
      <c r="IF535">
        <v>1.85959</v>
      </c>
      <c r="IG535">
        <v>1.85808</v>
      </c>
      <c r="IH535">
        <v>1.85716</v>
      </c>
      <c r="II535">
        <v>1.85212</v>
      </c>
      <c r="IJ535">
        <v>0</v>
      </c>
      <c r="IK535">
        <v>0</v>
      </c>
      <c r="IL535">
        <v>0</v>
      </c>
      <c r="IM535">
        <v>0</v>
      </c>
      <c r="IN535" t="s">
        <v>441</v>
      </c>
      <c r="IO535" t="s">
        <v>442</v>
      </c>
      <c r="IP535" t="s">
        <v>443</v>
      </c>
      <c r="IQ535" t="s">
        <v>443</v>
      </c>
      <c r="IR535" t="s">
        <v>443</v>
      </c>
      <c r="IS535" t="s">
        <v>443</v>
      </c>
      <c r="IT535">
        <v>0</v>
      </c>
      <c r="IU535">
        <v>100</v>
      </c>
      <c r="IV535">
        <v>100</v>
      </c>
      <c r="IW535">
        <v>-1.567</v>
      </c>
      <c r="IX535">
        <v>0.3221</v>
      </c>
      <c r="IY535">
        <v>-1.253408397979514</v>
      </c>
      <c r="IZ535">
        <v>-0.001407418860664216</v>
      </c>
      <c r="JA535">
        <v>1.761737584914558E-06</v>
      </c>
      <c r="JB535">
        <v>-4.339940373715102E-10</v>
      </c>
      <c r="JC535">
        <v>0.01386544786166931</v>
      </c>
      <c r="JD535">
        <v>0.003157371658100305</v>
      </c>
      <c r="JE535">
        <v>0.0004353711720169284</v>
      </c>
      <c r="JF535">
        <v>-1.853048844677345E-07</v>
      </c>
      <c r="JG535">
        <v>2</v>
      </c>
      <c r="JH535">
        <v>1968</v>
      </c>
      <c r="JI535">
        <v>1</v>
      </c>
      <c r="JJ535">
        <v>26</v>
      </c>
      <c r="JK535">
        <v>200231.2</v>
      </c>
      <c r="JL535">
        <v>200231.4</v>
      </c>
      <c r="JM535">
        <v>1.5332</v>
      </c>
      <c r="JN535">
        <v>2.63672</v>
      </c>
      <c r="JO535">
        <v>1.49658</v>
      </c>
      <c r="JP535">
        <v>2.34741</v>
      </c>
      <c r="JQ535">
        <v>1.54907</v>
      </c>
      <c r="JR535">
        <v>2.3999</v>
      </c>
      <c r="JS535">
        <v>35.0825</v>
      </c>
      <c r="JT535">
        <v>14.6837</v>
      </c>
      <c r="JU535">
        <v>18</v>
      </c>
      <c r="JV535">
        <v>486.532</v>
      </c>
      <c r="JW535">
        <v>489.254</v>
      </c>
      <c r="JX535">
        <v>29.1357</v>
      </c>
      <c r="JY535">
        <v>29.2657</v>
      </c>
      <c r="JZ535">
        <v>29.9998</v>
      </c>
      <c r="KA535">
        <v>29.518</v>
      </c>
      <c r="KB535">
        <v>29.5226</v>
      </c>
      <c r="KC535">
        <v>30.7898</v>
      </c>
      <c r="KD535">
        <v>18.1855</v>
      </c>
      <c r="KE535">
        <v>33.8823</v>
      </c>
      <c r="KF535">
        <v>29.1406</v>
      </c>
      <c r="KG535">
        <v>627.295</v>
      </c>
      <c r="KH535">
        <v>14.3614</v>
      </c>
      <c r="KI535">
        <v>101.826</v>
      </c>
      <c r="KJ535">
        <v>91.5142</v>
      </c>
    </row>
    <row r="536" spans="1:296">
      <c r="A536">
        <v>518</v>
      </c>
      <c r="B536">
        <v>1759003480.1</v>
      </c>
      <c r="C536">
        <v>16229.5</v>
      </c>
      <c r="D536" t="s">
        <v>1483</v>
      </c>
      <c r="E536" t="s">
        <v>1484</v>
      </c>
      <c r="F536">
        <v>5</v>
      </c>
      <c r="G536" t="s">
        <v>1218</v>
      </c>
      <c r="H536">
        <v>1759003472.6</v>
      </c>
      <c r="I536">
        <f>(J536)/1000</f>
        <v>0</v>
      </c>
      <c r="J536">
        <f>IF(DO536, AM536, AG536)</f>
        <v>0</v>
      </c>
      <c r="K536">
        <f>IF(DO536, AH536, AF536)</f>
        <v>0</v>
      </c>
      <c r="L536">
        <f>DQ536 - IF(AT536&gt;1, K536*DK536*100.0/(AV536), 0)</f>
        <v>0</v>
      </c>
      <c r="M536">
        <f>((S536-I536/2)*L536-K536)/(S536+I536/2)</f>
        <v>0</v>
      </c>
      <c r="N536">
        <f>M536*(DX536+DY536)/1000.0</f>
        <v>0</v>
      </c>
      <c r="O536">
        <f>(DQ536 - IF(AT536&gt;1, K536*DK536*100.0/(AV536), 0))*(DX536+DY536)/1000.0</f>
        <v>0</v>
      </c>
      <c r="P536">
        <f>2.0/((1/R536-1/Q536)+SIGN(R536)*SQRT((1/R536-1/Q536)*(1/R536-1/Q536) + 4*DL536/((DL536+1)*(DL536+1))*(2*1/R536*1/Q536-1/Q536*1/Q536)))</f>
        <v>0</v>
      </c>
      <c r="Q536">
        <f>IF(LEFT(DM536,1)&lt;&gt;"0",IF(LEFT(DM536,1)="1",3.0,DN536),$D$5+$E$5*(EE536*DX536/($K$5*1000))+$F$5*(EE536*DX536/($K$5*1000))*MAX(MIN(DK536,$J$5),$I$5)*MAX(MIN(DK536,$J$5),$I$5)+$G$5*MAX(MIN(DK536,$J$5),$I$5)*(EE536*DX536/($K$5*1000))+$H$5*(EE536*DX536/($K$5*1000))*(EE536*DX536/($K$5*1000)))</f>
        <v>0</v>
      </c>
      <c r="R536">
        <f>I536*(1000-(1000*0.61365*exp(17.502*V536/(240.97+V536))/(DX536+DY536)+DS536)/2)/(1000*0.61365*exp(17.502*V536/(240.97+V536))/(DX536+DY536)-DS536)</f>
        <v>0</v>
      </c>
      <c r="S536">
        <f>1/((DL536+1)/(P536/1.6)+1/(Q536/1.37)) + DL536/((DL536+1)/(P536/1.6) + DL536/(Q536/1.37))</f>
        <v>0</v>
      </c>
      <c r="T536">
        <f>(DG536*DJ536)</f>
        <v>0</v>
      </c>
      <c r="U536">
        <f>(DZ536+(T536+2*0.95*5.67E-8*(((DZ536+$B$9)+273)^4-(DZ536+273)^4)-44100*I536)/(1.84*29.3*Q536+8*0.95*5.67E-8*(DZ536+273)^3))</f>
        <v>0</v>
      </c>
      <c r="V536">
        <f>($C$9*EA536+$D$9*EB536+$E$9*U536)</f>
        <v>0</v>
      </c>
      <c r="W536">
        <f>0.61365*exp(17.502*V536/(240.97+V536))</f>
        <v>0</v>
      </c>
      <c r="X536">
        <f>(Y536/Z536*100)</f>
        <v>0</v>
      </c>
      <c r="Y536">
        <f>DS536*(DX536+DY536)/1000</f>
        <v>0</v>
      </c>
      <c r="Z536">
        <f>0.61365*exp(17.502*DZ536/(240.97+DZ536))</f>
        <v>0</v>
      </c>
      <c r="AA536">
        <f>(W536-DS536*(DX536+DY536)/1000)</f>
        <v>0</v>
      </c>
      <c r="AB536">
        <f>(-I536*44100)</f>
        <v>0</v>
      </c>
      <c r="AC536">
        <f>2*29.3*Q536*0.92*(DZ536-V536)</f>
        <v>0</v>
      </c>
      <c r="AD536">
        <f>2*0.95*5.67E-8*(((DZ536+$B$9)+273)^4-(V536+273)^4)</f>
        <v>0</v>
      </c>
      <c r="AE536">
        <f>T536+AD536+AB536+AC536</f>
        <v>0</v>
      </c>
      <c r="AF536">
        <f>DW536*AT536*(DR536-DQ536*(1000-AT536*DT536)/(1000-AT536*DS536))/(100*DK536)</f>
        <v>0</v>
      </c>
      <c r="AG536">
        <f>1000*DW536*AT536*(DS536-DT536)/(100*DK536*(1000-AT536*DS536))</f>
        <v>0</v>
      </c>
      <c r="AH536">
        <f>(AI536 - AJ536 - DX536*1E3/(8.314*(DZ536+273.15)) * AL536/DW536 * AK536) * DW536/(100*DK536) * (1000 - DT536)/1000</f>
        <v>0</v>
      </c>
      <c r="AI536">
        <v>616.8018975272729</v>
      </c>
      <c r="AJ536">
        <v>578.3546545454547</v>
      </c>
      <c r="AK536">
        <v>3.322262597402627</v>
      </c>
      <c r="AL536">
        <v>65.16</v>
      </c>
      <c r="AM536">
        <f>(AO536 - AN536 + DX536*1E3/(8.314*(DZ536+273.15)) * AQ536/DW536 * AP536) * DW536/(100*DK536) * 1000/(1000 - AO536)</f>
        <v>0</v>
      </c>
      <c r="AN536">
        <v>14.40468407018282</v>
      </c>
      <c r="AO536">
        <v>23.64098666666666</v>
      </c>
      <c r="AP536">
        <v>-3.347061018164884E-05</v>
      </c>
      <c r="AQ536">
        <v>105.4820496882666</v>
      </c>
      <c r="AR536">
        <v>0</v>
      </c>
      <c r="AS536">
        <v>0</v>
      </c>
      <c r="AT536">
        <f>IF(AR536*$H$15&gt;=AV536,1.0,(AV536/(AV536-AR536*$H$15)))</f>
        <v>0</v>
      </c>
      <c r="AU536">
        <f>(AT536-1)*100</f>
        <v>0</v>
      </c>
      <c r="AV536">
        <f>MAX(0,($B$15+$C$15*EE536)/(1+$D$15*EE536)*DX536/(DZ536+273)*$E$15)</f>
        <v>0</v>
      </c>
      <c r="AW536" t="s">
        <v>437</v>
      </c>
      <c r="AX536" t="s">
        <v>437</v>
      </c>
      <c r="AY536">
        <v>0</v>
      </c>
      <c r="AZ536">
        <v>0</v>
      </c>
      <c r="BA536">
        <f>1-AY536/AZ536</f>
        <v>0</v>
      </c>
      <c r="BB536">
        <v>0</v>
      </c>
      <c r="BC536" t="s">
        <v>437</v>
      </c>
      <c r="BD536" t="s">
        <v>437</v>
      </c>
      <c r="BE536">
        <v>0</v>
      </c>
      <c r="BF536">
        <v>0</v>
      </c>
      <c r="BG536">
        <f>1-BE536/BF536</f>
        <v>0</v>
      </c>
      <c r="BH536">
        <v>0.5</v>
      </c>
      <c r="BI536">
        <f>DH536</f>
        <v>0</v>
      </c>
      <c r="BJ536">
        <f>K536</f>
        <v>0</v>
      </c>
      <c r="BK536">
        <f>BG536*BH536*BI536</f>
        <v>0</v>
      </c>
      <c r="BL536">
        <f>(BJ536-BB536)/BI536</f>
        <v>0</v>
      </c>
      <c r="BM536">
        <f>(AZ536-BF536)/BF536</f>
        <v>0</v>
      </c>
      <c r="BN536">
        <f>AY536/(BA536+AY536/BF536)</f>
        <v>0</v>
      </c>
      <c r="BO536" t="s">
        <v>437</v>
      </c>
      <c r="BP536">
        <v>0</v>
      </c>
      <c r="BQ536">
        <f>IF(BP536&lt;&gt;0, BP536, BN536)</f>
        <v>0</v>
      </c>
      <c r="BR536">
        <f>1-BQ536/BF536</f>
        <v>0</v>
      </c>
      <c r="BS536">
        <f>(BF536-BE536)/(BF536-BQ536)</f>
        <v>0</v>
      </c>
      <c r="BT536">
        <f>(AZ536-BF536)/(AZ536-BQ536)</f>
        <v>0</v>
      </c>
      <c r="BU536">
        <f>(BF536-BE536)/(BF536-AY536)</f>
        <v>0</v>
      </c>
      <c r="BV536">
        <f>(AZ536-BF536)/(AZ536-AY536)</f>
        <v>0</v>
      </c>
      <c r="BW536">
        <f>(BS536*BQ536/BE536)</f>
        <v>0</v>
      </c>
      <c r="BX536">
        <f>(1-BW536)</f>
        <v>0</v>
      </c>
      <c r="DG536">
        <f>$B$13*EF536+$C$13*EG536+$F$13*ER536*(1-EU536)</f>
        <v>0</v>
      </c>
      <c r="DH536">
        <f>DG536*DI536</f>
        <v>0</v>
      </c>
      <c r="DI536">
        <f>($B$13*$D$11+$C$13*$D$11+$F$13*((FE536+EW536)/MAX(FE536+EW536+FF536, 0.1)*$I$11+FF536/MAX(FE536+EW536+FF536, 0.1)*$J$11))/($B$13+$C$13+$F$13)</f>
        <v>0</v>
      </c>
      <c r="DJ536">
        <f>($B$13*$K$11+$C$13*$K$11+$F$13*((FE536+EW536)/MAX(FE536+EW536+FF536, 0.1)*$P$11+FF536/MAX(FE536+EW536+FF536, 0.1)*$Q$11))/($B$13+$C$13+$F$13)</f>
        <v>0</v>
      </c>
      <c r="DK536">
        <v>2.96</v>
      </c>
      <c r="DL536">
        <v>0.5</v>
      </c>
      <c r="DM536" t="s">
        <v>438</v>
      </c>
      <c r="DN536">
        <v>2</v>
      </c>
      <c r="DO536" t="b">
        <v>1</v>
      </c>
      <c r="DP536">
        <v>1759003472.6</v>
      </c>
      <c r="DQ536">
        <v>541.9357037037038</v>
      </c>
      <c r="DR536">
        <v>593.1571111111111</v>
      </c>
      <c r="DS536">
        <v>23.65282222222222</v>
      </c>
      <c r="DT536">
        <v>14.41038148148148</v>
      </c>
      <c r="DU536">
        <v>543.503074074074</v>
      </c>
      <c r="DV536">
        <v>23.33065185185185</v>
      </c>
      <c r="DW536">
        <v>500.0142222222222</v>
      </c>
      <c r="DX536">
        <v>90.32646666666666</v>
      </c>
      <c r="DY536">
        <v>0.06634215555555555</v>
      </c>
      <c r="DZ536">
        <v>30.07605555555556</v>
      </c>
      <c r="EA536">
        <v>29.98835925925926</v>
      </c>
      <c r="EB536">
        <v>999.9000000000001</v>
      </c>
      <c r="EC536">
        <v>0</v>
      </c>
      <c r="ED536">
        <v>0</v>
      </c>
      <c r="EE536">
        <v>10010.87518518518</v>
      </c>
      <c r="EF536">
        <v>0</v>
      </c>
      <c r="EG536">
        <v>13.02635925925926</v>
      </c>
      <c r="EH536">
        <v>-51.22137407407408</v>
      </c>
      <c r="EI536">
        <v>555.0644444444445</v>
      </c>
      <c r="EJ536">
        <v>601.8295185185185</v>
      </c>
      <c r="EK536">
        <v>9.242427777777779</v>
      </c>
      <c r="EL536">
        <v>593.1571111111111</v>
      </c>
      <c r="EM536">
        <v>14.41038148148148</v>
      </c>
      <c r="EN536">
        <v>2.136474814814815</v>
      </c>
      <c r="EO536">
        <v>1.301639259259259</v>
      </c>
      <c r="EP536">
        <v>18.49375925925926</v>
      </c>
      <c r="EQ536">
        <v>10.81778148148148</v>
      </c>
      <c r="ER536">
        <v>2000.002592592592</v>
      </c>
      <c r="ES536">
        <v>0.9800065555555555</v>
      </c>
      <c r="ET536">
        <v>0.01999351111111111</v>
      </c>
      <c r="EU536">
        <v>0</v>
      </c>
      <c r="EV536">
        <v>1199.811481481481</v>
      </c>
      <c r="EW536">
        <v>5.00078</v>
      </c>
      <c r="EX536">
        <v>23240.91111111111</v>
      </c>
      <c r="EY536">
        <v>16379.68518518519</v>
      </c>
      <c r="EZ536">
        <v>39.65255555555554</v>
      </c>
      <c r="FA536">
        <v>40.44407407407407</v>
      </c>
      <c r="FB536">
        <v>39.87711111111111</v>
      </c>
      <c r="FC536">
        <v>40.10862962962963</v>
      </c>
      <c r="FD536">
        <v>40.81459259259259</v>
      </c>
      <c r="FE536">
        <v>1955.112592592592</v>
      </c>
      <c r="FF536">
        <v>39.89000000000001</v>
      </c>
      <c r="FG536">
        <v>0</v>
      </c>
      <c r="FH536">
        <v>1759003474.5</v>
      </c>
      <c r="FI536">
        <v>0</v>
      </c>
      <c r="FJ536">
        <v>1199.9232</v>
      </c>
      <c r="FK536">
        <v>14.69307687999262</v>
      </c>
      <c r="FL536">
        <v>250.292307384437</v>
      </c>
      <c r="FM536">
        <v>23241.904</v>
      </c>
      <c r="FN536">
        <v>15</v>
      </c>
      <c r="FO536">
        <v>0</v>
      </c>
      <c r="FP536" t="s">
        <v>439</v>
      </c>
      <c r="FQ536">
        <v>1746989605.5</v>
      </c>
      <c r="FR536">
        <v>1746989593.5</v>
      </c>
      <c r="FS536">
        <v>0</v>
      </c>
      <c r="FT536">
        <v>-0.274</v>
      </c>
      <c r="FU536">
        <v>-0.002</v>
      </c>
      <c r="FV536">
        <v>2.549</v>
      </c>
      <c r="FW536">
        <v>0.129</v>
      </c>
      <c r="FX536">
        <v>420</v>
      </c>
      <c r="FY536">
        <v>17</v>
      </c>
      <c r="FZ536">
        <v>0.02</v>
      </c>
      <c r="GA536">
        <v>0.04</v>
      </c>
      <c r="GB536">
        <v>-50.82244</v>
      </c>
      <c r="GC536">
        <v>-7.101820637898663</v>
      </c>
      <c r="GD536">
        <v>0.6889494331226352</v>
      </c>
      <c r="GE536">
        <v>0</v>
      </c>
      <c r="GF536">
        <v>1199.197941176471</v>
      </c>
      <c r="GG536">
        <v>13.7501909721887</v>
      </c>
      <c r="GH536">
        <v>1.3751337462477</v>
      </c>
      <c r="GI536">
        <v>0</v>
      </c>
      <c r="GJ536">
        <v>9.2312355</v>
      </c>
      <c r="GK536">
        <v>0.1425041651031766</v>
      </c>
      <c r="GL536">
        <v>0.01840810934751317</v>
      </c>
      <c r="GM536">
        <v>0</v>
      </c>
      <c r="GN536">
        <v>0</v>
      </c>
      <c r="GO536">
        <v>3</v>
      </c>
      <c r="GP536" t="s">
        <v>484</v>
      </c>
      <c r="GQ536">
        <v>3.10095</v>
      </c>
      <c r="GR536">
        <v>2.72443</v>
      </c>
      <c r="GS536">
        <v>0.109458</v>
      </c>
      <c r="GT536">
        <v>0.116163</v>
      </c>
      <c r="GU536">
        <v>0.106345</v>
      </c>
      <c r="GV536">
        <v>0.0755617</v>
      </c>
      <c r="GW536">
        <v>23248.2</v>
      </c>
      <c r="GX536">
        <v>20993.8</v>
      </c>
      <c r="GY536">
        <v>26670.1</v>
      </c>
      <c r="GZ536">
        <v>23977</v>
      </c>
      <c r="HA536">
        <v>38138.5</v>
      </c>
      <c r="HB536">
        <v>32793.3</v>
      </c>
      <c r="HC536">
        <v>46572.1</v>
      </c>
      <c r="HD536">
        <v>37956.1</v>
      </c>
      <c r="HE536">
        <v>1.87132</v>
      </c>
      <c r="HF536">
        <v>1.8519</v>
      </c>
      <c r="HG536">
        <v>0.102092</v>
      </c>
      <c r="HH536">
        <v>0</v>
      </c>
      <c r="HI536">
        <v>28.3173</v>
      </c>
      <c r="HJ536">
        <v>999.9</v>
      </c>
      <c r="HK536">
        <v>36.8</v>
      </c>
      <c r="HL536">
        <v>31.1</v>
      </c>
      <c r="HM536">
        <v>18.4871</v>
      </c>
      <c r="HN536">
        <v>61.1286</v>
      </c>
      <c r="HO536">
        <v>22.5</v>
      </c>
      <c r="HP536">
        <v>1</v>
      </c>
      <c r="HQ536">
        <v>0.150816</v>
      </c>
      <c r="HR536">
        <v>-0.642756</v>
      </c>
      <c r="HS536">
        <v>20.3157</v>
      </c>
      <c r="HT536">
        <v>5.21205</v>
      </c>
      <c r="HU536">
        <v>11.98</v>
      </c>
      <c r="HV536">
        <v>4.96375</v>
      </c>
      <c r="HW536">
        <v>3.27458</v>
      </c>
      <c r="HX536">
        <v>9999</v>
      </c>
      <c r="HY536">
        <v>9999</v>
      </c>
      <c r="HZ536">
        <v>9999</v>
      </c>
      <c r="IA536">
        <v>26.3</v>
      </c>
      <c r="IB536">
        <v>1.86371</v>
      </c>
      <c r="IC536">
        <v>1.85983</v>
      </c>
      <c r="ID536">
        <v>1.85809</v>
      </c>
      <c r="IE536">
        <v>1.85951</v>
      </c>
      <c r="IF536">
        <v>1.85961</v>
      </c>
      <c r="IG536">
        <v>1.85808</v>
      </c>
      <c r="IH536">
        <v>1.85715</v>
      </c>
      <c r="II536">
        <v>1.85211</v>
      </c>
      <c r="IJ536">
        <v>0</v>
      </c>
      <c r="IK536">
        <v>0</v>
      </c>
      <c r="IL536">
        <v>0</v>
      </c>
      <c r="IM536">
        <v>0</v>
      </c>
      <c r="IN536" t="s">
        <v>441</v>
      </c>
      <c r="IO536" t="s">
        <v>442</v>
      </c>
      <c r="IP536" t="s">
        <v>443</v>
      </c>
      <c r="IQ536" t="s">
        <v>443</v>
      </c>
      <c r="IR536" t="s">
        <v>443</v>
      </c>
      <c r="IS536" t="s">
        <v>443</v>
      </c>
      <c r="IT536">
        <v>0</v>
      </c>
      <c r="IU536">
        <v>100</v>
      </c>
      <c r="IV536">
        <v>100</v>
      </c>
      <c r="IW536">
        <v>-1.564</v>
      </c>
      <c r="IX536">
        <v>0.3218</v>
      </c>
      <c r="IY536">
        <v>-1.253408397979514</v>
      </c>
      <c r="IZ536">
        <v>-0.001407418860664216</v>
      </c>
      <c r="JA536">
        <v>1.761737584914558E-06</v>
      </c>
      <c r="JB536">
        <v>-4.339940373715102E-10</v>
      </c>
      <c r="JC536">
        <v>0.01386544786166931</v>
      </c>
      <c r="JD536">
        <v>0.003157371658100305</v>
      </c>
      <c r="JE536">
        <v>0.0004353711720169284</v>
      </c>
      <c r="JF536">
        <v>-1.853048844677345E-07</v>
      </c>
      <c r="JG536">
        <v>2</v>
      </c>
      <c r="JH536">
        <v>1968</v>
      </c>
      <c r="JI536">
        <v>1</v>
      </c>
      <c r="JJ536">
        <v>26</v>
      </c>
      <c r="JK536">
        <v>200231.2</v>
      </c>
      <c r="JL536">
        <v>200231.4</v>
      </c>
      <c r="JM536">
        <v>1.5686</v>
      </c>
      <c r="JN536">
        <v>2.63428</v>
      </c>
      <c r="JO536">
        <v>1.49658</v>
      </c>
      <c r="JP536">
        <v>2.34619</v>
      </c>
      <c r="JQ536">
        <v>1.54907</v>
      </c>
      <c r="JR536">
        <v>2.33154</v>
      </c>
      <c r="JS536">
        <v>35.0825</v>
      </c>
      <c r="JT536">
        <v>14.6837</v>
      </c>
      <c r="JU536">
        <v>18</v>
      </c>
      <c r="JV536">
        <v>486.611</v>
      </c>
      <c r="JW536">
        <v>489.157</v>
      </c>
      <c r="JX536">
        <v>29.1447</v>
      </c>
      <c r="JY536">
        <v>29.2619</v>
      </c>
      <c r="JZ536">
        <v>29.9997</v>
      </c>
      <c r="KA536">
        <v>29.5148</v>
      </c>
      <c r="KB536">
        <v>29.5188</v>
      </c>
      <c r="KC536">
        <v>31.5051</v>
      </c>
      <c r="KD536">
        <v>18.1855</v>
      </c>
      <c r="KE536">
        <v>33.5101</v>
      </c>
      <c r="KF536">
        <v>29.1465</v>
      </c>
      <c r="KG536">
        <v>640.653</v>
      </c>
      <c r="KH536">
        <v>14.3572</v>
      </c>
      <c r="KI536">
        <v>101.826</v>
      </c>
      <c r="KJ536">
        <v>91.5155</v>
      </c>
    </row>
    <row r="537" spans="1:296">
      <c r="A537">
        <v>519</v>
      </c>
      <c r="B537">
        <v>1759003485.1</v>
      </c>
      <c r="C537">
        <v>16234.5</v>
      </c>
      <c r="D537" t="s">
        <v>1485</v>
      </c>
      <c r="E537" t="s">
        <v>1486</v>
      </c>
      <c r="F537">
        <v>5</v>
      </c>
      <c r="G537" t="s">
        <v>1218</v>
      </c>
      <c r="H537">
        <v>1759003477.314285</v>
      </c>
      <c r="I537">
        <f>(J537)/1000</f>
        <v>0</v>
      </c>
      <c r="J537">
        <f>IF(DO537, AM537, AG537)</f>
        <v>0</v>
      </c>
      <c r="K537">
        <f>IF(DO537, AH537, AF537)</f>
        <v>0</v>
      </c>
      <c r="L537">
        <f>DQ537 - IF(AT537&gt;1, K537*DK537*100.0/(AV537), 0)</f>
        <v>0</v>
      </c>
      <c r="M537">
        <f>((S537-I537/2)*L537-K537)/(S537+I537/2)</f>
        <v>0</v>
      </c>
      <c r="N537">
        <f>M537*(DX537+DY537)/1000.0</f>
        <v>0</v>
      </c>
      <c r="O537">
        <f>(DQ537 - IF(AT537&gt;1, K537*DK537*100.0/(AV537), 0))*(DX537+DY537)/1000.0</f>
        <v>0</v>
      </c>
      <c r="P537">
        <f>2.0/((1/R537-1/Q537)+SIGN(R537)*SQRT((1/R537-1/Q537)*(1/R537-1/Q537) + 4*DL537/((DL537+1)*(DL537+1))*(2*1/R537*1/Q537-1/Q537*1/Q537)))</f>
        <v>0</v>
      </c>
      <c r="Q537">
        <f>IF(LEFT(DM537,1)&lt;&gt;"0",IF(LEFT(DM537,1)="1",3.0,DN537),$D$5+$E$5*(EE537*DX537/($K$5*1000))+$F$5*(EE537*DX537/($K$5*1000))*MAX(MIN(DK537,$J$5),$I$5)*MAX(MIN(DK537,$J$5),$I$5)+$G$5*MAX(MIN(DK537,$J$5),$I$5)*(EE537*DX537/($K$5*1000))+$H$5*(EE537*DX537/($K$5*1000))*(EE537*DX537/($K$5*1000)))</f>
        <v>0</v>
      </c>
      <c r="R537">
        <f>I537*(1000-(1000*0.61365*exp(17.502*V537/(240.97+V537))/(DX537+DY537)+DS537)/2)/(1000*0.61365*exp(17.502*V537/(240.97+V537))/(DX537+DY537)-DS537)</f>
        <v>0</v>
      </c>
      <c r="S537">
        <f>1/((DL537+1)/(P537/1.6)+1/(Q537/1.37)) + DL537/((DL537+1)/(P537/1.6) + DL537/(Q537/1.37))</f>
        <v>0</v>
      </c>
      <c r="T537">
        <f>(DG537*DJ537)</f>
        <v>0</v>
      </c>
      <c r="U537">
        <f>(DZ537+(T537+2*0.95*5.67E-8*(((DZ537+$B$9)+273)^4-(DZ537+273)^4)-44100*I537)/(1.84*29.3*Q537+8*0.95*5.67E-8*(DZ537+273)^3))</f>
        <v>0</v>
      </c>
      <c r="V537">
        <f>($C$9*EA537+$D$9*EB537+$E$9*U537)</f>
        <v>0</v>
      </c>
      <c r="W537">
        <f>0.61365*exp(17.502*V537/(240.97+V537))</f>
        <v>0</v>
      </c>
      <c r="X537">
        <f>(Y537/Z537*100)</f>
        <v>0</v>
      </c>
      <c r="Y537">
        <f>DS537*(DX537+DY537)/1000</f>
        <v>0</v>
      </c>
      <c r="Z537">
        <f>0.61365*exp(17.502*DZ537/(240.97+DZ537))</f>
        <v>0</v>
      </c>
      <c r="AA537">
        <f>(W537-DS537*(DX537+DY537)/1000)</f>
        <v>0</v>
      </c>
      <c r="AB537">
        <f>(-I537*44100)</f>
        <v>0</v>
      </c>
      <c r="AC537">
        <f>2*29.3*Q537*0.92*(DZ537-V537)</f>
        <v>0</v>
      </c>
      <c r="AD537">
        <f>2*0.95*5.67E-8*(((DZ537+$B$9)+273)^4-(V537+273)^4)</f>
        <v>0</v>
      </c>
      <c r="AE537">
        <f>T537+AD537+AB537+AC537</f>
        <v>0</v>
      </c>
      <c r="AF537">
        <f>DW537*AT537*(DR537-DQ537*(1000-AT537*DT537)/(1000-AT537*DS537))/(100*DK537)</f>
        <v>0</v>
      </c>
      <c r="AG537">
        <f>1000*DW537*AT537*(DS537-DT537)/(100*DK537*(1000-AT537*DS537))</f>
        <v>0</v>
      </c>
      <c r="AH537">
        <f>(AI537 - AJ537 - DX537*1E3/(8.314*(DZ537+273.15)) * AL537/DW537 * AK537) * DW537/(100*DK537) * (1000 - DT537)/1000</f>
        <v>0</v>
      </c>
      <c r="AI537">
        <v>633.7924818909092</v>
      </c>
      <c r="AJ537">
        <v>594.9771212121213</v>
      </c>
      <c r="AK537">
        <v>3.328041645021633</v>
      </c>
      <c r="AL537">
        <v>65.16</v>
      </c>
      <c r="AM537">
        <f>(AO537 - AN537 + DX537*1E3/(8.314*(DZ537+273.15)) * AQ537/DW537 * AP537) * DW537/(100*DK537) * 1000/(1000 - AO537)</f>
        <v>0</v>
      </c>
      <c r="AN537">
        <v>14.34689069872485</v>
      </c>
      <c r="AO537">
        <v>23.63586969696968</v>
      </c>
      <c r="AP537">
        <v>-4.00730541603378E-05</v>
      </c>
      <c r="AQ537">
        <v>105.4820496882666</v>
      </c>
      <c r="AR537">
        <v>0</v>
      </c>
      <c r="AS537">
        <v>0</v>
      </c>
      <c r="AT537">
        <f>IF(AR537*$H$15&gt;=AV537,1.0,(AV537/(AV537-AR537*$H$15)))</f>
        <v>0</v>
      </c>
      <c r="AU537">
        <f>(AT537-1)*100</f>
        <v>0</v>
      </c>
      <c r="AV537">
        <f>MAX(0,($B$15+$C$15*EE537)/(1+$D$15*EE537)*DX537/(DZ537+273)*$E$15)</f>
        <v>0</v>
      </c>
      <c r="AW537" t="s">
        <v>437</v>
      </c>
      <c r="AX537" t="s">
        <v>437</v>
      </c>
      <c r="AY537">
        <v>0</v>
      </c>
      <c r="AZ537">
        <v>0</v>
      </c>
      <c r="BA537">
        <f>1-AY537/AZ537</f>
        <v>0</v>
      </c>
      <c r="BB537">
        <v>0</v>
      </c>
      <c r="BC537" t="s">
        <v>437</v>
      </c>
      <c r="BD537" t="s">
        <v>437</v>
      </c>
      <c r="BE537">
        <v>0</v>
      </c>
      <c r="BF537">
        <v>0</v>
      </c>
      <c r="BG537">
        <f>1-BE537/BF537</f>
        <v>0</v>
      </c>
      <c r="BH537">
        <v>0.5</v>
      </c>
      <c r="BI537">
        <f>DH537</f>
        <v>0</v>
      </c>
      <c r="BJ537">
        <f>K537</f>
        <v>0</v>
      </c>
      <c r="BK537">
        <f>BG537*BH537*BI537</f>
        <v>0</v>
      </c>
      <c r="BL537">
        <f>(BJ537-BB537)/BI537</f>
        <v>0</v>
      </c>
      <c r="BM537">
        <f>(AZ537-BF537)/BF537</f>
        <v>0</v>
      </c>
      <c r="BN537">
        <f>AY537/(BA537+AY537/BF537)</f>
        <v>0</v>
      </c>
      <c r="BO537" t="s">
        <v>437</v>
      </c>
      <c r="BP537">
        <v>0</v>
      </c>
      <c r="BQ537">
        <f>IF(BP537&lt;&gt;0, BP537, BN537)</f>
        <v>0</v>
      </c>
      <c r="BR537">
        <f>1-BQ537/BF537</f>
        <v>0</v>
      </c>
      <c r="BS537">
        <f>(BF537-BE537)/(BF537-BQ537)</f>
        <v>0</v>
      </c>
      <c r="BT537">
        <f>(AZ537-BF537)/(AZ537-BQ537)</f>
        <v>0</v>
      </c>
      <c r="BU537">
        <f>(BF537-BE537)/(BF537-AY537)</f>
        <v>0</v>
      </c>
      <c r="BV537">
        <f>(AZ537-BF537)/(AZ537-AY537)</f>
        <v>0</v>
      </c>
      <c r="BW537">
        <f>(BS537*BQ537/BE537)</f>
        <v>0</v>
      </c>
      <c r="BX537">
        <f>(1-BW537)</f>
        <v>0</v>
      </c>
      <c r="DG537">
        <f>$B$13*EF537+$C$13*EG537+$F$13*ER537*(1-EU537)</f>
        <v>0</v>
      </c>
      <c r="DH537">
        <f>DG537*DI537</f>
        <v>0</v>
      </c>
      <c r="DI537">
        <f>($B$13*$D$11+$C$13*$D$11+$F$13*((FE537+EW537)/MAX(FE537+EW537+FF537, 0.1)*$I$11+FF537/MAX(FE537+EW537+FF537, 0.1)*$J$11))/($B$13+$C$13+$F$13)</f>
        <v>0</v>
      </c>
      <c r="DJ537">
        <f>($B$13*$K$11+$C$13*$K$11+$F$13*((FE537+EW537)/MAX(FE537+EW537+FF537, 0.1)*$P$11+FF537/MAX(FE537+EW537+FF537, 0.1)*$Q$11))/($B$13+$C$13+$F$13)</f>
        <v>0</v>
      </c>
      <c r="DK537">
        <v>2.96</v>
      </c>
      <c r="DL537">
        <v>0.5</v>
      </c>
      <c r="DM537" t="s">
        <v>438</v>
      </c>
      <c r="DN537">
        <v>2</v>
      </c>
      <c r="DO537" t="b">
        <v>1</v>
      </c>
      <c r="DP537">
        <v>1759003477.314285</v>
      </c>
      <c r="DQ537">
        <v>557.2541785714286</v>
      </c>
      <c r="DR537">
        <v>608.9517857142857</v>
      </c>
      <c r="DS537">
        <v>23.64570357142857</v>
      </c>
      <c r="DT537">
        <v>14.39077142857143</v>
      </c>
      <c r="DU537">
        <v>558.8193214285715</v>
      </c>
      <c r="DV537">
        <v>23.32369285714286</v>
      </c>
      <c r="DW537">
        <v>500.0296428571429</v>
      </c>
      <c r="DX537">
        <v>90.3267892857143</v>
      </c>
      <c r="DY537">
        <v>0.06625741071428573</v>
      </c>
      <c r="DZ537">
        <v>30.07779642857143</v>
      </c>
      <c r="EA537">
        <v>29.98831428571428</v>
      </c>
      <c r="EB537">
        <v>999.9000000000002</v>
      </c>
      <c r="EC537">
        <v>0</v>
      </c>
      <c r="ED537">
        <v>0</v>
      </c>
      <c r="EE537">
        <v>10015.59285714286</v>
      </c>
      <c r="EF537">
        <v>0</v>
      </c>
      <c r="EG537">
        <v>13.04847857142857</v>
      </c>
      <c r="EH537">
        <v>-51.69756785714286</v>
      </c>
      <c r="EI537">
        <v>570.7498214285714</v>
      </c>
      <c r="EJ537">
        <v>617.8425357142858</v>
      </c>
      <c r="EK537">
        <v>9.254928214285714</v>
      </c>
      <c r="EL537">
        <v>608.9517857142857</v>
      </c>
      <c r="EM537">
        <v>14.39077142857143</v>
      </c>
      <c r="EN537">
        <v>2.13584</v>
      </c>
      <c r="EO537">
        <v>1.299872142857143</v>
      </c>
      <c r="EP537">
        <v>18.48901428571429</v>
      </c>
      <c r="EQ537">
        <v>10.79734642857143</v>
      </c>
      <c r="ER537">
        <v>1999.996785714286</v>
      </c>
      <c r="ES537">
        <v>0.9800064285714285</v>
      </c>
      <c r="ET537">
        <v>0.01999362857142857</v>
      </c>
      <c r="EU537">
        <v>0</v>
      </c>
      <c r="EV537">
        <v>1200.903928571428</v>
      </c>
      <c r="EW537">
        <v>5.00078</v>
      </c>
      <c r="EX537">
        <v>23260.65357142858</v>
      </c>
      <c r="EY537">
        <v>16379.63214285714</v>
      </c>
      <c r="EZ537">
        <v>39.63378571428571</v>
      </c>
      <c r="FA537">
        <v>40.43932142857142</v>
      </c>
      <c r="FB537">
        <v>39.85689285714285</v>
      </c>
      <c r="FC537">
        <v>40.11585714285713</v>
      </c>
      <c r="FD537">
        <v>40.82560714285713</v>
      </c>
      <c r="FE537">
        <v>1955.106785714286</v>
      </c>
      <c r="FF537">
        <v>39.89000000000001</v>
      </c>
      <c r="FG537">
        <v>0</v>
      </c>
      <c r="FH537">
        <v>1759003479.9</v>
      </c>
      <c r="FI537">
        <v>0</v>
      </c>
      <c r="FJ537">
        <v>1201.122307692308</v>
      </c>
      <c r="FK537">
        <v>13.68136751884023</v>
      </c>
      <c r="FL537">
        <v>257.9213675539814</v>
      </c>
      <c r="FM537">
        <v>23263.45384615385</v>
      </c>
      <c r="FN537">
        <v>15</v>
      </c>
      <c r="FO537">
        <v>0</v>
      </c>
      <c r="FP537" t="s">
        <v>439</v>
      </c>
      <c r="FQ537">
        <v>1746989605.5</v>
      </c>
      <c r="FR537">
        <v>1746989593.5</v>
      </c>
      <c r="FS537">
        <v>0</v>
      </c>
      <c r="FT537">
        <v>-0.274</v>
      </c>
      <c r="FU537">
        <v>-0.002</v>
      </c>
      <c r="FV537">
        <v>2.549</v>
      </c>
      <c r="FW537">
        <v>0.129</v>
      </c>
      <c r="FX537">
        <v>420</v>
      </c>
      <c r="FY537">
        <v>17</v>
      </c>
      <c r="FZ537">
        <v>0.02</v>
      </c>
      <c r="GA537">
        <v>0.04</v>
      </c>
      <c r="GB537">
        <v>-51.41503902439024</v>
      </c>
      <c r="GC537">
        <v>-6.084656445993168</v>
      </c>
      <c r="GD537">
        <v>0.6049111984327054</v>
      </c>
      <c r="GE537">
        <v>0</v>
      </c>
      <c r="GF537">
        <v>1200.240588235294</v>
      </c>
      <c r="GG537">
        <v>13.66875477717024</v>
      </c>
      <c r="GH537">
        <v>1.36282781523538</v>
      </c>
      <c r="GI537">
        <v>0</v>
      </c>
      <c r="GJ537">
        <v>9.250583658536586</v>
      </c>
      <c r="GK537">
        <v>0.1389409756097598</v>
      </c>
      <c r="GL537">
        <v>0.01975418038574806</v>
      </c>
      <c r="GM537">
        <v>0</v>
      </c>
      <c r="GN537">
        <v>0</v>
      </c>
      <c r="GO537">
        <v>3</v>
      </c>
      <c r="GP537" t="s">
        <v>484</v>
      </c>
      <c r="GQ537">
        <v>3.10085</v>
      </c>
      <c r="GR537">
        <v>2.72422</v>
      </c>
      <c r="GS537">
        <v>0.111665</v>
      </c>
      <c r="GT537">
        <v>0.118308</v>
      </c>
      <c r="GU537">
        <v>0.106321</v>
      </c>
      <c r="GV537">
        <v>0.07532460000000001</v>
      </c>
      <c r="GW537">
        <v>23190.9</v>
      </c>
      <c r="GX537">
        <v>20942.8</v>
      </c>
      <c r="GY537">
        <v>26670.5</v>
      </c>
      <c r="GZ537">
        <v>23977</v>
      </c>
      <c r="HA537">
        <v>38140.3</v>
      </c>
      <c r="HB537">
        <v>32802.1</v>
      </c>
      <c r="HC537">
        <v>46572.8</v>
      </c>
      <c r="HD537">
        <v>37956.3</v>
      </c>
      <c r="HE537">
        <v>1.8711</v>
      </c>
      <c r="HF537">
        <v>1.8519</v>
      </c>
      <c r="HG537">
        <v>0.102259</v>
      </c>
      <c r="HH537">
        <v>0</v>
      </c>
      <c r="HI537">
        <v>28.3197</v>
      </c>
      <c r="HJ537">
        <v>999.9</v>
      </c>
      <c r="HK537">
        <v>36.7</v>
      </c>
      <c r="HL537">
        <v>31.1</v>
      </c>
      <c r="HM537">
        <v>18.4344</v>
      </c>
      <c r="HN537">
        <v>61.0786</v>
      </c>
      <c r="HO537">
        <v>22.4038</v>
      </c>
      <c r="HP537">
        <v>1</v>
      </c>
      <c r="HQ537">
        <v>0.150501</v>
      </c>
      <c r="HR537">
        <v>-0.660891</v>
      </c>
      <c r="HS537">
        <v>20.3157</v>
      </c>
      <c r="HT537">
        <v>5.2125</v>
      </c>
      <c r="HU537">
        <v>11.98</v>
      </c>
      <c r="HV537">
        <v>4.96355</v>
      </c>
      <c r="HW537">
        <v>3.27445</v>
      </c>
      <c r="HX537">
        <v>9999</v>
      </c>
      <c r="HY537">
        <v>9999</v>
      </c>
      <c r="HZ537">
        <v>9999</v>
      </c>
      <c r="IA537">
        <v>26.3</v>
      </c>
      <c r="IB537">
        <v>1.86371</v>
      </c>
      <c r="IC537">
        <v>1.85984</v>
      </c>
      <c r="ID537">
        <v>1.85809</v>
      </c>
      <c r="IE537">
        <v>1.85955</v>
      </c>
      <c r="IF537">
        <v>1.85959</v>
      </c>
      <c r="IG537">
        <v>1.85811</v>
      </c>
      <c r="IH537">
        <v>1.85716</v>
      </c>
      <c r="II537">
        <v>1.85212</v>
      </c>
      <c r="IJ537">
        <v>0</v>
      </c>
      <c r="IK537">
        <v>0</v>
      </c>
      <c r="IL537">
        <v>0</v>
      </c>
      <c r="IM537">
        <v>0</v>
      </c>
      <c r="IN537" t="s">
        <v>441</v>
      </c>
      <c r="IO537" t="s">
        <v>442</v>
      </c>
      <c r="IP537" t="s">
        <v>443</v>
      </c>
      <c r="IQ537" t="s">
        <v>443</v>
      </c>
      <c r="IR537" t="s">
        <v>443</v>
      </c>
      <c r="IS537" t="s">
        <v>443</v>
      </c>
      <c r="IT537">
        <v>0</v>
      </c>
      <c r="IU537">
        <v>100</v>
      </c>
      <c r="IV537">
        <v>100</v>
      </c>
      <c r="IW537">
        <v>-1.561</v>
      </c>
      <c r="IX537">
        <v>0.3217</v>
      </c>
      <c r="IY537">
        <v>-1.253408397979514</v>
      </c>
      <c r="IZ537">
        <v>-0.001407418860664216</v>
      </c>
      <c r="JA537">
        <v>1.761737584914558E-06</v>
      </c>
      <c r="JB537">
        <v>-4.339940373715102E-10</v>
      </c>
      <c r="JC537">
        <v>0.01386544786166931</v>
      </c>
      <c r="JD537">
        <v>0.003157371658100305</v>
      </c>
      <c r="JE537">
        <v>0.0004353711720169284</v>
      </c>
      <c r="JF537">
        <v>-1.853048844677345E-07</v>
      </c>
      <c r="JG537">
        <v>2</v>
      </c>
      <c r="JH537">
        <v>1968</v>
      </c>
      <c r="JI537">
        <v>1</v>
      </c>
      <c r="JJ537">
        <v>26</v>
      </c>
      <c r="JK537">
        <v>200231.3</v>
      </c>
      <c r="JL537">
        <v>200231.5</v>
      </c>
      <c r="JM537">
        <v>1.60034</v>
      </c>
      <c r="JN537">
        <v>2.62451</v>
      </c>
      <c r="JO537">
        <v>1.49658</v>
      </c>
      <c r="JP537">
        <v>2.34619</v>
      </c>
      <c r="JQ537">
        <v>1.54907</v>
      </c>
      <c r="JR537">
        <v>2.43286</v>
      </c>
      <c r="JS537">
        <v>35.0825</v>
      </c>
      <c r="JT537">
        <v>14.7012</v>
      </c>
      <c r="JU537">
        <v>18</v>
      </c>
      <c r="JV537">
        <v>486.451</v>
      </c>
      <c r="JW537">
        <v>489.132</v>
      </c>
      <c r="JX537">
        <v>29.151</v>
      </c>
      <c r="JY537">
        <v>29.2576</v>
      </c>
      <c r="JZ537">
        <v>29.9998</v>
      </c>
      <c r="KA537">
        <v>29.511</v>
      </c>
      <c r="KB537">
        <v>29.5157</v>
      </c>
      <c r="KC537">
        <v>32.1512</v>
      </c>
      <c r="KD537">
        <v>18.1855</v>
      </c>
      <c r="KE537">
        <v>33.5101</v>
      </c>
      <c r="KF537">
        <v>29.157</v>
      </c>
      <c r="KG537">
        <v>660.711</v>
      </c>
      <c r="KH537">
        <v>14.3607</v>
      </c>
      <c r="KI537">
        <v>101.827</v>
      </c>
      <c r="KJ537">
        <v>91.5158</v>
      </c>
    </row>
    <row r="538" spans="1:296">
      <c r="A538">
        <v>520</v>
      </c>
      <c r="B538">
        <v>1759003490.1</v>
      </c>
      <c r="C538">
        <v>16239.5</v>
      </c>
      <c r="D538" t="s">
        <v>1487</v>
      </c>
      <c r="E538" t="s">
        <v>1488</v>
      </c>
      <c r="F538">
        <v>5</v>
      </c>
      <c r="G538" t="s">
        <v>1218</v>
      </c>
      <c r="H538">
        <v>1759003482.6</v>
      </c>
      <c r="I538">
        <f>(J538)/1000</f>
        <v>0</v>
      </c>
      <c r="J538">
        <f>IF(DO538, AM538, AG538)</f>
        <v>0</v>
      </c>
      <c r="K538">
        <f>IF(DO538, AH538, AF538)</f>
        <v>0</v>
      </c>
      <c r="L538">
        <f>DQ538 - IF(AT538&gt;1, K538*DK538*100.0/(AV538), 0)</f>
        <v>0</v>
      </c>
      <c r="M538">
        <f>((S538-I538/2)*L538-K538)/(S538+I538/2)</f>
        <v>0</v>
      </c>
      <c r="N538">
        <f>M538*(DX538+DY538)/1000.0</f>
        <v>0</v>
      </c>
      <c r="O538">
        <f>(DQ538 - IF(AT538&gt;1, K538*DK538*100.0/(AV538), 0))*(DX538+DY538)/1000.0</f>
        <v>0</v>
      </c>
      <c r="P538">
        <f>2.0/((1/R538-1/Q538)+SIGN(R538)*SQRT((1/R538-1/Q538)*(1/R538-1/Q538) + 4*DL538/((DL538+1)*(DL538+1))*(2*1/R538*1/Q538-1/Q538*1/Q538)))</f>
        <v>0</v>
      </c>
      <c r="Q538">
        <f>IF(LEFT(DM538,1)&lt;&gt;"0",IF(LEFT(DM538,1)="1",3.0,DN538),$D$5+$E$5*(EE538*DX538/($K$5*1000))+$F$5*(EE538*DX538/($K$5*1000))*MAX(MIN(DK538,$J$5),$I$5)*MAX(MIN(DK538,$J$5),$I$5)+$G$5*MAX(MIN(DK538,$J$5),$I$5)*(EE538*DX538/($K$5*1000))+$H$5*(EE538*DX538/($K$5*1000))*(EE538*DX538/($K$5*1000)))</f>
        <v>0</v>
      </c>
      <c r="R538">
        <f>I538*(1000-(1000*0.61365*exp(17.502*V538/(240.97+V538))/(DX538+DY538)+DS538)/2)/(1000*0.61365*exp(17.502*V538/(240.97+V538))/(DX538+DY538)-DS538)</f>
        <v>0</v>
      </c>
      <c r="S538">
        <f>1/((DL538+1)/(P538/1.6)+1/(Q538/1.37)) + DL538/((DL538+1)/(P538/1.6) + DL538/(Q538/1.37))</f>
        <v>0</v>
      </c>
      <c r="T538">
        <f>(DG538*DJ538)</f>
        <v>0</v>
      </c>
      <c r="U538">
        <f>(DZ538+(T538+2*0.95*5.67E-8*(((DZ538+$B$9)+273)^4-(DZ538+273)^4)-44100*I538)/(1.84*29.3*Q538+8*0.95*5.67E-8*(DZ538+273)^3))</f>
        <v>0</v>
      </c>
      <c r="V538">
        <f>($C$9*EA538+$D$9*EB538+$E$9*U538)</f>
        <v>0</v>
      </c>
      <c r="W538">
        <f>0.61365*exp(17.502*V538/(240.97+V538))</f>
        <v>0</v>
      </c>
      <c r="X538">
        <f>(Y538/Z538*100)</f>
        <v>0</v>
      </c>
      <c r="Y538">
        <f>DS538*(DX538+DY538)/1000</f>
        <v>0</v>
      </c>
      <c r="Z538">
        <f>0.61365*exp(17.502*DZ538/(240.97+DZ538))</f>
        <v>0</v>
      </c>
      <c r="AA538">
        <f>(W538-DS538*(DX538+DY538)/1000)</f>
        <v>0</v>
      </c>
      <c r="AB538">
        <f>(-I538*44100)</f>
        <v>0</v>
      </c>
      <c r="AC538">
        <f>2*29.3*Q538*0.92*(DZ538-V538)</f>
        <v>0</v>
      </c>
      <c r="AD538">
        <f>2*0.95*5.67E-8*(((DZ538+$B$9)+273)^4-(V538+273)^4)</f>
        <v>0</v>
      </c>
      <c r="AE538">
        <f>T538+AD538+AB538+AC538</f>
        <v>0</v>
      </c>
      <c r="AF538">
        <f>DW538*AT538*(DR538-DQ538*(1000-AT538*DT538)/(1000-AT538*DS538))/(100*DK538)</f>
        <v>0</v>
      </c>
      <c r="AG538">
        <f>1000*DW538*AT538*(DS538-DT538)/(100*DK538*(1000-AT538*DS538))</f>
        <v>0</v>
      </c>
      <c r="AH538">
        <f>(AI538 - AJ538 - DX538*1E3/(8.314*(DZ538+273.15)) * AL538/DW538 * AK538) * DW538/(100*DK538) * (1000 - DT538)/1000</f>
        <v>0</v>
      </c>
      <c r="AI538">
        <v>650.8591358393943</v>
      </c>
      <c r="AJ538">
        <v>611.7362303030302</v>
      </c>
      <c r="AK538">
        <v>3.364702077922086</v>
      </c>
      <c r="AL538">
        <v>65.16</v>
      </c>
      <c r="AM538">
        <f>(AO538 - AN538 + DX538*1E3/(8.314*(DZ538+273.15)) * AQ538/DW538 * AP538) * DW538/(100*DK538) * 1000/(1000 - AO538)</f>
        <v>0</v>
      </c>
      <c r="AN538">
        <v>14.32684145844715</v>
      </c>
      <c r="AO538">
        <v>23.61049333333332</v>
      </c>
      <c r="AP538">
        <v>-0.002751957216477913</v>
      </c>
      <c r="AQ538">
        <v>105.4820496882666</v>
      </c>
      <c r="AR538">
        <v>0</v>
      </c>
      <c r="AS538">
        <v>0</v>
      </c>
      <c r="AT538">
        <f>IF(AR538*$H$15&gt;=AV538,1.0,(AV538/(AV538-AR538*$H$15)))</f>
        <v>0</v>
      </c>
      <c r="AU538">
        <f>(AT538-1)*100</f>
        <v>0</v>
      </c>
      <c r="AV538">
        <f>MAX(0,($B$15+$C$15*EE538)/(1+$D$15*EE538)*DX538/(DZ538+273)*$E$15)</f>
        <v>0</v>
      </c>
      <c r="AW538" t="s">
        <v>437</v>
      </c>
      <c r="AX538" t="s">
        <v>437</v>
      </c>
      <c r="AY538">
        <v>0</v>
      </c>
      <c r="AZ538">
        <v>0</v>
      </c>
      <c r="BA538">
        <f>1-AY538/AZ538</f>
        <v>0</v>
      </c>
      <c r="BB538">
        <v>0</v>
      </c>
      <c r="BC538" t="s">
        <v>437</v>
      </c>
      <c r="BD538" t="s">
        <v>437</v>
      </c>
      <c r="BE538">
        <v>0</v>
      </c>
      <c r="BF538">
        <v>0</v>
      </c>
      <c r="BG538">
        <f>1-BE538/BF538</f>
        <v>0</v>
      </c>
      <c r="BH538">
        <v>0.5</v>
      </c>
      <c r="BI538">
        <f>DH538</f>
        <v>0</v>
      </c>
      <c r="BJ538">
        <f>K538</f>
        <v>0</v>
      </c>
      <c r="BK538">
        <f>BG538*BH538*BI538</f>
        <v>0</v>
      </c>
      <c r="BL538">
        <f>(BJ538-BB538)/BI538</f>
        <v>0</v>
      </c>
      <c r="BM538">
        <f>(AZ538-BF538)/BF538</f>
        <v>0</v>
      </c>
      <c r="BN538">
        <f>AY538/(BA538+AY538/BF538)</f>
        <v>0</v>
      </c>
      <c r="BO538" t="s">
        <v>437</v>
      </c>
      <c r="BP538">
        <v>0</v>
      </c>
      <c r="BQ538">
        <f>IF(BP538&lt;&gt;0, BP538, BN538)</f>
        <v>0</v>
      </c>
      <c r="BR538">
        <f>1-BQ538/BF538</f>
        <v>0</v>
      </c>
      <c r="BS538">
        <f>(BF538-BE538)/(BF538-BQ538)</f>
        <v>0</v>
      </c>
      <c r="BT538">
        <f>(AZ538-BF538)/(AZ538-BQ538)</f>
        <v>0</v>
      </c>
      <c r="BU538">
        <f>(BF538-BE538)/(BF538-AY538)</f>
        <v>0</v>
      </c>
      <c r="BV538">
        <f>(AZ538-BF538)/(AZ538-AY538)</f>
        <v>0</v>
      </c>
      <c r="BW538">
        <f>(BS538*BQ538/BE538)</f>
        <v>0</v>
      </c>
      <c r="BX538">
        <f>(1-BW538)</f>
        <v>0</v>
      </c>
      <c r="DG538">
        <f>$B$13*EF538+$C$13*EG538+$F$13*ER538*(1-EU538)</f>
        <v>0</v>
      </c>
      <c r="DH538">
        <f>DG538*DI538</f>
        <v>0</v>
      </c>
      <c r="DI538">
        <f>($B$13*$D$11+$C$13*$D$11+$F$13*((FE538+EW538)/MAX(FE538+EW538+FF538, 0.1)*$I$11+FF538/MAX(FE538+EW538+FF538, 0.1)*$J$11))/($B$13+$C$13+$F$13)</f>
        <v>0</v>
      </c>
      <c r="DJ538">
        <f>($B$13*$K$11+$C$13*$K$11+$F$13*((FE538+EW538)/MAX(FE538+EW538+FF538, 0.1)*$P$11+FF538/MAX(FE538+EW538+FF538, 0.1)*$Q$11))/($B$13+$C$13+$F$13)</f>
        <v>0</v>
      </c>
      <c r="DK538">
        <v>2.96</v>
      </c>
      <c r="DL538">
        <v>0.5</v>
      </c>
      <c r="DM538" t="s">
        <v>438</v>
      </c>
      <c r="DN538">
        <v>2</v>
      </c>
      <c r="DO538" t="b">
        <v>1</v>
      </c>
      <c r="DP538">
        <v>1759003482.6</v>
      </c>
      <c r="DQ538">
        <v>574.4411851851852</v>
      </c>
      <c r="DR538">
        <v>626.690111111111</v>
      </c>
      <c r="DS538">
        <v>23.63432962962963</v>
      </c>
      <c r="DT538">
        <v>14.36326296296296</v>
      </c>
      <c r="DU538">
        <v>576.0034074074074</v>
      </c>
      <c r="DV538">
        <v>23.31258148148148</v>
      </c>
      <c r="DW538">
        <v>500.0177777777778</v>
      </c>
      <c r="DX538">
        <v>90.32693333333334</v>
      </c>
      <c r="DY538">
        <v>0.06614685925925926</v>
      </c>
      <c r="DZ538">
        <v>30.08076296296296</v>
      </c>
      <c r="EA538">
        <v>29.98595925925926</v>
      </c>
      <c r="EB538">
        <v>999.9000000000001</v>
      </c>
      <c r="EC538">
        <v>0</v>
      </c>
      <c r="ED538">
        <v>0</v>
      </c>
      <c r="EE538">
        <v>10014.76296296296</v>
      </c>
      <c r="EF538">
        <v>0</v>
      </c>
      <c r="EG538">
        <v>13.07612592592593</v>
      </c>
      <c r="EH538">
        <v>-52.24888888888888</v>
      </c>
      <c r="EI538">
        <v>588.3461111111111</v>
      </c>
      <c r="EJ538">
        <v>635.8220000000001</v>
      </c>
      <c r="EK538">
        <v>9.271062592592592</v>
      </c>
      <c r="EL538">
        <v>626.690111111111</v>
      </c>
      <c r="EM538">
        <v>14.36326296296296</v>
      </c>
      <c r="EN538">
        <v>2.134815925925926</v>
      </c>
      <c r="EO538">
        <v>1.297389629629629</v>
      </c>
      <c r="EP538">
        <v>18.48135925925926</v>
      </c>
      <c r="EQ538">
        <v>10.7686037037037</v>
      </c>
      <c r="ER538">
        <v>2000.022962962963</v>
      </c>
      <c r="ES538">
        <v>0.9800066666666666</v>
      </c>
      <c r="ET538">
        <v>0.0199934</v>
      </c>
      <c r="EU538">
        <v>0</v>
      </c>
      <c r="EV538">
        <v>1202.11037037037</v>
      </c>
      <c r="EW538">
        <v>5.00078</v>
      </c>
      <c r="EX538">
        <v>23283.8925925926</v>
      </c>
      <c r="EY538">
        <v>16379.84814814815</v>
      </c>
      <c r="EZ538">
        <v>39.655</v>
      </c>
      <c r="FA538">
        <v>40.4324074074074</v>
      </c>
      <c r="FB538">
        <v>39.85848148148148</v>
      </c>
      <c r="FC538">
        <v>40.1387037037037</v>
      </c>
      <c r="FD538">
        <v>40.81681481481481</v>
      </c>
      <c r="FE538">
        <v>1955.132962962963</v>
      </c>
      <c r="FF538">
        <v>39.89000000000001</v>
      </c>
      <c r="FG538">
        <v>0</v>
      </c>
      <c r="FH538">
        <v>1759003484.7</v>
      </c>
      <c r="FI538">
        <v>0</v>
      </c>
      <c r="FJ538">
        <v>1202.184615384615</v>
      </c>
      <c r="FK538">
        <v>12.8813675379717</v>
      </c>
      <c r="FL538">
        <v>260.3760686149436</v>
      </c>
      <c r="FM538">
        <v>23284.45384615384</v>
      </c>
      <c r="FN538">
        <v>15</v>
      </c>
      <c r="FO538">
        <v>0</v>
      </c>
      <c r="FP538" t="s">
        <v>439</v>
      </c>
      <c r="FQ538">
        <v>1746989605.5</v>
      </c>
      <c r="FR538">
        <v>1746989593.5</v>
      </c>
      <c r="FS538">
        <v>0</v>
      </c>
      <c r="FT538">
        <v>-0.274</v>
      </c>
      <c r="FU538">
        <v>-0.002</v>
      </c>
      <c r="FV538">
        <v>2.549</v>
      </c>
      <c r="FW538">
        <v>0.129</v>
      </c>
      <c r="FX538">
        <v>420</v>
      </c>
      <c r="FY538">
        <v>17</v>
      </c>
      <c r="FZ538">
        <v>0.02</v>
      </c>
      <c r="GA538">
        <v>0.04</v>
      </c>
      <c r="GB538">
        <v>-51.9516024390244</v>
      </c>
      <c r="GC538">
        <v>-6.140004878048633</v>
      </c>
      <c r="GD538">
        <v>0.6129742892343394</v>
      </c>
      <c r="GE538">
        <v>0</v>
      </c>
      <c r="GF538">
        <v>1201.494117647059</v>
      </c>
      <c r="GG538">
        <v>13.66355997866057</v>
      </c>
      <c r="GH538">
        <v>1.360722380915317</v>
      </c>
      <c r="GI538">
        <v>0</v>
      </c>
      <c r="GJ538">
        <v>9.26308536585366</v>
      </c>
      <c r="GK538">
        <v>0.207245017421593</v>
      </c>
      <c r="GL538">
        <v>0.02436344643984365</v>
      </c>
      <c r="GM538">
        <v>0</v>
      </c>
      <c r="GN538">
        <v>0</v>
      </c>
      <c r="GO538">
        <v>3</v>
      </c>
      <c r="GP538" t="s">
        <v>484</v>
      </c>
      <c r="GQ538">
        <v>3.10088</v>
      </c>
      <c r="GR538">
        <v>2.72459</v>
      </c>
      <c r="GS538">
        <v>0.113871</v>
      </c>
      <c r="GT538">
        <v>0.120515</v>
      </c>
      <c r="GU538">
        <v>0.106254</v>
      </c>
      <c r="GV538">
        <v>0.075298</v>
      </c>
      <c r="GW538">
        <v>23133.6</v>
      </c>
      <c r="GX538">
        <v>20890.7</v>
      </c>
      <c r="GY538">
        <v>26670.7</v>
      </c>
      <c r="GZ538">
        <v>23977.3</v>
      </c>
      <c r="HA538">
        <v>38143.8</v>
      </c>
      <c r="HB538">
        <v>32803.6</v>
      </c>
      <c r="HC538">
        <v>46573.1</v>
      </c>
      <c r="HD538">
        <v>37956.7</v>
      </c>
      <c r="HE538">
        <v>1.8711</v>
      </c>
      <c r="HF538">
        <v>1.85238</v>
      </c>
      <c r="HG538">
        <v>0.101782</v>
      </c>
      <c r="HH538">
        <v>0</v>
      </c>
      <c r="HI538">
        <v>28.3202</v>
      </c>
      <c r="HJ538">
        <v>999.9</v>
      </c>
      <c r="HK538">
        <v>36.7</v>
      </c>
      <c r="HL538">
        <v>31.1</v>
      </c>
      <c r="HM538">
        <v>18.4352</v>
      </c>
      <c r="HN538">
        <v>61.0286</v>
      </c>
      <c r="HO538">
        <v>22.2476</v>
      </c>
      <c r="HP538">
        <v>1</v>
      </c>
      <c r="HQ538">
        <v>0.149921</v>
      </c>
      <c r="HR538">
        <v>-0.671901</v>
      </c>
      <c r="HS538">
        <v>20.3157</v>
      </c>
      <c r="HT538">
        <v>5.2119</v>
      </c>
      <c r="HU538">
        <v>11.98</v>
      </c>
      <c r="HV538">
        <v>4.96355</v>
      </c>
      <c r="HW538">
        <v>3.27448</v>
      </c>
      <c r="HX538">
        <v>9999</v>
      </c>
      <c r="HY538">
        <v>9999</v>
      </c>
      <c r="HZ538">
        <v>9999</v>
      </c>
      <c r="IA538">
        <v>26.3</v>
      </c>
      <c r="IB538">
        <v>1.86371</v>
      </c>
      <c r="IC538">
        <v>1.85983</v>
      </c>
      <c r="ID538">
        <v>1.8581</v>
      </c>
      <c r="IE538">
        <v>1.85956</v>
      </c>
      <c r="IF538">
        <v>1.85961</v>
      </c>
      <c r="IG538">
        <v>1.8581</v>
      </c>
      <c r="IH538">
        <v>1.85718</v>
      </c>
      <c r="II538">
        <v>1.85211</v>
      </c>
      <c r="IJ538">
        <v>0</v>
      </c>
      <c r="IK538">
        <v>0</v>
      </c>
      <c r="IL538">
        <v>0</v>
      </c>
      <c r="IM538">
        <v>0</v>
      </c>
      <c r="IN538" t="s">
        <v>441</v>
      </c>
      <c r="IO538" t="s">
        <v>442</v>
      </c>
      <c r="IP538" t="s">
        <v>443</v>
      </c>
      <c r="IQ538" t="s">
        <v>443</v>
      </c>
      <c r="IR538" t="s">
        <v>443</v>
      </c>
      <c r="IS538" t="s">
        <v>443</v>
      </c>
      <c r="IT538">
        <v>0</v>
      </c>
      <c r="IU538">
        <v>100</v>
      </c>
      <c r="IV538">
        <v>100</v>
      </c>
      <c r="IW538">
        <v>-1.558</v>
      </c>
      <c r="IX538">
        <v>0.3212</v>
      </c>
      <c r="IY538">
        <v>-1.253408397979514</v>
      </c>
      <c r="IZ538">
        <v>-0.001407418860664216</v>
      </c>
      <c r="JA538">
        <v>1.761737584914558E-06</v>
      </c>
      <c r="JB538">
        <v>-4.339940373715102E-10</v>
      </c>
      <c r="JC538">
        <v>0.01386544786166931</v>
      </c>
      <c r="JD538">
        <v>0.003157371658100305</v>
      </c>
      <c r="JE538">
        <v>0.0004353711720169284</v>
      </c>
      <c r="JF538">
        <v>-1.853048844677345E-07</v>
      </c>
      <c r="JG538">
        <v>2</v>
      </c>
      <c r="JH538">
        <v>1968</v>
      </c>
      <c r="JI538">
        <v>1</v>
      </c>
      <c r="JJ538">
        <v>26</v>
      </c>
      <c r="JK538">
        <v>200231.4</v>
      </c>
      <c r="JL538">
        <v>200231.6</v>
      </c>
      <c r="JM538">
        <v>1.6333</v>
      </c>
      <c r="JN538">
        <v>2.62573</v>
      </c>
      <c r="JO538">
        <v>1.49658</v>
      </c>
      <c r="JP538">
        <v>2.34619</v>
      </c>
      <c r="JQ538">
        <v>1.54907</v>
      </c>
      <c r="JR538">
        <v>2.36084</v>
      </c>
      <c r="JS538">
        <v>35.0825</v>
      </c>
      <c r="JT538">
        <v>14.6837</v>
      </c>
      <c r="JU538">
        <v>18</v>
      </c>
      <c r="JV538">
        <v>486.422</v>
      </c>
      <c r="JW538">
        <v>489.413</v>
      </c>
      <c r="JX538">
        <v>29.1609</v>
      </c>
      <c r="JY538">
        <v>29.2537</v>
      </c>
      <c r="JZ538">
        <v>29.9997</v>
      </c>
      <c r="KA538">
        <v>29.5072</v>
      </c>
      <c r="KB538">
        <v>29.5119</v>
      </c>
      <c r="KC538">
        <v>32.861</v>
      </c>
      <c r="KD538">
        <v>18.1855</v>
      </c>
      <c r="KE538">
        <v>33.5101</v>
      </c>
      <c r="KF538">
        <v>29.1673</v>
      </c>
      <c r="KG538">
        <v>674.073</v>
      </c>
      <c r="KH538">
        <v>14.3642</v>
      </c>
      <c r="KI538">
        <v>101.828</v>
      </c>
      <c r="KJ538">
        <v>91.5168</v>
      </c>
    </row>
    <row r="539" spans="1:296">
      <c r="A539">
        <v>521</v>
      </c>
      <c r="B539">
        <v>1759003495.1</v>
      </c>
      <c r="C539">
        <v>16244.5</v>
      </c>
      <c r="D539" t="s">
        <v>1489</v>
      </c>
      <c r="E539" t="s">
        <v>1490</v>
      </c>
      <c r="F539">
        <v>5</v>
      </c>
      <c r="G539" t="s">
        <v>1218</v>
      </c>
      <c r="H539">
        <v>1759003487.314285</v>
      </c>
      <c r="I539">
        <f>(J539)/1000</f>
        <v>0</v>
      </c>
      <c r="J539">
        <f>IF(DO539, AM539, AG539)</f>
        <v>0</v>
      </c>
      <c r="K539">
        <f>IF(DO539, AH539, AF539)</f>
        <v>0</v>
      </c>
      <c r="L539">
        <f>DQ539 - IF(AT539&gt;1, K539*DK539*100.0/(AV539), 0)</f>
        <v>0</v>
      </c>
      <c r="M539">
        <f>((S539-I539/2)*L539-K539)/(S539+I539/2)</f>
        <v>0</v>
      </c>
      <c r="N539">
        <f>M539*(DX539+DY539)/1000.0</f>
        <v>0</v>
      </c>
      <c r="O539">
        <f>(DQ539 - IF(AT539&gt;1, K539*DK539*100.0/(AV539), 0))*(DX539+DY539)/1000.0</f>
        <v>0</v>
      </c>
      <c r="P539">
        <f>2.0/((1/R539-1/Q539)+SIGN(R539)*SQRT((1/R539-1/Q539)*(1/R539-1/Q539) + 4*DL539/((DL539+1)*(DL539+1))*(2*1/R539*1/Q539-1/Q539*1/Q539)))</f>
        <v>0</v>
      </c>
      <c r="Q539">
        <f>IF(LEFT(DM539,1)&lt;&gt;"0",IF(LEFT(DM539,1)="1",3.0,DN539),$D$5+$E$5*(EE539*DX539/($K$5*1000))+$F$5*(EE539*DX539/($K$5*1000))*MAX(MIN(DK539,$J$5),$I$5)*MAX(MIN(DK539,$J$5),$I$5)+$G$5*MAX(MIN(DK539,$J$5),$I$5)*(EE539*DX539/($K$5*1000))+$H$5*(EE539*DX539/($K$5*1000))*(EE539*DX539/($K$5*1000)))</f>
        <v>0</v>
      </c>
      <c r="R539">
        <f>I539*(1000-(1000*0.61365*exp(17.502*V539/(240.97+V539))/(DX539+DY539)+DS539)/2)/(1000*0.61365*exp(17.502*V539/(240.97+V539))/(DX539+DY539)-DS539)</f>
        <v>0</v>
      </c>
      <c r="S539">
        <f>1/((DL539+1)/(P539/1.6)+1/(Q539/1.37)) + DL539/((DL539+1)/(P539/1.6) + DL539/(Q539/1.37))</f>
        <v>0</v>
      </c>
      <c r="T539">
        <f>(DG539*DJ539)</f>
        <v>0</v>
      </c>
      <c r="U539">
        <f>(DZ539+(T539+2*0.95*5.67E-8*(((DZ539+$B$9)+273)^4-(DZ539+273)^4)-44100*I539)/(1.84*29.3*Q539+8*0.95*5.67E-8*(DZ539+273)^3))</f>
        <v>0</v>
      </c>
      <c r="V539">
        <f>($C$9*EA539+$D$9*EB539+$E$9*U539)</f>
        <v>0</v>
      </c>
      <c r="W539">
        <f>0.61365*exp(17.502*V539/(240.97+V539))</f>
        <v>0</v>
      </c>
      <c r="X539">
        <f>(Y539/Z539*100)</f>
        <v>0</v>
      </c>
      <c r="Y539">
        <f>DS539*(DX539+DY539)/1000</f>
        <v>0</v>
      </c>
      <c r="Z539">
        <f>0.61365*exp(17.502*DZ539/(240.97+DZ539))</f>
        <v>0</v>
      </c>
      <c r="AA539">
        <f>(W539-DS539*(DX539+DY539)/1000)</f>
        <v>0</v>
      </c>
      <c r="AB539">
        <f>(-I539*44100)</f>
        <v>0</v>
      </c>
      <c r="AC539">
        <f>2*29.3*Q539*0.92*(DZ539-V539)</f>
        <v>0</v>
      </c>
      <c r="AD539">
        <f>2*0.95*5.67E-8*(((DZ539+$B$9)+273)^4-(V539+273)^4)</f>
        <v>0</v>
      </c>
      <c r="AE539">
        <f>T539+AD539+AB539+AC539</f>
        <v>0</v>
      </c>
      <c r="AF539">
        <f>DW539*AT539*(DR539-DQ539*(1000-AT539*DT539)/(1000-AT539*DS539))/(100*DK539)</f>
        <v>0</v>
      </c>
      <c r="AG539">
        <f>1000*DW539*AT539*(DS539-DT539)/(100*DK539*(1000-AT539*DS539))</f>
        <v>0</v>
      </c>
      <c r="AH539">
        <f>(AI539 - AJ539 - DX539*1E3/(8.314*(DZ539+273.15)) * AL539/DW539 * AK539) * DW539/(100*DK539) * (1000 - DT539)/1000</f>
        <v>0</v>
      </c>
      <c r="AI539">
        <v>667.6594808212124</v>
      </c>
      <c r="AJ539">
        <v>628.3443454545455</v>
      </c>
      <c r="AK539">
        <v>3.308889783549928</v>
      </c>
      <c r="AL539">
        <v>65.16</v>
      </c>
      <c r="AM539">
        <f>(AO539 - AN539 + DX539*1E3/(8.314*(DZ539+273.15)) * AQ539/DW539 * AP539) * DW539/(100*DK539) * 1000/(1000 - AO539)</f>
        <v>0</v>
      </c>
      <c r="AN539">
        <v>14.32518921100122</v>
      </c>
      <c r="AO539">
        <v>23.60865878787878</v>
      </c>
      <c r="AP539">
        <v>-0.0001684115788500532</v>
      </c>
      <c r="AQ539">
        <v>105.4820496882666</v>
      </c>
      <c r="AR539">
        <v>0</v>
      </c>
      <c r="AS539">
        <v>0</v>
      </c>
      <c r="AT539">
        <f>IF(AR539*$H$15&gt;=AV539,1.0,(AV539/(AV539-AR539*$H$15)))</f>
        <v>0</v>
      </c>
      <c r="AU539">
        <f>(AT539-1)*100</f>
        <v>0</v>
      </c>
      <c r="AV539">
        <f>MAX(0,($B$15+$C$15*EE539)/(1+$D$15*EE539)*DX539/(DZ539+273)*$E$15)</f>
        <v>0</v>
      </c>
      <c r="AW539" t="s">
        <v>437</v>
      </c>
      <c r="AX539" t="s">
        <v>437</v>
      </c>
      <c r="AY539">
        <v>0</v>
      </c>
      <c r="AZ539">
        <v>0</v>
      </c>
      <c r="BA539">
        <f>1-AY539/AZ539</f>
        <v>0</v>
      </c>
      <c r="BB539">
        <v>0</v>
      </c>
      <c r="BC539" t="s">
        <v>437</v>
      </c>
      <c r="BD539" t="s">
        <v>437</v>
      </c>
      <c r="BE539">
        <v>0</v>
      </c>
      <c r="BF539">
        <v>0</v>
      </c>
      <c r="BG539">
        <f>1-BE539/BF539</f>
        <v>0</v>
      </c>
      <c r="BH539">
        <v>0.5</v>
      </c>
      <c r="BI539">
        <f>DH539</f>
        <v>0</v>
      </c>
      <c r="BJ539">
        <f>K539</f>
        <v>0</v>
      </c>
      <c r="BK539">
        <f>BG539*BH539*BI539</f>
        <v>0</v>
      </c>
      <c r="BL539">
        <f>(BJ539-BB539)/BI539</f>
        <v>0</v>
      </c>
      <c r="BM539">
        <f>(AZ539-BF539)/BF539</f>
        <v>0</v>
      </c>
      <c r="BN539">
        <f>AY539/(BA539+AY539/BF539)</f>
        <v>0</v>
      </c>
      <c r="BO539" t="s">
        <v>437</v>
      </c>
      <c r="BP539">
        <v>0</v>
      </c>
      <c r="BQ539">
        <f>IF(BP539&lt;&gt;0, BP539, BN539)</f>
        <v>0</v>
      </c>
      <c r="BR539">
        <f>1-BQ539/BF539</f>
        <v>0</v>
      </c>
      <c r="BS539">
        <f>(BF539-BE539)/(BF539-BQ539)</f>
        <v>0</v>
      </c>
      <c r="BT539">
        <f>(AZ539-BF539)/(AZ539-BQ539)</f>
        <v>0</v>
      </c>
      <c r="BU539">
        <f>(BF539-BE539)/(BF539-AY539)</f>
        <v>0</v>
      </c>
      <c r="BV539">
        <f>(AZ539-BF539)/(AZ539-AY539)</f>
        <v>0</v>
      </c>
      <c r="BW539">
        <f>(BS539*BQ539/BE539)</f>
        <v>0</v>
      </c>
      <c r="BX539">
        <f>(1-BW539)</f>
        <v>0</v>
      </c>
      <c r="DG539">
        <f>$B$13*EF539+$C$13*EG539+$F$13*ER539*(1-EU539)</f>
        <v>0</v>
      </c>
      <c r="DH539">
        <f>DG539*DI539</f>
        <v>0</v>
      </c>
      <c r="DI539">
        <f>($B$13*$D$11+$C$13*$D$11+$F$13*((FE539+EW539)/MAX(FE539+EW539+FF539, 0.1)*$I$11+FF539/MAX(FE539+EW539+FF539, 0.1)*$J$11))/($B$13+$C$13+$F$13)</f>
        <v>0</v>
      </c>
      <c r="DJ539">
        <f>($B$13*$K$11+$C$13*$K$11+$F$13*((FE539+EW539)/MAX(FE539+EW539+FF539, 0.1)*$P$11+FF539/MAX(FE539+EW539+FF539, 0.1)*$Q$11))/($B$13+$C$13+$F$13)</f>
        <v>0</v>
      </c>
      <c r="DK539">
        <v>2.96</v>
      </c>
      <c r="DL539">
        <v>0.5</v>
      </c>
      <c r="DM539" t="s">
        <v>438</v>
      </c>
      <c r="DN539">
        <v>2</v>
      </c>
      <c r="DO539" t="b">
        <v>1</v>
      </c>
      <c r="DP539">
        <v>1759003487.314285</v>
      </c>
      <c r="DQ539">
        <v>589.7881428571429</v>
      </c>
      <c r="DR539">
        <v>642.4589642857143</v>
      </c>
      <c r="DS539">
        <v>23.623625</v>
      </c>
      <c r="DT539">
        <v>14.33906071428571</v>
      </c>
      <c r="DU539">
        <v>591.34725</v>
      </c>
      <c r="DV539">
        <v>23.302125</v>
      </c>
      <c r="DW539">
        <v>500.0126785714286</v>
      </c>
      <c r="DX539">
        <v>90.32680357142858</v>
      </c>
      <c r="DY539">
        <v>0.06613006785714286</v>
      </c>
      <c r="DZ539">
        <v>30.08403928571428</v>
      </c>
      <c r="EA539">
        <v>29.98383571428571</v>
      </c>
      <c r="EB539">
        <v>999.9000000000002</v>
      </c>
      <c r="EC539">
        <v>0</v>
      </c>
      <c r="ED539">
        <v>0</v>
      </c>
      <c r="EE539">
        <v>10011.04285714286</v>
      </c>
      <c r="EF539">
        <v>0</v>
      </c>
      <c r="EG539">
        <v>13.07662142857143</v>
      </c>
      <c r="EH539">
        <v>-52.67081785714284</v>
      </c>
      <c r="EI539">
        <v>604.058</v>
      </c>
      <c r="EJ539">
        <v>651.8048928571427</v>
      </c>
      <c r="EK539">
        <v>9.2845675</v>
      </c>
      <c r="EL539">
        <v>642.4589642857143</v>
      </c>
      <c r="EM539">
        <v>14.33906071428571</v>
      </c>
      <c r="EN539">
        <v>2.133847142857143</v>
      </c>
      <c r="EO539">
        <v>1.295201071428571</v>
      </c>
      <c r="EP539">
        <v>18.47410714285715</v>
      </c>
      <c r="EQ539">
        <v>10.74326785714286</v>
      </c>
      <c r="ER539">
        <v>2000.036785714285</v>
      </c>
      <c r="ES539">
        <v>0.9800067499999999</v>
      </c>
      <c r="ET539">
        <v>0.01999331428571429</v>
      </c>
      <c r="EU539">
        <v>0</v>
      </c>
      <c r="EV539">
        <v>1203.065714285714</v>
      </c>
      <c r="EW539">
        <v>5.00078</v>
      </c>
      <c r="EX539">
        <v>23303.91428571429</v>
      </c>
      <c r="EY539">
        <v>16379.975</v>
      </c>
      <c r="EZ539">
        <v>39.67628571428571</v>
      </c>
      <c r="FA539">
        <v>40.43707142857142</v>
      </c>
      <c r="FB539">
        <v>39.82560714285713</v>
      </c>
      <c r="FC539">
        <v>40.16039285714285</v>
      </c>
      <c r="FD539">
        <v>40.81217857142856</v>
      </c>
      <c r="FE539">
        <v>1955.146785714285</v>
      </c>
      <c r="FF539">
        <v>39.89000000000001</v>
      </c>
      <c r="FG539">
        <v>0</v>
      </c>
      <c r="FH539">
        <v>1759003489.5</v>
      </c>
      <c r="FI539">
        <v>0</v>
      </c>
      <c r="FJ539">
        <v>1203.178461538462</v>
      </c>
      <c r="FK539">
        <v>13.12683759856711</v>
      </c>
      <c r="FL539">
        <v>250.7658116627706</v>
      </c>
      <c r="FM539">
        <v>23304.77307692308</v>
      </c>
      <c r="FN539">
        <v>15</v>
      </c>
      <c r="FO539">
        <v>0</v>
      </c>
      <c r="FP539" t="s">
        <v>439</v>
      </c>
      <c r="FQ539">
        <v>1746989605.5</v>
      </c>
      <c r="FR539">
        <v>1746989593.5</v>
      </c>
      <c r="FS539">
        <v>0</v>
      </c>
      <c r="FT539">
        <v>-0.274</v>
      </c>
      <c r="FU539">
        <v>-0.002</v>
      </c>
      <c r="FV539">
        <v>2.549</v>
      </c>
      <c r="FW539">
        <v>0.129</v>
      </c>
      <c r="FX539">
        <v>420</v>
      </c>
      <c r="FY539">
        <v>17</v>
      </c>
      <c r="FZ539">
        <v>0.02</v>
      </c>
      <c r="GA539">
        <v>0.04</v>
      </c>
      <c r="GB539">
        <v>-52.38324250000001</v>
      </c>
      <c r="GC539">
        <v>-5.676507692307586</v>
      </c>
      <c r="GD539">
        <v>0.5602477322075919</v>
      </c>
      <c r="GE539">
        <v>0</v>
      </c>
      <c r="GF539">
        <v>1202.417647058823</v>
      </c>
      <c r="GG539">
        <v>12.48922841988836</v>
      </c>
      <c r="GH539">
        <v>1.249658915402227</v>
      </c>
      <c r="GI539">
        <v>0</v>
      </c>
      <c r="GJ539">
        <v>9.27289025</v>
      </c>
      <c r="GK539">
        <v>0.1819313696059857</v>
      </c>
      <c r="GL539">
        <v>0.02288638639972463</v>
      </c>
      <c r="GM539">
        <v>0</v>
      </c>
      <c r="GN539">
        <v>0</v>
      </c>
      <c r="GO539">
        <v>3</v>
      </c>
      <c r="GP539" t="s">
        <v>484</v>
      </c>
      <c r="GQ539">
        <v>3.10066</v>
      </c>
      <c r="GR539">
        <v>2.72443</v>
      </c>
      <c r="GS539">
        <v>0.116013</v>
      </c>
      <c r="GT539">
        <v>0.122607</v>
      </c>
      <c r="GU539">
        <v>0.106243</v>
      </c>
      <c r="GV539">
        <v>0.07529139999999999</v>
      </c>
      <c r="GW539">
        <v>23078</v>
      </c>
      <c r="GX539">
        <v>20841.1</v>
      </c>
      <c r="GY539">
        <v>26671.2</v>
      </c>
      <c r="GZ539">
        <v>23977.5</v>
      </c>
      <c r="HA539">
        <v>38144.9</v>
      </c>
      <c r="HB539">
        <v>32804.4</v>
      </c>
      <c r="HC539">
        <v>46573.6</v>
      </c>
      <c r="HD539">
        <v>37957.1</v>
      </c>
      <c r="HE539">
        <v>1.87092</v>
      </c>
      <c r="HF539">
        <v>1.85257</v>
      </c>
      <c r="HG539">
        <v>0.102308</v>
      </c>
      <c r="HH539">
        <v>0</v>
      </c>
      <c r="HI539">
        <v>28.3221</v>
      </c>
      <c r="HJ539">
        <v>999.9</v>
      </c>
      <c r="HK539">
        <v>36.7</v>
      </c>
      <c r="HL539">
        <v>31.1</v>
      </c>
      <c r="HM539">
        <v>18.4354</v>
      </c>
      <c r="HN539">
        <v>60.8286</v>
      </c>
      <c r="HO539">
        <v>22.508</v>
      </c>
      <c r="HP539">
        <v>1</v>
      </c>
      <c r="HQ539">
        <v>0.149832</v>
      </c>
      <c r="HR539">
        <v>-0.693165</v>
      </c>
      <c r="HS539">
        <v>20.3156</v>
      </c>
      <c r="HT539">
        <v>5.2122</v>
      </c>
      <c r="HU539">
        <v>11.98</v>
      </c>
      <c r="HV539">
        <v>4.9634</v>
      </c>
      <c r="HW539">
        <v>3.2744</v>
      </c>
      <c r="HX539">
        <v>9999</v>
      </c>
      <c r="HY539">
        <v>9999</v>
      </c>
      <c r="HZ539">
        <v>9999</v>
      </c>
      <c r="IA539">
        <v>26.3</v>
      </c>
      <c r="IB539">
        <v>1.8637</v>
      </c>
      <c r="IC539">
        <v>1.85982</v>
      </c>
      <c r="ID539">
        <v>1.85812</v>
      </c>
      <c r="IE539">
        <v>1.85957</v>
      </c>
      <c r="IF539">
        <v>1.85961</v>
      </c>
      <c r="IG539">
        <v>1.85814</v>
      </c>
      <c r="IH539">
        <v>1.85715</v>
      </c>
      <c r="II539">
        <v>1.85211</v>
      </c>
      <c r="IJ539">
        <v>0</v>
      </c>
      <c r="IK539">
        <v>0</v>
      </c>
      <c r="IL539">
        <v>0</v>
      </c>
      <c r="IM539">
        <v>0</v>
      </c>
      <c r="IN539" t="s">
        <v>441</v>
      </c>
      <c r="IO539" t="s">
        <v>442</v>
      </c>
      <c r="IP539" t="s">
        <v>443</v>
      </c>
      <c r="IQ539" t="s">
        <v>443</v>
      </c>
      <c r="IR539" t="s">
        <v>443</v>
      </c>
      <c r="IS539" t="s">
        <v>443</v>
      </c>
      <c r="IT539">
        <v>0</v>
      </c>
      <c r="IU539">
        <v>100</v>
      </c>
      <c r="IV539">
        <v>100</v>
      </c>
      <c r="IW539">
        <v>-1.554</v>
      </c>
      <c r="IX539">
        <v>0.3211</v>
      </c>
      <c r="IY539">
        <v>-1.253408397979514</v>
      </c>
      <c r="IZ539">
        <v>-0.001407418860664216</v>
      </c>
      <c r="JA539">
        <v>1.761737584914558E-06</v>
      </c>
      <c r="JB539">
        <v>-4.339940373715102E-10</v>
      </c>
      <c r="JC539">
        <v>0.01386544786166931</v>
      </c>
      <c r="JD539">
        <v>0.003157371658100305</v>
      </c>
      <c r="JE539">
        <v>0.0004353711720169284</v>
      </c>
      <c r="JF539">
        <v>-1.853048844677345E-07</v>
      </c>
      <c r="JG539">
        <v>2</v>
      </c>
      <c r="JH539">
        <v>1968</v>
      </c>
      <c r="JI539">
        <v>1</v>
      </c>
      <c r="JJ539">
        <v>26</v>
      </c>
      <c r="JK539">
        <v>200231.5</v>
      </c>
      <c r="JL539">
        <v>200231.7</v>
      </c>
      <c r="JM539">
        <v>1.66748</v>
      </c>
      <c r="JN539">
        <v>2.6355</v>
      </c>
      <c r="JO539">
        <v>1.49658</v>
      </c>
      <c r="JP539">
        <v>2.34619</v>
      </c>
      <c r="JQ539">
        <v>1.54907</v>
      </c>
      <c r="JR539">
        <v>2.35474</v>
      </c>
      <c r="JS539">
        <v>35.0825</v>
      </c>
      <c r="JT539">
        <v>14.6749</v>
      </c>
      <c r="JU539">
        <v>18</v>
      </c>
      <c r="JV539">
        <v>486.295</v>
      </c>
      <c r="JW539">
        <v>489.519</v>
      </c>
      <c r="JX539">
        <v>29.1727</v>
      </c>
      <c r="JY539">
        <v>29.25</v>
      </c>
      <c r="JZ539">
        <v>29.9998</v>
      </c>
      <c r="KA539">
        <v>29.504</v>
      </c>
      <c r="KB539">
        <v>29.5087</v>
      </c>
      <c r="KC539">
        <v>33.5003</v>
      </c>
      <c r="KD539">
        <v>18.1855</v>
      </c>
      <c r="KE539">
        <v>33.5101</v>
      </c>
      <c r="KF539">
        <v>29.1808</v>
      </c>
      <c r="KG539">
        <v>694.1180000000001</v>
      </c>
      <c r="KH539">
        <v>14.3642</v>
      </c>
      <c r="KI539">
        <v>101.829</v>
      </c>
      <c r="KJ539">
        <v>91.5176</v>
      </c>
    </row>
    <row r="540" spans="1:296">
      <c r="A540">
        <v>522</v>
      </c>
      <c r="B540">
        <v>1759003500.1</v>
      </c>
      <c r="C540">
        <v>16249.5</v>
      </c>
      <c r="D540" t="s">
        <v>1491</v>
      </c>
      <c r="E540" t="s">
        <v>1492</v>
      </c>
      <c r="F540">
        <v>5</v>
      </c>
      <c r="G540" t="s">
        <v>1218</v>
      </c>
      <c r="H540">
        <v>1759003492.6</v>
      </c>
      <c r="I540">
        <f>(J540)/1000</f>
        <v>0</v>
      </c>
      <c r="J540">
        <f>IF(DO540, AM540, AG540)</f>
        <v>0</v>
      </c>
      <c r="K540">
        <f>IF(DO540, AH540, AF540)</f>
        <v>0</v>
      </c>
      <c r="L540">
        <f>DQ540 - IF(AT540&gt;1, K540*DK540*100.0/(AV540), 0)</f>
        <v>0</v>
      </c>
      <c r="M540">
        <f>((S540-I540/2)*L540-K540)/(S540+I540/2)</f>
        <v>0</v>
      </c>
      <c r="N540">
        <f>M540*(DX540+DY540)/1000.0</f>
        <v>0</v>
      </c>
      <c r="O540">
        <f>(DQ540 - IF(AT540&gt;1, K540*DK540*100.0/(AV540), 0))*(DX540+DY540)/1000.0</f>
        <v>0</v>
      </c>
      <c r="P540">
        <f>2.0/((1/R540-1/Q540)+SIGN(R540)*SQRT((1/R540-1/Q540)*(1/R540-1/Q540) + 4*DL540/((DL540+1)*(DL540+1))*(2*1/R540*1/Q540-1/Q540*1/Q540)))</f>
        <v>0</v>
      </c>
      <c r="Q540">
        <f>IF(LEFT(DM540,1)&lt;&gt;"0",IF(LEFT(DM540,1)="1",3.0,DN540),$D$5+$E$5*(EE540*DX540/($K$5*1000))+$F$5*(EE540*DX540/($K$5*1000))*MAX(MIN(DK540,$J$5),$I$5)*MAX(MIN(DK540,$J$5),$I$5)+$G$5*MAX(MIN(DK540,$J$5),$I$5)*(EE540*DX540/($K$5*1000))+$H$5*(EE540*DX540/($K$5*1000))*(EE540*DX540/($K$5*1000)))</f>
        <v>0</v>
      </c>
      <c r="R540">
        <f>I540*(1000-(1000*0.61365*exp(17.502*V540/(240.97+V540))/(DX540+DY540)+DS540)/2)/(1000*0.61365*exp(17.502*V540/(240.97+V540))/(DX540+DY540)-DS540)</f>
        <v>0</v>
      </c>
      <c r="S540">
        <f>1/((DL540+1)/(P540/1.6)+1/(Q540/1.37)) + DL540/((DL540+1)/(P540/1.6) + DL540/(Q540/1.37))</f>
        <v>0</v>
      </c>
      <c r="T540">
        <f>(DG540*DJ540)</f>
        <v>0</v>
      </c>
      <c r="U540">
        <f>(DZ540+(T540+2*0.95*5.67E-8*(((DZ540+$B$9)+273)^4-(DZ540+273)^4)-44100*I540)/(1.84*29.3*Q540+8*0.95*5.67E-8*(DZ540+273)^3))</f>
        <v>0</v>
      </c>
      <c r="V540">
        <f>($C$9*EA540+$D$9*EB540+$E$9*U540)</f>
        <v>0</v>
      </c>
      <c r="W540">
        <f>0.61365*exp(17.502*V540/(240.97+V540))</f>
        <v>0</v>
      </c>
      <c r="X540">
        <f>(Y540/Z540*100)</f>
        <v>0</v>
      </c>
      <c r="Y540">
        <f>DS540*(DX540+DY540)/1000</f>
        <v>0</v>
      </c>
      <c r="Z540">
        <f>0.61365*exp(17.502*DZ540/(240.97+DZ540))</f>
        <v>0</v>
      </c>
      <c r="AA540">
        <f>(W540-DS540*(DX540+DY540)/1000)</f>
        <v>0</v>
      </c>
      <c r="AB540">
        <f>(-I540*44100)</f>
        <v>0</v>
      </c>
      <c r="AC540">
        <f>2*29.3*Q540*0.92*(DZ540-V540)</f>
        <v>0</v>
      </c>
      <c r="AD540">
        <f>2*0.95*5.67E-8*(((DZ540+$B$9)+273)^4-(V540+273)^4)</f>
        <v>0</v>
      </c>
      <c r="AE540">
        <f>T540+AD540+AB540+AC540</f>
        <v>0</v>
      </c>
      <c r="AF540">
        <f>DW540*AT540*(DR540-DQ540*(1000-AT540*DT540)/(1000-AT540*DS540))/(100*DK540)</f>
        <v>0</v>
      </c>
      <c r="AG540">
        <f>1000*DW540*AT540*(DS540-DT540)/(100*DK540*(1000-AT540*DS540))</f>
        <v>0</v>
      </c>
      <c r="AH540">
        <f>(AI540 - AJ540 - DX540*1E3/(8.314*(DZ540+273.15)) * AL540/DW540 * AK540) * DW540/(100*DK540) * (1000 - DT540)/1000</f>
        <v>0</v>
      </c>
      <c r="AI540">
        <v>684.7219055757575</v>
      </c>
      <c r="AJ540">
        <v>644.9938484848484</v>
      </c>
      <c r="AK540">
        <v>3.328454372294288</v>
      </c>
      <c r="AL540">
        <v>65.16</v>
      </c>
      <c r="AM540">
        <f>(AO540 - AN540 + DX540*1E3/(8.314*(DZ540+273.15)) * AQ540/DW540 * AP540) * DW540/(100*DK540) * 1000/(1000 - AO540)</f>
        <v>0</v>
      </c>
      <c r="AN540">
        <v>14.32181611907983</v>
      </c>
      <c r="AO540">
        <v>23.60671393939393</v>
      </c>
      <c r="AP540">
        <v>1.68327935714981E-05</v>
      </c>
      <c r="AQ540">
        <v>105.4820496882666</v>
      </c>
      <c r="AR540">
        <v>0</v>
      </c>
      <c r="AS540">
        <v>0</v>
      </c>
      <c r="AT540">
        <f>IF(AR540*$H$15&gt;=AV540,1.0,(AV540/(AV540-AR540*$H$15)))</f>
        <v>0</v>
      </c>
      <c r="AU540">
        <f>(AT540-1)*100</f>
        <v>0</v>
      </c>
      <c r="AV540">
        <f>MAX(0,($B$15+$C$15*EE540)/(1+$D$15*EE540)*DX540/(DZ540+273)*$E$15)</f>
        <v>0</v>
      </c>
      <c r="AW540" t="s">
        <v>437</v>
      </c>
      <c r="AX540" t="s">
        <v>437</v>
      </c>
      <c r="AY540">
        <v>0</v>
      </c>
      <c r="AZ540">
        <v>0</v>
      </c>
      <c r="BA540">
        <f>1-AY540/AZ540</f>
        <v>0</v>
      </c>
      <c r="BB540">
        <v>0</v>
      </c>
      <c r="BC540" t="s">
        <v>437</v>
      </c>
      <c r="BD540" t="s">
        <v>437</v>
      </c>
      <c r="BE540">
        <v>0</v>
      </c>
      <c r="BF540">
        <v>0</v>
      </c>
      <c r="BG540">
        <f>1-BE540/BF540</f>
        <v>0</v>
      </c>
      <c r="BH540">
        <v>0.5</v>
      </c>
      <c r="BI540">
        <f>DH540</f>
        <v>0</v>
      </c>
      <c r="BJ540">
        <f>K540</f>
        <v>0</v>
      </c>
      <c r="BK540">
        <f>BG540*BH540*BI540</f>
        <v>0</v>
      </c>
      <c r="BL540">
        <f>(BJ540-BB540)/BI540</f>
        <v>0</v>
      </c>
      <c r="BM540">
        <f>(AZ540-BF540)/BF540</f>
        <v>0</v>
      </c>
      <c r="BN540">
        <f>AY540/(BA540+AY540/BF540)</f>
        <v>0</v>
      </c>
      <c r="BO540" t="s">
        <v>437</v>
      </c>
      <c r="BP540">
        <v>0</v>
      </c>
      <c r="BQ540">
        <f>IF(BP540&lt;&gt;0, BP540, BN540)</f>
        <v>0</v>
      </c>
      <c r="BR540">
        <f>1-BQ540/BF540</f>
        <v>0</v>
      </c>
      <c r="BS540">
        <f>(BF540-BE540)/(BF540-BQ540)</f>
        <v>0</v>
      </c>
      <c r="BT540">
        <f>(AZ540-BF540)/(AZ540-BQ540)</f>
        <v>0</v>
      </c>
      <c r="BU540">
        <f>(BF540-BE540)/(BF540-AY540)</f>
        <v>0</v>
      </c>
      <c r="BV540">
        <f>(AZ540-BF540)/(AZ540-AY540)</f>
        <v>0</v>
      </c>
      <c r="BW540">
        <f>(BS540*BQ540/BE540)</f>
        <v>0</v>
      </c>
      <c r="BX540">
        <f>(1-BW540)</f>
        <v>0</v>
      </c>
      <c r="DG540">
        <f>$B$13*EF540+$C$13*EG540+$F$13*ER540*(1-EU540)</f>
        <v>0</v>
      </c>
      <c r="DH540">
        <f>DG540*DI540</f>
        <v>0</v>
      </c>
      <c r="DI540">
        <f>($B$13*$D$11+$C$13*$D$11+$F$13*((FE540+EW540)/MAX(FE540+EW540+FF540, 0.1)*$I$11+FF540/MAX(FE540+EW540+FF540, 0.1)*$J$11))/($B$13+$C$13+$F$13)</f>
        <v>0</v>
      </c>
      <c r="DJ540">
        <f>($B$13*$K$11+$C$13*$K$11+$F$13*((FE540+EW540)/MAX(FE540+EW540+FF540, 0.1)*$P$11+FF540/MAX(FE540+EW540+FF540, 0.1)*$Q$11))/($B$13+$C$13+$F$13)</f>
        <v>0</v>
      </c>
      <c r="DK540">
        <v>2.96</v>
      </c>
      <c r="DL540">
        <v>0.5</v>
      </c>
      <c r="DM540" t="s">
        <v>438</v>
      </c>
      <c r="DN540">
        <v>2</v>
      </c>
      <c r="DO540" t="b">
        <v>1</v>
      </c>
      <c r="DP540">
        <v>1759003492.6</v>
      </c>
      <c r="DQ540">
        <v>606.9985185185186</v>
      </c>
      <c r="DR540">
        <v>660.1724814814814</v>
      </c>
      <c r="DS540">
        <v>23.61172962962963</v>
      </c>
      <c r="DT540">
        <v>14.32520370370371</v>
      </c>
      <c r="DU540">
        <v>608.5535925925926</v>
      </c>
      <c r="DV540">
        <v>23.29051111111112</v>
      </c>
      <c r="DW540">
        <v>500.0871111111111</v>
      </c>
      <c r="DX540">
        <v>90.32655555555556</v>
      </c>
      <c r="DY540">
        <v>0.06595415185185186</v>
      </c>
      <c r="DZ540">
        <v>30.08627037037038</v>
      </c>
      <c r="EA540">
        <v>29.98595555555556</v>
      </c>
      <c r="EB540">
        <v>999.9000000000001</v>
      </c>
      <c r="EC540">
        <v>0</v>
      </c>
      <c r="ED540">
        <v>0</v>
      </c>
      <c r="EE540">
        <v>10015.52777777778</v>
      </c>
      <c r="EF540">
        <v>0</v>
      </c>
      <c r="EG540">
        <v>13.12425555555556</v>
      </c>
      <c r="EH540">
        <v>-53.17397037037037</v>
      </c>
      <c r="EI540">
        <v>621.6773333333333</v>
      </c>
      <c r="EJ540">
        <v>669.7669999999999</v>
      </c>
      <c r="EK540">
        <v>9.286527407407407</v>
      </c>
      <c r="EL540">
        <v>660.1724814814814</v>
      </c>
      <c r="EM540">
        <v>14.32520370370371</v>
      </c>
      <c r="EN540">
        <v>2.132767777777778</v>
      </c>
      <c r="EO540">
        <v>1.293947037037037</v>
      </c>
      <c r="EP540">
        <v>18.46602962962963</v>
      </c>
      <c r="EQ540">
        <v>10.72872592592593</v>
      </c>
      <c r="ER540">
        <v>2000.024444444445</v>
      </c>
      <c r="ES540">
        <v>0.9800065555555555</v>
      </c>
      <c r="ET540">
        <v>0.01999352222222222</v>
      </c>
      <c r="EU540">
        <v>0</v>
      </c>
      <c r="EV540">
        <v>1204.188148148148</v>
      </c>
      <c r="EW540">
        <v>5.00078</v>
      </c>
      <c r="EX540">
        <v>23325.53333333333</v>
      </c>
      <c r="EY540">
        <v>16379.87407407407</v>
      </c>
      <c r="EZ540">
        <v>39.66881481481482</v>
      </c>
      <c r="FA540">
        <v>40.43707407407407</v>
      </c>
      <c r="FB540">
        <v>39.8377037037037</v>
      </c>
      <c r="FC540">
        <v>40.15014814814814</v>
      </c>
      <c r="FD540">
        <v>40.80525925925926</v>
      </c>
      <c r="FE540">
        <v>1955.134444444444</v>
      </c>
      <c r="FF540">
        <v>39.89000000000001</v>
      </c>
      <c r="FG540">
        <v>0</v>
      </c>
      <c r="FH540">
        <v>1759003494.3</v>
      </c>
      <c r="FI540">
        <v>0</v>
      </c>
      <c r="FJ540">
        <v>1204.2</v>
      </c>
      <c r="FK540">
        <v>11.77709402396225</v>
      </c>
      <c r="FL540">
        <v>237.2136753970173</v>
      </c>
      <c r="FM540">
        <v>23324.44230769231</v>
      </c>
      <c r="FN540">
        <v>15</v>
      </c>
      <c r="FO540">
        <v>0</v>
      </c>
      <c r="FP540" t="s">
        <v>439</v>
      </c>
      <c r="FQ540">
        <v>1746989605.5</v>
      </c>
      <c r="FR540">
        <v>1746989593.5</v>
      </c>
      <c r="FS540">
        <v>0</v>
      </c>
      <c r="FT540">
        <v>-0.274</v>
      </c>
      <c r="FU540">
        <v>-0.002</v>
      </c>
      <c r="FV540">
        <v>2.549</v>
      </c>
      <c r="FW540">
        <v>0.129</v>
      </c>
      <c r="FX540">
        <v>420</v>
      </c>
      <c r="FY540">
        <v>17</v>
      </c>
      <c r="FZ540">
        <v>0.02</v>
      </c>
      <c r="GA540">
        <v>0.04</v>
      </c>
      <c r="GB540">
        <v>-52.88460487804879</v>
      </c>
      <c r="GC540">
        <v>-5.419833449477466</v>
      </c>
      <c r="GD540">
        <v>0.5480015203607274</v>
      </c>
      <c r="GE540">
        <v>0</v>
      </c>
      <c r="GF540">
        <v>1203.531764705882</v>
      </c>
      <c r="GG540">
        <v>12.7095492809261</v>
      </c>
      <c r="GH540">
        <v>1.274019739869775</v>
      </c>
      <c r="GI540">
        <v>0</v>
      </c>
      <c r="GJ540">
        <v>9.283860000000001</v>
      </c>
      <c r="GK540">
        <v>0.03525470383274939</v>
      </c>
      <c r="GL540">
        <v>0.01272815047971019</v>
      </c>
      <c r="GM540">
        <v>1</v>
      </c>
      <c r="GN540">
        <v>1</v>
      </c>
      <c r="GO540">
        <v>3</v>
      </c>
      <c r="GP540" t="s">
        <v>463</v>
      </c>
      <c r="GQ540">
        <v>3.10116</v>
      </c>
      <c r="GR540">
        <v>2.72328</v>
      </c>
      <c r="GS540">
        <v>0.118144</v>
      </c>
      <c r="GT540">
        <v>0.124721</v>
      </c>
      <c r="GU540">
        <v>0.106245</v>
      </c>
      <c r="GV540">
        <v>0.0752806</v>
      </c>
      <c r="GW540">
        <v>23022.5</v>
      </c>
      <c r="GX540">
        <v>20791.2</v>
      </c>
      <c r="GY540">
        <v>26671.2</v>
      </c>
      <c r="GZ540">
        <v>23977.7</v>
      </c>
      <c r="HA540">
        <v>38145.2</v>
      </c>
      <c r="HB540">
        <v>32805.1</v>
      </c>
      <c r="HC540">
        <v>46573.8</v>
      </c>
      <c r="HD540">
        <v>37957.2</v>
      </c>
      <c r="HE540">
        <v>1.87173</v>
      </c>
      <c r="HF540">
        <v>1.85195</v>
      </c>
      <c r="HG540">
        <v>0.102464</v>
      </c>
      <c r="HH540">
        <v>0</v>
      </c>
      <c r="HI540">
        <v>28.3245</v>
      </c>
      <c r="HJ540">
        <v>999.9</v>
      </c>
      <c r="HK540">
        <v>36.6</v>
      </c>
      <c r="HL540">
        <v>31.1</v>
      </c>
      <c r="HM540">
        <v>18.3847</v>
      </c>
      <c r="HN540">
        <v>61.1986</v>
      </c>
      <c r="HO540">
        <v>22.3478</v>
      </c>
      <c r="HP540">
        <v>1</v>
      </c>
      <c r="HQ540">
        <v>0.149334</v>
      </c>
      <c r="HR540">
        <v>-0.690362</v>
      </c>
      <c r="HS540">
        <v>20.3157</v>
      </c>
      <c r="HT540">
        <v>5.21235</v>
      </c>
      <c r="HU540">
        <v>11.98</v>
      </c>
      <c r="HV540">
        <v>4.9637</v>
      </c>
      <c r="HW540">
        <v>3.27458</v>
      </c>
      <c r="HX540">
        <v>9999</v>
      </c>
      <c r="HY540">
        <v>9999</v>
      </c>
      <c r="HZ540">
        <v>9999</v>
      </c>
      <c r="IA540">
        <v>26.3</v>
      </c>
      <c r="IB540">
        <v>1.86371</v>
      </c>
      <c r="IC540">
        <v>1.85981</v>
      </c>
      <c r="ID540">
        <v>1.85812</v>
      </c>
      <c r="IE540">
        <v>1.85956</v>
      </c>
      <c r="IF540">
        <v>1.8596</v>
      </c>
      <c r="IG540">
        <v>1.85813</v>
      </c>
      <c r="IH540">
        <v>1.85716</v>
      </c>
      <c r="II540">
        <v>1.85211</v>
      </c>
      <c r="IJ540">
        <v>0</v>
      </c>
      <c r="IK540">
        <v>0</v>
      </c>
      <c r="IL540">
        <v>0</v>
      </c>
      <c r="IM540">
        <v>0</v>
      </c>
      <c r="IN540" t="s">
        <v>441</v>
      </c>
      <c r="IO540" t="s">
        <v>442</v>
      </c>
      <c r="IP540" t="s">
        <v>443</v>
      </c>
      <c r="IQ540" t="s">
        <v>443</v>
      </c>
      <c r="IR540" t="s">
        <v>443</v>
      </c>
      <c r="IS540" t="s">
        <v>443</v>
      </c>
      <c r="IT540">
        <v>0</v>
      </c>
      <c r="IU540">
        <v>100</v>
      </c>
      <c r="IV540">
        <v>100</v>
      </c>
      <c r="IW540">
        <v>-1.548</v>
      </c>
      <c r="IX540">
        <v>0.3211</v>
      </c>
      <c r="IY540">
        <v>-1.253408397979514</v>
      </c>
      <c r="IZ540">
        <v>-0.001407418860664216</v>
      </c>
      <c r="JA540">
        <v>1.761737584914558E-06</v>
      </c>
      <c r="JB540">
        <v>-4.339940373715102E-10</v>
      </c>
      <c r="JC540">
        <v>0.01386544786166931</v>
      </c>
      <c r="JD540">
        <v>0.003157371658100305</v>
      </c>
      <c r="JE540">
        <v>0.0004353711720169284</v>
      </c>
      <c r="JF540">
        <v>-1.853048844677345E-07</v>
      </c>
      <c r="JG540">
        <v>2</v>
      </c>
      <c r="JH540">
        <v>1968</v>
      </c>
      <c r="JI540">
        <v>1</v>
      </c>
      <c r="JJ540">
        <v>26</v>
      </c>
      <c r="JK540">
        <v>200231.6</v>
      </c>
      <c r="JL540">
        <v>200231.8</v>
      </c>
      <c r="JM540">
        <v>1.7041</v>
      </c>
      <c r="JN540">
        <v>2.61963</v>
      </c>
      <c r="JO540">
        <v>1.49658</v>
      </c>
      <c r="JP540">
        <v>2.34619</v>
      </c>
      <c r="JQ540">
        <v>1.54907</v>
      </c>
      <c r="JR540">
        <v>2.42798</v>
      </c>
      <c r="JS540">
        <v>35.0825</v>
      </c>
      <c r="JT540">
        <v>14.6924</v>
      </c>
      <c r="JU540">
        <v>18</v>
      </c>
      <c r="JV540">
        <v>486.737</v>
      </c>
      <c r="JW540">
        <v>489.082</v>
      </c>
      <c r="JX540">
        <v>29.1853</v>
      </c>
      <c r="JY540">
        <v>29.2462</v>
      </c>
      <c r="JZ540">
        <v>29.9998</v>
      </c>
      <c r="KA540">
        <v>29.5003</v>
      </c>
      <c r="KB540">
        <v>29.5056</v>
      </c>
      <c r="KC540">
        <v>34.2154</v>
      </c>
      <c r="KD540">
        <v>18.1855</v>
      </c>
      <c r="KE540">
        <v>33.5101</v>
      </c>
      <c r="KF540">
        <v>29.189</v>
      </c>
      <c r="KG540">
        <v>707.4930000000001</v>
      </c>
      <c r="KH540">
        <v>14.3642</v>
      </c>
      <c r="KI540">
        <v>101.83</v>
      </c>
      <c r="KJ540">
        <v>91.5181</v>
      </c>
    </row>
    <row r="541" spans="1:296">
      <c r="A541">
        <v>523</v>
      </c>
      <c r="B541">
        <v>1759003505.1</v>
      </c>
      <c r="C541">
        <v>16254.5</v>
      </c>
      <c r="D541" t="s">
        <v>1493</v>
      </c>
      <c r="E541" t="s">
        <v>1494</v>
      </c>
      <c r="F541">
        <v>5</v>
      </c>
      <c r="G541" t="s">
        <v>1218</v>
      </c>
      <c r="H541">
        <v>1759003497.314285</v>
      </c>
      <c r="I541">
        <f>(J541)/1000</f>
        <v>0</v>
      </c>
      <c r="J541">
        <f>IF(DO541, AM541, AG541)</f>
        <v>0</v>
      </c>
      <c r="K541">
        <f>IF(DO541, AH541, AF541)</f>
        <v>0</v>
      </c>
      <c r="L541">
        <f>DQ541 - IF(AT541&gt;1, K541*DK541*100.0/(AV541), 0)</f>
        <v>0</v>
      </c>
      <c r="M541">
        <f>((S541-I541/2)*L541-K541)/(S541+I541/2)</f>
        <v>0</v>
      </c>
      <c r="N541">
        <f>M541*(DX541+DY541)/1000.0</f>
        <v>0</v>
      </c>
      <c r="O541">
        <f>(DQ541 - IF(AT541&gt;1, K541*DK541*100.0/(AV541), 0))*(DX541+DY541)/1000.0</f>
        <v>0</v>
      </c>
      <c r="P541">
        <f>2.0/((1/R541-1/Q541)+SIGN(R541)*SQRT((1/R541-1/Q541)*(1/R541-1/Q541) + 4*DL541/((DL541+1)*(DL541+1))*(2*1/R541*1/Q541-1/Q541*1/Q541)))</f>
        <v>0</v>
      </c>
      <c r="Q541">
        <f>IF(LEFT(DM541,1)&lt;&gt;"0",IF(LEFT(DM541,1)="1",3.0,DN541),$D$5+$E$5*(EE541*DX541/($K$5*1000))+$F$5*(EE541*DX541/($K$5*1000))*MAX(MIN(DK541,$J$5),$I$5)*MAX(MIN(DK541,$J$5),$I$5)+$G$5*MAX(MIN(DK541,$J$5),$I$5)*(EE541*DX541/($K$5*1000))+$H$5*(EE541*DX541/($K$5*1000))*(EE541*DX541/($K$5*1000)))</f>
        <v>0</v>
      </c>
      <c r="R541">
        <f>I541*(1000-(1000*0.61365*exp(17.502*V541/(240.97+V541))/(DX541+DY541)+DS541)/2)/(1000*0.61365*exp(17.502*V541/(240.97+V541))/(DX541+DY541)-DS541)</f>
        <v>0</v>
      </c>
      <c r="S541">
        <f>1/((DL541+1)/(P541/1.6)+1/(Q541/1.37)) + DL541/((DL541+1)/(P541/1.6) + DL541/(Q541/1.37))</f>
        <v>0</v>
      </c>
      <c r="T541">
        <f>(DG541*DJ541)</f>
        <v>0</v>
      </c>
      <c r="U541">
        <f>(DZ541+(T541+2*0.95*5.67E-8*(((DZ541+$B$9)+273)^4-(DZ541+273)^4)-44100*I541)/(1.84*29.3*Q541+8*0.95*5.67E-8*(DZ541+273)^3))</f>
        <v>0</v>
      </c>
      <c r="V541">
        <f>($C$9*EA541+$D$9*EB541+$E$9*U541)</f>
        <v>0</v>
      </c>
      <c r="W541">
        <f>0.61365*exp(17.502*V541/(240.97+V541))</f>
        <v>0</v>
      </c>
      <c r="X541">
        <f>(Y541/Z541*100)</f>
        <v>0</v>
      </c>
      <c r="Y541">
        <f>DS541*(DX541+DY541)/1000</f>
        <v>0</v>
      </c>
      <c r="Z541">
        <f>0.61365*exp(17.502*DZ541/(240.97+DZ541))</f>
        <v>0</v>
      </c>
      <c r="AA541">
        <f>(W541-DS541*(DX541+DY541)/1000)</f>
        <v>0</v>
      </c>
      <c r="AB541">
        <f>(-I541*44100)</f>
        <v>0</v>
      </c>
      <c r="AC541">
        <f>2*29.3*Q541*0.92*(DZ541-V541)</f>
        <v>0</v>
      </c>
      <c r="AD541">
        <f>2*0.95*5.67E-8*(((DZ541+$B$9)+273)^4-(V541+273)^4)</f>
        <v>0</v>
      </c>
      <c r="AE541">
        <f>T541+AD541+AB541+AC541</f>
        <v>0</v>
      </c>
      <c r="AF541">
        <f>DW541*AT541*(DR541-DQ541*(1000-AT541*DT541)/(1000-AT541*DS541))/(100*DK541)</f>
        <v>0</v>
      </c>
      <c r="AG541">
        <f>1000*DW541*AT541*(DS541-DT541)/(100*DK541*(1000-AT541*DS541))</f>
        <v>0</v>
      </c>
      <c r="AH541">
        <f>(AI541 - AJ541 - DX541*1E3/(8.314*(DZ541+273.15)) * AL541/DW541 * AK541) * DW541/(100*DK541) * (1000 - DT541)/1000</f>
        <v>0</v>
      </c>
      <c r="AI541">
        <v>701.6413875393941</v>
      </c>
      <c r="AJ541">
        <v>661.769412121212</v>
      </c>
      <c r="AK541">
        <v>3.358670735930682</v>
      </c>
      <c r="AL541">
        <v>65.16</v>
      </c>
      <c r="AM541">
        <f>(AO541 - AN541 + DX541*1E3/(8.314*(DZ541+273.15)) * AQ541/DW541 * AP541) * DW541/(100*DK541) * 1000/(1000 - AO541)</f>
        <v>0</v>
      </c>
      <c r="AN541">
        <v>14.32179194448101</v>
      </c>
      <c r="AO541">
        <v>23.60909333333332</v>
      </c>
      <c r="AP541">
        <v>7.871927701724278E-05</v>
      </c>
      <c r="AQ541">
        <v>105.4820496882666</v>
      </c>
      <c r="AR541">
        <v>0</v>
      </c>
      <c r="AS541">
        <v>0</v>
      </c>
      <c r="AT541">
        <f>IF(AR541*$H$15&gt;=AV541,1.0,(AV541/(AV541-AR541*$H$15)))</f>
        <v>0</v>
      </c>
      <c r="AU541">
        <f>(AT541-1)*100</f>
        <v>0</v>
      </c>
      <c r="AV541">
        <f>MAX(0,($B$15+$C$15*EE541)/(1+$D$15*EE541)*DX541/(DZ541+273)*$E$15)</f>
        <v>0</v>
      </c>
      <c r="AW541" t="s">
        <v>437</v>
      </c>
      <c r="AX541" t="s">
        <v>437</v>
      </c>
      <c r="AY541">
        <v>0</v>
      </c>
      <c r="AZ541">
        <v>0</v>
      </c>
      <c r="BA541">
        <f>1-AY541/AZ541</f>
        <v>0</v>
      </c>
      <c r="BB541">
        <v>0</v>
      </c>
      <c r="BC541" t="s">
        <v>437</v>
      </c>
      <c r="BD541" t="s">
        <v>437</v>
      </c>
      <c r="BE541">
        <v>0</v>
      </c>
      <c r="BF541">
        <v>0</v>
      </c>
      <c r="BG541">
        <f>1-BE541/BF541</f>
        <v>0</v>
      </c>
      <c r="BH541">
        <v>0.5</v>
      </c>
      <c r="BI541">
        <f>DH541</f>
        <v>0</v>
      </c>
      <c r="BJ541">
        <f>K541</f>
        <v>0</v>
      </c>
      <c r="BK541">
        <f>BG541*BH541*BI541</f>
        <v>0</v>
      </c>
      <c r="BL541">
        <f>(BJ541-BB541)/BI541</f>
        <v>0</v>
      </c>
      <c r="BM541">
        <f>(AZ541-BF541)/BF541</f>
        <v>0</v>
      </c>
      <c r="BN541">
        <f>AY541/(BA541+AY541/BF541)</f>
        <v>0</v>
      </c>
      <c r="BO541" t="s">
        <v>437</v>
      </c>
      <c r="BP541">
        <v>0</v>
      </c>
      <c r="BQ541">
        <f>IF(BP541&lt;&gt;0, BP541, BN541)</f>
        <v>0</v>
      </c>
      <c r="BR541">
        <f>1-BQ541/BF541</f>
        <v>0</v>
      </c>
      <c r="BS541">
        <f>(BF541-BE541)/(BF541-BQ541)</f>
        <v>0</v>
      </c>
      <c r="BT541">
        <f>(AZ541-BF541)/(AZ541-BQ541)</f>
        <v>0</v>
      </c>
      <c r="BU541">
        <f>(BF541-BE541)/(BF541-AY541)</f>
        <v>0</v>
      </c>
      <c r="BV541">
        <f>(AZ541-BF541)/(AZ541-AY541)</f>
        <v>0</v>
      </c>
      <c r="BW541">
        <f>(BS541*BQ541/BE541)</f>
        <v>0</v>
      </c>
      <c r="BX541">
        <f>(1-BW541)</f>
        <v>0</v>
      </c>
      <c r="DG541">
        <f>$B$13*EF541+$C$13*EG541+$F$13*ER541*(1-EU541)</f>
        <v>0</v>
      </c>
      <c r="DH541">
        <f>DG541*DI541</f>
        <v>0</v>
      </c>
      <c r="DI541">
        <f>($B$13*$D$11+$C$13*$D$11+$F$13*((FE541+EW541)/MAX(FE541+EW541+FF541, 0.1)*$I$11+FF541/MAX(FE541+EW541+FF541, 0.1)*$J$11))/($B$13+$C$13+$F$13)</f>
        <v>0</v>
      </c>
      <c r="DJ541">
        <f>($B$13*$K$11+$C$13*$K$11+$F$13*((FE541+EW541)/MAX(FE541+EW541+FF541, 0.1)*$P$11+FF541/MAX(FE541+EW541+FF541, 0.1)*$Q$11))/($B$13+$C$13+$F$13)</f>
        <v>0</v>
      </c>
      <c r="DK541">
        <v>2.96</v>
      </c>
      <c r="DL541">
        <v>0.5</v>
      </c>
      <c r="DM541" t="s">
        <v>438</v>
      </c>
      <c r="DN541">
        <v>2</v>
      </c>
      <c r="DO541" t="b">
        <v>1</v>
      </c>
      <c r="DP541">
        <v>1759003497.314285</v>
      </c>
      <c r="DQ541">
        <v>622.3691428571428</v>
      </c>
      <c r="DR541">
        <v>675.9203214285715</v>
      </c>
      <c r="DS541">
        <v>23.60816071428571</v>
      </c>
      <c r="DT541">
        <v>14.323075</v>
      </c>
      <c r="DU541">
        <v>623.9200714285714</v>
      </c>
      <c r="DV541">
        <v>23.28702142857143</v>
      </c>
      <c r="DW541">
        <v>500.0095357142856</v>
      </c>
      <c r="DX541">
        <v>90.32644642857143</v>
      </c>
      <c r="DY541">
        <v>0.06588152857142858</v>
      </c>
      <c r="DZ541">
        <v>30.08853928571429</v>
      </c>
      <c r="EA541">
        <v>29.98761428571429</v>
      </c>
      <c r="EB541">
        <v>999.9000000000002</v>
      </c>
      <c r="EC541">
        <v>0</v>
      </c>
      <c r="ED541">
        <v>0</v>
      </c>
      <c r="EE541">
        <v>10002.83035714286</v>
      </c>
      <c r="EF541">
        <v>0</v>
      </c>
      <c r="EG541">
        <v>13.23632142857143</v>
      </c>
      <c r="EH541">
        <v>-53.55123928571429</v>
      </c>
      <c r="EI541">
        <v>637.417392857143</v>
      </c>
      <c r="EJ541">
        <v>685.7422857142858</v>
      </c>
      <c r="EK541">
        <v>9.285087857142857</v>
      </c>
      <c r="EL541">
        <v>675.9203214285715</v>
      </c>
      <c r="EM541">
        <v>14.323075</v>
      </c>
      <c r="EN541">
        <v>2.132442499999999</v>
      </c>
      <c r="EO541">
        <v>1.293752142857143</v>
      </c>
      <c r="EP541">
        <v>18.4636</v>
      </c>
      <c r="EQ541">
        <v>10.72647142857143</v>
      </c>
      <c r="ER541">
        <v>2000.006785714286</v>
      </c>
      <c r="ES541">
        <v>0.9800063214285714</v>
      </c>
      <c r="ET541">
        <v>0.01999375357142857</v>
      </c>
      <c r="EU541">
        <v>0</v>
      </c>
      <c r="EV541">
        <v>1205.105714285714</v>
      </c>
      <c r="EW541">
        <v>5.00078</v>
      </c>
      <c r="EX541">
        <v>23343.29285714286</v>
      </c>
      <c r="EY541">
        <v>16379.73214285714</v>
      </c>
      <c r="EZ541">
        <v>39.66271428571428</v>
      </c>
      <c r="FA541">
        <v>40.43264285714285</v>
      </c>
      <c r="FB541">
        <v>39.81664285714285</v>
      </c>
      <c r="FC541">
        <v>40.14696428571428</v>
      </c>
      <c r="FD541">
        <v>40.82567857142856</v>
      </c>
      <c r="FE541">
        <v>1955.116785714286</v>
      </c>
      <c r="FF541">
        <v>39.89000000000001</v>
      </c>
      <c r="FG541">
        <v>0</v>
      </c>
      <c r="FH541">
        <v>1759003499.7</v>
      </c>
      <c r="FI541">
        <v>0</v>
      </c>
      <c r="FJ541">
        <v>1205.252</v>
      </c>
      <c r="FK541">
        <v>11.29692307679955</v>
      </c>
      <c r="FL541">
        <v>223.3384615366135</v>
      </c>
      <c r="FM541">
        <v>23346.256</v>
      </c>
      <c r="FN541">
        <v>15</v>
      </c>
      <c r="FO541">
        <v>0</v>
      </c>
      <c r="FP541" t="s">
        <v>439</v>
      </c>
      <c r="FQ541">
        <v>1746989605.5</v>
      </c>
      <c r="FR541">
        <v>1746989593.5</v>
      </c>
      <c r="FS541">
        <v>0</v>
      </c>
      <c r="FT541">
        <v>-0.274</v>
      </c>
      <c r="FU541">
        <v>-0.002</v>
      </c>
      <c r="FV541">
        <v>2.549</v>
      </c>
      <c r="FW541">
        <v>0.129</v>
      </c>
      <c r="FX541">
        <v>420</v>
      </c>
      <c r="FY541">
        <v>17</v>
      </c>
      <c r="FZ541">
        <v>0.02</v>
      </c>
      <c r="GA541">
        <v>0.04</v>
      </c>
      <c r="GB541">
        <v>-53.31144500000001</v>
      </c>
      <c r="GC541">
        <v>-5.206167354596401</v>
      </c>
      <c r="GD541">
        <v>0.5143294017213099</v>
      </c>
      <c r="GE541">
        <v>0</v>
      </c>
      <c r="GF541">
        <v>1204.531764705882</v>
      </c>
      <c r="GG541">
        <v>11.60641711530501</v>
      </c>
      <c r="GH541">
        <v>1.172070743167674</v>
      </c>
      <c r="GI541">
        <v>0</v>
      </c>
      <c r="GJ541">
        <v>9.286954750000001</v>
      </c>
      <c r="GK541">
        <v>-0.02721557223264187</v>
      </c>
      <c r="GL541">
        <v>0.004431183807686319</v>
      </c>
      <c r="GM541">
        <v>1</v>
      </c>
      <c r="GN541">
        <v>1</v>
      </c>
      <c r="GO541">
        <v>3</v>
      </c>
      <c r="GP541" t="s">
        <v>463</v>
      </c>
      <c r="GQ541">
        <v>3.10083</v>
      </c>
      <c r="GR541">
        <v>2.72394</v>
      </c>
      <c r="GS541">
        <v>0.120259</v>
      </c>
      <c r="GT541">
        <v>0.126816</v>
      </c>
      <c r="GU541">
        <v>0.106251</v>
      </c>
      <c r="GV541">
        <v>0.07528269999999999</v>
      </c>
      <c r="GW541">
        <v>22967.5</v>
      </c>
      <c r="GX541">
        <v>20741.5</v>
      </c>
      <c r="GY541">
        <v>26671.5</v>
      </c>
      <c r="GZ541">
        <v>23977.9</v>
      </c>
      <c r="HA541">
        <v>38145.5</v>
      </c>
      <c r="HB541">
        <v>32805.7</v>
      </c>
      <c r="HC541">
        <v>46574.2</v>
      </c>
      <c r="HD541">
        <v>37957.7</v>
      </c>
      <c r="HE541">
        <v>1.871</v>
      </c>
      <c r="HF541">
        <v>1.85268</v>
      </c>
      <c r="HG541">
        <v>0.101577</v>
      </c>
      <c r="HH541">
        <v>0</v>
      </c>
      <c r="HI541">
        <v>28.3275</v>
      </c>
      <c r="HJ541">
        <v>999.9</v>
      </c>
      <c r="HK541">
        <v>36.6</v>
      </c>
      <c r="HL541">
        <v>31.1</v>
      </c>
      <c r="HM541">
        <v>18.3861</v>
      </c>
      <c r="HN541">
        <v>60.5786</v>
      </c>
      <c r="HO541">
        <v>22.2636</v>
      </c>
      <c r="HP541">
        <v>1</v>
      </c>
      <c r="HQ541">
        <v>0.149223</v>
      </c>
      <c r="HR541">
        <v>-0.683254</v>
      </c>
      <c r="HS541">
        <v>20.3159</v>
      </c>
      <c r="HT541">
        <v>5.2137</v>
      </c>
      <c r="HU541">
        <v>11.98</v>
      </c>
      <c r="HV541">
        <v>4.96375</v>
      </c>
      <c r="HW541">
        <v>3.2746</v>
      </c>
      <c r="HX541">
        <v>9999</v>
      </c>
      <c r="HY541">
        <v>9999</v>
      </c>
      <c r="HZ541">
        <v>9999</v>
      </c>
      <c r="IA541">
        <v>26.3</v>
      </c>
      <c r="IB541">
        <v>1.86371</v>
      </c>
      <c r="IC541">
        <v>1.85984</v>
      </c>
      <c r="ID541">
        <v>1.85808</v>
      </c>
      <c r="IE541">
        <v>1.85955</v>
      </c>
      <c r="IF541">
        <v>1.85961</v>
      </c>
      <c r="IG541">
        <v>1.85808</v>
      </c>
      <c r="IH541">
        <v>1.85715</v>
      </c>
      <c r="II541">
        <v>1.85211</v>
      </c>
      <c r="IJ541">
        <v>0</v>
      </c>
      <c r="IK541">
        <v>0</v>
      </c>
      <c r="IL541">
        <v>0</v>
      </c>
      <c r="IM541">
        <v>0</v>
      </c>
      <c r="IN541" t="s">
        <v>441</v>
      </c>
      <c r="IO541" t="s">
        <v>442</v>
      </c>
      <c r="IP541" t="s">
        <v>443</v>
      </c>
      <c r="IQ541" t="s">
        <v>443</v>
      </c>
      <c r="IR541" t="s">
        <v>443</v>
      </c>
      <c r="IS541" t="s">
        <v>443</v>
      </c>
      <c r="IT541">
        <v>0</v>
      </c>
      <c r="IU541">
        <v>100</v>
      </c>
      <c r="IV541">
        <v>100</v>
      </c>
      <c r="IW541">
        <v>-1.543</v>
      </c>
      <c r="IX541">
        <v>0.3211</v>
      </c>
      <c r="IY541">
        <v>-1.253408397979514</v>
      </c>
      <c r="IZ541">
        <v>-0.001407418860664216</v>
      </c>
      <c r="JA541">
        <v>1.761737584914558E-06</v>
      </c>
      <c r="JB541">
        <v>-4.339940373715102E-10</v>
      </c>
      <c r="JC541">
        <v>0.01386544786166931</v>
      </c>
      <c r="JD541">
        <v>0.003157371658100305</v>
      </c>
      <c r="JE541">
        <v>0.0004353711720169284</v>
      </c>
      <c r="JF541">
        <v>-1.853048844677345E-07</v>
      </c>
      <c r="JG541">
        <v>2</v>
      </c>
      <c r="JH541">
        <v>1968</v>
      </c>
      <c r="JI541">
        <v>1</v>
      </c>
      <c r="JJ541">
        <v>26</v>
      </c>
      <c r="JK541">
        <v>200231.7</v>
      </c>
      <c r="JL541">
        <v>200231.9</v>
      </c>
      <c r="JM541">
        <v>1.7334</v>
      </c>
      <c r="JN541">
        <v>2.62573</v>
      </c>
      <c r="JO541">
        <v>1.49658</v>
      </c>
      <c r="JP541">
        <v>2.34619</v>
      </c>
      <c r="JQ541">
        <v>1.54907</v>
      </c>
      <c r="JR541">
        <v>2.37305</v>
      </c>
      <c r="JS541">
        <v>35.0825</v>
      </c>
      <c r="JT541">
        <v>14.6837</v>
      </c>
      <c r="JU541">
        <v>18</v>
      </c>
      <c r="JV541">
        <v>486.282</v>
      </c>
      <c r="JW541">
        <v>489.533</v>
      </c>
      <c r="JX541">
        <v>29.1932</v>
      </c>
      <c r="JY541">
        <v>29.2424</v>
      </c>
      <c r="JZ541">
        <v>29.9998</v>
      </c>
      <c r="KA541">
        <v>29.4964</v>
      </c>
      <c r="KB541">
        <v>29.5025</v>
      </c>
      <c r="KC541">
        <v>34.8428</v>
      </c>
      <c r="KD541">
        <v>18.1855</v>
      </c>
      <c r="KE541">
        <v>33.5101</v>
      </c>
      <c r="KF541">
        <v>29.1945</v>
      </c>
      <c r="KG541">
        <v>720.85</v>
      </c>
      <c r="KH541">
        <v>14.3642</v>
      </c>
      <c r="KI541">
        <v>101.831</v>
      </c>
      <c r="KJ541">
        <v>91.51909999999999</v>
      </c>
    </row>
    <row r="542" spans="1:296">
      <c r="A542">
        <v>524</v>
      </c>
      <c r="B542">
        <v>1759003510.1</v>
      </c>
      <c r="C542">
        <v>16259.5</v>
      </c>
      <c r="D542" t="s">
        <v>1495</v>
      </c>
      <c r="E542" t="s">
        <v>1496</v>
      </c>
      <c r="F542">
        <v>5</v>
      </c>
      <c r="G542" t="s">
        <v>1218</v>
      </c>
      <c r="H542">
        <v>1759003502.6</v>
      </c>
      <c r="I542">
        <f>(J542)/1000</f>
        <v>0</v>
      </c>
      <c r="J542">
        <f>IF(DO542, AM542, AG542)</f>
        <v>0</v>
      </c>
      <c r="K542">
        <f>IF(DO542, AH542, AF542)</f>
        <v>0</v>
      </c>
      <c r="L542">
        <f>DQ542 - IF(AT542&gt;1, K542*DK542*100.0/(AV542), 0)</f>
        <v>0</v>
      </c>
      <c r="M542">
        <f>((S542-I542/2)*L542-K542)/(S542+I542/2)</f>
        <v>0</v>
      </c>
      <c r="N542">
        <f>M542*(DX542+DY542)/1000.0</f>
        <v>0</v>
      </c>
      <c r="O542">
        <f>(DQ542 - IF(AT542&gt;1, K542*DK542*100.0/(AV542), 0))*(DX542+DY542)/1000.0</f>
        <v>0</v>
      </c>
      <c r="P542">
        <f>2.0/((1/R542-1/Q542)+SIGN(R542)*SQRT((1/R542-1/Q542)*(1/R542-1/Q542) + 4*DL542/((DL542+1)*(DL542+1))*(2*1/R542*1/Q542-1/Q542*1/Q542)))</f>
        <v>0</v>
      </c>
      <c r="Q542">
        <f>IF(LEFT(DM542,1)&lt;&gt;"0",IF(LEFT(DM542,1)="1",3.0,DN542),$D$5+$E$5*(EE542*DX542/($K$5*1000))+$F$5*(EE542*DX542/($K$5*1000))*MAX(MIN(DK542,$J$5),$I$5)*MAX(MIN(DK542,$J$5),$I$5)+$G$5*MAX(MIN(DK542,$J$5),$I$5)*(EE542*DX542/($K$5*1000))+$H$5*(EE542*DX542/($K$5*1000))*(EE542*DX542/($K$5*1000)))</f>
        <v>0</v>
      </c>
      <c r="R542">
        <f>I542*(1000-(1000*0.61365*exp(17.502*V542/(240.97+V542))/(DX542+DY542)+DS542)/2)/(1000*0.61365*exp(17.502*V542/(240.97+V542))/(DX542+DY542)-DS542)</f>
        <v>0</v>
      </c>
      <c r="S542">
        <f>1/((DL542+1)/(P542/1.6)+1/(Q542/1.37)) + DL542/((DL542+1)/(P542/1.6) + DL542/(Q542/1.37))</f>
        <v>0</v>
      </c>
      <c r="T542">
        <f>(DG542*DJ542)</f>
        <v>0</v>
      </c>
      <c r="U542">
        <f>(DZ542+(T542+2*0.95*5.67E-8*(((DZ542+$B$9)+273)^4-(DZ542+273)^4)-44100*I542)/(1.84*29.3*Q542+8*0.95*5.67E-8*(DZ542+273)^3))</f>
        <v>0</v>
      </c>
      <c r="V542">
        <f>($C$9*EA542+$D$9*EB542+$E$9*U542)</f>
        <v>0</v>
      </c>
      <c r="W542">
        <f>0.61365*exp(17.502*V542/(240.97+V542))</f>
        <v>0</v>
      </c>
      <c r="X542">
        <f>(Y542/Z542*100)</f>
        <v>0</v>
      </c>
      <c r="Y542">
        <f>DS542*(DX542+DY542)/1000</f>
        <v>0</v>
      </c>
      <c r="Z542">
        <f>0.61365*exp(17.502*DZ542/(240.97+DZ542))</f>
        <v>0</v>
      </c>
      <c r="AA542">
        <f>(W542-DS542*(DX542+DY542)/1000)</f>
        <v>0</v>
      </c>
      <c r="AB542">
        <f>(-I542*44100)</f>
        <v>0</v>
      </c>
      <c r="AC542">
        <f>2*29.3*Q542*0.92*(DZ542-V542)</f>
        <v>0</v>
      </c>
      <c r="AD542">
        <f>2*0.95*5.67E-8*(((DZ542+$B$9)+273)^4-(V542+273)^4)</f>
        <v>0</v>
      </c>
      <c r="AE542">
        <f>T542+AD542+AB542+AC542</f>
        <v>0</v>
      </c>
      <c r="AF542">
        <f>DW542*AT542*(DR542-DQ542*(1000-AT542*DT542)/(1000-AT542*DS542))/(100*DK542)</f>
        <v>0</v>
      </c>
      <c r="AG542">
        <f>1000*DW542*AT542*(DS542-DT542)/(100*DK542*(1000-AT542*DS542))</f>
        <v>0</v>
      </c>
      <c r="AH542">
        <f>(AI542 - AJ542 - DX542*1E3/(8.314*(DZ542+273.15)) * AL542/DW542 * AK542) * DW542/(100*DK542) * (1000 - DT542)/1000</f>
        <v>0</v>
      </c>
      <c r="AI542">
        <v>719.0050332515153</v>
      </c>
      <c r="AJ542">
        <v>678.6310606060605</v>
      </c>
      <c r="AK542">
        <v>3.371909870129757</v>
      </c>
      <c r="AL542">
        <v>65.16</v>
      </c>
      <c r="AM542">
        <f>(AO542 - AN542 + DX542*1E3/(8.314*(DZ542+273.15)) * AQ542/DW542 * AP542) * DW542/(100*DK542) * 1000/(1000 - AO542)</f>
        <v>0</v>
      </c>
      <c r="AN542">
        <v>14.32208634330854</v>
      </c>
      <c r="AO542">
        <v>23.60521757575756</v>
      </c>
      <c r="AP542">
        <v>-8.234143723571965E-05</v>
      </c>
      <c r="AQ542">
        <v>105.4820496882666</v>
      </c>
      <c r="AR542">
        <v>0</v>
      </c>
      <c r="AS542">
        <v>0</v>
      </c>
      <c r="AT542">
        <f>IF(AR542*$H$15&gt;=AV542,1.0,(AV542/(AV542-AR542*$H$15)))</f>
        <v>0</v>
      </c>
      <c r="AU542">
        <f>(AT542-1)*100</f>
        <v>0</v>
      </c>
      <c r="AV542">
        <f>MAX(0,($B$15+$C$15*EE542)/(1+$D$15*EE542)*DX542/(DZ542+273)*$E$15)</f>
        <v>0</v>
      </c>
      <c r="AW542" t="s">
        <v>437</v>
      </c>
      <c r="AX542" t="s">
        <v>437</v>
      </c>
      <c r="AY542">
        <v>0</v>
      </c>
      <c r="AZ542">
        <v>0</v>
      </c>
      <c r="BA542">
        <f>1-AY542/AZ542</f>
        <v>0</v>
      </c>
      <c r="BB542">
        <v>0</v>
      </c>
      <c r="BC542" t="s">
        <v>437</v>
      </c>
      <c r="BD542" t="s">
        <v>437</v>
      </c>
      <c r="BE542">
        <v>0</v>
      </c>
      <c r="BF542">
        <v>0</v>
      </c>
      <c r="BG542">
        <f>1-BE542/BF542</f>
        <v>0</v>
      </c>
      <c r="BH542">
        <v>0.5</v>
      </c>
      <c r="BI542">
        <f>DH542</f>
        <v>0</v>
      </c>
      <c r="BJ542">
        <f>K542</f>
        <v>0</v>
      </c>
      <c r="BK542">
        <f>BG542*BH542*BI542</f>
        <v>0</v>
      </c>
      <c r="BL542">
        <f>(BJ542-BB542)/BI542</f>
        <v>0</v>
      </c>
      <c r="BM542">
        <f>(AZ542-BF542)/BF542</f>
        <v>0</v>
      </c>
      <c r="BN542">
        <f>AY542/(BA542+AY542/BF542)</f>
        <v>0</v>
      </c>
      <c r="BO542" t="s">
        <v>437</v>
      </c>
      <c r="BP542">
        <v>0</v>
      </c>
      <c r="BQ542">
        <f>IF(BP542&lt;&gt;0, BP542, BN542)</f>
        <v>0</v>
      </c>
      <c r="BR542">
        <f>1-BQ542/BF542</f>
        <v>0</v>
      </c>
      <c r="BS542">
        <f>(BF542-BE542)/(BF542-BQ542)</f>
        <v>0</v>
      </c>
      <c r="BT542">
        <f>(AZ542-BF542)/(AZ542-BQ542)</f>
        <v>0</v>
      </c>
      <c r="BU542">
        <f>(BF542-BE542)/(BF542-AY542)</f>
        <v>0</v>
      </c>
      <c r="BV542">
        <f>(AZ542-BF542)/(AZ542-AY542)</f>
        <v>0</v>
      </c>
      <c r="BW542">
        <f>(BS542*BQ542/BE542)</f>
        <v>0</v>
      </c>
      <c r="BX542">
        <f>(1-BW542)</f>
        <v>0</v>
      </c>
      <c r="DG542">
        <f>$B$13*EF542+$C$13*EG542+$F$13*ER542*(1-EU542)</f>
        <v>0</v>
      </c>
      <c r="DH542">
        <f>DG542*DI542</f>
        <v>0</v>
      </c>
      <c r="DI542">
        <f>($B$13*$D$11+$C$13*$D$11+$F$13*((FE542+EW542)/MAX(FE542+EW542+FF542, 0.1)*$I$11+FF542/MAX(FE542+EW542+FF542, 0.1)*$J$11))/($B$13+$C$13+$F$13)</f>
        <v>0</v>
      </c>
      <c r="DJ542">
        <f>($B$13*$K$11+$C$13*$K$11+$F$13*((FE542+EW542)/MAX(FE542+EW542+FF542, 0.1)*$P$11+FF542/MAX(FE542+EW542+FF542, 0.1)*$Q$11))/($B$13+$C$13+$F$13)</f>
        <v>0</v>
      </c>
      <c r="DK542">
        <v>2.96</v>
      </c>
      <c r="DL542">
        <v>0.5</v>
      </c>
      <c r="DM542" t="s">
        <v>438</v>
      </c>
      <c r="DN542">
        <v>2</v>
      </c>
      <c r="DO542" t="b">
        <v>1</v>
      </c>
      <c r="DP542">
        <v>1759003502.6</v>
      </c>
      <c r="DQ542">
        <v>639.6364814814815</v>
      </c>
      <c r="DR542">
        <v>693.7234074074075</v>
      </c>
      <c r="DS542">
        <v>23.60705555555556</v>
      </c>
      <c r="DT542">
        <v>14.32179629629629</v>
      </c>
      <c r="DU542">
        <v>641.1821851851853</v>
      </c>
      <c r="DV542">
        <v>23.28594444444444</v>
      </c>
      <c r="DW542">
        <v>500.035925925926</v>
      </c>
      <c r="DX542">
        <v>90.32654814814815</v>
      </c>
      <c r="DY542">
        <v>0.06567183703703704</v>
      </c>
      <c r="DZ542">
        <v>30.08991851851852</v>
      </c>
      <c r="EA542">
        <v>29.98606666666667</v>
      </c>
      <c r="EB542">
        <v>999.9000000000001</v>
      </c>
      <c r="EC542">
        <v>0</v>
      </c>
      <c r="ED542">
        <v>0</v>
      </c>
      <c r="EE542">
        <v>10002.22555555556</v>
      </c>
      <c r="EF542">
        <v>0</v>
      </c>
      <c r="EG542">
        <v>13.18428888888889</v>
      </c>
      <c r="EH542">
        <v>-54.08699629629629</v>
      </c>
      <c r="EI542">
        <v>655.1014444444445</v>
      </c>
      <c r="EJ542">
        <v>703.8031481481482</v>
      </c>
      <c r="EK542">
        <v>9.285267037037038</v>
      </c>
      <c r="EL542">
        <v>693.7234074074075</v>
      </c>
      <c r="EM542">
        <v>14.32179629629629</v>
      </c>
      <c r="EN542">
        <v>2.132344814814815</v>
      </c>
      <c r="EO542">
        <v>1.293638148148148</v>
      </c>
      <c r="EP542">
        <v>18.46287407407408</v>
      </c>
      <c r="EQ542">
        <v>10.72514444444444</v>
      </c>
      <c r="ER542">
        <v>1999.987037037037</v>
      </c>
      <c r="ES542">
        <v>0.9800061111111111</v>
      </c>
      <c r="ET542">
        <v>0.01999397777777778</v>
      </c>
      <c r="EU542">
        <v>0</v>
      </c>
      <c r="EV542">
        <v>1206.103333333333</v>
      </c>
      <c r="EW542">
        <v>5.00078</v>
      </c>
      <c r="EX542">
        <v>23361.93703703704</v>
      </c>
      <c r="EY542">
        <v>16379.56666666667</v>
      </c>
      <c r="EZ542">
        <v>39.68022222222222</v>
      </c>
      <c r="FA542">
        <v>40.42781481481481</v>
      </c>
      <c r="FB542">
        <v>39.83529629629629</v>
      </c>
      <c r="FC542">
        <v>40.134</v>
      </c>
      <c r="FD542">
        <v>40.81692592592591</v>
      </c>
      <c r="FE542">
        <v>1955.097037037037</v>
      </c>
      <c r="FF542">
        <v>39.89000000000001</v>
      </c>
      <c r="FG542">
        <v>0</v>
      </c>
      <c r="FH542">
        <v>1759003504.5</v>
      </c>
      <c r="FI542">
        <v>0</v>
      </c>
      <c r="FJ542">
        <v>1206.2024</v>
      </c>
      <c r="FK542">
        <v>11.59999998678801</v>
      </c>
      <c r="FL542">
        <v>203.0076919664879</v>
      </c>
      <c r="FM542">
        <v>23363.204</v>
      </c>
      <c r="FN542">
        <v>15</v>
      </c>
      <c r="FO542">
        <v>0</v>
      </c>
      <c r="FP542" t="s">
        <v>439</v>
      </c>
      <c r="FQ542">
        <v>1746989605.5</v>
      </c>
      <c r="FR542">
        <v>1746989593.5</v>
      </c>
      <c r="FS542">
        <v>0</v>
      </c>
      <c r="FT542">
        <v>-0.274</v>
      </c>
      <c r="FU542">
        <v>-0.002</v>
      </c>
      <c r="FV542">
        <v>2.549</v>
      </c>
      <c r="FW542">
        <v>0.129</v>
      </c>
      <c r="FX542">
        <v>420</v>
      </c>
      <c r="FY542">
        <v>17</v>
      </c>
      <c r="FZ542">
        <v>0.02</v>
      </c>
      <c r="GA542">
        <v>0.04</v>
      </c>
      <c r="GB542">
        <v>-53.79454634146342</v>
      </c>
      <c r="GC542">
        <v>-5.814050174216153</v>
      </c>
      <c r="GD542">
        <v>0.5798533641792807</v>
      </c>
      <c r="GE542">
        <v>0</v>
      </c>
      <c r="GF542">
        <v>1205.551764705882</v>
      </c>
      <c r="GG542">
        <v>11.48938119810895</v>
      </c>
      <c r="GH542">
        <v>1.165921676786817</v>
      </c>
      <c r="GI542">
        <v>0</v>
      </c>
      <c r="GJ542">
        <v>9.285146829268292</v>
      </c>
      <c r="GK542">
        <v>0.004574216027889804</v>
      </c>
      <c r="GL542">
        <v>0.001439097683127255</v>
      </c>
      <c r="GM542">
        <v>1</v>
      </c>
      <c r="GN542">
        <v>1</v>
      </c>
      <c r="GO542">
        <v>3</v>
      </c>
      <c r="GP542" t="s">
        <v>463</v>
      </c>
      <c r="GQ542">
        <v>3.10076</v>
      </c>
      <c r="GR542">
        <v>2.72404</v>
      </c>
      <c r="GS542">
        <v>0.122351</v>
      </c>
      <c r="GT542">
        <v>0.12887</v>
      </c>
      <c r="GU542">
        <v>0.106245</v>
      </c>
      <c r="GV542">
        <v>0.075281</v>
      </c>
      <c r="GW542">
        <v>22912.9</v>
      </c>
      <c r="GX542">
        <v>20692.9</v>
      </c>
      <c r="GY542">
        <v>26671.5</v>
      </c>
      <c r="GZ542">
        <v>23978</v>
      </c>
      <c r="HA542">
        <v>38146.3</v>
      </c>
      <c r="HB542">
        <v>32806.1</v>
      </c>
      <c r="HC542">
        <v>46574.5</v>
      </c>
      <c r="HD542">
        <v>37957.9</v>
      </c>
      <c r="HE542">
        <v>1.87125</v>
      </c>
      <c r="HF542">
        <v>1.8528</v>
      </c>
      <c r="HG542">
        <v>0.100944</v>
      </c>
      <c r="HH542">
        <v>0</v>
      </c>
      <c r="HI542">
        <v>28.3305</v>
      </c>
      <c r="HJ542">
        <v>999.9</v>
      </c>
      <c r="HK542">
        <v>36.6</v>
      </c>
      <c r="HL542">
        <v>31.1</v>
      </c>
      <c r="HM542">
        <v>18.3833</v>
      </c>
      <c r="HN542">
        <v>61.1286</v>
      </c>
      <c r="HO542">
        <v>22.4519</v>
      </c>
      <c r="HP542">
        <v>1</v>
      </c>
      <c r="HQ542">
        <v>0.148669</v>
      </c>
      <c r="HR542">
        <v>-0.70656</v>
      </c>
      <c r="HS542">
        <v>20.3156</v>
      </c>
      <c r="HT542">
        <v>5.2128</v>
      </c>
      <c r="HU542">
        <v>11.98</v>
      </c>
      <c r="HV542">
        <v>4.9636</v>
      </c>
      <c r="HW542">
        <v>3.27458</v>
      </c>
      <c r="HX542">
        <v>9999</v>
      </c>
      <c r="HY542">
        <v>9999</v>
      </c>
      <c r="HZ542">
        <v>9999</v>
      </c>
      <c r="IA542">
        <v>26.3</v>
      </c>
      <c r="IB542">
        <v>1.86371</v>
      </c>
      <c r="IC542">
        <v>1.85984</v>
      </c>
      <c r="ID542">
        <v>1.85813</v>
      </c>
      <c r="IE542">
        <v>1.85957</v>
      </c>
      <c r="IF542">
        <v>1.85961</v>
      </c>
      <c r="IG542">
        <v>1.85812</v>
      </c>
      <c r="IH542">
        <v>1.85715</v>
      </c>
      <c r="II542">
        <v>1.85211</v>
      </c>
      <c r="IJ542">
        <v>0</v>
      </c>
      <c r="IK542">
        <v>0</v>
      </c>
      <c r="IL542">
        <v>0</v>
      </c>
      <c r="IM542">
        <v>0</v>
      </c>
      <c r="IN542" t="s">
        <v>441</v>
      </c>
      <c r="IO542" t="s">
        <v>442</v>
      </c>
      <c r="IP542" t="s">
        <v>443</v>
      </c>
      <c r="IQ542" t="s">
        <v>443</v>
      </c>
      <c r="IR542" t="s">
        <v>443</v>
      </c>
      <c r="IS542" t="s">
        <v>443</v>
      </c>
      <c r="IT542">
        <v>0</v>
      </c>
      <c r="IU542">
        <v>100</v>
      </c>
      <c r="IV542">
        <v>100</v>
      </c>
      <c r="IW542">
        <v>-1.538</v>
      </c>
      <c r="IX542">
        <v>0.3211</v>
      </c>
      <c r="IY542">
        <v>-1.253408397979514</v>
      </c>
      <c r="IZ542">
        <v>-0.001407418860664216</v>
      </c>
      <c r="JA542">
        <v>1.761737584914558E-06</v>
      </c>
      <c r="JB542">
        <v>-4.339940373715102E-10</v>
      </c>
      <c r="JC542">
        <v>0.01386544786166931</v>
      </c>
      <c r="JD542">
        <v>0.003157371658100305</v>
      </c>
      <c r="JE542">
        <v>0.0004353711720169284</v>
      </c>
      <c r="JF542">
        <v>-1.853048844677345E-07</v>
      </c>
      <c r="JG542">
        <v>2</v>
      </c>
      <c r="JH542">
        <v>1968</v>
      </c>
      <c r="JI542">
        <v>1</v>
      </c>
      <c r="JJ542">
        <v>26</v>
      </c>
      <c r="JK542">
        <v>200231.7</v>
      </c>
      <c r="JL542">
        <v>200231.9</v>
      </c>
      <c r="JM542">
        <v>1.77002</v>
      </c>
      <c r="JN542">
        <v>2.63306</v>
      </c>
      <c r="JO542">
        <v>1.49658</v>
      </c>
      <c r="JP542">
        <v>2.34619</v>
      </c>
      <c r="JQ542">
        <v>1.54907</v>
      </c>
      <c r="JR542">
        <v>2.36938</v>
      </c>
      <c r="JS542">
        <v>35.0825</v>
      </c>
      <c r="JT542">
        <v>14.6749</v>
      </c>
      <c r="JU542">
        <v>18</v>
      </c>
      <c r="JV542">
        <v>486.405</v>
      </c>
      <c r="JW542">
        <v>489.584</v>
      </c>
      <c r="JX542">
        <v>29.1993</v>
      </c>
      <c r="JY542">
        <v>29.2387</v>
      </c>
      <c r="JZ542">
        <v>29.9998</v>
      </c>
      <c r="KA542">
        <v>29.4933</v>
      </c>
      <c r="KB542">
        <v>29.4987</v>
      </c>
      <c r="KC542">
        <v>35.5465</v>
      </c>
      <c r="KD542">
        <v>18.1855</v>
      </c>
      <c r="KE542">
        <v>33.5101</v>
      </c>
      <c r="KF542">
        <v>29.2061</v>
      </c>
      <c r="KG542">
        <v>740.886</v>
      </c>
      <c r="KH542">
        <v>14.3642</v>
      </c>
      <c r="KI542">
        <v>101.831</v>
      </c>
      <c r="KJ542">
        <v>91.5196</v>
      </c>
    </row>
    <row r="543" spans="1:296">
      <c r="A543">
        <v>525</v>
      </c>
      <c r="B543">
        <v>1759003515.1</v>
      </c>
      <c r="C543">
        <v>16264.5</v>
      </c>
      <c r="D543" t="s">
        <v>1497</v>
      </c>
      <c r="E543" t="s">
        <v>1498</v>
      </c>
      <c r="F543">
        <v>5</v>
      </c>
      <c r="G543" t="s">
        <v>1218</v>
      </c>
      <c r="H543">
        <v>1759003507.314285</v>
      </c>
      <c r="I543">
        <f>(J543)/1000</f>
        <v>0</v>
      </c>
      <c r="J543">
        <f>IF(DO543, AM543, AG543)</f>
        <v>0</v>
      </c>
      <c r="K543">
        <f>IF(DO543, AH543, AF543)</f>
        <v>0</v>
      </c>
      <c r="L543">
        <f>DQ543 - IF(AT543&gt;1, K543*DK543*100.0/(AV543), 0)</f>
        <v>0</v>
      </c>
      <c r="M543">
        <f>((S543-I543/2)*L543-K543)/(S543+I543/2)</f>
        <v>0</v>
      </c>
      <c r="N543">
        <f>M543*(DX543+DY543)/1000.0</f>
        <v>0</v>
      </c>
      <c r="O543">
        <f>(DQ543 - IF(AT543&gt;1, K543*DK543*100.0/(AV543), 0))*(DX543+DY543)/1000.0</f>
        <v>0</v>
      </c>
      <c r="P543">
        <f>2.0/((1/R543-1/Q543)+SIGN(R543)*SQRT((1/R543-1/Q543)*(1/R543-1/Q543) + 4*DL543/((DL543+1)*(DL543+1))*(2*1/R543*1/Q543-1/Q543*1/Q543)))</f>
        <v>0</v>
      </c>
      <c r="Q543">
        <f>IF(LEFT(DM543,1)&lt;&gt;"0",IF(LEFT(DM543,1)="1",3.0,DN543),$D$5+$E$5*(EE543*DX543/($K$5*1000))+$F$5*(EE543*DX543/($K$5*1000))*MAX(MIN(DK543,$J$5),$I$5)*MAX(MIN(DK543,$J$5),$I$5)+$G$5*MAX(MIN(DK543,$J$5),$I$5)*(EE543*DX543/($K$5*1000))+$H$5*(EE543*DX543/($K$5*1000))*(EE543*DX543/($K$5*1000)))</f>
        <v>0</v>
      </c>
      <c r="R543">
        <f>I543*(1000-(1000*0.61365*exp(17.502*V543/(240.97+V543))/(DX543+DY543)+DS543)/2)/(1000*0.61365*exp(17.502*V543/(240.97+V543))/(DX543+DY543)-DS543)</f>
        <v>0</v>
      </c>
      <c r="S543">
        <f>1/((DL543+1)/(P543/1.6)+1/(Q543/1.37)) + DL543/((DL543+1)/(P543/1.6) + DL543/(Q543/1.37))</f>
        <v>0</v>
      </c>
      <c r="T543">
        <f>(DG543*DJ543)</f>
        <v>0</v>
      </c>
      <c r="U543">
        <f>(DZ543+(T543+2*0.95*5.67E-8*(((DZ543+$B$9)+273)^4-(DZ543+273)^4)-44100*I543)/(1.84*29.3*Q543+8*0.95*5.67E-8*(DZ543+273)^3))</f>
        <v>0</v>
      </c>
      <c r="V543">
        <f>($C$9*EA543+$D$9*EB543+$E$9*U543)</f>
        <v>0</v>
      </c>
      <c r="W543">
        <f>0.61365*exp(17.502*V543/(240.97+V543))</f>
        <v>0</v>
      </c>
      <c r="X543">
        <f>(Y543/Z543*100)</f>
        <v>0</v>
      </c>
      <c r="Y543">
        <f>DS543*(DX543+DY543)/1000</f>
        <v>0</v>
      </c>
      <c r="Z543">
        <f>0.61365*exp(17.502*DZ543/(240.97+DZ543))</f>
        <v>0</v>
      </c>
      <c r="AA543">
        <f>(W543-DS543*(DX543+DY543)/1000)</f>
        <v>0</v>
      </c>
      <c r="AB543">
        <f>(-I543*44100)</f>
        <v>0</v>
      </c>
      <c r="AC543">
        <f>2*29.3*Q543*0.92*(DZ543-V543)</f>
        <v>0</v>
      </c>
      <c r="AD543">
        <f>2*0.95*5.67E-8*(((DZ543+$B$9)+273)^4-(V543+273)^4)</f>
        <v>0</v>
      </c>
      <c r="AE543">
        <f>T543+AD543+AB543+AC543</f>
        <v>0</v>
      </c>
      <c r="AF543">
        <f>DW543*AT543*(DR543-DQ543*(1000-AT543*DT543)/(1000-AT543*DS543))/(100*DK543)</f>
        <v>0</v>
      </c>
      <c r="AG543">
        <f>1000*DW543*AT543*(DS543-DT543)/(100*DK543*(1000-AT543*DS543))</f>
        <v>0</v>
      </c>
      <c r="AH543">
        <f>(AI543 - AJ543 - DX543*1E3/(8.314*(DZ543+273.15)) * AL543/DW543 * AK543) * DW543/(100*DK543) * (1000 - DT543)/1000</f>
        <v>0</v>
      </c>
      <c r="AI543">
        <v>735.9470439545456</v>
      </c>
      <c r="AJ543">
        <v>695.5490787878784</v>
      </c>
      <c r="AK543">
        <v>3.401697402597314</v>
      </c>
      <c r="AL543">
        <v>65.16</v>
      </c>
      <c r="AM543">
        <f>(AO543 - AN543 + DX543*1E3/(8.314*(DZ543+273.15)) * AQ543/DW543 * AP543) * DW543/(100*DK543) * 1000/(1000 - AO543)</f>
        <v>0</v>
      </c>
      <c r="AN543">
        <v>14.32071254524624</v>
      </c>
      <c r="AO543">
        <v>23.59922</v>
      </c>
      <c r="AP543">
        <v>-0.0001912333676565529</v>
      </c>
      <c r="AQ543">
        <v>105.4820496882666</v>
      </c>
      <c r="AR543">
        <v>0</v>
      </c>
      <c r="AS543">
        <v>0</v>
      </c>
      <c r="AT543">
        <f>IF(AR543*$H$15&gt;=AV543,1.0,(AV543/(AV543-AR543*$H$15)))</f>
        <v>0</v>
      </c>
      <c r="AU543">
        <f>(AT543-1)*100</f>
        <v>0</v>
      </c>
      <c r="AV543">
        <f>MAX(0,($B$15+$C$15*EE543)/(1+$D$15*EE543)*DX543/(DZ543+273)*$E$15)</f>
        <v>0</v>
      </c>
      <c r="AW543" t="s">
        <v>437</v>
      </c>
      <c r="AX543" t="s">
        <v>437</v>
      </c>
      <c r="AY543">
        <v>0</v>
      </c>
      <c r="AZ543">
        <v>0</v>
      </c>
      <c r="BA543">
        <f>1-AY543/AZ543</f>
        <v>0</v>
      </c>
      <c r="BB543">
        <v>0</v>
      </c>
      <c r="BC543" t="s">
        <v>437</v>
      </c>
      <c r="BD543" t="s">
        <v>437</v>
      </c>
      <c r="BE543">
        <v>0</v>
      </c>
      <c r="BF543">
        <v>0</v>
      </c>
      <c r="BG543">
        <f>1-BE543/BF543</f>
        <v>0</v>
      </c>
      <c r="BH543">
        <v>0.5</v>
      </c>
      <c r="BI543">
        <f>DH543</f>
        <v>0</v>
      </c>
      <c r="BJ543">
        <f>K543</f>
        <v>0</v>
      </c>
      <c r="BK543">
        <f>BG543*BH543*BI543</f>
        <v>0</v>
      </c>
      <c r="BL543">
        <f>(BJ543-BB543)/BI543</f>
        <v>0</v>
      </c>
      <c r="BM543">
        <f>(AZ543-BF543)/BF543</f>
        <v>0</v>
      </c>
      <c r="BN543">
        <f>AY543/(BA543+AY543/BF543)</f>
        <v>0</v>
      </c>
      <c r="BO543" t="s">
        <v>437</v>
      </c>
      <c r="BP543">
        <v>0</v>
      </c>
      <c r="BQ543">
        <f>IF(BP543&lt;&gt;0, BP543, BN543)</f>
        <v>0</v>
      </c>
      <c r="BR543">
        <f>1-BQ543/BF543</f>
        <v>0</v>
      </c>
      <c r="BS543">
        <f>(BF543-BE543)/(BF543-BQ543)</f>
        <v>0</v>
      </c>
      <c r="BT543">
        <f>(AZ543-BF543)/(AZ543-BQ543)</f>
        <v>0</v>
      </c>
      <c r="BU543">
        <f>(BF543-BE543)/(BF543-AY543)</f>
        <v>0</v>
      </c>
      <c r="BV543">
        <f>(AZ543-BF543)/(AZ543-AY543)</f>
        <v>0</v>
      </c>
      <c r="BW543">
        <f>(BS543*BQ543/BE543)</f>
        <v>0</v>
      </c>
      <c r="BX543">
        <f>(1-BW543)</f>
        <v>0</v>
      </c>
      <c r="DG543">
        <f>$B$13*EF543+$C$13*EG543+$F$13*ER543*(1-EU543)</f>
        <v>0</v>
      </c>
      <c r="DH543">
        <f>DG543*DI543</f>
        <v>0</v>
      </c>
      <c r="DI543">
        <f>($B$13*$D$11+$C$13*$D$11+$F$13*((FE543+EW543)/MAX(FE543+EW543+FF543, 0.1)*$I$11+FF543/MAX(FE543+EW543+FF543, 0.1)*$J$11))/($B$13+$C$13+$F$13)</f>
        <v>0</v>
      </c>
      <c r="DJ543">
        <f>($B$13*$K$11+$C$13*$K$11+$F$13*((FE543+EW543)/MAX(FE543+EW543+FF543, 0.1)*$P$11+FF543/MAX(FE543+EW543+FF543, 0.1)*$Q$11))/($B$13+$C$13+$F$13)</f>
        <v>0</v>
      </c>
      <c r="DK543">
        <v>2.96</v>
      </c>
      <c r="DL543">
        <v>0.5</v>
      </c>
      <c r="DM543" t="s">
        <v>438</v>
      </c>
      <c r="DN543">
        <v>2</v>
      </c>
      <c r="DO543" t="b">
        <v>1</v>
      </c>
      <c r="DP543">
        <v>1759003507.314285</v>
      </c>
      <c r="DQ543">
        <v>655.1017857142857</v>
      </c>
      <c r="DR543">
        <v>709.5863928571429</v>
      </c>
      <c r="DS543">
        <v>23.60646428571428</v>
      </c>
      <c r="DT543">
        <v>14.32122142857143</v>
      </c>
      <c r="DU543">
        <v>656.6424285714286</v>
      </c>
      <c r="DV543">
        <v>23.28536785714286</v>
      </c>
      <c r="DW543">
        <v>499.95325</v>
      </c>
      <c r="DX543">
        <v>90.32683571428571</v>
      </c>
      <c r="DY543">
        <v>0.06588154642857143</v>
      </c>
      <c r="DZ543">
        <v>30.09214642857143</v>
      </c>
      <c r="EA543">
        <v>29.98178571428571</v>
      </c>
      <c r="EB543">
        <v>999.9000000000002</v>
      </c>
      <c r="EC543">
        <v>0</v>
      </c>
      <c r="ED543">
        <v>0</v>
      </c>
      <c r="EE543">
        <v>9984.645714285713</v>
      </c>
      <c r="EF543">
        <v>0</v>
      </c>
      <c r="EG543">
        <v>12.45012857142857</v>
      </c>
      <c r="EH543">
        <v>-54.48462857142857</v>
      </c>
      <c r="EI543">
        <v>670.9402857142857</v>
      </c>
      <c r="EJ543">
        <v>719.8961785714288</v>
      </c>
      <c r="EK543">
        <v>9.285245714285713</v>
      </c>
      <c r="EL543">
        <v>709.5863928571429</v>
      </c>
      <c r="EM543">
        <v>14.32122142857143</v>
      </c>
      <c r="EN543">
        <v>2.1322975</v>
      </c>
      <c r="EO543">
        <v>1.293590357142857</v>
      </c>
      <c r="EP543">
        <v>18.46252142857143</v>
      </c>
      <c r="EQ543">
        <v>10.7246</v>
      </c>
      <c r="ER543">
        <v>1999.997857142858</v>
      </c>
      <c r="ES543">
        <v>0.9800062142857142</v>
      </c>
      <c r="ET543">
        <v>0.01999386428571429</v>
      </c>
      <c r="EU543">
        <v>0</v>
      </c>
      <c r="EV543">
        <v>1206.946785714286</v>
      </c>
      <c r="EW543">
        <v>5.00078</v>
      </c>
      <c r="EX543">
        <v>23377.46785714286</v>
      </c>
      <c r="EY543">
        <v>16379.65357142857</v>
      </c>
      <c r="EZ543">
        <v>39.70724999999999</v>
      </c>
      <c r="FA543">
        <v>40.4215</v>
      </c>
      <c r="FB543">
        <v>39.79874999999999</v>
      </c>
      <c r="FC543">
        <v>40.16496428571429</v>
      </c>
      <c r="FD543">
        <v>40.7810357142857</v>
      </c>
      <c r="FE543">
        <v>1955.107857142857</v>
      </c>
      <c r="FF543">
        <v>39.89000000000001</v>
      </c>
      <c r="FG543">
        <v>0</v>
      </c>
      <c r="FH543">
        <v>1759003509.3</v>
      </c>
      <c r="FI543">
        <v>0</v>
      </c>
      <c r="FJ543">
        <v>1207.042</v>
      </c>
      <c r="FK543">
        <v>10.98615388437913</v>
      </c>
      <c r="FL543">
        <v>189.5615387592431</v>
      </c>
      <c r="FM543">
        <v>23379.02</v>
      </c>
      <c r="FN543">
        <v>15</v>
      </c>
      <c r="FO543">
        <v>0</v>
      </c>
      <c r="FP543" t="s">
        <v>439</v>
      </c>
      <c r="FQ543">
        <v>1746989605.5</v>
      </c>
      <c r="FR543">
        <v>1746989593.5</v>
      </c>
      <c r="FS543">
        <v>0</v>
      </c>
      <c r="FT543">
        <v>-0.274</v>
      </c>
      <c r="FU543">
        <v>-0.002</v>
      </c>
      <c r="FV543">
        <v>2.549</v>
      </c>
      <c r="FW543">
        <v>0.129</v>
      </c>
      <c r="FX543">
        <v>420</v>
      </c>
      <c r="FY543">
        <v>17</v>
      </c>
      <c r="FZ543">
        <v>0.02</v>
      </c>
      <c r="GA543">
        <v>0.04</v>
      </c>
      <c r="GB543">
        <v>-54.22891749999999</v>
      </c>
      <c r="GC543">
        <v>-5.408783864915464</v>
      </c>
      <c r="GD543">
        <v>0.5262090235293854</v>
      </c>
      <c r="GE543">
        <v>0</v>
      </c>
      <c r="GF543">
        <v>1206.467647058824</v>
      </c>
      <c r="GG543">
        <v>10.90939649638388</v>
      </c>
      <c r="GH543">
        <v>1.11318583307637</v>
      </c>
      <c r="GI543">
        <v>0</v>
      </c>
      <c r="GJ543">
        <v>9.28513375</v>
      </c>
      <c r="GK543">
        <v>0.001688217635977637</v>
      </c>
      <c r="GL543">
        <v>0.001883776376723085</v>
      </c>
      <c r="GM543">
        <v>1</v>
      </c>
      <c r="GN543">
        <v>1</v>
      </c>
      <c r="GO543">
        <v>3</v>
      </c>
      <c r="GP543" t="s">
        <v>463</v>
      </c>
      <c r="GQ543">
        <v>3.10082</v>
      </c>
      <c r="GR543">
        <v>2.72407</v>
      </c>
      <c r="GS543">
        <v>0.124436</v>
      </c>
      <c r="GT543">
        <v>0.13089</v>
      </c>
      <c r="GU543">
        <v>0.106224</v>
      </c>
      <c r="GV543">
        <v>0.0752825</v>
      </c>
      <c r="GW543">
        <v>22858.8</v>
      </c>
      <c r="GX543">
        <v>20645</v>
      </c>
      <c r="GY543">
        <v>26671.9</v>
      </c>
      <c r="GZ543">
        <v>23978.1</v>
      </c>
      <c r="HA543">
        <v>38147.7</v>
      </c>
      <c r="HB543">
        <v>32806.5</v>
      </c>
      <c r="HC543">
        <v>46574.8</v>
      </c>
      <c r="HD543">
        <v>37958.2</v>
      </c>
      <c r="HE543">
        <v>1.8715</v>
      </c>
      <c r="HF543">
        <v>1.85263</v>
      </c>
      <c r="HG543">
        <v>0.101112</v>
      </c>
      <c r="HH543">
        <v>0</v>
      </c>
      <c r="HI543">
        <v>28.3335</v>
      </c>
      <c r="HJ543">
        <v>999.9</v>
      </c>
      <c r="HK543">
        <v>36.6</v>
      </c>
      <c r="HL543">
        <v>31.1</v>
      </c>
      <c r="HM543">
        <v>18.3848</v>
      </c>
      <c r="HN543">
        <v>61.0186</v>
      </c>
      <c r="HO543">
        <v>22.472</v>
      </c>
      <c r="HP543">
        <v>1</v>
      </c>
      <c r="HQ543">
        <v>0.148577</v>
      </c>
      <c r="HR543">
        <v>-0.732715</v>
      </c>
      <c r="HS543">
        <v>20.3154</v>
      </c>
      <c r="HT543">
        <v>5.21295</v>
      </c>
      <c r="HU543">
        <v>11.98</v>
      </c>
      <c r="HV543">
        <v>4.9636</v>
      </c>
      <c r="HW543">
        <v>3.2746</v>
      </c>
      <c r="HX543">
        <v>9999</v>
      </c>
      <c r="HY543">
        <v>9999</v>
      </c>
      <c r="HZ543">
        <v>9999</v>
      </c>
      <c r="IA543">
        <v>26.3</v>
      </c>
      <c r="IB543">
        <v>1.86371</v>
      </c>
      <c r="IC543">
        <v>1.85983</v>
      </c>
      <c r="ID543">
        <v>1.85809</v>
      </c>
      <c r="IE543">
        <v>1.85955</v>
      </c>
      <c r="IF543">
        <v>1.85959</v>
      </c>
      <c r="IG543">
        <v>1.85813</v>
      </c>
      <c r="IH543">
        <v>1.85715</v>
      </c>
      <c r="II543">
        <v>1.85211</v>
      </c>
      <c r="IJ543">
        <v>0</v>
      </c>
      <c r="IK543">
        <v>0</v>
      </c>
      <c r="IL543">
        <v>0</v>
      </c>
      <c r="IM543">
        <v>0</v>
      </c>
      <c r="IN543" t="s">
        <v>441</v>
      </c>
      <c r="IO543" t="s">
        <v>442</v>
      </c>
      <c r="IP543" t="s">
        <v>443</v>
      </c>
      <c r="IQ543" t="s">
        <v>443</v>
      </c>
      <c r="IR543" t="s">
        <v>443</v>
      </c>
      <c r="IS543" t="s">
        <v>443</v>
      </c>
      <c r="IT543">
        <v>0</v>
      </c>
      <c r="IU543">
        <v>100</v>
      </c>
      <c r="IV543">
        <v>100</v>
      </c>
      <c r="IW543">
        <v>-1.531</v>
      </c>
      <c r="IX543">
        <v>0.3209</v>
      </c>
      <c r="IY543">
        <v>-1.253408397979514</v>
      </c>
      <c r="IZ543">
        <v>-0.001407418860664216</v>
      </c>
      <c r="JA543">
        <v>1.761737584914558E-06</v>
      </c>
      <c r="JB543">
        <v>-4.339940373715102E-10</v>
      </c>
      <c r="JC543">
        <v>0.01386544786166931</v>
      </c>
      <c r="JD543">
        <v>0.003157371658100305</v>
      </c>
      <c r="JE543">
        <v>0.0004353711720169284</v>
      </c>
      <c r="JF543">
        <v>-1.853048844677345E-07</v>
      </c>
      <c r="JG543">
        <v>2</v>
      </c>
      <c r="JH543">
        <v>1968</v>
      </c>
      <c r="JI543">
        <v>1</v>
      </c>
      <c r="JJ543">
        <v>26</v>
      </c>
      <c r="JK543">
        <v>200231.8</v>
      </c>
      <c r="JL543">
        <v>200232</v>
      </c>
      <c r="JM543">
        <v>1.80054</v>
      </c>
      <c r="JN543">
        <v>2.62207</v>
      </c>
      <c r="JO543">
        <v>1.49658</v>
      </c>
      <c r="JP543">
        <v>2.34741</v>
      </c>
      <c r="JQ543">
        <v>1.54785</v>
      </c>
      <c r="JR543">
        <v>2.42798</v>
      </c>
      <c r="JS543">
        <v>35.0825</v>
      </c>
      <c r="JT543">
        <v>14.6924</v>
      </c>
      <c r="JU543">
        <v>18</v>
      </c>
      <c r="JV543">
        <v>486.529</v>
      </c>
      <c r="JW543">
        <v>489.443</v>
      </c>
      <c r="JX543">
        <v>29.2126</v>
      </c>
      <c r="JY543">
        <v>29.2349</v>
      </c>
      <c r="JZ543">
        <v>29.9998</v>
      </c>
      <c r="KA543">
        <v>29.4901</v>
      </c>
      <c r="KB543">
        <v>29.4956</v>
      </c>
      <c r="KC543">
        <v>36.1696</v>
      </c>
      <c r="KD543">
        <v>18.1855</v>
      </c>
      <c r="KE543">
        <v>33.5101</v>
      </c>
      <c r="KF543">
        <v>29.2228</v>
      </c>
      <c r="KG543">
        <v>754.254</v>
      </c>
      <c r="KH543">
        <v>14.3642</v>
      </c>
      <c r="KI543">
        <v>101.832</v>
      </c>
      <c r="KJ543">
        <v>91.5202</v>
      </c>
    </row>
    <row r="544" spans="1:296">
      <c r="A544">
        <v>526</v>
      </c>
      <c r="B544">
        <v>1759003520.1</v>
      </c>
      <c r="C544">
        <v>16269.5</v>
      </c>
      <c r="D544" t="s">
        <v>1499</v>
      </c>
      <c r="E544" t="s">
        <v>1500</v>
      </c>
      <c r="F544">
        <v>5</v>
      </c>
      <c r="G544" t="s">
        <v>1218</v>
      </c>
      <c r="H544">
        <v>1759003512.6</v>
      </c>
      <c r="I544">
        <f>(J544)/1000</f>
        <v>0</v>
      </c>
      <c r="J544">
        <f>IF(DO544, AM544, AG544)</f>
        <v>0</v>
      </c>
      <c r="K544">
        <f>IF(DO544, AH544, AF544)</f>
        <v>0</v>
      </c>
      <c r="L544">
        <f>DQ544 - IF(AT544&gt;1, K544*DK544*100.0/(AV544), 0)</f>
        <v>0</v>
      </c>
      <c r="M544">
        <f>((S544-I544/2)*L544-K544)/(S544+I544/2)</f>
        <v>0</v>
      </c>
      <c r="N544">
        <f>M544*(DX544+DY544)/1000.0</f>
        <v>0</v>
      </c>
      <c r="O544">
        <f>(DQ544 - IF(AT544&gt;1, K544*DK544*100.0/(AV544), 0))*(DX544+DY544)/1000.0</f>
        <v>0</v>
      </c>
      <c r="P544">
        <f>2.0/((1/R544-1/Q544)+SIGN(R544)*SQRT((1/R544-1/Q544)*(1/R544-1/Q544) + 4*DL544/((DL544+1)*(DL544+1))*(2*1/R544*1/Q544-1/Q544*1/Q544)))</f>
        <v>0</v>
      </c>
      <c r="Q544">
        <f>IF(LEFT(DM544,1)&lt;&gt;"0",IF(LEFT(DM544,1)="1",3.0,DN544),$D$5+$E$5*(EE544*DX544/($K$5*1000))+$F$5*(EE544*DX544/($K$5*1000))*MAX(MIN(DK544,$J$5),$I$5)*MAX(MIN(DK544,$J$5),$I$5)+$G$5*MAX(MIN(DK544,$J$5),$I$5)*(EE544*DX544/($K$5*1000))+$H$5*(EE544*DX544/($K$5*1000))*(EE544*DX544/($K$5*1000)))</f>
        <v>0</v>
      </c>
      <c r="R544">
        <f>I544*(1000-(1000*0.61365*exp(17.502*V544/(240.97+V544))/(DX544+DY544)+DS544)/2)/(1000*0.61365*exp(17.502*V544/(240.97+V544))/(DX544+DY544)-DS544)</f>
        <v>0</v>
      </c>
      <c r="S544">
        <f>1/((DL544+1)/(P544/1.6)+1/(Q544/1.37)) + DL544/((DL544+1)/(P544/1.6) + DL544/(Q544/1.37))</f>
        <v>0</v>
      </c>
      <c r="T544">
        <f>(DG544*DJ544)</f>
        <v>0</v>
      </c>
      <c r="U544">
        <f>(DZ544+(T544+2*0.95*5.67E-8*(((DZ544+$B$9)+273)^4-(DZ544+273)^4)-44100*I544)/(1.84*29.3*Q544+8*0.95*5.67E-8*(DZ544+273)^3))</f>
        <v>0</v>
      </c>
      <c r="V544">
        <f>($C$9*EA544+$D$9*EB544+$E$9*U544)</f>
        <v>0</v>
      </c>
      <c r="W544">
        <f>0.61365*exp(17.502*V544/(240.97+V544))</f>
        <v>0</v>
      </c>
      <c r="X544">
        <f>(Y544/Z544*100)</f>
        <v>0</v>
      </c>
      <c r="Y544">
        <f>DS544*(DX544+DY544)/1000</f>
        <v>0</v>
      </c>
      <c r="Z544">
        <f>0.61365*exp(17.502*DZ544/(240.97+DZ544))</f>
        <v>0</v>
      </c>
      <c r="AA544">
        <f>(W544-DS544*(DX544+DY544)/1000)</f>
        <v>0</v>
      </c>
      <c r="AB544">
        <f>(-I544*44100)</f>
        <v>0</v>
      </c>
      <c r="AC544">
        <f>2*29.3*Q544*0.92*(DZ544-V544)</f>
        <v>0</v>
      </c>
      <c r="AD544">
        <f>2*0.95*5.67E-8*(((DZ544+$B$9)+273)^4-(V544+273)^4)</f>
        <v>0</v>
      </c>
      <c r="AE544">
        <f>T544+AD544+AB544+AC544</f>
        <v>0</v>
      </c>
      <c r="AF544">
        <f>DW544*AT544*(DR544-DQ544*(1000-AT544*DT544)/(1000-AT544*DS544))/(100*DK544)</f>
        <v>0</v>
      </c>
      <c r="AG544">
        <f>1000*DW544*AT544*(DS544-DT544)/(100*DK544*(1000-AT544*DS544))</f>
        <v>0</v>
      </c>
      <c r="AH544">
        <f>(AI544 - AJ544 - DX544*1E3/(8.314*(DZ544+273.15)) * AL544/DW544 * AK544) * DW544/(100*DK544) * (1000 - DT544)/1000</f>
        <v>0</v>
      </c>
      <c r="AI544">
        <v>752.7838427727274</v>
      </c>
      <c r="AJ544">
        <v>712.2702606060602</v>
      </c>
      <c r="AK544">
        <v>3.341531774891732</v>
      </c>
      <c r="AL544">
        <v>65.16</v>
      </c>
      <c r="AM544">
        <f>(AO544 - AN544 + DX544*1E3/(8.314*(DZ544+273.15)) * AQ544/DW544 * AP544) * DW544/(100*DK544) * 1000/(1000 - AO544)</f>
        <v>0</v>
      </c>
      <c r="AN544">
        <v>14.31986148504547</v>
      </c>
      <c r="AO544">
        <v>23.6009121212121</v>
      </c>
      <c r="AP544">
        <v>2.590892233316289E-05</v>
      </c>
      <c r="AQ544">
        <v>105.4820496882666</v>
      </c>
      <c r="AR544">
        <v>0</v>
      </c>
      <c r="AS544">
        <v>0</v>
      </c>
      <c r="AT544">
        <f>IF(AR544*$H$15&gt;=AV544,1.0,(AV544/(AV544-AR544*$H$15)))</f>
        <v>0</v>
      </c>
      <c r="AU544">
        <f>(AT544-1)*100</f>
        <v>0</v>
      </c>
      <c r="AV544">
        <f>MAX(0,($B$15+$C$15*EE544)/(1+$D$15*EE544)*DX544/(DZ544+273)*$E$15)</f>
        <v>0</v>
      </c>
      <c r="AW544" t="s">
        <v>437</v>
      </c>
      <c r="AX544" t="s">
        <v>437</v>
      </c>
      <c r="AY544">
        <v>0</v>
      </c>
      <c r="AZ544">
        <v>0</v>
      </c>
      <c r="BA544">
        <f>1-AY544/AZ544</f>
        <v>0</v>
      </c>
      <c r="BB544">
        <v>0</v>
      </c>
      <c r="BC544" t="s">
        <v>437</v>
      </c>
      <c r="BD544" t="s">
        <v>437</v>
      </c>
      <c r="BE544">
        <v>0</v>
      </c>
      <c r="BF544">
        <v>0</v>
      </c>
      <c r="BG544">
        <f>1-BE544/BF544</f>
        <v>0</v>
      </c>
      <c r="BH544">
        <v>0.5</v>
      </c>
      <c r="BI544">
        <f>DH544</f>
        <v>0</v>
      </c>
      <c r="BJ544">
        <f>K544</f>
        <v>0</v>
      </c>
      <c r="BK544">
        <f>BG544*BH544*BI544</f>
        <v>0</v>
      </c>
      <c r="BL544">
        <f>(BJ544-BB544)/BI544</f>
        <v>0</v>
      </c>
      <c r="BM544">
        <f>(AZ544-BF544)/BF544</f>
        <v>0</v>
      </c>
      <c r="BN544">
        <f>AY544/(BA544+AY544/BF544)</f>
        <v>0</v>
      </c>
      <c r="BO544" t="s">
        <v>437</v>
      </c>
      <c r="BP544">
        <v>0</v>
      </c>
      <c r="BQ544">
        <f>IF(BP544&lt;&gt;0, BP544, BN544)</f>
        <v>0</v>
      </c>
      <c r="BR544">
        <f>1-BQ544/BF544</f>
        <v>0</v>
      </c>
      <c r="BS544">
        <f>(BF544-BE544)/(BF544-BQ544)</f>
        <v>0</v>
      </c>
      <c r="BT544">
        <f>(AZ544-BF544)/(AZ544-BQ544)</f>
        <v>0</v>
      </c>
      <c r="BU544">
        <f>(BF544-BE544)/(BF544-AY544)</f>
        <v>0</v>
      </c>
      <c r="BV544">
        <f>(AZ544-BF544)/(AZ544-AY544)</f>
        <v>0</v>
      </c>
      <c r="BW544">
        <f>(BS544*BQ544/BE544)</f>
        <v>0</v>
      </c>
      <c r="BX544">
        <f>(1-BW544)</f>
        <v>0</v>
      </c>
      <c r="DG544">
        <f>$B$13*EF544+$C$13*EG544+$F$13*ER544*(1-EU544)</f>
        <v>0</v>
      </c>
      <c r="DH544">
        <f>DG544*DI544</f>
        <v>0</v>
      </c>
      <c r="DI544">
        <f>($B$13*$D$11+$C$13*$D$11+$F$13*((FE544+EW544)/MAX(FE544+EW544+FF544, 0.1)*$I$11+FF544/MAX(FE544+EW544+FF544, 0.1)*$J$11))/($B$13+$C$13+$F$13)</f>
        <v>0</v>
      </c>
      <c r="DJ544">
        <f>($B$13*$K$11+$C$13*$K$11+$F$13*((FE544+EW544)/MAX(FE544+EW544+FF544, 0.1)*$P$11+FF544/MAX(FE544+EW544+FF544, 0.1)*$Q$11))/($B$13+$C$13+$F$13)</f>
        <v>0</v>
      </c>
      <c r="DK544">
        <v>2.96</v>
      </c>
      <c r="DL544">
        <v>0.5</v>
      </c>
      <c r="DM544" t="s">
        <v>438</v>
      </c>
      <c r="DN544">
        <v>2</v>
      </c>
      <c r="DO544" t="b">
        <v>1</v>
      </c>
      <c r="DP544">
        <v>1759003512.6</v>
      </c>
      <c r="DQ544">
        <v>672.4833333333333</v>
      </c>
      <c r="DR544">
        <v>727.3370740740741</v>
      </c>
      <c r="DS544">
        <v>23.60398148148148</v>
      </c>
      <c r="DT544">
        <v>14.32077777777778</v>
      </c>
      <c r="DU544">
        <v>674.0176666666666</v>
      </c>
      <c r="DV544">
        <v>23.28294074074074</v>
      </c>
      <c r="DW544">
        <v>499.9667037037037</v>
      </c>
      <c r="DX544">
        <v>90.32657037037039</v>
      </c>
      <c r="DY544">
        <v>0.06605170370370371</v>
      </c>
      <c r="DZ544">
        <v>30.09293333333333</v>
      </c>
      <c r="EA544">
        <v>29.97994074074074</v>
      </c>
      <c r="EB544">
        <v>999.9000000000001</v>
      </c>
      <c r="EC544">
        <v>0</v>
      </c>
      <c r="ED544">
        <v>0</v>
      </c>
      <c r="EE544">
        <v>9990.97111111111</v>
      </c>
      <c r="EF544">
        <v>0</v>
      </c>
      <c r="EG544">
        <v>11.5408</v>
      </c>
      <c r="EH544">
        <v>-54.85371851851852</v>
      </c>
      <c r="EI544">
        <v>688.7402962962962</v>
      </c>
      <c r="EJ544">
        <v>737.9044074074075</v>
      </c>
      <c r="EK544">
        <v>9.283212222222222</v>
      </c>
      <c r="EL544">
        <v>727.3370740740741</v>
      </c>
      <c r="EM544">
        <v>14.32077777777778</v>
      </c>
      <c r="EN544">
        <v>2.132067407407407</v>
      </c>
      <c r="EO544">
        <v>1.293546296296296</v>
      </c>
      <c r="EP544">
        <v>18.4608037037037</v>
      </c>
      <c r="EQ544">
        <v>10.72408518518518</v>
      </c>
      <c r="ER544">
        <v>1999.986296296297</v>
      </c>
      <c r="ES544">
        <v>0.9800061111111111</v>
      </c>
      <c r="ET544">
        <v>0.01999397777777778</v>
      </c>
      <c r="EU544">
        <v>0</v>
      </c>
      <c r="EV544">
        <v>1207.813333333333</v>
      </c>
      <c r="EW544">
        <v>5.00078</v>
      </c>
      <c r="EX544">
        <v>23393.45185185185</v>
      </c>
      <c r="EY544">
        <v>16379.55925925926</v>
      </c>
      <c r="EZ544">
        <v>39.72418518518518</v>
      </c>
      <c r="FA544">
        <v>40.41862962962963</v>
      </c>
      <c r="FB544">
        <v>39.78903703703703</v>
      </c>
      <c r="FC544">
        <v>40.1641111111111</v>
      </c>
      <c r="FD544">
        <v>40.759</v>
      </c>
      <c r="FE544">
        <v>1955.096296296296</v>
      </c>
      <c r="FF544">
        <v>39.89000000000001</v>
      </c>
      <c r="FG544">
        <v>0</v>
      </c>
      <c r="FH544">
        <v>1759003514.7</v>
      </c>
      <c r="FI544">
        <v>0</v>
      </c>
      <c r="FJ544">
        <v>1207.862692307692</v>
      </c>
      <c r="FK544">
        <v>8.873504282664889</v>
      </c>
      <c r="FL544">
        <v>173.0256411750309</v>
      </c>
      <c r="FM544">
        <v>23394.16923076923</v>
      </c>
      <c r="FN544">
        <v>15</v>
      </c>
      <c r="FO544">
        <v>0</v>
      </c>
      <c r="FP544" t="s">
        <v>439</v>
      </c>
      <c r="FQ544">
        <v>1746989605.5</v>
      </c>
      <c r="FR544">
        <v>1746989593.5</v>
      </c>
      <c r="FS544">
        <v>0</v>
      </c>
      <c r="FT544">
        <v>-0.274</v>
      </c>
      <c r="FU544">
        <v>-0.002</v>
      </c>
      <c r="FV544">
        <v>2.549</v>
      </c>
      <c r="FW544">
        <v>0.129</v>
      </c>
      <c r="FX544">
        <v>420</v>
      </c>
      <c r="FY544">
        <v>17</v>
      </c>
      <c r="FZ544">
        <v>0.02</v>
      </c>
      <c r="GA544">
        <v>0.04</v>
      </c>
      <c r="GB544">
        <v>-54.61180243902438</v>
      </c>
      <c r="GC544">
        <v>-4.099787456446172</v>
      </c>
      <c r="GD544">
        <v>0.4201774088073982</v>
      </c>
      <c r="GE544">
        <v>0</v>
      </c>
      <c r="GF544">
        <v>1207.357941176471</v>
      </c>
      <c r="GG544">
        <v>9.845530950051257</v>
      </c>
      <c r="GH544">
        <v>1.018331332338413</v>
      </c>
      <c r="GI544">
        <v>0</v>
      </c>
      <c r="GJ544">
        <v>9.284004878048782</v>
      </c>
      <c r="GK544">
        <v>-0.02278348432053246</v>
      </c>
      <c r="GL544">
        <v>0.00307698864662655</v>
      </c>
      <c r="GM544">
        <v>1</v>
      </c>
      <c r="GN544">
        <v>1</v>
      </c>
      <c r="GO544">
        <v>3</v>
      </c>
      <c r="GP544" t="s">
        <v>463</v>
      </c>
      <c r="GQ544">
        <v>3.10093</v>
      </c>
      <c r="GR544">
        <v>2.72452</v>
      </c>
      <c r="GS544">
        <v>0.126465</v>
      </c>
      <c r="GT544">
        <v>0.132881</v>
      </c>
      <c r="GU544">
        <v>0.106223</v>
      </c>
      <c r="GV544">
        <v>0.0752714</v>
      </c>
      <c r="GW544">
        <v>22806.1</v>
      </c>
      <c r="GX544">
        <v>20598</v>
      </c>
      <c r="GY544">
        <v>26672.1</v>
      </c>
      <c r="GZ544">
        <v>23978.4</v>
      </c>
      <c r="HA544">
        <v>38148.6</v>
      </c>
      <c r="HB544">
        <v>32807.5</v>
      </c>
      <c r="HC544">
        <v>46575.6</v>
      </c>
      <c r="HD544">
        <v>37958.6</v>
      </c>
      <c r="HE544">
        <v>1.87135</v>
      </c>
      <c r="HF544">
        <v>1.85263</v>
      </c>
      <c r="HG544">
        <v>0.101689</v>
      </c>
      <c r="HH544">
        <v>0</v>
      </c>
      <c r="HI544">
        <v>28.3342</v>
      </c>
      <c r="HJ544">
        <v>999.9</v>
      </c>
      <c r="HK544">
        <v>36.6</v>
      </c>
      <c r="HL544">
        <v>31.1</v>
      </c>
      <c r="HM544">
        <v>18.384</v>
      </c>
      <c r="HN544">
        <v>61.3286</v>
      </c>
      <c r="HO544">
        <v>22.2756</v>
      </c>
      <c r="HP544">
        <v>1</v>
      </c>
      <c r="HQ544">
        <v>0.148089</v>
      </c>
      <c r="HR544">
        <v>-0.744382</v>
      </c>
      <c r="HS544">
        <v>20.3154</v>
      </c>
      <c r="HT544">
        <v>5.21205</v>
      </c>
      <c r="HU544">
        <v>11.98</v>
      </c>
      <c r="HV544">
        <v>4.96355</v>
      </c>
      <c r="HW544">
        <v>3.27445</v>
      </c>
      <c r="HX544">
        <v>9999</v>
      </c>
      <c r="HY544">
        <v>9999</v>
      </c>
      <c r="HZ544">
        <v>9999</v>
      </c>
      <c r="IA544">
        <v>26.3</v>
      </c>
      <c r="IB544">
        <v>1.86371</v>
      </c>
      <c r="IC544">
        <v>1.85979</v>
      </c>
      <c r="ID544">
        <v>1.85809</v>
      </c>
      <c r="IE544">
        <v>1.85954</v>
      </c>
      <c r="IF544">
        <v>1.8596</v>
      </c>
      <c r="IG544">
        <v>1.85813</v>
      </c>
      <c r="IH544">
        <v>1.85715</v>
      </c>
      <c r="II544">
        <v>1.85211</v>
      </c>
      <c r="IJ544">
        <v>0</v>
      </c>
      <c r="IK544">
        <v>0</v>
      </c>
      <c r="IL544">
        <v>0</v>
      </c>
      <c r="IM544">
        <v>0</v>
      </c>
      <c r="IN544" t="s">
        <v>441</v>
      </c>
      <c r="IO544" t="s">
        <v>442</v>
      </c>
      <c r="IP544" t="s">
        <v>443</v>
      </c>
      <c r="IQ544" t="s">
        <v>443</v>
      </c>
      <c r="IR544" t="s">
        <v>443</v>
      </c>
      <c r="IS544" t="s">
        <v>443</v>
      </c>
      <c r="IT544">
        <v>0</v>
      </c>
      <c r="IU544">
        <v>100</v>
      </c>
      <c r="IV544">
        <v>100</v>
      </c>
      <c r="IW544">
        <v>-1.525</v>
      </c>
      <c r="IX544">
        <v>0.3209</v>
      </c>
      <c r="IY544">
        <v>-1.253408397979514</v>
      </c>
      <c r="IZ544">
        <v>-0.001407418860664216</v>
      </c>
      <c r="JA544">
        <v>1.761737584914558E-06</v>
      </c>
      <c r="JB544">
        <v>-4.339940373715102E-10</v>
      </c>
      <c r="JC544">
        <v>0.01386544786166931</v>
      </c>
      <c r="JD544">
        <v>0.003157371658100305</v>
      </c>
      <c r="JE544">
        <v>0.0004353711720169284</v>
      </c>
      <c r="JF544">
        <v>-1.853048844677345E-07</v>
      </c>
      <c r="JG544">
        <v>2</v>
      </c>
      <c r="JH544">
        <v>1968</v>
      </c>
      <c r="JI544">
        <v>1</v>
      </c>
      <c r="JJ544">
        <v>26</v>
      </c>
      <c r="JK544">
        <v>200231.9</v>
      </c>
      <c r="JL544">
        <v>200232.1</v>
      </c>
      <c r="JM544">
        <v>1.82861</v>
      </c>
      <c r="JN544">
        <v>2.62939</v>
      </c>
      <c r="JO544">
        <v>1.49658</v>
      </c>
      <c r="JP544">
        <v>2.34619</v>
      </c>
      <c r="JQ544">
        <v>1.54907</v>
      </c>
      <c r="JR544">
        <v>2.37305</v>
      </c>
      <c r="JS544">
        <v>35.0825</v>
      </c>
      <c r="JT544">
        <v>14.6749</v>
      </c>
      <c r="JU544">
        <v>18</v>
      </c>
      <c r="JV544">
        <v>486.412</v>
      </c>
      <c r="JW544">
        <v>489.413</v>
      </c>
      <c r="JX544">
        <v>29.2291</v>
      </c>
      <c r="JY544">
        <v>29.2312</v>
      </c>
      <c r="JZ544">
        <v>29.9998</v>
      </c>
      <c r="KA544">
        <v>29.4863</v>
      </c>
      <c r="KB544">
        <v>29.4918</v>
      </c>
      <c r="KC544">
        <v>36.8221</v>
      </c>
      <c r="KD544">
        <v>18.1855</v>
      </c>
      <c r="KE544">
        <v>33.5101</v>
      </c>
      <c r="KF544">
        <v>29.2372</v>
      </c>
      <c r="KG544">
        <v>774.4059999999999</v>
      </c>
      <c r="KH544">
        <v>14.3642</v>
      </c>
      <c r="KI544">
        <v>101.834</v>
      </c>
      <c r="KJ544">
        <v>91.5213</v>
      </c>
    </row>
    <row r="545" spans="1:296">
      <c r="A545">
        <v>527</v>
      </c>
      <c r="B545">
        <v>1759003525.1</v>
      </c>
      <c r="C545">
        <v>16274.5</v>
      </c>
      <c r="D545" t="s">
        <v>1501</v>
      </c>
      <c r="E545" t="s">
        <v>1502</v>
      </c>
      <c r="F545">
        <v>5</v>
      </c>
      <c r="G545" t="s">
        <v>1218</v>
      </c>
      <c r="H545">
        <v>1759003517.314285</v>
      </c>
      <c r="I545">
        <f>(J545)/1000</f>
        <v>0</v>
      </c>
      <c r="J545">
        <f>IF(DO545, AM545, AG545)</f>
        <v>0</v>
      </c>
      <c r="K545">
        <f>IF(DO545, AH545, AF545)</f>
        <v>0</v>
      </c>
      <c r="L545">
        <f>DQ545 - IF(AT545&gt;1, K545*DK545*100.0/(AV545), 0)</f>
        <v>0</v>
      </c>
      <c r="M545">
        <f>((S545-I545/2)*L545-K545)/(S545+I545/2)</f>
        <v>0</v>
      </c>
      <c r="N545">
        <f>M545*(DX545+DY545)/1000.0</f>
        <v>0</v>
      </c>
      <c r="O545">
        <f>(DQ545 - IF(AT545&gt;1, K545*DK545*100.0/(AV545), 0))*(DX545+DY545)/1000.0</f>
        <v>0</v>
      </c>
      <c r="P545">
        <f>2.0/((1/R545-1/Q545)+SIGN(R545)*SQRT((1/R545-1/Q545)*(1/R545-1/Q545) + 4*DL545/((DL545+1)*(DL545+1))*(2*1/R545*1/Q545-1/Q545*1/Q545)))</f>
        <v>0</v>
      </c>
      <c r="Q545">
        <f>IF(LEFT(DM545,1)&lt;&gt;"0",IF(LEFT(DM545,1)="1",3.0,DN545),$D$5+$E$5*(EE545*DX545/($K$5*1000))+$F$5*(EE545*DX545/($K$5*1000))*MAX(MIN(DK545,$J$5),$I$5)*MAX(MIN(DK545,$J$5),$I$5)+$G$5*MAX(MIN(DK545,$J$5),$I$5)*(EE545*DX545/($K$5*1000))+$H$5*(EE545*DX545/($K$5*1000))*(EE545*DX545/($K$5*1000)))</f>
        <v>0</v>
      </c>
      <c r="R545">
        <f>I545*(1000-(1000*0.61365*exp(17.502*V545/(240.97+V545))/(DX545+DY545)+DS545)/2)/(1000*0.61365*exp(17.502*V545/(240.97+V545))/(DX545+DY545)-DS545)</f>
        <v>0</v>
      </c>
      <c r="S545">
        <f>1/((DL545+1)/(P545/1.6)+1/(Q545/1.37)) + DL545/((DL545+1)/(P545/1.6) + DL545/(Q545/1.37))</f>
        <v>0</v>
      </c>
      <c r="T545">
        <f>(DG545*DJ545)</f>
        <v>0</v>
      </c>
      <c r="U545">
        <f>(DZ545+(T545+2*0.95*5.67E-8*(((DZ545+$B$9)+273)^4-(DZ545+273)^4)-44100*I545)/(1.84*29.3*Q545+8*0.95*5.67E-8*(DZ545+273)^3))</f>
        <v>0</v>
      </c>
      <c r="V545">
        <f>($C$9*EA545+$D$9*EB545+$E$9*U545)</f>
        <v>0</v>
      </c>
      <c r="W545">
        <f>0.61365*exp(17.502*V545/(240.97+V545))</f>
        <v>0</v>
      </c>
      <c r="X545">
        <f>(Y545/Z545*100)</f>
        <v>0</v>
      </c>
      <c r="Y545">
        <f>DS545*(DX545+DY545)/1000</f>
        <v>0</v>
      </c>
      <c r="Z545">
        <f>0.61365*exp(17.502*DZ545/(240.97+DZ545))</f>
        <v>0</v>
      </c>
      <c r="AA545">
        <f>(W545-DS545*(DX545+DY545)/1000)</f>
        <v>0</v>
      </c>
      <c r="AB545">
        <f>(-I545*44100)</f>
        <v>0</v>
      </c>
      <c r="AC545">
        <f>2*29.3*Q545*0.92*(DZ545-V545)</f>
        <v>0</v>
      </c>
      <c r="AD545">
        <f>2*0.95*5.67E-8*(((DZ545+$B$9)+273)^4-(V545+273)^4)</f>
        <v>0</v>
      </c>
      <c r="AE545">
        <f>T545+AD545+AB545+AC545</f>
        <v>0</v>
      </c>
      <c r="AF545">
        <f>DW545*AT545*(DR545-DQ545*(1000-AT545*DT545)/(1000-AT545*DS545))/(100*DK545)</f>
        <v>0</v>
      </c>
      <c r="AG545">
        <f>1000*DW545*AT545*(DS545-DT545)/(100*DK545*(1000-AT545*DS545))</f>
        <v>0</v>
      </c>
      <c r="AH545">
        <f>(AI545 - AJ545 - DX545*1E3/(8.314*(DZ545+273.15)) * AL545/DW545 * AK545) * DW545/(100*DK545) * (1000 - DT545)/1000</f>
        <v>0</v>
      </c>
      <c r="AI545">
        <v>769.4972207787881</v>
      </c>
      <c r="AJ545">
        <v>728.9965999999999</v>
      </c>
      <c r="AK545">
        <v>3.334949523809529</v>
      </c>
      <c r="AL545">
        <v>65.16</v>
      </c>
      <c r="AM545">
        <f>(AO545 - AN545 + DX545*1E3/(8.314*(DZ545+273.15)) * AQ545/DW545 * AP545) * DW545/(100*DK545) * 1000/(1000 - AO545)</f>
        <v>0</v>
      </c>
      <c r="AN545">
        <v>14.31853687033304</v>
      </c>
      <c r="AO545">
        <v>23.59811999999999</v>
      </c>
      <c r="AP545">
        <v>-1.694199970403923E-06</v>
      </c>
      <c r="AQ545">
        <v>105.4820496882666</v>
      </c>
      <c r="AR545">
        <v>0</v>
      </c>
      <c r="AS545">
        <v>0</v>
      </c>
      <c r="AT545">
        <f>IF(AR545*$H$15&gt;=AV545,1.0,(AV545/(AV545-AR545*$H$15)))</f>
        <v>0</v>
      </c>
      <c r="AU545">
        <f>(AT545-1)*100</f>
        <v>0</v>
      </c>
      <c r="AV545">
        <f>MAX(0,($B$15+$C$15*EE545)/(1+$D$15*EE545)*DX545/(DZ545+273)*$E$15)</f>
        <v>0</v>
      </c>
      <c r="AW545" t="s">
        <v>437</v>
      </c>
      <c r="AX545" t="s">
        <v>437</v>
      </c>
      <c r="AY545">
        <v>0</v>
      </c>
      <c r="AZ545">
        <v>0</v>
      </c>
      <c r="BA545">
        <f>1-AY545/AZ545</f>
        <v>0</v>
      </c>
      <c r="BB545">
        <v>0</v>
      </c>
      <c r="BC545" t="s">
        <v>437</v>
      </c>
      <c r="BD545" t="s">
        <v>437</v>
      </c>
      <c r="BE545">
        <v>0</v>
      </c>
      <c r="BF545">
        <v>0</v>
      </c>
      <c r="BG545">
        <f>1-BE545/BF545</f>
        <v>0</v>
      </c>
      <c r="BH545">
        <v>0.5</v>
      </c>
      <c r="BI545">
        <f>DH545</f>
        <v>0</v>
      </c>
      <c r="BJ545">
        <f>K545</f>
        <v>0</v>
      </c>
      <c r="BK545">
        <f>BG545*BH545*BI545</f>
        <v>0</v>
      </c>
      <c r="BL545">
        <f>(BJ545-BB545)/BI545</f>
        <v>0</v>
      </c>
      <c r="BM545">
        <f>(AZ545-BF545)/BF545</f>
        <v>0</v>
      </c>
      <c r="BN545">
        <f>AY545/(BA545+AY545/BF545)</f>
        <v>0</v>
      </c>
      <c r="BO545" t="s">
        <v>437</v>
      </c>
      <c r="BP545">
        <v>0</v>
      </c>
      <c r="BQ545">
        <f>IF(BP545&lt;&gt;0, BP545, BN545)</f>
        <v>0</v>
      </c>
      <c r="BR545">
        <f>1-BQ545/BF545</f>
        <v>0</v>
      </c>
      <c r="BS545">
        <f>(BF545-BE545)/(BF545-BQ545)</f>
        <v>0</v>
      </c>
      <c r="BT545">
        <f>(AZ545-BF545)/(AZ545-BQ545)</f>
        <v>0</v>
      </c>
      <c r="BU545">
        <f>(BF545-BE545)/(BF545-AY545)</f>
        <v>0</v>
      </c>
      <c r="BV545">
        <f>(AZ545-BF545)/(AZ545-AY545)</f>
        <v>0</v>
      </c>
      <c r="BW545">
        <f>(BS545*BQ545/BE545)</f>
        <v>0</v>
      </c>
      <c r="BX545">
        <f>(1-BW545)</f>
        <v>0</v>
      </c>
      <c r="DG545">
        <f>$B$13*EF545+$C$13*EG545+$F$13*ER545*(1-EU545)</f>
        <v>0</v>
      </c>
      <c r="DH545">
        <f>DG545*DI545</f>
        <v>0</v>
      </c>
      <c r="DI545">
        <f>($B$13*$D$11+$C$13*$D$11+$F$13*((FE545+EW545)/MAX(FE545+EW545+FF545, 0.1)*$I$11+FF545/MAX(FE545+EW545+FF545, 0.1)*$J$11))/($B$13+$C$13+$F$13)</f>
        <v>0</v>
      </c>
      <c r="DJ545">
        <f>($B$13*$K$11+$C$13*$K$11+$F$13*((FE545+EW545)/MAX(FE545+EW545+FF545, 0.1)*$P$11+FF545/MAX(FE545+EW545+FF545, 0.1)*$Q$11))/($B$13+$C$13+$F$13)</f>
        <v>0</v>
      </c>
      <c r="DK545">
        <v>2.96</v>
      </c>
      <c r="DL545">
        <v>0.5</v>
      </c>
      <c r="DM545" t="s">
        <v>438</v>
      </c>
      <c r="DN545">
        <v>2</v>
      </c>
      <c r="DO545" t="b">
        <v>1</v>
      </c>
      <c r="DP545">
        <v>1759003517.314285</v>
      </c>
      <c r="DQ545">
        <v>687.9617857142857</v>
      </c>
      <c r="DR545">
        <v>742.9448571428571</v>
      </c>
      <c r="DS545">
        <v>23.60116785714286</v>
      </c>
      <c r="DT545">
        <v>14.31977857142857</v>
      </c>
      <c r="DU545">
        <v>689.4901428571428</v>
      </c>
      <c r="DV545">
        <v>23.28019285714286</v>
      </c>
      <c r="DW545">
        <v>499.9511428571429</v>
      </c>
      <c r="DX545">
        <v>90.32638214285714</v>
      </c>
      <c r="DY545">
        <v>0.06625679642857142</v>
      </c>
      <c r="DZ545">
        <v>30.093525</v>
      </c>
      <c r="EA545">
        <v>29.98355357142857</v>
      </c>
      <c r="EB545">
        <v>999.9000000000002</v>
      </c>
      <c r="EC545">
        <v>0</v>
      </c>
      <c r="ED545">
        <v>0</v>
      </c>
      <c r="EE545">
        <v>9991.716428571428</v>
      </c>
      <c r="EF545">
        <v>0</v>
      </c>
      <c r="EG545">
        <v>10.887075</v>
      </c>
      <c r="EH545">
        <v>-54.98308214285714</v>
      </c>
      <c r="EI545">
        <v>704.5908928571429</v>
      </c>
      <c r="EJ545">
        <v>753.7382500000001</v>
      </c>
      <c r="EK545">
        <v>9.281390714285715</v>
      </c>
      <c r="EL545">
        <v>742.9448571428571</v>
      </c>
      <c r="EM545">
        <v>14.31977857142857</v>
      </c>
      <c r="EN545">
        <v>2.1318075</v>
      </c>
      <c r="EO545">
        <v>1.293452857142857</v>
      </c>
      <c r="EP545">
        <v>18.45885714285714</v>
      </c>
      <c r="EQ545">
        <v>10.72301071428572</v>
      </c>
      <c r="ER545">
        <v>1999.989642857143</v>
      </c>
      <c r="ES545">
        <v>0.9800061071428571</v>
      </c>
      <c r="ET545">
        <v>0.01999398214285714</v>
      </c>
      <c r="EU545">
        <v>0</v>
      </c>
      <c r="EV545">
        <v>1208.569642857143</v>
      </c>
      <c r="EW545">
        <v>5.00078</v>
      </c>
      <c r="EX545">
        <v>23406.43214285714</v>
      </c>
      <c r="EY545">
        <v>16379.59285714286</v>
      </c>
      <c r="EZ545">
        <v>39.72732142857142</v>
      </c>
      <c r="FA545">
        <v>40.41707142857143</v>
      </c>
      <c r="FB545">
        <v>39.74975</v>
      </c>
      <c r="FC545">
        <v>40.18049999999999</v>
      </c>
      <c r="FD545">
        <v>40.78096428571428</v>
      </c>
      <c r="FE545">
        <v>1955.099642857143</v>
      </c>
      <c r="FF545">
        <v>39.89000000000001</v>
      </c>
      <c r="FG545">
        <v>0</v>
      </c>
      <c r="FH545">
        <v>1759003519.5</v>
      </c>
      <c r="FI545">
        <v>0</v>
      </c>
      <c r="FJ545">
        <v>1208.594615384615</v>
      </c>
      <c r="FK545">
        <v>8.358290587648844</v>
      </c>
      <c r="FL545">
        <v>156.6153844344679</v>
      </c>
      <c r="FM545">
        <v>23407.49230769231</v>
      </c>
      <c r="FN545">
        <v>15</v>
      </c>
      <c r="FO545">
        <v>0</v>
      </c>
      <c r="FP545" t="s">
        <v>439</v>
      </c>
      <c r="FQ545">
        <v>1746989605.5</v>
      </c>
      <c r="FR545">
        <v>1746989593.5</v>
      </c>
      <c r="FS545">
        <v>0</v>
      </c>
      <c r="FT545">
        <v>-0.274</v>
      </c>
      <c r="FU545">
        <v>-0.002</v>
      </c>
      <c r="FV545">
        <v>2.549</v>
      </c>
      <c r="FW545">
        <v>0.129</v>
      </c>
      <c r="FX545">
        <v>420</v>
      </c>
      <c r="FY545">
        <v>17</v>
      </c>
      <c r="FZ545">
        <v>0.02</v>
      </c>
      <c r="GA545">
        <v>0.04</v>
      </c>
      <c r="GB545">
        <v>-54.87661499999999</v>
      </c>
      <c r="GC545">
        <v>-2.095904690431508</v>
      </c>
      <c r="GD545">
        <v>0.2338454260296748</v>
      </c>
      <c r="GE545">
        <v>0</v>
      </c>
      <c r="GF545">
        <v>1208.076176470588</v>
      </c>
      <c r="GG545">
        <v>9.597402601000173</v>
      </c>
      <c r="GH545">
        <v>0.9855784049924758</v>
      </c>
      <c r="GI545">
        <v>0</v>
      </c>
      <c r="GJ545">
        <v>9.282563</v>
      </c>
      <c r="GK545">
        <v>-0.02722311444654145</v>
      </c>
      <c r="GL545">
        <v>0.003242358092499774</v>
      </c>
      <c r="GM545">
        <v>1</v>
      </c>
      <c r="GN545">
        <v>1</v>
      </c>
      <c r="GO545">
        <v>3</v>
      </c>
      <c r="GP545" t="s">
        <v>463</v>
      </c>
      <c r="GQ545">
        <v>3.1008</v>
      </c>
      <c r="GR545">
        <v>2.72472</v>
      </c>
      <c r="GS545">
        <v>0.128468</v>
      </c>
      <c r="GT545">
        <v>0.134757</v>
      </c>
      <c r="GU545">
        <v>0.106216</v>
      </c>
      <c r="GV545">
        <v>0.07527399999999999</v>
      </c>
      <c r="GW545">
        <v>22754</v>
      </c>
      <c r="GX545">
        <v>20553.5</v>
      </c>
      <c r="GY545">
        <v>26672.4</v>
      </c>
      <c r="GZ545">
        <v>23978.5</v>
      </c>
      <c r="HA545">
        <v>38149.4</v>
      </c>
      <c r="HB545">
        <v>32807.8</v>
      </c>
      <c r="HC545">
        <v>46575.9</v>
      </c>
      <c r="HD545">
        <v>37958.9</v>
      </c>
      <c r="HE545">
        <v>1.8713</v>
      </c>
      <c r="HF545">
        <v>1.85275</v>
      </c>
      <c r="HG545">
        <v>0.102174</v>
      </c>
      <c r="HH545">
        <v>0</v>
      </c>
      <c r="HI545">
        <v>28.3318</v>
      </c>
      <c r="HJ545">
        <v>999.9</v>
      </c>
      <c r="HK545">
        <v>36.6</v>
      </c>
      <c r="HL545">
        <v>31.1</v>
      </c>
      <c r="HM545">
        <v>18.384</v>
      </c>
      <c r="HN545">
        <v>61.3086</v>
      </c>
      <c r="HO545">
        <v>22.5</v>
      </c>
      <c r="HP545">
        <v>1</v>
      </c>
      <c r="HQ545">
        <v>0.147988</v>
      </c>
      <c r="HR545">
        <v>-0.736746</v>
      </c>
      <c r="HS545">
        <v>20.3156</v>
      </c>
      <c r="HT545">
        <v>5.2122</v>
      </c>
      <c r="HU545">
        <v>11.9798</v>
      </c>
      <c r="HV545">
        <v>4.96345</v>
      </c>
      <c r="HW545">
        <v>3.2744</v>
      </c>
      <c r="HX545">
        <v>9999</v>
      </c>
      <c r="HY545">
        <v>9999</v>
      </c>
      <c r="HZ545">
        <v>9999</v>
      </c>
      <c r="IA545">
        <v>26.3</v>
      </c>
      <c r="IB545">
        <v>1.86369</v>
      </c>
      <c r="IC545">
        <v>1.8598</v>
      </c>
      <c r="ID545">
        <v>1.85812</v>
      </c>
      <c r="IE545">
        <v>1.85956</v>
      </c>
      <c r="IF545">
        <v>1.85959</v>
      </c>
      <c r="IG545">
        <v>1.85812</v>
      </c>
      <c r="IH545">
        <v>1.85715</v>
      </c>
      <c r="II545">
        <v>1.85211</v>
      </c>
      <c r="IJ545">
        <v>0</v>
      </c>
      <c r="IK545">
        <v>0</v>
      </c>
      <c r="IL545">
        <v>0</v>
      </c>
      <c r="IM545">
        <v>0</v>
      </c>
      <c r="IN545" t="s">
        <v>441</v>
      </c>
      <c r="IO545" t="s">
        <v>442</v>
      </c>
      <c r="IP545" t="s">
        <v>443</v>
      </c>
      <c r="IQ545" t="s">
        <v>443</v>
      </c>
      <c r="IR545" t="s">
        <v>443</v>
      </c>
      <c r="IS545" t="s">
        <v>443</v>
      </c>
      <c r="IT545">
        <v>0</v>
      </c>
      <c r="IU545">
        <v>100</v>
      </c>
      <c r="IV545">
        <v>100</v>
      </c>
      <c r="IW545">
        <v>-1.518</v>
      </c>
      <c r="IX545">
        <v>0.3209</v>
      </c>
      <c r="IY545">
        <v>-1.253408397979514</v>
      </c>
      <c r="IZ545">
        <v>-0.001407418860664216</v>
      </c>
      <c r="JA545">
        <v>1.761737584914558E-06</v>
      </c>
      <c r="JB545">
        <v>-4.339940373715102E-10</v>
      </c>
      <c r="JC545">
        <v>0.01386544786166931</v>
      </c>
      <c r="JD545">
        <v>0.003157371658100305</v>
      </c>
      <c r="JE545">
        <v>0.0004353711720169284</v>
      </c>
      <c r="JF545">
        <v>-1.853048844677345E-07</v>
      </c>
      <c r="JG545">
        <v>2</v>
      </c>
      <c r="JH545">
        <v>1968</v>
      </c>
      <c r="JI545">
        <v>1</v>
      </c>
      <c r="JJ545">
        <v>26</v>
      </c>
      <c r="JK545">
        <v>200232</v>
      </c>
      <c r="JL545">
        <v>200232.2</v>
      </c>
      <c r="JM545">
        <v>1.86401</v>
      </c>
      <c r="JN545">
        <v>2.63062</v>
      </c>
      <c r="JO545">
        <v>1.49658</v>
      </c>
      <c r="JP545">
        <v>2.34619</v>
      </c>
      <c r="JQ545">
        <v>1.54907</v>
      </c>
      <c r="JR545">
        <v>2.37061</v>
      </c>
      <c r="JS545">
        <v>35.0825</v>
      </c>
      <c r="JT545">
        <v>14.6749</v>
      </c>
      <c r="JU545">
        <v>18</v>
      </c>
      <c r="JV545">
        <v>486.354</v>
      </c>
      <c r="JW545">
        <v>489.469</v>
      </c>
      <c r="JX545">
        <v>29.2421</v>
      </c>
      <c r="JY545">
        <v>29.2274</v>
      </c>
      <c r="JZ545">
        <v>29.9998</v>
      </c>
      <c r="KA545">
        <v>29.4826</v>
      </c>
      <c r="KB545">
        <v>29.4886</v>
      </c>
      <c r="KC545">
        <v>37.4317</v>
      </c>
      <c r="KD545">
        <v>18.1855</v>
      </c>
      <c r="KE545">
        <v>33.5101</v>
      </c>
      <c r="KF545">
        <v>29.245</v>
      </c>
      <c r="KG545">
        <v>787.797</v>
      </c>
      <c r="KH545">
        <v>14.3642</v>
      </c>
      <c r="KI545">
        <v>101.834</v>
      </c>
      <c r="KJ545">
        <v>91.5218</v>
      </c>
    </row>
    <row r="546" spans="1:296">
      <c r="A546">
        <v>528</v>
      </c>
      <c r="B546">
        <v>1759003530.1</v>
      </c>
      <c r="C546">
        <v>16279.5</v>
      </c>
      <c r="D546" t="s">
        <v>1503</v>
      </c>
      <c r="E546" t="s">
        <v>1504</v>
      </c>
      <c r="F546">
        <v>5</v>
      </c>
      <c r="G546" t="s">
        <v>1218</v>
      </c>
      <c r="H546">
        <v>1759003522.6</v>
      </c>
      <c r="I546">
        <f>(J546)/1000</f>
        <v>0</v>
      </c>
      <c r="J546">
        <f>IF(DO546, AM546, AG546)</f>
        <v>0</v>
      </c>
      <c r="K546">
        <f>IF(DO546, AH546, AF546)</f>
        <v>0</v>
      </c>
      <c r="L546">
        <f>DQ546 - IF(AT546&gt;1, K546*DK546*100.0/(AV546), 0)</f>
        <v>0</v>
      </c>
      <c r="M546">
        <f>((S546-I546/2)*L546-K546)/(S546+I546/2)</f>
        <v>0</v>
      </c>
      <c r="N546">
        <f>M546*(DX546+DY546)/1000.0</f>
        <v>0</v>
      </c>
      <c r="O546">
        <f>(DQ546 - IF(AT546&gt;1, K546*DK546*100.0/(AV546), 0))*(DX546+DY546)/1000.0</f>
        <v>0</v>
      </c>
      <c r="P546">
        <f>2.0/((1/R546-1/Q546)+SIGN(R546)*SQRT((1/R546-1/Q546)*(1/R546-1/Q546) + 4*DL546/((DL546+1)*(DL546+1))*(2*1/R546*1/Q546-1/Q546*1/Q546)))</f>
        <v>0</v>
      </c>
      <c r="Q546">
        <f>IF(LEFT(DM546,1)&lt;&gt;"0",IF(LEFT(DM546,1)="1",3.0,DN546),$D$5+$E$5*(EE546*DX546/($K$5*1000))+$F$5*(EE546*DX546/($K$5*1000))*MAX(MIN(DK546,$J$5),$I$5)*MAX(MIN(DK546,$J$5),$I$5)+$G$5*MAX(MIN(DK546,$J$5),$I$5)*(EE546*DX546/($K$5*1000))+$H$5*(EE546*DX546/($K$5*1000))*(EE546*DX546/($K$5*1000)))</f>
        <v>0</v>
      </c>
      <c r="R546">
        <f>I546*(1000-(1000*0.61365*exp(17.502*V546/(240.97+V546))/(DX546+DY546)+DS546)/2)/(1000*0.61365*exp(17.502*V546/(240.97+V546))/(DX546+DY546)-DS546)</f>
        <v>0</v>
      </c>
      <c r="S546">
        <f>1/((DL546+1)/(P546/1.6)+1/(Q546/1.37)) + DL546/((DL546+1)/(P546/1.6) + DL546/(Q546/1.37))</f>
        <v>0</v>
      </c>
      <c r="T546">
        <f>(DG546*DJ546)</f>
        <v>0</v>
      </c>
      <c r="U546">
        <f>(DZ546+(T546+2*0.95*5.67E-8*(((DZ546+$B$9)+273)^4-(DZ546+273)^4)-44100*I546)/(1.84*29.3*Q546+8*0.95*5.67E-8*(DZ546+273)^3))</f>
        <v>0</v>
      </c>
      <c r="V546">
        <f>($C$9*EA546+$D$9*EB546+$E$9*U546)</f>
        <v>0</v>
      </c>
      <c r="W546">
        <f>0.61365*exp(17.502*V546/(240.97+V546))</f>
        <v>0</v>
      </c>
      <c r="X546">
        <f>(Y546/Z546*100)</f>
        <v>0</v>
      </c>
      <c r="Y546">
        <f>DS546*(DX546+DY546)/1000</f>
        <v>0</v>
      </c>
      <c r="Z546">
        <f>0.61365*exp(17.502*DZ546/(240.97+DZ546))</f>
        <v>0</v>
      </c>
      <c r="AA546">
        <f>(W546-DS546*(DX546+DY546)/1000)</f>
        <v>0</v>
      </c>
      <c r="AB546">
        <f>(-I546*44100)</f>
        <v>0</v>
      </c>
      <c r="AC546">
        <f>2*29.3*Q546*0.92*(DZ546-V546)</f>
        <v>0</v>
      </c>
      <c r="AD546">
        <f>2*0.95*5.67E-8*(((DZ546+$B$9)+273)^4-(V546+273)^4)</f>
        <v>0</v>
      </c>
      <c r="AE546">
        <f>T546+AD546+AB546+AC546</f>
        <v>0</v>
      </c>
      <c r="AF546">
        <f>DW546*AT546*(DR546-DQ546*(1000-AT546*DT546)/(1000-AT546*DS546))/(100*DK546)</f>
        <v>0</v>
      </c>
      <c r="AG546">
        <f>1000*DW546*AT546*(DS546-DT546)/(100*DK546*(1000-AT546*DS546))</f>
        <v>0</v>
      </c>
      <c r="AH546">
        <f>(AI546 - AJ546 - DX546*1E3/(8.314*(DZ546+273.15)) * AL546/DW546 * AK546) * DW546/(100*DK546) * (1000 - DT546)/1000</f>
        <v>0</v>
      </c>
      <c r="AI546">
        <v>785.5039479060606</v>
      </c>
      <c r="AJ546">
        <v>745.2886545454545</v>
      </c>
      <c r="AK546">
        <v>3.247347359307333</v>
      </c>
      <c r="AL546">
        <v>65.16</v>
      </c>
      <c r="AM546">
        <f>(AO546 - AN546 + DX546*1E3/(8.314*(DZ546+273.15)) * AQ546/DW546 * AP546) * DW546/(100*DK546) * 1000/(1000 - AO546)</f>
        <v>0</v>
      </c>
      <c r="AN546">
        <v>14.31881489142866</v>
      </c>
      <c r="AO546">
        <v>23.59463515151515</v>
      </c>
      <c r="AP546">
        <v>2.573566615858699E-05</v>
      </c>
      <c r="AQ546">
        <v>105.4820496882666</v>
      </c>
      <c r="AR546">
        <v>0</v>
      </c>
      <c r="AS546">
        <v>0</v>
      </c>
      <c r="AT546">
        <f>IF(AR546*$H$15&gt;=AV546,1.0,(AV546/(AV546-AR546*$H$15)))</f>
        <v>0</v>
      </c>
      <c r="AU546">
        <f>(AT546-1)*100</f>
        <v>0</v>
      </c>
      <c r="AV546">
        <f>MAX(0,($B$15+$C$15*EE546)/(1+$D$15*EE546)*DX546/(DZ546+273)*$E$15)</f>
        <v>0</v>
      </c>
      <c r="AW546" t="s">
        <v>437</v>
      </c>
      <c r="AX546" t="s">
        <v>437</v>
      </c>
      <c r="AY546">
        <v>0</v>
      </c>
      <c r="AZ546">
        <v>0</v>
      </c>
      <c r="BA546">
        <f>1-AY546/AZ546</f>
        <v>0</v>
      </c>
      <c r="BB546">
        <v>0</v>
      </c>
      <c r="BC546" t="s">
        <v>437</v>
      </c>
      <c r="BD546" t="s">
        <v>437</v>
      </c>
      <c r="BE546">
        <v>0</v>
      </c>
      <c r="BF546">
        <v>0</v>
      </c>
      <c r="BG546">
        <f>1-BE546/BF546</f>
        <v>0</v>
      </c>
      <c r="BH546">
        <v>0.5</v>
      </c>
      <c r="BI546">
        <f>DH546</f>
        <v>0</v>
      </c>
      <c r="BJ546">
        <f>K546</f>
        <v>0</v>
      </c>
      <c r="BK546">
        <f>BG546*BH546*BI546</f>
        <v>0</v>
      </c>
      <c r="BL546">
        <f>(BJ546-BB546)/BI546</f>
        <v>0</v>
      </c>
      <c r="BM546">
        <f>(AZ546-BF546)/BF546</f>
        <v>0</v>
      </c>
      <c r="BN546">
        <f>AY546/(BA546+AY546/BF546)</f>
        <v>0</v>
      </c>
      <c r="BO546" t="s">
        <v>437</v>
      </c>
      <c r="BP546">
        <v>0</v>
      </c>
      <c r="BQ546">
        <f>IF(BP546&lt;&gt;0, BP546, BN546)</f>
        <v>0</v>
      </c>
      <c r="BR546">
        <f>1-BQ546/BF546</f>
        <v>0</v>
      </c>
      <c r="BS546">
        <f>(BF546-BE546)/(BF546-BQ546)</f>
        <v>0</v>
      </c>
      <c r="BT546">
        <f>(AZ546-BF546)/(AZ546-BQ546)</f>
        <v>0</v>
      </c>
      <c r="BU546">
        <f>(BF546-BE546)/(BF546-AY546)</f>
        <v>0</v>
      </c>
      <c r="BV546">
        <f>(AZ546-BF546)/(AZ546-AY546)</f>
        <v>0</v>
      </c>
      <c r="BW546">
        <f>(BS546*BQ546/BE546)</f>
        <v>0</v>
      </c>
      <c r="BX546">
        <f>(1-BW546)</f>
        <v>0</v>
      </c>
      <c r="DG546">
        <f>$B$13*EF546+$C$13*EG546+$F$13*ER546*(1-EU546)</f>
        <v>0</v>
      </c>
      <c r="DH546">
        <f>DG546*DI546</f>
        <v>0</v>
      </c>
      <c r="DI546">
        <f>($B$13*$D$11+$C$13*$D$11+$F$13*((FE546+EW546)/MAX(FE546+EW546+FF546, 0.1)*$I$11+FF546/MAX(FE546+EW546+FF546, 0.1)*$J$11))/($B$13+$C$13+$F$13)</f>
        <v>0</v>
      </c>
      <c r="DJ546">
        <f>($B$13*$K$11+$C$13*$K$11+$F$13*((FE546+EW546)/MAX(FE546+EW546+FF546, 0.1)*$P$11+FF546/MAX(FE546+EW546+FF546, 0.1)*$Q$11))/($B$13+$C$13+$F$13)</f>
        <v>0</v>
      </c>
      <c r="DK546">
        <v>2.96</v>
      </c>
      <c r="DL546">
        <v>0.5</v>
      </c>
      <c r="DM546" t="s">
        <v>438</v>
      </c>
      <c r="DN546">
        <v>2</v>
      </c>
      <c r="DO546" t="b">
        <v>1</v>
      </c>
      <c r="DP546">
        <v>1759003522.6</v>
      </c>
      <c r="DQ546">
        <v>705.1999999999999</v>
      </c>
      <c r="DR546">
        <v>760.1839259259259</v>
      </c>
      <c r="DS546">
        <v>23.59721851851852</v>
      </c>
      <c r="DT546">
        <v>14.31908518518518</v>
      </c>
      <c r="DU546">
        <v>706.7211851851852</v>
      </c>
      <c r="DV546">
        <v>23.27632592592593</v>
      </c>
      <c r="DW546">
        <v>499.976037037037</v>
      </c>
      <c r="DX546">
        <v>90.32611851851851</v>
      </c>
      <c r="DY546">
        <v>0.06622087407407408</v>
      </c>
      <c r="DZ546">
        <v>30.09449259259259</v>
      </c>
      <c r="EA546">
        <v>29.98795185185185</v>
      </c>
      <c r="EB546">
        <v>999.9000000000001</v>
      </c>
      <c r="EC546">
        <v>0</v>
      </c>
      <c r="ED546">
        <v>0</v>
      </c>
      <c r="EE546">
        <v>10013.83296296296</v>
      </c>
      <c r="EF546">
        <v>0</v>
      </c>
      <c r="EG546">
        <v>10.83752222222222</v>
      </c>
      <c r="EH546">
        <v>-54.98391481481481</v>
      </c>
      <c r="EI546">
        <v>722.242962962963</v>
      </c>
      <c r="EJ546">
        <v>771.2272592592593</v>
      </c>
      <c r="EK546">
        <v>9.278135185185185</v>
      </c>
      <c r="EL546">
        <v>760.1839259259259</v>
      </c>
      <c r="EM546">
        <v>14.31908518518518</v>
      </c>
      <c r="EN546">
        <v>2.131444814814815</v>
      </c>
      <c r="EO546">
        <v>1.293386666666667</v>
      </c>
      <c r="EP546">
        <v>18.45614444444444</v>
      </c>
      <c r="EQ546">
        <v>10.72223703703704</v>
      </c>
      <c r="ER546">
        <v>1999.990740740741</v>
      </c>
      <c r="ES546">
        <v>0.9800061111111111</v>
      </c>
      <c r="ET546">
        <v>0.01999398518518519</v>
      </c>
      <c r="EU546">
        <v>0</v>
      </c>
      <c r="EV546">
        <v>1209.202592592593</v>
      </c>
      <c r="EW546">
        <v>5.00078</v>
      </c>
      <c r="EX546">
        <v>23419.34444444444</v>
      </c>
      <c r="EY546">
        <v>16379.6</v>
      </c>
      <c r="EZ546">
        <v>39.73118518518518</v>
      </c>
      <c r="FA546">
        <v>40.41174074074074</v>
      </c>
      <c r="FB546">
        <v>39.74514814814815</v>
      </c>
      <c r="FC546">
        <v>40.18259259259258</v>
      </c>
      <c r="FD546">
        <v>40.78211111111111</v>
      </c>
      <c r="FE546">
        <v>1955.10074074074</v>
      </c>
      <c r="FF546">
        <v>39.89000000000001</v>
      </c>
      <c r="FG546">
        <v>0</v>
      </c>
      <c r="FH546">
        <v>1759003524.3</v>
      </c>
      <c r="FI546">
        <v>0</v>
      </c>
      <c r="FJ546">
        <v>1209.149230769231</v>
      </c>
      <c r="FK546">
        <v>6.965470082860399</v>
      </c>
      <c r="FL546">
        <v>139.2034188552155</v>
      </c>
      <c r="FM546">
        <v>23419.14230769231</v>
      </c>
      <c r="FN546">
        <v>15</v>
      </c>
      <c r="FO546">
        <v>0</v>
      </c>
      <c r="FP546" t="s">
        <v>439</v>
      </c>
      <c r="FQ546">
        <v>1746989605.5</v>
      </c>
      <c r="FR546">
        <v>1746989593.5</v>
      </c>
      <c r="FS546">
        <v>0</v>
      </c>
      <c r="FT546">
        <v>-0.274</v>
      </c>
      <c r="FU546">
        <v>-0.002</v>
      </c>
      <c r="FV546">
        <v>2.549</v>
      </c>
      <c r="FW546">
        <v>0.129</v>
      </c>
      <c r="FX546">
        <v>420</v>
      </c>
      <c r="FY546">
        <v>17</v>
      </c>
      <c r="FZ546">
        <v>0.02</v>
      </c>
      <c r="GA546">
        <v>0.04</v>
      </c>
      <c r="GB546">
        <v>-54.9474725</v>
      </c>
      <c r="GC546">
        <v>-0.04053320825500562</v>
      </c>
      <c r="GD546">
        <v>0.1488894052434559</v>
      </c>
      <c r="GE546">
        <v>1</v>
      </c>
      <c r="GF546">
        <v>1208.775294117647</v>
      </c>
      <c r="GG546">
        <v>7.485408710674562</v>
      </c>
      <c r="GH546">
        <v>0.8024053372576365</v>
      </c>
      <c r="GI546">
        <v>0</v>
      </c>
      <c r="GJ546">
        <v>9.279927750000001</v>
      </c>
      <c r="GK546">
        <v>-0.03319125703566996</v>
      </c>
      <c r="GL546">
        <v>0.003759016817932592</v>
      </c>
      <c r="GM546">
        <v>1</v>
      </c>
      <c r="GN546">
        <v>2</v>
      </c>
      <c r="GO546">
        <v>3</v>
      </c>
      <c r="GP546" t="s">
        <v>446</v>
      </c>
      <c r="GQ546">
        <v>3.101</v>
      </c>
      <c r="GR546">
        <v>2.72417</v>
      </c>
      <c r="GS546">
        <v>0.130403</v>
      </c>
      <c r="GT546">
        <v>0.136676</v>
      </c>
      <c r="GU546">
        <v>0.106214</v>
      </c>
      <c r="GV546">
        <v>0.0752786</v>
      </c>
      <c r="GW546">
        <v>22703.7</v>
      </c>
      <c r="GX546">
        <v>20507.9</v>
      </c>
      <c r="GY546">
        <v>26672.5</v>
      </c>
      <c r="GZ546">
        <v>23978.5</v>
      </c>
      <c r="HA546">
        <v>38150.2</v>
      </c>
      <c r="HB546">
        <v>32808</v>
      </c>
      <c r="HC546">
        <v>46576.5</v>
      </c>
      <c r="HD546">
        <v>37959.1</v>
      </c>
      <c r="HE546">
        <v>1.8718</v>
      </c>
      <c r="HF546">
        <v>1.8525</v>
      </c>
      <c r="HG546">
        <v>0.101794</v>
      </c>
      <c r="HH546">
        <v>0</v>
      </c>
      <c r="HI546">
        <v>28.3318</v>
      </c>
      <c r="HJ546">
        <v>999.9</v>
      </c>
      <c r="HK546">
        <v>36.5</v>
      </c>
      <c r="HL546">
        <v>31.1</v>
      </c>
      <c r="HM546">
        <v>18.332</v>
      </c>
      <c r="HN546">
        <v>61.4386</v>
      </c>
      <c r="HO546">
        <v>22.492</v>
      </c>
      <c r="HP546">
        <v>1</v>
      </c>
      <c r="HQ546">
        <v>0.147398</v>
      </c>
      <c r="HR546">
        <v>-0.727644</v>
      </c>
      <c r="HS546">
        <v>20.3156</v>
      </c>
      <c r="HT546">
        <v>5.21175</v>
      </c>
      <c r="HU546">
        <v>11.98</v>
      </c>
      <c r="HV546">
        <v>4.96325</v>
      </c>
      <c r="HW546">
        <v>3.27443</v>
      </c>
      <c r="HX546">
        <v>9999</v>
      </c>
      <c r="HY546">
        <v>9999</v>
      </c>
      <c r="HZ546">
        <v>9999</v>
      </c>
      <c r="IA546">
        <v>26.3</v>
      </c>
      <c r="IB546">
        <v>1.86371</v>
      </c>
      <c r="IC546">
        <v>1.85984</v>
      </c>
      <c r="ID546">
        <v>1.8581</v>
      </c>
      <c r="IE546">
        <v>1.85954</v>
      </c>
      <c r="IF546">
        <v>1.85959</v>
      </c>
      <c r="IG546">
        <v>1.85812</v>
      </c>
      <c r="IH546">
        <v>1.85716</v>
      </c>
      <c r="II546">
        <v>1.85211</v>
      </c>
      <c r="IJ546">
        <v>0</v>
      </c>
      <c r="IK546">
        <v>0</v>
      </c>
      <c r="IL546">
        <v>0</v>
      </c>
      <c r="IM546">
        <v>0</v>
      </c>
      <c r="IN546" t="s">
        <v>441</v>
      </c>
      <c r="IO546" t="s">
        <v>442</v>
      </c>
      <c r="IP546" t="s">
        <v>443</v>
      </c>
      <c r="IQ546" t="s">
        <v>443</v>
      </c>
      <c r="IR546" t="s">
        <v>443</v>
      </c>
      <c r="IS546" t="s">
        <v>443</v>
      </c>
      <c r="IT546">
        <v>0</v>
      </c>
      <c r="IU546">
        <v>100</v>
      </c>
      <c r="IV546">
        <v>100</v>
      </c>
      <c r="IW546">
        <v>-1.51</v>
      </c>
      <c r="IX546">
        <v>0.3208</v>
      </c>
      <c r="IY546">
        <v>-1.253408397979514</v>
      </c>
      <c r="IZ546">
        <v>-0.001407418860664216</v>
      </c>
      <c r="JA546">
        <v>1.761737584914558E-06</v>
      </c>
      <c r="JB546">
        <v>-4.339940373715102E-10</v>
      </c>
      <c r="JC546">
        <v>0.01386544786166931</v>
      </c>
      <c r="JD546">
        <v>0.003157371658100305</v>
      </c>
      <c r="JE546">
        <v>0.0004353711720169284</v>
      </c>
      <c r="JF546">
        <v>-1.853048844677345E-07</v>
      </c>
      <c r="JG546">
        <v>2</v>
      </c>
      <c r="JH546">
        <v>1968</v>
      </c>
      <c r="JI546">
        <v>1</v>
      </c>
      <c r="JJ546">
        <v>26</v>
      </c>
      <c r="JK546">
        <v>200232.1</v>
      </c>
      <c r="JL546">
        <v>200232.3</v>
      </c>
      <c r="JM546">
        <v>1.89819</v>
      </c>
      <c r="JN546">
        <v>2.61841</v>
      </c>
      <c r="JO546">
        <v>1.49658</v>
      </c>
      <c r="JP546">
        <v>2.34741</v>
      </c>
      <c r="JQ546">
        <v>1.54907</v>
      </c>
      <c r="JR546">
        <v>2.39258</v>
      </c>
      <c r="JS546">
        <v>35.0825</v>
      </c>
      <c r="JT546">
        <v>14.6837</v>
      </c>
      <c r="JU546">
        <v>18</v>
      </c>
      <c r="JV546">
        <v>486.624</v>
      </c>
      <c r="JW546">
        <v>489.274</v>
      </c>
      <c r="JX546">
        <v>29.2501</v>
      </c>
      <c r="JY546">
        <v>29.223</v>
      </c>
      <c r="JZ546">
        <v>29.9997</v>
      </c>
      <c r="KA546">
        <v>29.4794</v>
      </c>
      <c r="KB546">
        <v>29.4849</v>
      </c>
      <c r="KC546">
        <v>38.1232</v>
      </c>
      <c r="KD546">
        <v>18.1855</v>
      </c>
      <c r="KE546">
        <v>33.5101</v>
      </c>
      <c r="KF546">
        <v>29.2507</v>
      </c>
      <c r="KG546">
        <v>808.085</v>
      </c>
      <c r="KH546">
        <v>14.3642</v>
      </c>
      <c r="KI546">
        <v>101.835</v>
      </c>
      <c r="KJ546">
        <v>91.52200000000001</v>
      </c>
    </row>
    <row r="547" spans="1:296">
      <c r="A547">
        <v>529</v>
      </c>
      <c r="B547">
        <v>1759003535.1</v>
      </c>
      <c r="C547">
        <v>16284.5</v>
      </c>
      <c r="D547" t="s">
        <v>1505</v>
      </c>
      <c r="E547" t="s">
        <v>1506</v>
      </c>
      <c r="F547">
        <v>5</v>
      </c>
      <c r="G547" t="s">
        <v>1218</v>
      </c>
      <c r="H547">
        <v>1759003527.314285</v>
      </c>
      <c r="I547">
        <f>(J547)/1000</f>
        <v>0</v>
      </c>
      <c r="J547">
        <f>IF(DO547, AM547, AG547)</f>
        <v>0</v>
      </c>
      <c r="K547">
        <f>IF(DO547, AH547, AF547)</f>
        <v>0</v>
      </c>
      <c r="L547">
        <f>DQ547 - IF(AT547&gt;1, K547*DK547*100.0/(AV547), 0)</f>
        <v>0</v>
      </c>
      <c r="M547">
        <f>((S547-I547/2)*L547-K547)/(S547+I547/2)</f>
        <v>0</v>
      </c>
      <c r="N547">
        <f>M547*(DX547+DY547)/1000.0</f>
        <v>0</v>
      </c>
      <c r="O547">
        <f>(DQ547 - IF(AT547&gt;1, K547*DK547*100.0/(AV547), 0))*(DX547+DY547)/1000.0</f>
        <v>0</v>
      </c>
      <c r="P547">
        <f>2.0/((1/R547-1/Q547)+SIGN(R547)*SQRT((1/R547-1/Q547)*(1/R547-1/Q547) + 4*DL547/((DL547+1)*(DL547+1))*(2*1/R547*1/Q547-1/Q547*1/Q547)))</f>
        <v>0</v>
      </c>
      <c r="Q547">
        <f>IF(LEFT(DM547,1)&lt;&gt;"0",IF(LEFT(DM547,1)="1",3.0,DN547),$D$5+$E$5*(EE547*DX547/($K$5*1000))+$F$5*(EE547*DX547/($K$5*1000))*MAX(MIN(DK547,$J$5),$I$5)*MAX(MIN(DK547,$J$5),$I$5)+$G$5*MAX(MIN(DK547,$J$5),$I$5)*(EE547*DX547/($K$5*1000))+$H$5*(EE547*DX547/($K$5*1000))*(EE547*DX547/($K$5*1000)))</f>
        <v>0</v>
      </c>
      <c r="R547">
        <f>I547*(1000-(1000*0.61365*exp(17.502*V547/(240.97+V547))/(DX547+DY547)+DS547)/2)/(1000*0.61365*exp(17.502*V547/(240.97+V547))/(DX547+DY547)-DS547)</f>
        <v>0</v>
      </c>
      <c r="S547">
        <f>1/((DL547+1)/(P547/1.6)+1/(Q547/1.37)) + DL547/((DL547+1)/(P547/1.6) + DL547/(Q547/1.37))</f>
        <v>0</v>
      </c>
      <c r="T547">
        <f>(DG547*DJ547)</f>
        <v>0</v>
      </c>
      <c r="U547">
        <f>(DZ547+(T547+2*0.95*5.67E-8*(((DZ547+$B$9)+273)^4-(DZ547+273)^4)-44100*I547)/(1.84*29.3*Q547+8*0.95*5.67E-8*(DZ547+273)^3))</f>
        <v>0</v>
      </c>
      <c r="V547">
        <f>($C$9*EA547+$D$9*EB547+$E$9*U547)</f>
        <v>0</v>
      </c>
      <c r="W547">
        <f>0.61365*exp(17.502*V547/(240.97+V547))</f>
        <v>0</v>
      </c>
      <c r="X547">
        <f>(Y547/Z547*100)</f>
        <v>0</v>
      </c>
      <c r="Y547">
        <f>DS547*(DX547+DY547)/1000</f>
        <v>0</v>
      </c>
      <c r="Z547">
        <f>0.61365*exp(17.502*DZ547/(240.97+DZ547))</f>
        <v>0</v>
      </c>
      <c r="AA547">
        <f>(W547-DS547*(DX547+DY547)/1000)</f>
        <v>0</v>
      </c>
      <c r="AB547">
        <f>(-I547*44100)</f>
        <v>0</v>
      </c>
      <c r="AC547">
        <f>2*29.3*Q547*0.92*(DZ547-V547)</f>
        <v>0</v>
      </c>
      <c r="AD547">
        <f>2*0.95*5.67E-8*(((DZ547+$B$9)+273)^4-(V547+273)^4)</f>
        <v>0</v>
      </c>
      <c r="AE547">
        <f>T547+AD547+AB547+AC547</f>
        <v>0</v>
      </c>
      <c r="AF547">
        <f>DW547*AT547*(DR547-DQ547*(1000-AT547*DT547)/(1000-AT547*DS547))/(100*DK547)</f>
        <v>0</v>
      </c>
      <c r="AG547">
        <f>1000*DW547*AT547*(DS547-DT547)/(100*DK547*(1000-AT547*DS547))</f>
        <v>0</v>
      </c>
      <c r="AH547">
        <f>(AI547 - AJ547 - DX547*1E3/(8.314*(DZ547+273.15)) * AL547/DW547 * AK547) * DW547/(100*DK547) * (1000 - DT547)/1000</f>
        <v>0</v>
      </c>
      <c r="AI547">
        <v>802.6559206818187</v>
      </c>
      <c r="AJ547">
        <v>761.8573393939395</v>
      </c>
      <c r="AK547">
        <v>3.327502510822488</v>
      </c>
      <c r="AL547">
        <v>65.16</v>
      </c>
      <c r="AM547">
        <f>(AO547 - AN547 + DX547*1E3/(8.314*(DZ547+273.15)) * AQ547/DW547 * AP547) * DW547/(100*DK547) * 1000/(1000 - AO547)</f>
        <v>0</v>
      </c>
      <c r="AN547">
        <v>14.31858017726495</v>
      </c>
      <c r="AO547">
        <v>23.58841515151515</v>
      </c>
      <c r="AP547">
        <v>-5.690511229106336E-05</v>
      </c>
      <c r="AQ547">
        <v>105.4820496882666</v>
      </c>
      <c r="AR547">
        <v>0</v>
      </c>
      <c r="AS547">
        <v>0</v>
      </c>
      <c r="AT547">
        <f>IF(AR547*$H$15&gt;=AV547,1.0,(AV547/(AV547-AR547*$H$15)))</f>
        <v>0</v>
      </c>
      <c r="AU547">
        <f>(AT547-1)*100</f>
        <v>0</v>
      </c>
      <c r="AV547">
        <f>MAX(0,($B$15+$C$15*EE547)/(1+$D$15*EE547)*DX547/(DZ547+273)*$E$15)</f>
        <v>0</v>
      </c>
      <c r="AW547" t="s">
        <v>437</v>
      </c>
      <c r="AX547" t="s">
        <v>437</v>
      </c>
      <c r="AY547">
        <v>0</v>
      </c>
      <c r="AZ547">
        <v>0</v>
      </c>
      <c r="BA547">
        <f>1-AY547/AZ547</f>
        <v>0</v>
      </c>
      <c r="BB547">
        <v>0</v>
      </c>
      <c r="BC547" t="s">
        <v>437</v>
      </c>
      <c r="BD547" t="s">
        <v>437</v>
      </c>
      <c r="BE547">
        <v>0</v>
      </c>
      <c r="BF547">
        <v>0</v>
      </c>
      <c r="BG547">
        <f>1-BE547/BF547</f>
        <v>0</v>
      </c>
      <c r="BH547">
        <v>0.5</v>
      </c>
      <c r="BI547">
        <f>DH547</f>
        <v>0</v>
      </c>
      <c r="BJ547">
        <f>K547</f>
        <v>0</v>
      </c>
      <c r="BK547">
        <f>BG547*BH547*BI547</f>
        <v>0</v>
      </c>
      <c r="BL547">
        <f>(BJ547-BB547)/BI547</f>
        <v>0</v>
      </c>
      <c r="BM547">
        <f>(AZ547-BF547)/BF547</f>
        <v>0</v>
      </c>
      <c r="BN547">
        <f>AY547/(BA547+AY547/BF547)</f>
        <v>0</v>
      </c>
      <c r="BO547" t="s">
        <v>437</v>
      </c>
      <c r="BP547">
        <v>0</v>
      </c>
      <c r="BQ547">
        <f>IF(BP547&lt;&gt;0, BP547, BN547)</f>
        <v>0</v>
      </c>
      <c r="BR547">
        <f>1-BQ547/BF547</f>
        <v>0</v>
      </c>
      <c r="BS547">
        <f>(BF547-BE547)/(BF547-BQ547)</f>
        <v>0</v>
      </c>
      <c r="BT547">
        <f>(AZ547-BF547)/(AZ547-BQ547)</f>
        <v>0</v>
      </c>
      <c r="BU547">
        <f>(BF547-BE547)/(BF547-AY547)</f>
        <v>0</v>
      </c>
      <c r="BV547">
        <f>(AZ547-BF547)/(AZ547-AY547)</f>
        <v>0</v>
      </c>
      <c r="BW547">
        <f>(BS547*BQ547/BE547)</f>
        <v>0</v>
      </c>
      <c r="BX547">
        <f>(1-BW547)</f>
        <v>0</v>
      </c>
      <c r="DG547">
        <f>$B$13*EF547+$C$13*EG547+$F$13*ER547*(1-EU547)</f>
        <v>0</v>
      </c>
      <c r="DH547">
        <f>DG547*DI547</f>
        <v>0</v>
      </c>
      <c r="DI547">
        <f>($B$13*$D$11+$C$13*$D$11+$F$13*((FE547+EW547)/MAX(FE547+EW547+FF547, 0.1)*$I$11+FF547/MAX(FE547+EW547+FF547, 0.1)*$J$11))/($B$13+$C$13+$F$13)</f>
        <v>0</v>
      </c>
      <c r="DJ547">
        <f>($B$13*$K$11+$C$13*$K$11+$F$13*((FE547+EW547)/MAX(FE547+EW547+FF547, 0.1)*$P$11+FF547/MAX(FE547+EW547+FF547, 0.1)*$Q$11))/($B$13+$C$13+$F$13)</f>
        <v>0</v>
      </c>
      <c r="DK547">
        <v>2.96</v>
      </c>
      <c r="DL547">
        <v>0.5</v>
      </c>
      <c r="DM547" t="s">
        <v>438</v>
      </c>
      <c r="DN547">
        <v>2</v>
      </c>
      <c r="DO547" t="b">
        <v>1</v>
      </c>
      <c r="DP547">
        <v>1759003527.314285</v>
      </c>
      <c r="DQ547">
        <v>720.4257857142857</v>
      </c>
      <c r="DR547">
        <v>775.6516071428572</v>
      </c>
      <c r="DS547">
        <v>23.594425</v>
      </c>
      <c r="DT547">
        <v>14.31864642857143</v>
      </c>
      <c r="DU547">
        <v>721.9402500000002</v>
      </c>
      <c r="DV547">
        <v>23.27359285714286</v>
      </c>
      <c r="DW547">
        <v>500.0236071428572</v>
      </c>
      <c r="DX547">
        <v>90.32643928571429</v>
      </c>
      <c r="DY547">
        <v>0.0661289</v>
      </c>
      <c r="DZ547">
        <v>30.09627142857144</v>
      </c>
      <c r="EA547">
        <v>29.99113214285715</v>
      </c>
      <c r="EB547">
        <v>999.9000000000002</v>
      </c>
      <c r="EC547">
        <v>0</v>
      </c>
      <c r="ED547">
        <v>0</v>
      </c>
      <c r="EE547">
        <v>10019.72214285714</v>
      </c>
      <c r="EF547">
        <v>0</v>
      </c>
      <c r="EG547">
        <v>10.85415357142857</v>
      </c>
      <c r="EH547">
        <v>-55.22577857142856</v>
      </c>
      <c r="EI547">
        <v>737.8346071428571</v>
      </c>
      <c r="EJ547">
        <v>786.9192142857144</v>
      </c>
      <c r="EK547">
        <v>9.275779285714288</v>
      </c>
      <c r="EL547">
        <v>775.6516071428572</v>
      </c>
      <c r="EM547">
        <v>14.31864642857143</v>
      </c>
      <c r="EN547">
        <v>2.1312</v>
      </c>
      <c r="EO547">
        <v>1.293351785714286</v>
      </c>
      <c r="EP547">
        <v>18.45431071428571</v>
      </c>
      <c r="EQ547">
        <v>10.72183214285714</v>
      </c>
      <c r="ER547">
        <v>1999.994642857142</v>
      </c>
      <c r="ES547">
        <v>0.9800061071428571</v>
      </c>
      <c r="ET547">
        <v>0.01999398928571429</v>
      </c>
      <c r="EU547">
        <v>0</v>
      </c>
      <c r="EV547">
        <v>1209.733571428571</v>
      </c>
      <c r="EW547">
        <v>5.00078</v>
      </c>
      <c r="EX547">
        <v>23429.20357142857</v>
      </c>
      <c r="EY547">
        <v>16379.63214285714</v>
      </c>
      <c r="EZ547">
        <v>39.72292857142857</v>
      </c>
      <c r="FA547">
        <v>40.41707142857142</v>
      </c>
      <c r="FB547">
        <v>39.73410714285713</v>
      </c>
      <c r="FC547">
        <v>40.18060714285713</v>
      </c>
      <c r="FD547">
        <v>40.80321428571428</v>
      </c>
      <c r="FE547">
        <v>1955.104642857143</v>
      </c>
      <c r="FF547">
        <v>39.89000000000001</v>
      </c>
      <c r="FG547">
        <v>0</v>
      </c>
      <c r="FH547">
        <v>1759003529.7</v>
      </c>
      <c r="FI547">
        <v>0</v>
      </c>
      <c r="FJ547">
        <v>1209.796</v>
      </c>
      <c r="FK547">
        <v>5.112307696462327</v>
      </c>
      <c r="FL547">
        <v>111.2076922624702</v>
      </c>
      <c r="FM547">
        <v>23431.1</v>
      </c>
      <c r="FN547">
        <v>15</v>
      </c>
      <c r="FO547">
        <v>0</v>
      </c>
      <c r="FP547" t="s">
        <v>439</v>
      </c>
      <c r="FQ547">
        <v>1746989605.5</v>
      </c>
      <c r="FR547">
        <v>1746989593.5</v>
      </c>
      <c r="FS547">
        <v>0</v>
      </c>
      <c r="FT547">
        <v>-0.274</v>
      </c>
      <c r="FU547">
        <v>-0.002</v>
      </c>
      <c r="FV547">
        <v>2.549</v>
      </c>
      <c r="FW547">
        <v>0.129</v>
      </c>
      <c r="FX547">
        <v>420</v>
      </c>
      <c r="FY547">
        <v>17</v>
      </c>
      <c r="FZ547">
        <v>0.02</v>
      </c>
      <c r="GA547">
        <v>0.04</v>
      </c>
      <c r="GB547">
        <v>-55.16501951219512</v>
      </c>
      <c r="GC547">
        <v>-2.295729616724814</v>
      </c>
      <c r="GD547">
        <v>0.3732920319035604</v>
      </c>
      <c r="GE547">
        <v>0</v>
      </c>
      <c r="GF547">
        <v>1209.401470588235</v>
      </c>
      <c r="GG547">
        <v>6.673338429839747</v>
      </c>
      <c r="GH547">
        <v>0.7202496803721219</v>
      </c>
      <c r="GI547">
        <v>0</v>
      </c>
      <c r="GJ547">
        <v>9.276884390243902</v>
      </c>
      <c r="GK547">
        <v>-0.02923756097562332</v>
      </c>
      <c r="GL547">
        <v>0.003366973779683413</v>
      </c>
      <c r="GM547">
        <v>1</v>
      </c>
      <c r="GN547">
        <v>1</v>
      </c>
      <c r="GO547">
        <v>3</v>
      </c>
      <c r="GP547" t="s">
        <v>463</v>
      </c>
      <c r="GQ547">
        <v>3.10102</v>
      </c>
      <c r="GR547">
        <v>2.7242</v>
      </c>
      <c r="GS547">
        <v>0.132349</v>
      </c>
      <c r="GT547">
        <v>0.138642</v>
      </c>
      <c r="GU547">
        <v>0.106187</v>
      </c>
      <c r="GV547">
        <v>0.07527</v>
      </c>
      <c r="GW547">
        <v>22653</v>
      </c>
      <c r="GX547">
        <v>20461.5</v>
      </c>
      <c r="GY547">
        <v>26672.6</v>
      </c>
      <c r="GZ547">
        <v>23978.8</v>
      </c>
      <c r="HA547">
        <v>38151.6</v>
      </c>
      <c r="HB547">
        <v>32808.6</v>
      </c>
      <c r="HC547">
        <v>46576.5</v>
      </c>
      <c r="HD547">
        <v>37959.2</v>
      </c>
      <c r="HE547">
        <v>1.8716</v>
      </c>
      <c r="HF547">
        <v>1.85285</v>
      </c>
      <c r="HG547">
        <v>0.102066</v>
      </c>
      <c r="HH547">
        <v>0</v>
      </c>
      <c r="HI547">
        <v>28.3318</v>
      </c>
      <c r="HJ547">
        <v>999.9</v>
      </c>
      <c r="HK547">
        <v>36.5</v>
      </c>
      <c r="HL547">
        <v>31.2</v>
      </c>
      <c r="HM547">
        <v>18.4382</v>
      </c>
      <c r="HN547">
        <v>60.8486</v>
      </c>
      <c r="HO547">
        <v>22.2596</v>
      </c>
      <c r="HP547">
        <v>1</v>
      </c>
      <c r="HQ547">
        <v>0.147071</v>
      </c>
      <c r="HR547">
        <v>-0.726059</v>
      </c>
      <c r="HS547">
        <v>20.3158</v>
      </c>
      <c r="HT547">
        <v>5.2119</v>
      </c>
      <c r="HU547">
        <v>11.98</v>
      </c>
      <c r="HV547">
        <v>4.96345</v>
      </c>
      <c r="HW547">
        <v>3.2745</v>
      </c>
      <c r="HX547">
        <v>9999</v>
      </c>
      <c r="HY547">
        <v>9999</v>
      </c>
      <c r="HZ547">
        <v>9999</v>
      </c>
      <c r="IA547">
        <v>26.3</v>
      </c>
      <c r="IB547">
        <v>1.8637</v>
      </c>
      <c r="IC547">
        <v>1.85984</v>
      </c>
      <c r="ID547">
        <v>1.85808</v>
      </c>
      <c r="IE547">
        <v>1.85955</v>
      </c>
      <c r="IF547">
        <v>1.8596</v>
      </c>
      <c r="IG547">
        <v>1.85812</v>
      </c>
      <c r="IH547">
        <v>1.85716</v>
      </c>
      <c r="II547">
        <v>1.85211</v>
      </c>
      <c r="IJ547">
        <v>0</v>
      </c>
      <c r="IK547">
        <v>0</v>
      </c>
      <c r="IL547">
        <v>0</v>
      </c>
      <c r="IM547">
        <v>0</v>
      </c>
      <c r="IN547" t="s">
        <v>441</v>
      </c>
      <c r="IO547" t="s">
        <v>442</v>
      </c>
      <c r="IP547" t="s">
        <v>443</v>
      </c>
      <c r="IQ547" t="s">
        <v>443</v>
      </c>
      <c r="IR547" t="s">
        <v>443</v>
      </c>
      <c r="IS547" t="s">
        <v>443</v>
      </c>
      <c r="IT547">
        <v>0</v>
      </c>
      <c r="IU547">
        <v>100</v>
      </c>
      <c r="IV547">
        <v>100</v>
      </c>
      <c r="IW547">
        <v>-1.503</v>
      </c>
      <c r="IX547">
        <v>0.3207</v>
      </c>
      <c r="IY547">
        <v>-1.253408397979514</v>
      </c>
      <c r="IZ547">
        <v>-0.001407418860664216</v>
      </c>
      <c r="JA547">
        <v>1.761737584914558E-06</v>
      </c>
      <c r="JB547">
        <v>-4.339940373715102E-10</v>
      </c>
      <c r="JC547">
        <v>0.01386544786166931</v>
      </c>
      <c r="JD547">
        <v>0.003157371658100305</v>
      </c>
      <c r="JE547">
        <v>0.0004353711720169284</v>
      </c>
      <c r="JF547">
        <v>-1.853048844677345E-07</v>
      </c>
      <c r="JG547">
        <v>2</v>
      </c>
      <c r="JH547">
        <v>1968</v>
      </c>
      <c r="JI547">
        <v>1</v>
      </c>
      <c r="JJ547">
        <v>26</v>
      </c>
      <c r="JK547">
        <v>200232.2</v>
      </c>
      <c r="JL547">
        <v>200232.4</v>
      </c>
      <c r="JM547">
        <v>1.92749</v>
      </c>
      <c r="JN547">
        <v>2.62817</v>
      </c>
      <c r="JO547">
        <v>1.49658</v>
      </c>
      <c r="JP547">
        <v>2.34619</v>
      </c>
      <c r="JQ547">
        <v>1.54907</v>
      </c>
      <c r="JR547">
        <v>2.33765</v>
      </c>
      <c r="JS547">
        <v>35.0825</v>
      </c>
      <c r="JT547">
        <v>14.6749</v>
      </c>
      <c r="JU547">
        <v>18</v>
      </c>
      <c r="JV547">
        <v>486.478</v>
      </c>
      <c r="JW547">
        <v>489.478</v>
      </c>
      <c r="JX547">
        <v>29.256</v>
      </c>
      <c r="JY547">
        <v>29.2199</v>
      </c>
      <c r="JZ547">
        <v>29.9997</v>
      </c>
      <c r="KA547">
        <v>29.4756</v>
      </c>
      <c r="KB547">
        <v>29.4817</v>
      </c>
      <c r="KC547">
        <v>38.7395</v>
      </c>
      <c r="KD547">
        <v>18.1855</v>
      </c>
      <c r="KE547">
        <v>33.1333</v>
      </c>
      <c r="KF547">
        <v>29.2577</v>
      </c>
      <c r="KG547">
        <v>821.46</v>
      </c>
      <c r="KH547">
        <v>14.3642</v>
      </c>
      <c r="KI547">
        <v>101.836</v>
      </c>
      <c r="KJ547">
        <v>91.5227</v>
      </c>
    </row>
    <row r="548" spans="1:296">
      <c r="A548">
        <v>530</v>
      </c>
      <c r="B548">
        <v>1759003539.6</v>
      </c>
      <c r="C548">
        <v>16289</v>
      </c>
      <c r="D548" t="s">
        <v>1507</v>
      </c>
      <c r="E548" t="s">
        <v>1508</v>
      </c>
      <c r="F548">
        <v>5</v>
      </c>
      <c r="G548" t="s">
        <v>1218</v>
      </c>
      <c r="H548">
        <v>1759003531.760714</v>
      </c>
      <c r="I548">
        <f>(J548)/1000</f>
        <v>0</v>
      </c>
      <c r="J548">
        <f>IF(DO548, AM548, AG548)</f>
        <v>0</v>
      </c>
      <c r="K548">
        <f>IF(DO548, AH548, AF548)</f>
        <v>0</v>
      </c>
      <c r="L548">
        <f>DQ548 - IF(AT548&gt;1, K548*DK548*100.0/(AV548), 0)</f>
        <v>0</v>
      </c>
      <c r="M548">
        <f>((S548-I548/2)*L548-K548)/(S548+I548/2)</f>
        <v>0</v>
      </c>
      <c r="N548">
        <f>M548*(DX548+DY548)/1000.0</f>
        <v>0</v>
      </c>
      <c r="O548">
        <f>(DQ548 - IF(AT548&gt;1, K548*DK548*100.0/(AV548), 0))*(DX548+DY548)/1000.0</f>
        <v>0</v>
      </c>
      <c r="P548">
        <f>2.0/((1/R548-1/Q548)+SIGN(R548)*SQRT((1/R548-1/Q548)*(1/R548-1/Q548) + 4*DL548/((DL548+1)*(DL548+1))*(2*1/R548*1/Q548-1/Q548*1/Q548)))</f>
        <v>0</v>
      </c>
      <c r="Q548">
        <f>IF(LEFT(DM548,1)&lt;&gt;"0",IF(LEFT(DM548,1)="1",3.0,DN548),$D$5+$E$5*(EE548*DX548/($K$5*1000))+$F$5*(EE548*DX548/($K$5*1000))*MAX(MIN(DK548,$J$5),$I$5)*MAX(MIN(DK548,$J$5),$I$5)+$G$5*MAX(MIN(DK548,$J$5),$I$5)*(EE548*DX548/($K$5*1000))+$H$5*(EE548*DX548/($K$5*1000))*(EE548*DX548/($K$5*1000)))</f>
        <v>0</v>
      </c>
      <c r="R548">
        <f>I548*(1000-(1000*0.61365*exp(17.502*V548/(240.97+V548))/(DX548+DY548)+DS548)/2)/(1000*0.61365*exp(17.502*V548/(240.97+V548))/(DX548+DY548)-DS548)</f>
        <v>0</v>
      </c>
      <c r="S548">
        <f>1/((DL548+1)/(P548/1.6)+1/(Q548/1.37)) + DL548/((DL548+1)/(P548/1.6) + DL548/(Q548/1.37))</f>
        <v>0</v>
      </c>
      <c r="T548">
        <f>(DG548*DJ548)</f>
        <v>0</v>
      </c>
      <c r="U548">
        <f>(DZ548+(T548+2*0.95*5.67E-8*(((DZ548+$B$9)+273)^4-(DZ548+273)^4)-44100*I548)/(1.84*29.3*Q548+8*0.95*5.67E-8*(DZ548+273)^3))</f>
        <v>0</v>
      </c>
      <c r="V548">
        <f>($C$9*EA548+$D$9*EB548+$E$9*U548)</f>
        <v>0</v>
      </c>
      <c r="W548">
        <f>0.61365*exp(17.502*V548/(240.97+V548))</f>
        <v>0</v>
      </c>
      <c r="X548">
        <f>(Y548/Z548*100)</f>
        <v>0</v>
      </c>
      <c r="Y548">
        <f>DS548*(DX548+DY548)/1000</f>
        <v>0</v>
      </c>
      <c r="Z548">
        <f>0.61365*exp(17.502*DZ548/(240.97+DZ548))</f>
        <v>0</v>
      </c>
      <c r="AA548">
        <f>(W548-DS548*(DX548+DY548)/1000)</f>
        <v>0</v>
      </c>
      <c r="AB548">
        <f>(-I548*44100)</f>
        <v>0</v>
      </c>
      <c r="AC548">
        <f>2*29.3*Q548*0.92*(DZ548-V548)</f>
        <v>0</v>
      </c>
      <c r="AD548">
        <f>2*0.95*5.67E-8*(((DZ548+$B$9)+273)^4-(V548+273)^4)</f>
        <v>0</v>
      </c>
      <c r="AE548">
        <f>T548+AD548+AB548+AC548</f>
        <v>0</v>
      </c>
      <c r="AF548">
        <f>DW548*AT548*(DR548-DQ548*(1000-AT548*DT548)/(1000-AT548*DS548))/(100*DK548)</f>
        <v>0</v>
      </c>
      <c r="AG548">
        <f>1000*DW548*AT548*(DS548-DT548)/(100*DK548*(1000-AT548*DS548))</f>
        <v>0</v>
      </c>
      <c r="AH548">
        <f>(AI548 - AJ548 - DX548*1E3/(8.314*(DZ548+273.15)) * AL548/DW548 * AK548) * DW548/(100*DK548) * (1000 - DT548)/1000</f>
        <v>0</v>
      </c>
      <c r="AI548">
        <v>817.9446516515153</v>
      </c>
      <c r="AJ548">
        <v>776.9994545454542</v>
      </c>
      <c r="AK548">
        <v>3.364969264069062</v>
      </c>
      <c r="AL548">
        <v>65.16</v>
      </c>
      <c r="AM548">
        <f>(AO548 - AN548 + DX548*1E3/(8.314*(DZ548+273.15)) * AQ548/DW548 * AP548) * DW548/(100*DK548) * 1000/(1000 - AO548)</f>
        <v>0</v>
      </c>
      <c r="AN548">
        <v>14.30668345977531</v>
      </c>
      <c r="AO548">
        <v>23.57362848484848</v>
      </c>
      <c r="AP548">
        <v>-0.000143822903141766</v>
      </c>
      <c r="AQ548">
        <v>105.4820496882666</v>
      </c>
      <c r="AR548">
        <v>0</v>
      </c>
      <c r="AS548">
        <v>0</v>
      </c>
      <c r="AT548">
        <f>IF(AR548*$H$15&gt;=AV548,1.0,(AV548/(AV548-AR548*$H$15)))</f>
        <v>0</v>
      </c>
      <c r="AU548">
        <f>(AT548-1)*100</f>
        <v>0</v>
      </c>
      <c r="AV548">
        <f>MAX(0,($B$15+$C$15*EE548)/(1+$D$15*EE548)*DX548/(DZ548+273)*$E$15)</f>
        <v>0</v>
      </c>
      <c r="AW548" t="s">
        <v>437</v>
      </c>
      <c r="AX548" t="s">
        <v>437</v>
      </c>
      <c r="AY548">
        <v>0</v>
      </c>
      <c r="AZ548">
        <v>0</v>
      </c>
      <c r="BA548">
        <f>1-AY548/AZ548</f>
        <v>0</v>
      </c>
      <c r="BB548">
        <v>0</v>
      </c>
      <c r="BC548" t="s">
        <v>437</v>
      </c>
      <c r="BD548" t="s">
        <v>437</v>
      </c>
      <c r="BE548">
        <v>0</v>
      </c>
      <c r="BF548">
        <v>0</v>
      </c>
      <c r="BG548">
        <f>1-BE548/BF548</f>
        <v>0</v>
      </c>
      <c r="BH548">
        <v>0.5</v>
      </c>
      <c r="BI548">
        <f>DH548</f>
        <v>0</v>
      </c>
      <c r="BJ548">
        <f>K548</f>
        <v>0</v>
      </c>
      <c r="BK548">
        <f>BG548*BH548*BI548</f>
        <v>0</v>
      </c>
      <c r="BL548">
        <f>(BJ548-BB548)/BI548</f>
        <v>0</v>
      </c>
      <c r="BM548">
        <f>(AZ548-BF548)/BF548</f>
        <v>0</v>
      </c>
      <c r="BN548">
        <f>AY548/(BA548+AY548/BF548)</f>
        <v>0</v>
      </c>
      <c r="BO548" t="s">
        <v>437</v>
      </c>
      <c r="BP548">
        <v>0</v>
      </c>
      <c r="BQ548">
        <f>IF(BP548&lt;&gt;0, BP548, BN548)</f>
        <v>0</v>
      </c>
      <c r="BR548">
        <f>1-BQ548/BF548</f>
        <v>0</v>
      </c>
      <c r="BS548">
        <f>(BF548-BE548)/(BF548-BQ548)</f>
        <v>0</v>
      </c>
      <c r="BT548">
        <f>(AZ548-BF548)/(AZ548-BQ548)</f>
        <v>0</v>
      </c>
      <c r="BU548">
        <f>(BF548-BE548)/(BF548-AY548)</f>
        <v>0</v>
      </c>
      <c r="BV548">
        <f>(AZ548-BF548)/(AZ548-AY548)</f>
        <v>0</v>
      </c>
      <c r="BW548">
        <f>(BS548*BQ548/BE548)</f>
        <v>0</v>
      </c>
      <c r="BX548">
        <f>(1-BW548)</f>
        <v>0</v>
      </c>
      <c r="DG548">
        <f>$B$13*EF548+$C$13*EG548+$F$13*ER548*(1-EU548)</f>
        <v>0</v>
      </c>
      <c r="DH548">
        <f>DG548*DI548</f>
        <v>0</v>
      </c>
      <c r="DI548">
        <f>($B$13*$D$11+$C$13*$D$11+$F$13*((FE548+EW548)/MAX(FE548+EW548+FF548, 0.1)*$I$11+FF548/MAX(FE548+EW548+FF548, 0.1)*$J$11))/($B$13+$C$13+$F$13)</f>
        <v>0</v>
      </c>
      <c r="DJ548">
        <f>($B$13*$K$11+$C$13*$K$11+$F$13*((FE548+EW548)/MAX(FE548+EW548+FF548, 0.1)*$P$11+FF548/MAX(FE548+EW548+FF548, 0.1)*$Q$11))/($B$13+$C$13+$F$13)</f>
        <v>0</v>
      </c>
      <c r="DK548">
        <v>2.96</v>
      </c>
      <c r="DL548">
        <v>0.5</v>
      </c>
      <c r="DM548" t="s">
        <v>438</v>
      </c>
      <c r="DN548">
        <v>2</v>
      </c>
      <c r="DO548" t="b">
        <v>1</v>
      </c>
      <c r="DP548">
        <v>1759003531.760714</v>
      </c>
      <c r="DQ548">
        <v>734.7912857142857</v>
      </c>
      <c r="DR548">
        <v>790.3010714285713</v>
      </c>
      <c r="DS548">
        <v>23.58932857142857</v>
      </c>
      <c r="DT548">
        <v>14.31517142857143</v>
      </c>
      <c r="DU548">
        <v>736.2990714285714</v>
      </c>
      <c r="DV548">
        <v>23.26860357142857</v>
      </c>
      <c r="DW548">
        <v>500.0300357142857</v>
      </c>
      <c r="DX548">
        <v>90.32648928571427</v>
      </c>
      <c r="DY548">
        <v>0.06608822499999999</v>
      </c>
      <c r="DZ548">
        <v>30.10014642857143</v>
      </c>
      <c r="EA548">
        <v>29.9928</v>
      </c>
      <c r="EB548">
        <v>999.9000000000002</v>
      </c>
      <c r="EC548">
        <v>0</v>
      </c>
      <c r="ED548">
        <v>0</v>
      </c>
      <c r="EE548">
        <v>10015.75178571428</v>
      </c>
      <c r="EF548">
        <v>0</v>
      </c>
      <c r="EG548">
        <v>10.87198571428571</v>
      </c>
      <c r="EH548">
        <v>-55.50966428571429</v>
      </c>
      <c r="EI548">
        <v>752.5433214285715</v>
      </c>
      <c r="EJ548">
        <v>801.7785357142857</v>
      </c>
      <c r="EK548">
        <v>9.274157857142857</v>
      </c>
      <c r="EL548">
        <v>790.3010714285713</v>
      </c>
      <c r="EM548">
        <v>14.31517142857143</v>
      </c>
      <c r="EN548">
        <v>2.130741071428571</v>
      </c>
      <c r="EO548">
        <v>1.293039285714286</v>
      </c>
      <c r="EP548">
        <v>18.45087857142857</v>
      </c>
      <c r="EQ548">
        <v>10.71818214285714</v>
      </c>
      <c r="ER548">
        <v>1999.994285714286</v>
      </c>
      <c r="ES548">
        <v>0.9800061071428571</v>
      </c>
      <c r="ET548">
        <v>0.01999398928571429</v>
      </c>
      <c r="EU548">
        <v>0</v>
      </c>
      <c r="EV548">
        <v>1210.115</v>
      </c>
      <c r="EW548">
        <v>5.00078</v>
      </c>
      <c r="EX548">
        <v>23437.41071428571</v>
      </c>
      <c r="EY548">
        <v>16379.625</v>
      </c>
      <c r="EZ548">
        <v>39.72292857142856</v>
      </c>
      <c r="FA548">
        <v>40.41485714285714</v>
      </c>
      <c r="FB548">
        <v>39.71846428571428</v>
      </c>
      <c r="FC548">
        <v>40.18510714285714</v>
      </c>
      <c r="FD548">
        <v>40.80992857142856</v>
      </c>
      <c r="FE548">
        <v>1955.104285714285</v>
      </c>
      <c r="FF548">
        <v>39.89000000000001</v>
      </c>
      <c r="FG548">
        <v>0</v>
      </c>
      <c r="FH548">
        <v>1759003533.9</v>
      </c>
      <c r="FI548">
        <v>0</v>
      </c>
      <c r="FJ548">
        <v>1210.077692307692</v>
      </c>
      <c r="FK548">
        <v>6.261196578449677</v>
      </c>
      <c r="FL548">
        <v>93.14188028225328</v>
      </c>
      <c r="FM548">
        <v>23438.03846153846</v>
      </c>
      <c r="FN548">
        <v>15</v>
      </c>
      <c r="FO548">
        <v>0</v>
      </c>
      <c r="FP548" t="s">
        <v>439</v>
      </c>
      <c r="FQ548">
        <v>1746989605.5</v>
      </c>
      <c r="FR548">
        <v>1746989593.5</v>
      </c>
      <c r="FS548">
        <v>0</v>
      </c>
      <c r="FT548">
        <v>-0.274</v>
      </c>
      <c r="FU548">
        <v>-0.002</v>
      </c>
      <c r="FV548">
        <v>2.549</v>
      </c>
      <c r="FW548">
        <v>0.129</v>
      </c>
      <c r="FX548">
        <v>420</v>
      </c>
      <c r="FY548">
        <v>17</v>
      </c>
      <c r="FZ548">
        <v>0.02</v>
      </c>
      <c r="GA548">
        <v>0.04</v>
      </c>
      <c r="GB548">
        <v>-55.36324500000001</v>
      </c>
      <c r="GC548">
        <v>-3.962634146341224</v>
      </c>
      <c r="GD548">
        <v>0.4894322557566062</v>
      </c>
      <c r="GE548">
        <v>0</v>
      </c>
      <c r="GF548">
        <v>1209.804117647059</v>
      </c>
      <c r="GG548">
        <v>5.78151260572064</v>
      </c>
      <c r="GH548">
        <v>0.6339331828172645</v>
      </c>
      <c r="GI548">
        <v>0</v>
      </c>
      <c r="GJ548">
        <v>9.27526975</v>
      </c>
      <c r="GK548">
        <v>-0.03887335834897241</v>
      </c>
      <c r="GL548">
        <v>0.004169097916516163</v>
      </c>
      <c r="GM548">
        <v>1</v>
      </c>
      <c r="GN548">
        <v>1</v>
      </c>
      <c r="GO548">
        <v>3</v>
      </c>
      <c r="GP548" t="s">
        <v>463</v>
      </c>
      <c r="GQ548">
        <v>3.10082</v>
      </c>
      <c r="GR548">
        <v>2.72413</v>
      </c>
      <c r="GS548">
        <v>0.134108</v>
      </c>
      <c r="GT548">
        <v>0.140354</v>
      </c>
      <c r="GU548">
        <v>0.106141</v>
      </c>
      <c r="GV548">
        <v>0.0751141</v>
      </c>
      <c r="GW548">
        <v>22607.3</v>
      </c>
      <c r="GX548">
        <v>20420.9</v>
      </c>
      <c r="GY548">
        <v>26673</v>
      </c>
      <c r="GZ548">
        <v>23978.8</v>
      </c>
      <c r="HA548">
        <v>38154.2</v>
      </c>
      <c r="HB548">
        <v>32814.7</v>
      </c>
      <c r="HC548">
        <v>46577</v>
      </c>
      <c r="HD548">
        <v>37959.5</v>
      </c>
      <c r="HE548">
        <v>1.87143</v>
      </c>
      <c r="HF548">
        <v>1.8529</v>
      </c>
      <c r="HG548">
        <v>0.101887</v>
      </c>
      <c r="HH548">
        <v>0</v>
      </c>
      <c r="HI548">
        <v>28.3318</v>
      </c>
      <c r="HJ548">
        <v>999.9</v>
      </c>
      <c r="HK548">
        <v>36.5</v>
      </c>
      <c r="HL548">
        <v>31.1</v>
      </c>
      <c r="HM548">
        <v>18.3342</v>
      </c>
      <c r="HN548">
        <v>60.9886</v>
      </c>
      <c r="HO548">
        <v>22.2756</v>
      </c>
      <c r="HP548">
        <v>1</v>
      </c>
      <c r="HQ548">
        <v>0.14688</v>
      </c>
      <c r="HR548">
        <v>-0.71875</v>
      </c>
      <c r="HS548">
        <v>20.3155</v>
      </c>
      <c r="HT548">
        <v>5.2113</v>
      </c>
      <c r="HU548">
        <v>11.98</v>
      </c>
      <c r="HV548">
        <v>4.96345</v>
      </c>
      <c r="HW548">
        <v>3.27433</v>
      </c>
      <c r="HX548">
        <v>9999</v>
      </c>
      <c r="HY548">
        <v>9999</v>
      </c>
      <c r="HZ548">
        <v>9999</v>
      </c>
      <c r="IA548">
        <v>26.3</v>
      </c>
      <c r="IB548">
        <v>1.86371</v>
      </c>
      <c r="IC548">
        <v>1.85984</v>
      </c>
      <c r="ID548">
        <v>1.85808</v>
      </c>
      <c r="IE548">
        <v>1.85956</v>
      </c>
      <c r="IF548">
        <v>1.8596</v>
      </c>
      <c r="IG548">
        <v>1.85812</v>
      </c>
      <c r="IH548">
        <v>1.85715</v>
      </c>
      <c r="II548">
        <v>1.85211</v>
      </c>
      <c r="IJ548">
        <v>0</v>
      </c>
      <c r="IK548">
        <v>0</v>
      </c>
      <c r="IL548">
        <v>0</v>
      </c>
      <c r="IM548">
        <v>0</v>
      </c>
      <c r="IN548" t="s">
        <v>441</v>
      </c>
      <c r="IO548" t="s">
        <v>442</v>
      </c>
      <c r="IP548" t="s">
        <v>443</v>
      </c>
      <c r="IQ548" t="s">
        <v>443</v>
      </c>
      <c r="IR548" t="s">
        <v>443</v>
      </c>
      <c r="IS548" t="s">
        <v>443</v>
      </c>
      <c r="IT548">
        <v>0</v>
      </c>
      <c r="IU548">
        <v>100</v>
      </c>
      <c r="IV548">
        <v>100</v>
      </c>
      <c r="IW548">
        <v>-1.495</v>
      </c>
      <c r="IX548">
        <v>0.3203</v>
      </c>
      <c r="IY548">
        <v>-1.253408397979514</v>
      </c>
      <c r="IZ548">
        <v>-0.001407418860664216</v>
      </c>
      <c r="JA548">
        <v>1.761737584914558E-06</v>
      </c>
      <c r="JB548">
        <v>-4.339940373715102E-10</v>
      </c>
      <c r="JC548">
        <v>0.01386544786166931</v>
      </c>
      <c r="JD548">
        <v>0.003157371658100305</v>
      </c>
      <c r="JE548">
        <v>0.0004353711720169284</v>
      </c>
      <c r="JF548">
        <v>-1.853048844677345E-07</v>
      </c>
      <c r="JG548">
        <v>2</v>
      </c>
      <c r="JH548">
        <v>1968</v>
      </c>
      <c r="JI548">
        <v>1</v>
      </c>
      <c r="JJ548">
        <v>26</v>
      </c>
      <c r="JK548">
        <v>200232.2</v>
      </c>
      <c r="JL548">
        <v>200232.4</v>
      </c>
      <c r="JM548">
        <v>1.95801</v>
      </c>
      <c r="JN548">
        <v>2.61475</v>
      </c>
      <c r="JO548">
        <v>1.49658</v>
      </c>
      <c r="JP548">
        <v>2.34741</v>
      </c>
      <c r="JQ548">
        <v>1.54907</v>
      </c>
      <c r="JR548">
        <v>2.4353</v>
      </c>
      <c r="JS548">
        <v>35.0825</v>
      </c>
      <c r="JT548">
        <v>14.6837</v>
      </c>
      <c r="JU548">
        <v>18</v>
      </c>
      <c r="JV548">
        <v>486.353</v>
      </c>
      <c r="JW548">
        <v>489.487</v>
      </c>
      <c r="JX548">
        <v>29.2608</v>
      </c>
      <c r="JY548">
        <v>29.2161</v>
      </c>
      <c r="JZ548">
        <v>29.9998</v>
      </c>
      <c r="KA548">
        <v>29.4725</v>
      </c>
      <c r="KB548">
        <v>29.4788</v>
      </c>
      <c r="KC548">
        <v>39.3044</v>
      </c>
      <c r="KD548">
        <v>17.6987</v>
      </c>
      <c r="KE548">
        <v>33.1333</v>
      </c>
      <c r="KF548">
        <v>29.2612</v>
      </c>
      <c r="KG548">
        <v>841.529</v>
      </c>
      <c r="KH548">
        <v>14.4544</v>
      </c>
      <c r="KI548">
        <v>101.837</v>
      </c>
      <c r="KJ548">
        <v>91.5232</v>
      </c>
    </row>
    <row r="549" spans="1:296">
      <c r="A549">
        <v>531</v>
      </c>
      <c r="B549">
        <v>1759003545.1</v>
      </c>
      <c r="C549">
        <v>16294.5</v>
      </c>
      <c r="D549" t="s">
        <v>1509</v>
      </c>
      <c r="E549" t="s">
        <v>1510</v>
      </c>
      <c r="F549">
        <v>5</v>
      </c>
      <c r="G549" t="s">
        <v>1218</v>
      </c>
      <c r="H549">
        <v>1759003537.332142</v>
      </c>
      <c r="I549">
        <f>(J549)/1000</f>
        <v>0</v>
      </c>
      <c r="J549">
        <f>IF(DO549, AM549, AG549)</f>
        <v>0</v>
      </c>
      <c r="K549">
        <f>IF(DO549, AH549, AF549)</f>
        <v>0</v>
      </c>
      <c r="L549">
        <f>DQ549 - IF(AT549&gt;1, K549*DK549*100.0/(AV549), 0)</f>
        <v>0</v>
      </c>
      <c r="M549">
        <f>((S549-I549/2)*L549-K549)/(S549+I549/2)</f>
        <v>0</v>
      </c>
      <c r="N549">
        <f>M549*(DX549+DY549)/1000.0</f>
        <v>0</v>
      </c>
      <c r="O549">
        <f>(DQ549 - IF(AT549&gt;1, K549*DK549*100.0/(AV549), 0))*(DX549+DY549)/1000.0</f>
        <v>0</v>
      </c>
      <c r="P549">
        <f>2.0/((1/R549-1/Q549)+SIGN(R549)*SQRT((1/R549-1/Q549)*(1/R549-1/Q549) + 4*DL549/((DL549+1)*(DL549+1))*(2*1/R549*1/Q549-1/Q549*1/Q549)))</f>
        <v>0</v>
      </c>
      <c r="Q549">
        <f>IF(LEFT(DM549,1)&lt;&gt;"0",IF(LEFT(DM549,1)="1",3.0,DN549),$D$5+$E$5*(EE549*DX549/($K$5*1000))+$F$5*(EE549*DX549/($K$5*1000))*MAX(MIN(DK549,$J$5),$I$5)*MAX(MIN(DK549,$J$5),$I$5)+$G$5*MAX(MIN(DK549,$J$5),$I$5)*(EE549*DX549/($K$5*1000))+$H$5*(EE549*DX549/($K$5*1000))*(EE549*DX549/($K$5*1000)))</f>
        <v>0</v>
      </c>
      <c r="R549">
        <f>I549*(1000-(1000*0.61365*exp(17.502*V549/(240.97+V549))/(DX549+DY549)+DS549)/2)/(1000*0.61365*exp(17.502*V549/(240.97+V549))/(DX549+DY549)-DS549)</f>
        <v>0</v>
      </c>
      <c r="S549">
        <f>1/((DL549+1)/(P549/1.6)+1/(Q549/1.37)) + DL549/((DL549+1)/(P549/1.6) + DL549/(Q549/1.37))</f>
        <v>0</v>
      </c>
      <c r="T549">
        <f>(DG549*DJ549)</f>
        <v>0</v>
      </c>
      <c r="U549">
        <f>(DZ549+(T549+2*0.95*5.67E-8*(((DZ549+$B$9)+273)^4-(DZ549+273)^4)-44100*I549)/(1.84*29.3*Q549+8*0.95*5.67E-8*(DZ549+273)^3))</f>
        <v>0</v>
      </c>
      <c r="V549">
        <f>($C$9*EA549+$D$9*EB549+$E$9*U549)</f>
        <v>0</v>
      </c>
      <c r="W549">
        <f>0.61365*exp(17.502*V549/(240.97+V549))</f>
        <v>0</v>
      </c>
      <c r="X549">
        <f>(Y549/Z549*100)</f>
        <v>0</v>
      </c>
      <c r="Y549">
        <f>DS549*(DX549+DY549)/1000</f>
        <v>0</v>
      </c>
      <c r="Z549">
        <f>0.61365*exp(17.502*DZ549/(240.97+DZ549))</f>
        <v>0</v>
      </c>
      <c r="AA549">
        <f>(W549-DS549*(DX549+DY549)/1000)</f>
        <v>0</v>
      </c>
      <c r="AB549">
        <f>(-I549*44100)</f>
        <v>0</v>
      </c>
      <c r="AC549">
        <f>2*29.3*Q549*0.92*(DZ549-V549)</f>
        <v>0</v>
      </c>
      <c r="AD549">
        <f>2*0.95*5.67E-8*(((DZ549+$B$9)+273)^4-(V549+273)^4)</f>
        <v>0</v>
      </c>
      <c r="AE549">
        <f>T549+AD549+AB549+AC549</f>
        <v>0</v>
      </c>
      <c r="AF549">
        <f>DW549*AT549*(DR549-DQ549*(1000-AT549*DT549)/(1000-AT549*DS549))/(100*DK549)</f>
        <v>0</v>
      </c>
      <c r="AG549">
        <f>1000*DW549*AT549*(DS549-DT549)/(100*DK549*(1000-AT549*DS549))</f>
        <v>0</v>
      </c>
      <c r="AH549">
        <f>(AI549 - AJ549 - DX549*1E3/(8.314*(DZ549+273.15)) * AL549/DW549 * AK549) * DW549/(100*DK549) * (1000 - DT549)/1000</f>
        <v>0</v>
      </c>
      <c r="AI549">
        <v>836.5443152212124</v>
      </c>
      <c r="AJ549">
        <v>795.4210545454548</v>
      </c>
      <c r="AK549">
        <v>3.358401645021641</v>
      </c>
      <c r="AL549">
        <v>65.16</v>
      </c>
      <c r="AM549">
        <f>(AO549 - AN549 + DX549*1E3/(8.314*(DZ549+273.15)) * AQ549/DW549 * AP549) * DW549/(100*DK549) * 1000/(1000 - AO549)</f>
        <v>0</v>
      </c>
      <c r="AN549">
        <v>14.26244814131368</v>
      </c>
      <c r="AO549">
        <v>23.53900060606061</v>
      </c>
      <c r="AP549">
        <v>-0.006413799935895396</v>
      </c>
      <c r="AQ549">
        <v>105.4820496882666</v>
      </c>
      <c r="AR549">
        <v>0</v>
      </c>
      <c r="AS549">
        <v>0</v>
      </c>
      <c r="AT549">
        <f>IF(AR549*$H$15&gt;=AV549,1.0,(AV549/(AV549-AR549*$H$15)))</f>
        <v>0</v>
      </c>
      <c r="AU549">
        <f>(AT549-1)*100</f>
        <v>0</v>
      </c>
      <c r="AV549">
        <f>MAX(0,($B$15+$C$15*EE549)/(1+$D$15*EE549)*DX549/(DZ549+273)*$E$15)</f>
        <v>0</v>
      </c>
      <c r="AW549" t="s">
        <v>437</v>
      </c>
      <c r="AX549" t="s">
        <v>437</v>
      </c>
      <c r="AY549">
        <v>0</v>
      </c>
      <c r="AZ549">
        <v>0</v>
      </c>
      <c r="BA549">
        <f>1-AY549/AZ549</f>
        <v>0</v>
      </c>
      <c r="BB549">
        <v>0</v>
      </c>
      <c r="BC549" t="s">
        <v>437</v>
      </c>
      <c r="BD549" t="s">
        <v>437</v>
      </c>
      <c r="BE549">
        <v>0</v>
      </c>
      <c r="BF549">
        <v>0</v>
      </c>
      <c r="BG549">
        <f>1-BE549/BF549</f>
        <v>0</v>
      </c>
      <c r="BH549">
        <v>0.5</v>
      </c>
      <c r="BI549">
        <f>DH549</f>
        <v>0</v>
      </c>
      <c r="BJ549">
        <f>K549</f>
        <v>0</v>
      </c>
      <c r="BK549">
        <f>BG549*BH549*BI549</f>
        <v>0</v>
      </c>
      <c r="BL549">
        <f>(BJ549-BB549)/BI549</f>
        <v>0</v>
      </c>
      <c r="BM549">
        <f>(AZ549-BF549)/BF549</f>
        <v>0</v>
      </c>
      <c r="BN549">
        <f>AY549/(BA549+AY549/BF549)</f>
        <v>0</v>
      </c>
      <c r="BO549" t="s">
        <v>437</v>
      </c>
      <c r="BP549">
        <v>0</v>
      </c>
      <c r="BQ549">
        <f>IF(BP549&lt;&gt;0, BP549, BN549)</f>
        <v>0</v>
      </c>
      <c r="BR549">
        <f>1-BQ549/BF549</f>
        <v>0</v>
      </c>
      <c r="BS549">
        <f>(BF549-BE549)/(BF549-BQ549)</f>
        <v>0</v>
      </c>
      <c r="BT549">
        <f>(AZ549-BF549)/(AZ549-BQ549)</f>
        <v>0</v>
      </c>
      <c r="BU549">
        <f>(BF549-BE549)/(BF549-AY549)</f>
        <v>0</v>
      </c>
      <c r="BV549">
        <f>(AZ549-BF549)/(AZ549-AY549)</f>
        <v>0</v>
      </c>
      <c r="BW549">
        <f>(BS549*BQ549/BE549)</f>
        <v>0</v>
      </c>
      <c r="BX549">
        <f>(1-BW549)</f>
        <v>0</v>
      </c>
      <c r="DG549">
        <f>$B$13*EF549+$C$13*EG549+$F$13*ER549*(1-EU549)</f>
        <v>0</v>
      </c>
      <c r="DH549">
        <f>DG549*DI549</f>
        <v>0</v>
      </c>
      <c r="DI549">
        <f>($B$13*$D$11+$C$13*$D$11+$F$13*((FE549+EW549)/MAX(FE549+EW549+FF549, 0.1)*$I$11+FF549/MAX(FE549+EW549+FF549, 0.1)*$J$11))/($B$13+$C$13+$F$13)</f>
        <v>0</v>
      </c>
      <c r="DJ549">
        <f>($B$13*$K$11+$C$13*$K$11+$F$13*((FE549+EW549)/MAX(FE549+EW549+FF549, 0.1)*$P$11+FF549/MAX(FE549+EW549+FF549, 0.1)*$Q$11))/($B$13+$C$13+$F$13)</f>
        <v>0</v>
      </c>
      <c r="DK549">
        <v>2.96</v>
      </c>
      <c r="DL549">
        <v>0.5</v>
      </c>
      <c r="DM549" t="s">
        <v>438</v>
      </c>
      <c r="DN549">
        <v>2</v>
      </c>
      <c r="DO549" t="b">
        <v>1</v>
      </c>
      <c r="DP549">
        <v>1759003537.332142</v>
      </c>
      <c r="DQ549">
        <v>752.8845357142857</v>
      </c>
      <c r="DR549">
        <v>808.9667142857143</v>
      </c>
      <c r="DS549">
        <v>23.57472857142857</v>
      </c>
      <c r="DT549">
        <v>14.29588571428571</v>
      </c>
      <c r="DU549">
        <v>754.3833214285715</v>
      </c>
      <c r="DV549">
        <v>23.25432142857143</v>
      </c>
      <c r="DW549">
        <v>500.043</v>
      </c>
      <c r="DX549">
        <v>90.32674285714286</v>
      </c>
      <c r="DY549">
        <v>0.06594748571428571</v>
      </c>
      <c r="DZ549">
        <v>30.10288928571429</v>
      </c>
      <c r="EA549">
        <v>29.99371428571428</v>
      </c>
      <c r="EB549">
        <v>999.9000000000002</v>
      </c>
      <c r="EC549">
        <v>0</v>
      </c>
      <c r="ED549">
        <v>0</v>
      </c>
      <c r="EE549">
        <v>10008.17035714286</v>
      </c>
      <c r="EF549">
        <v>0</v>
      </c>
      <c r="EG549">
        <v>10.87469285714286</v>
      </c>
      <c r="EH549">
        <v>-56.08212857142858</v>
      </c>
      <c r="EI549">
        <v>771.0618571428571</v>
      </c>
      <c r="EJ549">
        <v>820.6988571428568</v>
      </c>
      <c r="EK549">
        <v>9.278837857142857</v>
      </c>
      <c r="EL549">
        <v>808.9667142857143</v>
      </c>
      <c r="EM549">
        <v>14.29588571428571</v>
      </c>
      <c r="EN549">
        <v>2.129427857142857</v>
      </c>
      <c r="EO549">
        <v>1.291301428571428</v>
      </c>
      <c r="EP549">
        <v>18.44103928571429</v>
      </c>
      <c r="EQ549">
        <v>10.69795714285715</v>
      </c>
      <c r="ER549">
        <v>2000.006785714286</v>
      </c>
      <c r="ES549">
        <v>0.9800062142857142</v>
      </c>
      <c r="ET549">
        <v>0.01999387142857143</v>
      </c>
      <c r="EU549">
        <v>0</v>
      </c>
      <c r="EV549">
        <v>1210.62</v>
      </c>
      <c r="EW549">
        <v>5.00078</v>
      </c>
      <c r="EX549">
        <v>23445.84642857143</v>
      </c>
      <c r="EY549">
        <v>16379.72857142857</v>
      </c>
      <c r="EZ549">
        <v>39.72071428571428</v>
      </c>
      <c r="FA549">
        <v>40.41264285714285</v>
      </c>
      <c r="FB549">
        <v>39.73635714285714</v>
      </c>
      <c r="FC549">
        <v>40.15160714285714</v>
      </c>
      <c r="FD549">
        <v>40.85010714285714</v>
      </c>
      <c r="FE549">
        <v>1955.116785714285</v>
      </c>
      <c r="FF549">
        <v>39.89000000000001</v>
      </c>
      <c r="FG549">
        <v>0</v>
      </c>
      <c r="FH549">
        <v>1759003539.3</v>
      </c>
      <c r="FI549">
        <v>0</v>
      </c>
      <c r="FJ549">
        <v>1210.6416</v>
      </c>
      <c r="FK549">
        <v>5.20538461711231</v>
      </c>
      <c r="FL549">
        <v>79.10769246820911</v>
      </c>
      <c r="FM549">
        <v>23446.28</v>
      </c>
      <c r="FN549">
        <v>15</v>
      </c>
      <c r="FO549">
        <v>0</v>
      </c>
      <c r="FP549" t="s">
        <v>439</v>
      </c>
      <c r="FQ549">
        <v>1746989605.5</v>
      </c>
      <c r="FR549">
        <v>1746989593.5</v>
      </c>
      <c r="FS549">
        <v>0</v>
      </c>
      <c r="FT549">
        <v>-0.274</v>
      </c>
      <c r="FU549">
        <v>-0.002</v>
      </c>
      <c r="FV549">
        <v>2.549</v>
      </c>
      <c r="FW549">
        <v>0.129</v>
      </c>
      <c r="FX549">
        <v>420</v>
      </c>
      <c r="FY549">
        <v>17</v>
      </c>
      <c r="FZ549">
        <v>0.02</v>
      </c>
      <c r="GA549">
        <v>0.04</v>
      </c>
      <c r="GB549">
        <v>-55.67769268292683</v>
      </c>
      <c r="GC549">
        <v>-6.000577003484453</v>
      </c>
      <c r="GD549">
        <v>0.6167337289183112</v>
      </c>
      <c r="GE549">
        <v>0</v>
      </c>
      <c r="GF549">
        <v>1210.283235294118</v>
      </c>
      <c r="GG549">
        <v>5.780443082574542</v>
      </c>
      <c r="GH549">
        <v>0.6353216905781002</v>
      </c>
      <c r="GI549">
        <v>0</v>
      </c>
      <c r="GJ549">
        <v>9.279247560975611</v>
      </c>
      <c r="GK549">
        <v>0.05828320557491481</v>
      </c>
      <c r="GL549">
        <v>0.01140709081582267</v>
      </c>
      <c r="GM549">
        <v>1</v>
      </c>
      <c r="GN549">
        <v>1</v>
      </c>
      <c r="GO549">
        <v>3</v>
      </c>
      <c r="GP549" t="s">
        <v>463</v>
      </c>
      <c r="GQ549">
        <v>3.10094</v>
      </c>
      <c r="GR549">
        <v>2.72413</v>
      </c>
      <c r="GS549">
        <v>0.136225</v>
      </c>
      <c r="GT549">
        <v>0.142451</v>
      </c>
      <c r="GU549">
        <v>0.106035</v>
      </c>
      <c r="GV549">
        <v>0.07522860000000001</v>
      </c>
      <c r="GW549">
        <v>22552.1</v>
      </c>
      <c r="GX549">
        <v>20371.3</v>
      </c>
      <c r="GY549">
        <v>26673</v>
      </c>
      <c r="GZ549">
        <v>23979.1</v>
      </c>
      <c r="HA549">
        <v>38159.4</v>
      </c>
      <c r="HB549">
        <v>32811</v>
      </c>
      <c r="HC549">
        <v>46577.4</v>
      </c>
      <c r="HD549">
        <v>37959.8</v>
      </c>
      <c r="HE549">
        <v>1.87178</v>
      </c>
      <c r="HF549">
        <v>1.85317</v>
      </c>
      <c r="HG549">
        <v>0.10208</v>
      </c>
      <c r="HH549">
        <v>0</v>
      </c>
      <c r="HI549">
        <v>28.3318</v>
      </c>
      <c r="HJ549">
        <v>999.9</v>
      </c>
      <c r="HK549">
        <v>36.5</v>
      </c>
      <c r="HL549">
        <v>31.1</v>
      </c>
      <c r="HM549">
        <v>18.3339</v>
      </c>
      <c r="HN549">
        <v>60.9286</v>
      </c>
      <c r="HO549">
        <v>22.4279</v>
      </c>
      <c r="HP549">
        <v>1</v>
      </c>
      <c r="HQ549">
        <v>0.146374</v>
      </c>
      <c r="HR549">
        <v>-0.721599</v>
      </c>
      <c r="HS549">
        <v>20.3158</v>
      </c>
      <c r="HT549">
        <v>5.21175</v>
      </c>
      <c r="HU549">
        <v>11.9798</v>
      </c>
      <c r="HV549">
        <v>4.96345</v>
      </c>
      <c r="HW549">
        <v>3.2744</v>
      </c>
      <c r="HX549">
        <v>9999</v>
      </c>
      <c r="HY549">
        <v>9999</v>
      </c>
      <c r="HZ549">
        <v>9999</v>
      </c>
      <c r="IA549">
        <v>26.3</v>
      </c>
      <c r="IB549">
        <v>1.86371</v>
      </c>
      <c r="IC549">
        <v>1.85986</v>
      </c>
      <c r="ID549">
        <v>1.85812</v>
      </c>
      <c r="IE549">
        <v>1.85956</v>
      </c>
      <c r="IF549">
        <v>1.8596</v>
      </c>
      <c r="IG549">
        <v>1.85813</v>
      </c>
      <c r="IH549">
        <v>1.85715</v>
      </c>
      <c r="II549">
        <v>1.85211</v>
      </c>
      <c r="IJ549">
        <v>0</v>
      </c>
      <c r="IK549">
        <v>0</v>
      </c>
      <c r="IL549">
        <v>0</v>
      </c>
      <c r="IM549">
        <v>0</v>
      </c>
      <c r="IN549" t="s">
        <v>441</v>
      </c>
      <c r="IO549" t="s">
        <v>442</v>
      </c>
      <c r="IP549" t="s">
        <v>443</v>
      </c>
      <c r="IQ549" t="s">
        <v>443</v>
      </c>
      <c r="IR549" t="s">
        <v>443</v>
      </c>
      <c r="IS549" t="s">
        <v>443</v>
      </c>
      <c r="IT549">
        <v>0</v>
      </c>
      <c r="IU549">
        <v>100</v>
      </c>
      <c r="IV549">
        <v>100</v>
      </c>
      <c r="IW549">
        <v>-1.485</v>
      </c>
      <c r="IX549">
        <v>0.3195</v>
      </c>
      <c r="IY549">
        <v>-1.253408397979514</v>
      </c>
      <c r="IZ549">
        <v>-0.001407418860664216</v>
      </c>
      <c r="JA549">
        <v>1.761737584914558E-06</v>
      </c>
      <c r="JB549">
        <v>-4.339940373715102E-10</v>
      </c>
      <c r="JC549">
        <v>0.01386544786166931</v>
      </c>
      <c r="JD549">
        <v>0.003157371658100305</v>
      </c>
      <c r="JE549">
        <v>0.0004353711720169284</v>
      </c>
      <c r="JF549">
        <v>-1.853048844677345E-07</v>
      </c>
      <c r="JG549">
        <v>2</v>
      </c>
      <c r="JH549">
        <v>1968</v>
      </c>
      <c r="JI549">
        <v>1</v>
      </c>
      <c r="JJ549">
        <v>26</v>
      </c>
      <c r="JK549">
        <v>200232.3</v>
      </c>
      <c r="JL549">
        <v>200232.5</v>
      </c>
      <c r="JM549">
        <v>1.99463</v>
      </c>
      <c r="JN549">
        <v>2.61963</v>
      </c>
      <c r="JO549">
        <v>1.49658</v>
      </c>
      <c r="JP549">
        <v>2.34741</v>
      </c>
      <c r="JQ549">
        <v>1.54907</v>
      </c>
      <c r="JR549">
        <v>2.37915</v>
      </c>
      <c r="JS549">
        <v>35.0825</v>
      </c>
      <c r="JT549">
        <v>14.6749</v>
      </c>
      <c r="JU549">
        <v>18</v>
      </c>
      <c r="JV549">
        <v>486.529</v>
      </c>
      <c r="JW549">
        <v>489.635</v>
      </c>
      <c r="JX549">
        <v>29.2645</v>
      </c>
      <c r="JY549">
        <v>29.2117</v>
      </c>
      <c r="JZ549">
        <v>29.9998</v>
      </c>
      <c r="KA549">
        <v>29.4687</v>
      </c>
      <c r="KB549">
        <v>29.4748</v>
      </c>
      <c r="KC549">
        <v>40.0363</v>
      </c>
      <c r="KD549">
        <v>16.789</v>
      </c>
      <c r="KE549">
        <v>33.1333</v>
      </c>
      <c r="KF549">
        <v>29.2662</v>
      </c>
      <c r="KG549">
        <v>854.889</v>
      </c>
      <c r="KH549">
        <v>14.5198</v>
      </c>
      <c r="KI549">
        <v>101.837</v>
      </c>
      <c r="KJ549">
        <v>91.524</v>
      </c>
    </row>
    <row r="550" spans="1:296">
      <c r="A550">
        <v>532</v>
      </c>
      <c r="B550">
        <v>1759003550.1</v>
      </c>
      <c r="C550">
        <v>16299.5</v>
      </c>
      <c r="D550" t="s">
        <v>1511</v>
      </c>
      <c r="E550" t="s">
        <v>1512</v>
      </c>
      <c r="F550">
        <v>5</v>
      </c>
      <c r="G550" t="s">
        <v>1218</v>
      </c>
      <c r="H550">
        <v>1759003542.618518</v>
      </c>
      <c r="I550">
        <f>(J550)/1000</f>
        <v>0</v>
      </c>
      <c r="J550">
        <f>IF(DO550, AM550, AG550)</f>
        <v>0</v>
      </c>
      <c r="K550">
        <f>IF(DO550, AH550, AF550)</f>
        <v>0</v>
      </c>
      <c r="L550">
        <f>DQ550 - IF(AT550&gt;1, K550*DK550*100.0/(AV550), 0)</f>
        <v>0</v>
      </c>
      <c r="M550">
        <f>((S550-I550/2)*L550-K550)/(S550+I550/2)</f>
        <v>0</v>
      </c>
      <c r="N550">
        <f>M550*(DX550+DY550)/1000.0</f>
        <v>0</v>
      </c>
      <c r="O550">
        <f>(DQ550 - IF(AT550&gt;1, K550*DK550*100.0/(AV550), 0))*(DX550+DY550)/1000.0</f>
        <v>0</v>
      </c>
      <c r="P550">
        <f>2.0/((1/R550-1/Q550)+SIGN(R550)*SQRT((1/R550-1/Q550)*(1/R550-1/Q550) + 4*DL550/((DL550+1)*(DL550+1))*(2*1/R550*1/Q550-1/Q550*1/Q550)))</f>
        <v>0</v>
      </c>
      <c r="Q550">
        <f>IF(LEFT(DM550,1)&lt;&gt;"0",IF(LEFT(DM550,1)="1",3.0,DN550),$D$5+$E$5*(EE550*DX550/($K$5*1000))+$F$5*(EE550*DX550/($K$5*1000))*MAX(MIN(DK550,$J$5),$I$5)*MAX(MIN(DK550,$J$5),$I$5)+$G$5*MAX(MIN(DK550,$J$5),$I$5)*(EE550*DX550/($K$5*1000))+$H$5*(EE550*DX550/($K$5*1000))*(EE550*DX550/($K$5*1000)))</f>
        <v>0</v>
      </c>
      <c r="R550">
        <f>I550*(1000-(1000*0.61365*exp(17.502*V550/(240.97+V550))/(DX550+DY550)+DS550)/2)/(1000*0.61365*exp(17.502*V550/(240.97+V550))/(DX550+DY550)-DS550)</f>
        <v>0</v>
      </c>
      <c r="S550">
        <f>1/((DL550+1)/(P550/1.6)+1/(Q550/1.37)) + DL550/((DL550+1)/(P550/1.6) + DL550/(Q550/1.37))</f>
        <v>0</v>
      </c>
      <c r="T550">
        <f>(DG550*DJ550)</f>
        <v>0</v>
      </c>
      <c r="U550">
        <f>(DZ550+(T550+2*0.95*5.67E-8*(((DZ550+$B$9)+273)^4-(DZ550+273)^4)-44100*I550)/(1.84*29.3*Q550+8*0.95*5.67E-8*(DZ550+273)^3))</f>
        <v>0</v>
      </c>
      <c r="V550">
        <f>($C$9*EA550+$D$9*EB550+$E$9*U550)</f>
        <v>0</v>
      </c>
      <c r="W550">
        <f>0.61365*exp(17.502*V550/(240.97+V550))</f>
        <v>0</v>
      </c>
      <c r="X550">
        <f>(Y550/Z550*100)</f>
        <v>0</v>
      </c>
      <c r="Y550">
        <f>DS550*(DX550+DY550)/1000</f>
        <v>0</v>
      </c>
      <c r="Z550">
        <f>0.61365*exp(17.502*DZ550/(240.97+DZ550))</f>
        <v>0</v>
      </c>
      <c r="AA550">
        <f>(W550-DS550*(DX550+DY550)/1000)</f>
        <v>0</v>
      </c>
      <c r="AB550">
        <f>(-I550*44100)</f>
        <v>0</v>
      </c>
      <c r="AC550">
        <f>2*29.3*Q550*0.92*(DZ550-V550)</f>
        <v>0</v>
      </c>
      <c r="AD550">
        <f>2*0.95*5.67E-8*(((DZ550+$B$9)+273)^4-(V550+273)^4)</f>
        <v>0</v>
      </c>
      <c r="AE550">
        <f>T550+AD550+AB550+AC550</f>
        <v>0</v>
      </c>
      <c r="AF550">
        <f>DW550*AT550*(DR550-DQ550*(1000-AT550*DT550)/(1000-AT550*DS550))/(100*DK550)</f>
        <v>0</v>
      </c>
      <c r="AG550">
        <f>1000*DW550*AT550*(DS550-DT550)/(100*DK550*(1000-AT550*DS550))</f>
        <v>0</v>
      </c>
      <c r="AH550">
        <f>(AI550 - AJ550 - DX550*1E3/(8.314*(DZ550+273.15)) * AL550/DW550 * AK550) * DW550/(100*DK550) * (1000 - DT550)/1000</f>
        <v>0</v>
      </c>
      <c r="AI550">
        <v>853.9589179151516</v>
      </c>
      <c r="AJ550">
        <v>812.4327878787876</v>
      </c>
      <c r="AK550">
        <v>3.410565454545322</v>
      </c>
      <c r="AL550">
        <v>65.16</v>
      </c>
      <c r="AM550">
        <f>(AO550 - AN550 + DX550*1E3/(8.314*(DZ550+273.15)) * AQ550/DW550 * AP550) * DW550/(100*DK550) * 1000/(1000 - AO550)</f>
        <v>0</v>
      </c>
      <c r="AN550">
        <v>14.38329556826006</v>
      </c>
      <c r="AO550">
        <v>23.55376</v>
      </c>
      <c r="AP550">
        <v>0.001383419116264014</v>
      </c>
      <c r="AQ550">
        <v>105.4820496882666</v>
      </c>
      <c r="AR550">
        <v>0</v>
      </c>
      <c r="AS550">
        <v>0</v>
      </c>
      <c r="AT550">
        <f>IF(AR550*$H$15&gt;=AV550,1.0,(AV550/(AV550-AR550*$H$15)))</f>
        <v>0</v>
      </c>
      <c r="AU550">
        <f>(AT550-1)*100</f>
        <v>0</v>
      </c>
      <c r="AV550">
        <f>MAX(0,($B$15+$C$15*EE550)/(1+$D$15*EE550)*DX550/(DZ550+273)*$E$15)</f>
        <v>0</v>
      </c>
      <c r="AW550" t="s">
        <v>437</v>
      </c>
      <c r="AX550" t="s">
        <v>437</v>
      </c>
      <c r="AY550">
        <v>0</v>
      </c>
      <c r="AZ550">
        <v>0</v>
      </c>
      <c r="BA550">
        <f>1-AY550/AZ550</f>
        <v>0</v>
      </c>
      <c r="BB550">
        <v>0</v>
      </c>
      <c r="BC550" t="s">
        <v>437</v>
      </c>
      <c r="BD550" t="s">
        <v>437</v>
      </c>
      <c r="BE550">
        <v>0</v>
      </c>
      <c r="BF550">
        <v>0</v>
      </c>
      <c r="BG550">
        <f>1-BE550/BF550</f>
        <v>0</v>
      </c>
      <c r="BH550">
        <v>0.5</v>
      </c>
      <c r="BI550">
        <f>DH550</f>
        <v>0</v>
      </c>
      <c r="BJ550">
        <f>K550</f>
        <v>0</v>
      </c>
      <c r="BK550">
        <f>BG550*BH550*BI550</f>
        <v>0</v>
      </c>
      <c r="BL550">
        <f>(BJ550-BB550)/BI550</f>
        <v>0</v>
      </c>
      <c r="BM550">
        <f>(AZ550-BF550)/BF550</f>
        <v>0</v>
      </c>
      <c r="BN550">
        <f>AY550/(BA550+AY550/BF550)</f>
        <v>0</v>
      </c>
      <c r="BO550" t="s">
        <v>437</v>
      </c>
      <c r="BP550">
        <v>0</v>
      </c>
      <c r="BQ550">
        <f>IF(BP550&lt;&gt;0, BP550, BN550)</f>
        <v>0</v>
      </c>
      <c r="BR550">
        <f>1-BQ550/BF550</f>
        <v>0</v>
      </c>
      <c r="BS550">
        <f>(BF550-BE550)/(BF550-BQ550)</f>
        <v>0</v>
      </c>
      <c r="BT550">
        <f>(AZ550-BF550)/(AZ550-BQ550)</f>
        <v>0</v>
      </c>
      <c r="BU550">
        <f>(BF550-BE550)/(BF550-AY550)</f>
        <v>0</v>
      </c>
      <c r="BV550">
        <f>(AZ550-BF550)/(AZ550-AY550)</f>
        <v>0</v>
      </c>
      <c r="BW550">
        <f>(BS550*BQ550/BE550)</f>
        <v>0</v>
      </c>
      <c r="BX550">
        <f>(1-BW550)</f>
        <v>0</v>
      </c>
      <c r="DG550">
        <f>$B$13*EF550+$C$13*EG550+$F$13*ER550*(1-EU550)</f>
        <v>0</v>
      </c>
      <c r="DH550">
        <f>DG550*DI550</f>
        <v>0</v>
      </c>
      <c r="DI550">
        <f>($B$13*$D$11+$C$13*$D$11+$F$13*((FE550+EW550)/MAX(FE550+EW550+FF550, 0.1)*$I$11+FF550/MAX(FE550+EW550+FF550, 0.1)*$J$11))/($B$13+$C$13+$F$13)</f>
        <v>0</v>
      </c>
      <c r="DJ550">
        <f>($B$13*$K$11+$C$13*$K$11+$F$13*((FE550+EW550)/MAX(FE550+EW550+FF550, 0.1)*$P$11+FF550/MAX(FE550+EW550+FF550, 0.1)*$Q$11))/($B$13+$C$13+$F$13)</f>
        <v>0</v>
      </c>
      <c r="DK550">
        <v>2.96</v>
      </c>
      <c r="DL550">
        <v>0.5</v>
      </c>
      <c r="DM550" t="s">
        <v>438</v>
      </c>
      <c r="DN550">
        <v>2</v>
      </c>
      <c r="DO550" t="b">
        <v>1</v>
      </c>
      <c r="DP550">
        <v>1759003542.618518</v>
      </c>
      <c r="DQ550">
        <v>770.2356296296296</v>
      </c>
      <c r="DR550">
        <v>826.7595555555557</v>
      </c>
      <c r="DS550">
        <v>23.55852592592592</v>
      </c>
      <c r="DT550">
        <v>14.31168148148148</v>
      </c>
      <c r="DU550">
        <v>771.7252592592594</v>
      </c>
      <c r="DV550">
        <v>23.23848518518519</v>
      </c>
      <c r="DW550">
        <v>500.0345555555556</v>
      </c>
      <c r="DX550">
        <v>90.32629999999999</v>
      </c>
      <c r="DY550">
        <v>0.0660543037037037</v>
      </c>
      <c r="DZ550">
        <v>30.10489629629629</v>
      </c>
      <c r="EA550">
        <v>29.99547037037037</v>
      </c>
      <c r="EB550">
        <v>999.9000000000001</v>
      </c>
      <c r="EC550">
        <v>0</v>
      </c>
      <c r="ED550">
        <v>0</v>
      </c>
      <c r="EE550">
        <v>9998.381481481481</v>
      </c>
      <c r="EF550">
        <v>0</v>
      </c>
      <c r="EG550">
        <v>10.87174074074074</v>
      </c>
      <c r="EH550">
        <v>-56.52387777777777</v>
      </c>
      <c r="EI550">
        <v>788.8187777777778</v>
      </c>
      <c r="EJ550">
        <v>838.7639259259259</v>
      </c>
      <c r="EK550">
        <v>9.24683962962963</v>
      </c>
      <c r="EL550">
        <v>826.7595555555557</v>
      </c>
      <c r="EM550">
        <v>14.31168148148148</v>
      </c>
      <c r="EN550">
        <v>2.127954074074074</v>
      </c>
      <c r="EO550">
        <v>1.292721481481482</v>
      </c>
      <c r="EP550">
        <v>18.42998518518518</v>
      </c>
      <c r="EQ550">
        <v>10.71441481481482</v>
      </c>
      <c r="ER550">
        <v>2000.004814814815</v>
      </c>
      <c r="ES550">
        <v>0.9800062222222222</v>
      </c>
      <c r="ET550">
        <v>0.01999386296296296</v>
      </c>
      <c r="EU550">
        <v>0</v>
      </c>
      <c r="EV550">
        <v>1210.922592592593</v>
      </c>
      <c r="EW550">
        <v>5.00078</v>
      </c>
      <c r="EX550">
        <v>23452.28888888889</v>
      </c>
      <c r="EY550">
        <v>16379.7037037037</v>
      </c>
      <c r="EZ550">
        <v>39.71040740740741</v>
      </c>
      <c r="FA550">
        <v>40.40255555555555</v>
      </c>
      <c r="FB550">
        <v>39.74977777777777</v>
      </c>
      <c r="FC550">
        <v>40.16407407407407</v>
      </c>
      <c r="FD550">
        <v>40.89781481481481</v>
      </c>
      <c r="FE550">
        <v>1955.114814814815</v>
      </c>
      <c r="FF550">
        <v>39.89000000000001</v>
      </c>
      <c r="FG550">
        <v>0</v>
      </c>
      <c r="FH550">
        <v>1759003544.7</v>
      </c>
      <c r="FI550">
        <v>0</v>
      </c>
      <c r="FJ550">
        <v>1210.918846153846</v>
      </c>
      <c r="FK550">
        <v>2.787350416961574</v>
      </c>
      <c r="FL550">
        <v>59.03589749978929</v>
      </c>
      <c r="FM550">
        <v>23452.29230769231</v>
      </c>
      <c r="FN550">
        <v>15</v>
      </c>
      <c r="FO550">
        <v>0</v>
      </c>
      <c r="FP550" t="s">
        <v>439</v>
      </c>
      <c r="FQ550">
        <v>1746989605.5</v>
      </c>
      <c r="FR550">
        <v>1746989593.5</v>
      </c>
      <c r="FS550">
        <v>0</v>
      </c>
      <c r="FT550">
        <v>-0.274</v>
      </c>
      <c r="FU550">
        <v>-0.002</v>
      </c>
      <c r="FV550">
        <v>2.549</v>
      </c>
      <c r="FW550">
        <v>0.129</v>
      </c>
      <c r="FX550">
        <v>420</v>
      </c>
      <c r="FY550">
        <v>17</v>
      </c>
      <c r="FZ550">
        <v>0.02</v>
      </c>
      <c r="GA550">
        <v>0.04</v>
      </c>
      <c r="GB550">
        <v>-56.2645125</v>
      </c>
      <c r="GC550">
        <v>-5.050341838649111</v>
      </c>
      <c r="GD550">
        <v>0.5002019653037664</v>
      </c>
      <c r="GE550">
        <v>0</v>
      </c>
      <c r="GF550">
        <v>1210.679117647059</v>
      </c>
      <c r="GG550">
        <v>3.987929714676622</v>
      </c>
      <c r="GH550">
        <v>0.4710961413495864</v>
      </c>
      <c r="GI550">
        <v>0</v>
      </c>
      <c r="GJ550">
        <v>9.257860000000001</v>
      </c>
      <c r="GK550">
        <v>-0.2781426641651287</v>
      </c>
      <c r="GL550">
        <v>0.04286336856804411</v>
      </c>
      <c r="GM550">
        <v>0</v>
      </c>
      <c r="GN550">
        <v>0</v>
      </c>
      <c r="GO550">
        <v>3</v>
      </c>
      <c r="GP550" t="s">
        <v>484</v>
      </c>
      <c r="GQ550">
        <v>3.10087</v>
      </c>
      <c r="GR550">
        <v>2.72429</v>
      </c>
      <c r="GS550">
        <v>0.138154</v>
      </c>
      <c r="GT550">
        <v>0.144346</v>
      </c>
      <c r="GU550">
        <v>0.106095</v>
      </c>
      <c r="GV550">
        <v>0.0756338</v>
      </c>
      <c r="GW550">
        <v>22501.9</v>
      </c>
      <c r="GX550">
        <v>20326.3</v>
      </c>
      <c r="GY550">
        <v>26673.1</v>
      </c>
      <c r="GZ550">
        <v>23979.1</v>
      </c>
      <c r="HA550">
        <v>38157.1</v>
      </c>
      <c r="HB550">
        <v>32796.8</v>
      </c>
      <c r="HC550">
        <v>46577.6</v>
      </c>
      <c r="HD550">
        <v>37959.8</v>
      </c>
      <c r="HE550">
        <v>1.87173</v>
      </c>
      <c r="HF550">
        <v>1.85357</v>
      </c>
      <c r="HG550">
        <v>0.103004</v>
      </c>
      <c r="HH550">
        <v>0</v>
      </c>
      <c r="HI550">
        <v>28.3293</v>
      </c>
      <c r="HJ550">
        <v>999.9</v>
      </c>
      <c r="HK550">
        <v>36.4</v>
      </c>
      <c r="HL550">
        <v>31.2</v>
      </c>
      <c r="HM550">
        <v>18.3882</v>
      </c>
      <c r="HN550">
        <v>61.3886</v>
      </c>
      <c r="HO550">
        <v>22.3117</v>
      </c>
      <c r="HP550">
        <v>1</v>
      </c>
      <c r="HQ550">
        <v>0.146301</v>
      </c>
      <c r="HR550">
        <v>-0.720297</v>
      </c>
      <c r="HS550">
        <v>20.3156</v>
      </c>
      <c r="HT550">
        <v>5.2125</v>
      </c>
      <c r="HU550">
        <v>11.98</v>
      </c>
      <c r="HV550">
        <v>4.9635</v>
      </c>
      <c r="HW550">
        <v>3.27453</v>
      </c>
      <c r="HX550">
        <v>9999</v>
      </c>
      <c r="HY550">
        <v>9999</v>
      </c>
      <c r="HZ550">
        <v>9999</v>
      </c>
      <c r="IA550">
        <v>26.3</v>
      </c>
      <c r="IB550">
        <v>1.86371</v>
      </c>
      <c r="IC550">
        <v>1.85985</v>
      </c>
      <c r="ID550">
        <v>1.8581</v>
      </c>
      <c r="IE550">
        <v>1.85956</v>
      </c>
      <c r="IF550">
        <v>1.85959</v>
      </c>
      <c r="IG550">
        <v>1.85815</v>
      </c>
      <c r="IH550">
        <v>1.85715</v>
      </c>
      <c r="II550">
        <v>1.85211</v>
      </c>
      <c r="IJ550">
        <v>0</v>
      </c>
      <c r="IK550">
        <v>0</v>
      </c>
      <c r="IL550">
        <v>0</v>
      </c>
      <c r="IM550">
        <v>0</v>
      </c>
      <c r="IN550" t="s">
        <v>441</v>
      </c>
      <c r="IO550" t="s">
        <v>442</v>
      </c>
      <c r="IP550" t="s">
        <v>443</v>
      </c>
      <c r="IQ550" t="s">
        <v>443</v>
      </c>
      <c r="IR550" t="s">
        <v>443</v>
      </c>
      <c r="IS550" t="s">
        <v>443</v>
      </c>
      <c r="IT550">
        <v>0</v>
      </c>
      <c r="IU550">
        <v>100</v>
      </c>
      <c r="IV550">
        <v>100</v>
      </c>
      <c r="IW550">
        <v>-1.476</v>
      </c>
      <c r="IX550">
        <v>0.32</v>
      </c>
      <c r="IY550">
        <v>-1.253408397979514</v>
      </c>
      <c r="IZ550">
        <v>-0.001407418860664216</v>
      </c>
      <c r="JA550">
        <v>1.761737584914558E-06</v>
      </c>
      <c r="JB550">
        <v>-4.339940373715102E-10</v>
      </c>
      <c r="JC550">
        <v>0.01386544786166931</v>
      </c>
      <c r="JD550">
        <v>0.003157371658100305</v>
      </c>
      <c r="JE550">
        <v>0.0004353711720169284</v>
      </c>
      <c r="JF550">
        <v>-1.853048844677345E-07</v>
      </c>
      <c r="JG550">
        <v>2</v>
      </c>
      <c r="JH550">
        <v>1968</v>
      </c>
      <c r="JI550">
        <v>1</v>
      </c>
      <c r="JJ550">
        <v>26</v>
      </c>
      <c r="JK550">
        <v>200232.4</v>
      </c>
      <c r="JL550">
        <v>200232.6</v>
      </c>
      <c r="JM550">
        <v>2.02271</v>
      </c>
      <c r="JN550">
        <v>2.62817</v>
      </c>
      <c r="JO550">
        <v>1.49658</v>
      </c>
      <c r="JP550">
        <v>2.34619</v>
      </c>
      <c r="JQ550">
        <v>1.54907</v>
      </c>
      <c r="JR550">
        <v>2.37183</v>
      </c>
      <c r="JS550">
        <v>35.0825</v>
      </c>
      <c r="JT550">
        <v>14.6661</v>
      </c>
      <c r="JU550">
        <v>18</v>
      </c>
      <c r="JV550">
        <v>486.476</v>
      </c>
      <c r="JW550">
        <v>489.872</v>
      </c>
      <c r="JX550">
        <v>29.2686</v>
      </c>
      <c r="JY550">
        <v>29.2079</v>
      </c>
      <c r="JZ550">
        <v>29.9999</v>
      </c>
      <c r="KA550">
        <v>29.4655</v>
      </c>
      <c r="KB550">
        <v>29.4717</v>
      </c>
      <c r="KC550">
        <v>40.7056</v>
      </c>
      <c r="KD550">
        <v>16.5035</v>
      </c>
      <c r="KE550">
        <v>33.1333</v>
      </c>
      <c r="KF550">
        <v>29.2695</v>
      </c>
      <c r="KG550">
        <v>874.96</v>
      </c>
      <c r="KH550">
        <v>14.5484</v>
      </c>
      <c r="KI550">
        <v>101.838</v>
      </c>
      <c r="KJ550">
        <v>91.524</v>
      </c>
    </row>
    <row r="551" spans="1:296">
      <c r="A551">
        <v>533</v>
      </c>
      <c r="B551">
        <v>1759003555.1</v>
      </c>
      <c r="C551">
        <v>16304.5</v>
      </c>
      <c r="D551" t="s">
        <v>1513</v>
      </c>
      <c r="E551" t="s">
        <v>1514</v>
      </c>
      <c r="F551">
        <v>5</v>
      </c>
      <c r="G551" t="s">
        <v>1218</v>
      </c>
      <c r="H551">
        <v>1759003547.332142</v>
      </c>
      <c r="I551">
        <f>(J551)/1000</f>
        <v>0</v>
      </c>
      <c r="J551">
        <f>IF(DO551, AM551, AG551)</f>
        <v>0</v>
      </c>
      <c r="K551">
        <f>IF(DO551, AH551, AF551)</f>
        <v>0</v>
      </c>
      <c r="L551">
        <f>DQ551 - IF(AT551&gt;1, K551*DK551*100.0/(AV551), 0)</f>
        <v>0</v>
      </c>
      <c r="M551">
        <f>((S551-I551/2)*L551-K551)/(S551+I551/2)</f>
        <v>0</v>
      </c>
      <c r="N551">
        <f>M551*(DX551+DY551)/1000.0</f>
        <v>0</v>
      </c>
      <c r="O551">
        <f>(DQ551 - IF(AT551&gt;1, K551*DK551*100.0/(AV551), 0))*(DX551+DY551)/1000.0</f>
        <v>0</v>
      </c>
      <c r="P551">
        <f>2.0/((1/R551-1/Q551)+SIGN(R551)*SQRT((1/R551-1/Q551)*(1/R551-1/Q551) + 4*DL551/((DL551+1)*(DL551+1))*(2*1/R551*1/Q551-1/Q551*1/Q551)))</f>
        <v>0</v>
      </c>
      <c r="Q551">
        <f>IF(LEFT(DM551,1)&lt;&gt;"0",IF(LEFT(DM551,1)="1",3.0,DN551),$D$5+$E$5*(EE551*DX551/($K$5*1000))+$F$5*(EE551*DX551/($K$5*1000))*MAX(MIN(DK551,$J$5),$I$5)*MAX(MIN(DK551,$J$5),$I$5)+$G$5*MAX(MIN(DK551,$J$5),$I$5)*(EE551*DX551/($K$5*1000))+$H$5*(EE551*DX551/($K$5*1000))*(EE551*DX551/($K$5*1000)))</f>
        <v>0</v>
      </c>
      <c r="R551">
        <f>I551*(1000-(1000*0.61365*exp(17.502*V551/(240.97+V551))/(DX551+DY551)+DS551)/2)/(1000*0.61365*exp(17.502*V551/(240.97+V551))/(DX551+DY551)-DS551)</f>
        <v>0</v>
      </c>
      <c r="S551">
        <f>1/((DL551+1)/(P551/1.6)+1/(Q551/1.37)) + DL551/((DL551+1)/(P551/1.6) + DL551/(Q551/1.37))</f>
        <v>0</v>
      </c>
      <c r="T551">
        <f>(DG551*DJ551)</f>
        <v>0</v>
      </c>
      <c r="U551">
        <f>(DZ551+(T551+2*0.95*5.67E-8*(((DZ551+$B$9)+273)^4-(DZ551+273)^4)-44100*I551)/(1.84*29.3*Q551+8*0.95*5.67E-8*(DZ551+273)^3))</f>
        <v>0</v>
      </c>
      <c r="V551">
        <f>($C$9*EA551+$D$9*EB551+$E$9*U551)</f>
        <v>0</v>
      </c>
      <c r="W551">
        <f>0.61365*exp(17.502*V551/(240.97+V551))</f>
        <v>0</v>
      </c>
      <c r="X551">
        <f>(Y551/Z551*100)</f>
        <v>0</v>
      </c>
      <c r="Y551">
        <f>DS551*(DX551+DY551)/1000</f>
        <v>0</v>
      </c>
      <c r="Z551">
        <f>0.61365*exp(17.502*DZ551/(240.97+DZ551))</f>
        <v>0</v>
      </c>
      <c r="AA551">
        <f>(W551-DS551*(DX551+DY551)/1000)</f>
        <v>0</v>
      </c>
      <c r="AB551">
        <f>(-I551*44100)</f>
        <v>0</v>
      </c>
      <c r="AC551">
        <f>2*29.3*Q551*0.92*(DZ551-V551)</f>
        <v>0</v>
      </c>
      <c r="AD551">
        <f>2*0.95*5.67E-8*(((DZ551+$B$9)+273)^4-(V551+273)^4)</f>
        <v>0</v>
      </c>
      <c r="AE551">
        <f>T551+AD551+AB551+AC551</f>
        <v>0</v>
      </c>
      <c r="AF551">
        <f>DW551*AT551*(DR551-DQ551*(1000-AT551*DT551)/(1000-AT551*DS551))/(100*DK551)</f>
        <v>0</v>
      </c>
      <c r="AG551">
        <f>1000*DW551*AT551*(DS551-DT551)/(100*DK551*(1000-AT551*DS551))</f>
        <v>0</v>
      </c>
      <c r="AH551">
        <f>(AI551 - AJ551 - DX551*1E3/(8.314*(DZ551+273.15)) * AL551/DW551 * AK551) * DW551/(100*DK551) * (1000 - DT551)/1000</f>
        <v>0</v>
      </c>
      <c r="AI551">
        <v>870.8064724030306</v>
      </c>
      <c r="AJ551">
        <v>829.2973393939396</v>
      </c>
      <c r="AK551">
        <v>3.376139653679621</v>
      </c>
      <c r="AL551">
        <v>65.16</v>
      </c>
      <c r="AM551">
        <f>(AO551 - AN551 + DX551*1E3/(8.314*(DZ551+273.15)) * AQ551/DW551 * AP551) * DW551/(100*DK551) * 1000/(1000 - AO551)</f>
        <v>0</v>
      </c>
      <c r="AN551">
        <v>14.44946986122033</v>
      </c>
      <c r="AO551">
        <v>23.58673393939394</v>
      </c>
      <c r="AP551">
        <v>0.006737063278348226</v>
      </c>
      <c r="AQ551">
        <v>105.4820496882666</v>
      </c>
      <c r="AR551">
        <v>0</v>
      </c>
      <c r="AS551">
        <v>0</v>
      </c>
      <c r="AT551">
        <f>IF(AR551*$H$15&gt;=AV551,1.0,(AV551/(AV551-AR551*$H$15)))</f>
        <v>0</v>
      </c>
      <c r="AU551">
        <f>(AT551-1)*100</f>
        <v>0</v>
      </c>
      <c r="AV551">
        <f>MAX(0,($B$15+$C$15*EE551)/(1+$D$15*EE551)*DX551/(DZ551+273)*$E$15)</f>
        <v>0</v>
      </c>
      <c r="AW551" t="s">
        <v>437</v>
      </c>
      <c r="AX551" t="s">
        <v>437</v>
      </c>
      <c r="AY551">
        <v>0</v>
      </c>
      <c r="AZ551">
        <v>0</v>
      </c>
      <c r="BA551">
        <f>1-AY551/AZ551</f>
        <v>0</v>
      </c>
      <c r="BB551">
        <v>0</v>
      </c>
      <c r="BC551" t="s">
        <v>437</v>
      </c>
      <c r="BD551" t="s">
        <v>437</v>
      </c>
      <c r="BE551">
        <v>0</v>
      </c>
      <c r="BF551">
        <v>0</v>
      </c>
      <c r="BG551">
        <f>1-BE551/BF551</f>
        <v>0</v>
      </c>
      <c r="BH551">
        <v>0.5</v>
      </c>
      <c r="BI551">
        <f>DH551</f>
        <v>0</v>
      </c>
      <c r="BJ551">
        <f>K551</f>
        <v>0</v>
      </c>
      <c r="BK551">
        <f>BG551*BH551*BI551</f>
        <v>0</v>
      </c>
      <c r="BL551">
        <f>(BJ551-BB551)/BI551</f>
        <v>0</v>
      </c>
      <c r="BM551">
        <f>(AZ551-BF551)/BF551</f>
        <v>0</v>
      </c>
      <c r="BN551">
        <f>AY551/(BA551+AY551/BF551)</f>
        <v>0</v>
      </c>
      <c r="BO551" t="s">
        <v>437</v>
      </c>
      <c r="BP551">
        <v>0</v>
      </c>
      <c r="BQ551">
        <f>IF(BP551&lt;&gt;0, BP551, BN551)</f>
        <v>0</v>
      </c>
      <c r="BR551">
        <f>1-BQ551/BF551</f>
        <v>0</v>
      </c>
      <c r="BS551">
        <f>(BF551-BE551)/(BF551-BQ551)</f>
        <v>0</v>
      </c>
      <c r="BT551">
        <f>(AZ551-BF551)/(AZ551-BQ551)</f>
        <v>0</v>
      </c>
      <c r="BU551">
        <f>(BF551-BE551)/(BF551-AY551)</f>
        <v>0</v>
      </c>
      <c r="BV551">
        <f>(AZ551-BF551)/(AZ551-AY551)</f>
        <v>0</v>
      </c>
      <c r="BW551">
        <f>(BS551*BQ551/BE551)</f>
        <v>0</v>
      </c>
      <c r="BX551">
        <f>(1-BW551)</f>
        <v>0</v>
      </c>
      <c r="DG551">
        <f>$B$13*EF551+$C$13*EG551+$F$13*ER551*(1-EU551)</f>
        <v>0</v>
      </c>
      <c r="DH551">
        <f>DG551*DI551</f>
        <v>0</v>
      </c>
      <c r="DI551">
        <f>($B$13*$D$11+$C$13*$D$11+$F$13*((FE551+EW551)/MAX(FE551+EW551+FF551, 0.1)*$I$11+FF551/MAX(FE551+EW551+FF551, 0.1)*$J$11))/($B$13+$C$13+$F$13)</f>
        <v>0</v>
      </c>
      <c r="DJ551">
        <f>($B$13*$K$11+$C$13*$K$11+$F$13*((FE551+EW551)/MAX(FE551+EW551+FF551, 0.1)*$P$11+FF551/MAX(FE551+EW551+FF551, 0.1)*$Q$11))/($B$13+$C$13+$F$13)</f>
        <v>0</v>
      </c>
      <c r="DK551">
        <v>2.96</v>
      </c>
      <c r="DL551">
        <v>0.5</v>
      </c>
      <c r="DM551" t="s">
        <v>438</v>
      </c>
      <c r="DN551">
        <v>2</v>
      </c>
      <c r="DO551" t="b">
        <v>1</v>
      </c>
      <c r="DP551">
        <v>1759003547.332142</v>
      </c>
      <c r="DQ551">
        <v>785.7636071428572</v>
      </c>
      <c r="DR551">
        <v>842.5909642857143</v>
      </c>
      <c r="DS551">
        <v>23.55695357142857</v>
      </c>
      <c r="DT551">
        <v>14.35510714285714</v>
      </c>
      <c r="DU551">
        <v>787.2446428571429</v>
      </c>
      <c r="DV551">
        <v>23.23695357142856</v>
      </c>
      <c r="DW551">
        <v>499.9698571428571</v>
      </c>
      <c r="DX551">
        <v>90.32643571428571</v>
      </c>
      <c r="DY551">
        <v>0.06616923928571429</v>
      </c>
      <c r="DZ551">
        <v>30.10537857142858</v>
      </c>
      <c r="EA551">
        <v>30.00409642857143</v>
      </c>
      <c r="EB551">
        <v>999.9000000000002</v>
      </c>
      <c r="EC551">
        <v>0</v>
      </c>
      <c r="ED551">
        <v>0</v>
      </c>
      <c r="EE551">
        <v>9998.238928571427</v>
      </c>
      <c r="EF551">
        <v>0</v>
      </c>
      <c r="EG551">
        <v>10.86872142857143</v>
      </c>
      <c r="EH551">
        <v>-56.82738571428572</v>
      </c>
      <c r="EI551">
        <v>804.7203571428571</v>
      </c>
      <c r="EJ551">
        <v>854.8636428571428</v>
      </c>
      <c r="EK551">
        <v>9.201838928571428</v>
      </c>
      <c r="EL551">
        <v>842.5909642857143</v>
      </c>
      <c r="EM551">
        <v>14.35510714285714</v>
      </c>
      <c r="EN551">
        <v>2.127815714285714</v>
      </c>
      <c r="EO551">
        <v>1.296645357142857</v>
      </c>
      <c r="EP551">
        <v>18.42895</v>
      </c>
      <c r="EQ551">
        <v>10.75985</v>
      </c>
      <c r="ER551">
        <v>2000.006428571429</v>
      </c>
      <c r="ES551">
        <v>0.9800062142857142</v>
      </c>
      <c r="ET551">
        <v>0.01999387142857143</v>
      </c>
      <c r="EU551">
        <v>0</v>
      </c>
      <c r="EV551">
        <v>1211.091785714286</v>
      </c>
      <c r="EW551">
        <v>5.00078</v>
      </c>
      <c r="EX551">
        <v>23456.51428571429</v>
      </c>
      <c r="EY551">
        <v>16379.72142857143</v>
      </c>
      <c r="EZ551">
        <v>39.71410714285713</v>
      </c>
      <c r="FA551">
        <v>40.40821428571428</v>
      </c>
      <c r="FB551">
        <v>39.72742857142857</v>
      </c>
      <c r="FC551">
        <v>40.16039285714285</v>
      </c>
      <c r="FD551">
        <v>40.96167857142856</v>
      </c>
      <c r="FE551">
        <v>1955.116428571428</v>
      </c>
      <c r="FF551">
        <v>39.89000000000001</v>
      </c>
      <c r="FG551">
        <v>0</v>
      </c>
      <c r="FH551">
        <v>1759003549.5</v>
      </c>
      <c r="FI551">
        <v>0</v>
      </c>
      <c r="FJ551">
        <v>1211.108076923077</v>
      </c>
      <c r="FK551">
        <v>0.9494017078044549</v>
      </c>
      <c r="FL551">
        <v>45.80170937675233</v>
      </c>
      <c r="FM551">
        <v>23456.59615384615</v>
      </c>
      <c r="FN551">
        <v>15</v>
      </c>
      <c r="FO551">
        <v>0</v>
      </c>
      <c r="FP551" t="s">
        <v>439</v>
      </c>
      <c r="FQ551">
        <v>1746989605.5</v>
      </c>
      <c r="FR551">
        <v>1746989593.5</v>
      </c>
      <c r="FS551">
        <v>0</v>
      </c>
      <c r="FT551">
        <v>-0.274</v>
      </c>
      <c r="FU551">
        <v>-0.002</v>
      </c>
      <c r="FV551">
        <v>2.549</v>
      </c>
      <c r="FW551">
        <v>0.129</v>
      </c>
      <c r="FX551">
        <v>420</v>
      </c>
      <c r="FY551">
        <v>17</v>
      </c>
      <c r="FZ551">
        <v>0.02</v>
      </c>
      <c r="GA551">
        <v>0.04</v>
      </c>
      <c r="GB551">
        <v>-56.6156425</v>
      </c>
      <c r="GC551">
        <v>-4.045165103189278</v>
      </c>
      <c r="GD551">
        <v>0.4056928745291813</v>
      </c>
      <c r="GE551">
        <v>0</v>
      </c>
      <c r="GF551">
        <v>1210.939411764706</v>
      </c>
      <c r="GG551">
        <v>2.263407177211241</v>
      </c>
      <c r="GH551">
        <v>0.3184146499038078</v>
      </c>
      <c r="GI551">
        <v>0</v>
      </c>
      <c r="GJ551">
        <v>9.2235335</v>
      </c>
      <c r="GK551">
        <v>-0.6073686303939977</v>
      </c>
      <c r="GL551">
        <v>0.06581363170157074</v>
      </c>
      <c r="GM551">
        <v>0</v>
      </c>
      <c r="GN551">
        <v>0</v>
      </c>
      <c r="GO551">
        <v>3</v>
      </c>
      <c r="GP551" t="s">
        <v>484</v>
      </c>
      <c r="GQ551">
        <v>3.10097</v>
      </c>
      <c r="GR551">
        <v>2.72449</v>
      </c>
      <c r="GS551">
        <v>0.140047</v>
      </c>
      <c r="GT551">
        <v>0.146208</v>
      </c>
      <c r="GU551">
        <v>0.1062</v>
      </c>
      <c r="GV551">
        <v>0.0758972</v>
      </c>
      <c r="GW551">
        <v>22452.5</v>
      </c>
      <c r="GX551">
        <v>20282.3</v>
      </c>
      <c r="GY551">
        <v>26673.1</v>
      </c>
      <c r="GZ551">
        <v>23979.3</v>
      </c>
      <c r="HA551">
        <v>38152.8</v>
      </c>
      <c r="HB551">
        <v>32787.8</v>
      </c>
      <c r="HC551">
        <v>46577.5</v>
      </c>
      <c r="HD551">
        <v>37960.1</v>
      </c>
      <c r="HE551">
        <v>1.87192</v>
      </c>
      <c r="HF551">
        <v>1.85312</v>
      </c>
      <c r="HG551">
        <v>0.103664</v>
      </c>
      <c r="HH551">
        <v>0</v>
      </c>
      <c r="HI551">
        <v>28.3282</v>
      </c>
      <c r="HJ551">
        <v>999.9</v>
      </c>
      <c r="HK551">
        <v>36.4</v>
      </c>
      <c r="HL551">
        <v>31.2</v>
      </c>
      <c r="HM551">
        <v>18.3878</v>
      </c>
      <c r="HN551">
        <v>60.8586</v>
      </c>
      <c r="HO551">
        <v>22.3558</v>
      </c>
      <c r="HP551">
        <v>1</v>
      </c>
      <c r="HQ551">
        <v>0.145996</v>
      </c>
      <c r="HR551">
        <v>-0.456966</v>
      </c>
      <c r="HS551">
        <v>20.3166</v>
      </c>
      <c r="HT551">
        <v>5.2128</v>
      </c>
      <c r="HU551">
        <v>11.98</v>
      </c>
      <c r="HV551">
        <v>4.96355</v>
      </c>
      <c r="HW551">
        <v>3.2746</v>
      </c>
      <c r="HX551">
        <v>9999</v>
      </c>
      <c r="HY551">
        <v>9999</v>
      </c>
      <c r="HZ551">
        <v>9999</v>
      </c>
      <c r="IA551">
        <v>26.3</v>
      </c>
      <c r="IB551">
        <v>1.86371</v>
      </c>
      <c r="IC551">
        <v>1.85989</v>
      </c>
      <c r="ID551">
        <v>1.85809</v>
      </c>
      <c r="IE551">
        <v>1.85952</v>
      </c>
      <c r="IF551">
        <v>1.8596</v>
      </c>
      <c r="IG551">
        <v>1.85812</v>
      </c>
      <c r="IH551">
        <v>1.85716</v>
      </c>
      <c r="II551">
        <v>1.85212</v>
      </c>
      <c r="IJ551">
        <v>0</v>
      </c>
      <c r="IK551">
        <v>0</v>
      </c>
      <c r="IL551">
        <v>0</v>
      </c>
      <c r="IM551">
        <v>0</v>
      </c>
      <c r="IN551" t="s">
        <v>441</v>
      </c>
      <c r="IO551" t="s">
        <v>442</v>
      </c>
      <c r="IP551" t="s">
        <v>443</v>
      </c>
      <c r="IQ551" t="s">
        <v>443</v>
      </c>
      <c r="IR551" t="s">
        <v>443</v>
      </c>
      <c r="IS551" t="s">
        <v>443</v>
      </c>
      <c r="IT551">
        <v>0</v>
      </c>
      <c r="IU551">
        <v>100</v>
      </c>
      <c r="IV551">
        <v>100</v>
      </c>
      <c r="IW551">
        <v>-1.466</v>
      </c>
      <c r="IX551">
        <v>0.3207</v>
      </c>
      <c r="IY551">
        <v>-1.253408397979514</v>
      </c>
      <c r="IZ551">
        <v>-0.001407418860664216</v>
      </c>
      <c r="JA551">
        <v>1.761737584914558E-06</v>
      </c>
      <c r="JB551">
        <v>-4.339940373715102E-10</v>
      </c>
      <c r="JC551">
        <v>0.01386544786166931</v>
      </c>
      <c r="JD551">
        <v>0.003157371658100305</v>
      </c>
      <c r="JE551">
        <v>0.0004353711720169284</v>
      </c>
      <c r="JF551">
        <v>-1.853048844677345E-07</v>
      </c>
      <c r="JG551">
        <v>2</v>
      </c>
      <c r="JH551">
        <v>1968</v>
      </c>
      <c r="JI551">
        <v>1</v>
      </c>
      <c r="JJ551">
        <v>26</v>
      </c>
      <c r="JK551">
        <v>200232.5</v>
      </c>
      <c r="JL551">
        <v>200232.7</v>
      </c>
      <c r="JM551">
        <v>2.05933</v>
      </c>
      <c r="JN551">
        <v>2.62695</v>
      </c>
      <c r="JO551">
        <v>1.49658</v>
      </c>
      <c r="JP551">
        <v>2.34741</v>
      </c>
      <c r="JQ551">
        <v>1.54907</v>
      </c>
      <c r="JR551">
        <v>2.41211</v>
      </c>
      <c r="JS551">
        <v>35.0825</v>
      </c>
      <c r="JT551">
        <v>14.6749</v>
      </c>
      <c r="JU551">
        <v>18</v>
      </c>
      <c r="JV551">
        <v>486.565</v>
      </c>
      <c r="JW551">
        <v>489.556</v>
      </c>
      <c r="JX551">
        <v>29.2528</v>
      </c>
      <c r="JY551">
        <v>29.2048</v>
      </c>
      <c r="JZ551">
        <v>29.9997</v>
      </c>
      <c r="KA551">
        <v>29.4617</v>
      </c>
      <c r="KB551">
        <v>29.4692</v>
      </c>
      <c r="KC551">
        <v>41.3193</v>
      </c>
      <c r="KD551">
        <v>16.5035</v>
      </c>
      <c r="KE551">
        <v>33.1333</v>
      </c>
      <c r="KF551">
        <v>29.1902</v>
      </c>
      <c r="KG551">
        <v>888.371</v>
      </c>
      <c r="KH551">
        <v>14.5554</v>
      </c>
      <c r="KI551">
        <v>101.838</v>
      </c>
      <c r="KJ551">
        <v>91.5247</v>
      </c>
    </row>
    <row r="552" spans="1:296">
      <c r="A552">
        <v>534</v>
      </c>
      <c r="B552">
        <v>1759003560.1</v>
      </c>
      <c r="C552">
        <v>16309.5</v>
      </c>
      <c r="D552" t="s">
        <v>1515</v>
      </c>
      <c r="E552" t="s">
        <v>1516</v>
      </c>
      <c r="F552">
        <v>5</v>
      </c>
      <c r="G552" t="s">
        <v>1218</v>
      </c>
      <c r="H552">
        <v>1759003552.6</v>
      </c>
      <c r="I552">
        <f>(J552)/1000</f>
        <v>0</v>
      </c>
      <c r="J552">
        <f>IF(DO552, AM552, AG552)</f>
        <v>0</v>
      </c>
      <c r="K552">
        <f>IF(DO552, AH552, AF552)</f>
        <v>0</v>
      </c>
      <c r="L552">
        <f>DQ552 - IF(AT552&gt;1, K552*DK552*100.0/(AV552), 0)</f>
        <v>0</v>
      </c>
      <c r="M552">
        <f>((S552-I552/2)*L552-K552)/(S552+I552/2)</f>
        <v>0</v>
      </c>
      <c r="N552">
        <f>M552*(DX552+DY552)/1000.0</f>
        <v>0</v>
      </c>
      <c r="O552">
        <f>(DQ552 - IF(AT552&gt;1, K552*DK552*100.0/(AV552), 0))*(DX552+DY552)/1000.0</f>
        <v>0</v>
      </c>
      <c r="P552">
        <f>2.0/((1/R552-1/Q552)+SIGN(R552)*SQRT((1/R552-1/Q552)*(1/R552-1/Q552) + 4*DL552/((DL552+1)*(DL552+1))*(2*1/R552*1/Q552-1/Q552*1/Q552)))</f>
        <v>0</v>
      </c>
      <c r="Q552">
        <f>IF(LEFT(DM552,1)&lt;&gt;"0",IF(LEFT(DM552,1)="1",3.0,DN552),$D$5+$E$5*(EE552*DX552/($K$5*1000))+$F$5*(EE552*DX552/($K$5*1000))*MAX(MIN(DK552,$J$5),$I$5)*MAX(MIN(DK552,$J$5),$I$5)+$G$5*MAX(MIN(DK552,$J$5),$I$5)*(EE552*DX552/($K$5*1000))+$H$5*(EE552*DX552/($K$5*1000))*(EE552*DX552/($K$5*1000)))</f>
        <v>0</v>
      </c>
      <c r="R552">
        <f>I552*(1000-(1000*0.61365*exp(17.502*V552/(240.97+V552))/(DX552+DY552)+DS552)/2)/(1000*0.61365*exp(17.502*V552/(240.97+V552))/(DX552+DY552)-DS552)</f>
        <v>0</v>
      </c>
      <c r="S552">
        <f>1/((DL552+1)/(P552/1.6)+1/(Q552/1.37)) + DL552/((DL552+1)/(P552/1.6) + DL552/(Q552/1.37))</f>
        <v>0</v>
      </c>
      <c r="T552">
        <f>(DG552*DJ552)</f>
        <v>0</v>
      </c>
      <c r="U552">
        <f>(DZ552+(T552+2*0.95*5.67E-8*(((DZ552+$B$9)+273)^4-(DZ552+273)^4)-44100*I552)/(1.84*29.3*Q552+8*0.95*5.67E-8*(DZ552+273)^3))</f>
        <v>0</v>
      </c>
      <c r="V552">
        <f>($C$9*EA552+$D$9*EB552+$E$9*U552)</f>
        <v>0</v>
      </c>
      <c r="W552">
        <f>0.61365*exp(17.502*V552/(240.97+V552))</f>
        <v>0</v>
      </c>
      <c r="X552">
        <f>(Y552/Z552*100)</f>
        <v>0</v>
      </c>
      <c r="Y552">
        <f>DS552*(DX552+DY552)/1000</f>
        <v>0</v>
      </c>
      <c r="Z552">
        <f>0.61365*exp(17.502*DZ552/(240.97+DZ552))</f>
        <v>0</v>
      </c>
      <c r="AA552">
        <f>(W552-DS552*(DX552+DY552)/1000)</f>
        <v>0</v>
      </c>
      <c r="AB552">
        <f>(-I552*44100)</f>
        <v>0</v>
      </c>
      <c r="AC552">
        <f>2*29.3*Q552*0.92*(DZ552-V552)</f>
        <v>0</v>
      </c>
      <c r="AD552">
        <f>2*0.95*5.67E-8*(((DZ552+$B$9)+273)^4-(V552+273)^4)</f>
        <v>0</v>
      </c>
      <c r="AE552">
        <f>T552+AD552+AB552+AC552</f>
        <v>0</v>
      </c>
      <c r="AF552">
        <f>DW552*AT552*(DR552-DQ552*(1000-AT552*DT552)/(1000-AT552*DS552))/(100*DK552)</f>
        <v>0</v>
      </c>
      <c r="AG552">
        <f>1000*DW552*AT552*(DS552-DT552)/(100*DK552*(1000-AT552*DS552))</f>
        <v>0</v>
      </c>
      <c r="AH552">
        <f>(AI552 - AJ552 - DX552*1E3/(8.314*(DZ552+273.15)) * AL552/DW552 * AK552) * DW552/(100*DK552) * (1000 - DT552)/1000</f>
        <v>0</v>
      </c>
      <c r="AI552">
        <v>887.8731314727278</v>
      </c>
      <c r="AJ552">
        <v>846.2590181818179</v>
      </c>
      <c r="AK552">
        <v>3.408544675324756</v>
      </c>
      <c r="AL552">
        <v>65.16</v>
      </c>
      <c r="AM552">
        <f>(AO552 - AN552 + DX552*1E3/(8.314*(DZ552+273.15)) * AQ552/DW552 * AP552) * DW552/(100*DK552) * 1000/(1000 - AO552)</f>
        <v>0</v>
      </c>
      <c r="AN552">
        <v>14.48995717832997</v>
      </c>
      <c r="AO552">
        <v>23.61186303030303</v>
      </c>
      <c r="AP552">
        <v>0.002815749135980185</v>
      </c>
      <c r="AQ552">
        <v>105.4820496882666</v>
      </c>
      <c r="AR552">
        <v>0</v>
      </c>
      <c r="AS552">
        <v>0</v>
      </c>
      <c r="AT552">
        <f>IF(AR552*$H$15&gt;=AV552,1.0,(AV552/(AV552-AR552*$H$15)))</f>
        <v>0</v>
      </c>
      <c r="AU552">
        <f>(AT552-1)*100</f>
        <v>0</v>
      </c>
      <c r="AV552">
        <f>MAX(0,($B$15+$C$15*EE552)/(1+$D$15*EE552)*DX552/(DZ552+273)*$E$15)</f>
        <v>0</v>
      </c>
      <c r="AW552" t="s">
        <v>437</v>
      </c>
      <c r="AX552" t="s">
        <v>437</v>
      </c>
      <c r="AY552">
        <v>0</v>
      </c>
      <c r="AZ552">
        <v>0</v>
      </c>
      <c r="BA552">
        <f>1-AY552/AZ552</f>
        <v>0</v>
      </c>
      <c r="BB552">
        <v>0</v>
      </c>
      <c r="BC552" t="s">
        <v>437</v>
      </c>
      <c r="BD552" t="s">
        <v>437</v>
      </c>
      <c r="BE552">
        <v>0</v>
      </c>
      <c r="BF552">
        <v>0</v>
      </c>
      <c r="BG552">
        <f>1-BE552/BF552</f>
        <v>0</v>
      </c>
      <c r="BH552">
        <v>0.5</v>
      </c>
      <c r="BI552">
        <f>DH552</f>
        <v>0</v>
      </c>
      <c r="BJ552">
        <f>K552</f>
        <v>0</v>
      </c>
      <c r="BK552">
        <f>BG552*BH552*BI552</f>
        <v>0</v>
      </c>
      <c r="BL552">
        <f>(BJ552-BB552)/BI552</f>
        <v>0</v>
      </c>
      <c r="BM552">
        <f>(AZ552-BF552)/BF552</f>
        <v>0</v>
      </c>
      <c r="BN552">
        <f>AY552/(BA552+AY552/BF552)</f>
        <v>0</v>
      </c>
      <c r="BO552" t="s">
        <v>437</v>
      </c>
      <c r="BP552">
        <v>0</v>
      </c>
      <c r="BQ552">
        <f>IF(BP552&lt;&gt;0, BP552, BN552)</f>
        <v>0</v>
      </c>
      <c r="BR552">
        <f>1-BQ552/BF552</f>
        <v>0</v>
      </c>
      <c r="BS552">
        <f>(BF552-BE552)/(BF552-BQ552)</f>
        <v>0</v>
      </c>
      <c r="BT552">
        <f>(AZ552-BF552)/(AZ552-BQ552)</f>
        <v>0</v>
      </c>
      <c r="BU552">
        <f>(BF552-BE552)/(BF552-AY552)</f>
        <v>0</v>
      </c>
      <c r="BV552">
        <f>(AZ552-BF552)/(AZ552-AY552)</f>
        <v>0</v>
      </c>
      <c r="BW552">
        <f>(BS552*BQ552/BE552)</f>
        <v>0</v>
      </c>
      <c r="BX552">
        <f>(1-BW552)</f>
        <v>0</v>
      </c>
      <c r="DG552">
        <f>$B$13*EF552+$C$13*EG552+$F$13*ER552*(1-EU552)</f>
        <v>0</v>
      </c>
      <c r="DH552">
        <f>DG552*DI552</f>
        <v>0</v>
      </c>
      <c r="DI552">
        <f>($B$13*$D$11+$C$13*$D$11+$F$13*((FE552+EW552)/MAX(FE552+EW552+FF552, 0.1)*$I$11+FF552/MAX(FE552+EW552+FF552, 0.1)*$J$11))/($B$13+$C$13+$F$13)</f>
        <v>0</v>
      </c>
      <c r="DJ552">
        <f>($B$13*$K$11+$C$13*$K$11+$F$13*((FE552+EW552)/MAX(FE552+EW552+FF552, 0.1)*$P$11+FF552/MAX(FE552+EW552+FF552, 0.1)*$Q$11))/($B$13+$C$13+$F$13)</f>
        <v>0</v>
      </c>
      <c r="DK552">
        <v>2.96</v>
      </c>
      <c r="DL552">
        <v>0.5</v>
      </c>
      <c r="DM552" t="s">
        <v>438</v>
      </c>
      <c r="DN552">
        <v>2</v>
      </c>
      <c r="DO552" t="b">
        <v>1</v>
      </c>
      <c r="DP552">
        <v>1759003552.6</v>
      </c>
      <c r="DQ552">
        <v>803.1343333333333</v>
      </c>
      <c r="DR552">
        <v>860.2892222222224</v>
      </c>
      <c r="DS552">
        <v>23.57385555555556</v>
      </c>
      <c r="DT552">
        <v>14.43292592592593</v>
      </c>
      <c r="DU552">
        <v>804.6054814814815</v>
      </c>
      <c r="DV552">
        <v>23.25348518518519</v>
      </c>
      <c r="DW552">
        <v>499.9715185185185</v>
      </c>
      <c r="DX552">
        <v>90.32635925925926</v>
      </c>
      <c r="DY552">
        <v>0.06631423333333332</v>
      </c>
      <c r="DZ552">
        <v>30.10865555555556</v>
      </c>
      <c r="EA552">
        <v>30.01543703703704</v>
      </c>
      <c r="EB552">
        <v>999.9000000000001</v>
      </c>
      <c r="EC552">
        <v>0</v>
      </c>
      <c r="ED552">
        <v>0</v>
      </c>
      <c r="EE552">
        <v>9992.451481481481</v>
      </c>
      <c r="EF552">
        <v>0</v>
      </c>
      <c r="EG552">
        <v>10.8678</v>
      </c>
      <c r="EH552">
        <v>-57.15481481481482</v>
      </c>
      <c r="EI552">
        <v>822.5247037037037</v>
      </c>
      <c r="EJ552">
        <v>872.8881851851851</v>
      </c>
      <c r="EK552">
        <v>9.140916666666666</v>
      </c>
      <c r="EL552">
        <v>860.2892222222224</v>
      </c>
      <c r="EM552">
        <v>14.43292592592593</v>
      </c>
      <c r="EN552">
        <v>2.12934037037037</v>
      </c>
      <c r="EO552">
        <v>1.303674074074074</v>
      </c>
      <c r="EP552">
        <v>18.44037037037037</v>
      </c>
      <c r="EQ552">
        <v>10.8411962962963</v>
      </c>
      <c r="ER552">
        <v>1999.992962962963</v>
      </c>
      <c r="ES552">
        <v>0.980006</v>
      </c>
      <c r="ET552">
        <v>0.0199941</v>
      </c>
      <c r="EU552">
        <v>0</v>
      </c>
      <c r="EV552">
        <v>1211.176666666667</v>
      </c>
      <c r="EW552">
        <v>5.00078</v>
      </c>
      <c r="EX552">
        <v>23459.85185185185</v>
      </c>
      <c r="EY552">
        <v>16379.6037037037</v>
      </c>
      <c r="EZ552">
        <v>39.71737037037037</v>
      </c>
      <c r="FA552">
        <v>40.40944444444444</v>
      </c>
      <c r="FB552">
        <v>39.68951851851851</v>
      </c>
      <c r="FC552">
        <v>40.19418518518518</v>
      </c>
      <c r="FD552">
        <v>40.99725925925924</v>
      </c>
      <c r="FE552">
        <v>1955.102962962963</v>
      </c>
      <c r="FF552">
        <v>39.89000000000001</v>
      </c>
      <c r="FG552">
        <v>0</v>
      </c>
      <c r="FH552">
        <v>1759003554.3</v>
      </c>
      <c r="FI552">
        <v>0</v>
      </c>
      <c r="FJ552">
        <v>1211.156153846154</v>
      </c>
      <c r="FK552">
        <v>1.105641042659288</v>
      </c>
      <c r="FL552">
        <v>32.12991455825864</v>
      </c>
      <c r="FM552">
        <v>23459.7</v>
      </c>
      <c r="FN552">
        <v>15</v>
      </c>
      <c r="FO552">
        <v>0</v>
      </c>
      <c r="FP552" t="s">
        <v>439</v>
      </c>
      <c r="FQ552">
        <v>1746989605.5</v>
      </c>
      <c r="FR552">
        <v>1746989593.5</v>
      </c>
      <c r="FS552">
        <v>0</v>
      </c>
      <c r="FT552">
        <v>-0.274</v>
      </c>
      <c r="FU552">
        <v>-0.002</v>
      </c>
      <c r="FV552">
        <v>2.549</v>
      </c>
      <c r="FW552">
        <v>0.129</v>
      </c>
      <c r="FX552">
        <v>420</v>
      </c>
      <c r="FY552">
        <v>17</v>
      </c>
      <c r="FZ552">
        <v>0.02</v>
      </c>
      <c r="GA552">
        <v>0.04</v>
      </c>
      <c r="GB552">
        <v>-56.93428249999999</v>
      </c>
      <c r="GC552">
        <v>-3.557323452157661</v>
      </c>
      <c r="GD552">
        <v>0.3603567190212361</v>
      </c>
      <c r="GE552">
        <v>0</v>
      </c>
      <c r="GF552">
        <v>1211.113823529412</v>
      </c>
      <c r="GG552">
        <v>1.212070283412866</v>
      </c>
      <c r="GH552">
        <v>0.2792217620235716</v>
      </c>
      <c r="GI552">
        <v>0</v>
      </c>
      <c r="GJ552">
        <v>9.183817999999999</v>
      </c>
      <c r="GK552">
        <v>-0.6976077298311364</v>
      </c>
      <c r="GL552">
        <v>0.07141460607606823</v>
      </c>
      <c r="GM552">
        <v>0</v>
      </c>
      <c r="GN552">
        <v>0</v>
      </c>
      <c r="GO552">
        <v>3</v>
      </c>
      <c r="GP552" t="s">
        <v>484</v>
      </c>
      <c r="GQ552">
        <v>3.10082</v>
      </c>
      <c r="GR552">
        <v>2.72438</v>
      </c>
      <c r="GS552">
        <v>0.141929</v>
      </c>
      <c r="GT552">
        <v>0.148035</v>
      </c>
      <c r="GU552">
        <v>0.106272</v>
      </c>
      <c r="GV552">
        <v>0.0759505</v>
      </c>
      <c r="GW552">
        <v>22403.6</v>
      </c>
      <c r="GX552">
        <v>20239</v>
      </c>
      <c r="GY552">
        <v>26673.4</v>
      </c>
      <c r="GZ552">
        <v>23979.3</v>
      </c>
      <c r="HA552">
        <v>38150.3</v>
      </c>
      <c r="HB552">
        <v>32786.4</v>
      </c>
      <c r="HC552">
        <v>46578</v>
      </c>
      <c r="HD552">
        <v>37960.4</v>
      </c>
      <c r="HE552">
        <v>1.87175</v>
      </c>
      <c r="HF552">
        <v>1.85345</v>
      </c>
      <c r="HG552">
        <v>0.104535</v>
      </c>
      <c r="HH552">
        <v>0</v>
      </c>
      <c r="HI552">
        <v>28.3269</v>
      </c>
      <c r="HJ552">
        <v>999.9</v>
      </c>
      <c r="HK552">
        <v>36.4</v>
      </c>
      <c r="HL552">
        <v>31.2</v>
      </c>
      <c r="HM552">
        <v>18.3892</v>
      </c>
      <c r="HN552">
        <v>61.0186</v>
      </c>
      <c r="HO552">
        <v>22.52</v>
      </c>
      <c r="HP552">
        <v>1</v>
      </c>
      <c r="HQ552">
        <v>0.145622</v>
      </c>
      <c r="HR552">
        <v>-0.463461</v>
      </c>
      <c r="HS552">
        <v>20.3168</v>
      </c>
      <c r="HT552">
        <v>5.2119</v>
      </c>
      <c r="HU552">
        <v>11.9798</v>
      </c>
      <c r="HV552">
        <v>4.9633</v>
      </c>
      <c r="HW552">
        <v>3.27448</v>
      </c>
      <c r="HX552">
        <v>9999</v>
      </c>
      <c r="HY552">
        <v>9999</v>
      </c>
      <c r="HZ552">
        <v>9999</v>
      </c>
      <c r="IA552">
        <v>26.3</v>
      </c>
      <c r="IB552">
        <v>1.86371</v>
      </c>
      <c r="IC552">
        <v>1.85987</v>
      </c>
      <c r="ID552">
        <v>1.85807</v>
      </c>
      <c r="IE552">
        <v>1.85953</v>
      </c>
      <c r="IF552">
        <v>1.85959</v>
      </c>
      <c r="IG552">
        <v>1.8581</v>
      </c>
      <c r="IH552">
        <v>1.85716</v>
      </c>
      <c r="II552">
        <v>1.85211</v>
      </c>
      <c r="IJ552">
        <v>0</v>
      </c>
      <c r="IK552">
        <v>0</v>
      </c>
      <c r="IL552">
        <v>0</v>
      </c>
      <c r="IM552">
        <v>0</v>
      </c>
      <c r="IN552" t="s">
        <v>441</v>
      </c>
      <c r="IO552" t="s">
        <v>442</v>
      </c>
      <c r="IP552" t="s">
        <v>443</v>
      </c>
      <c r="IQ552" t="s">
        <v>443</v>
      </c>
      <c r="IR552" t="s">
        <v>443</v>
      </c>
      <c r="IS552" t="s">
        <v>443</v>
      </c>
      <c r="IT552">
        <v>0</v>
      </c>
      <c r="IU552">
        <v>100</v>
      </c>
      <c r="IV552">
        <v>100</v>
      </c>
      <c r="IW552">
        <v>-1.457</v>
      </c>
      <c r="IX552">
        <v>0.3213</v>
      </c>
      <c r="IY552">
        <v>-1.253408397979514</v>
      </c>
      <c r="IZ552">
        <v>-0.001407418860664216</v>
      </c>
      <c r="JA552">
        <v>1.761737584914558E-06</v>
      </c>
      <c r="JB552">
        <v>-4.339940373715102E-10</v>
      </c>
      <c r="JC552">
        <v>0.01386544786166931</v>
      </c>
      <c r="JD552">
        <v>0.003157371658100305</v>
      </c>
      <c r="JE552">
        <v>0.0004353711720169284</v>
      </c>
      <c r="JF552">
        <v>-1.853048844677345E-07</v>
      </c>
      <c r="JG552">
        <v>2</v>
      </c>
      <c r="JH552">
        <v>1968</v>
      </c>
      <c r="JI552">
        <v>1</v>
      </c>
      <c r="JJ552">
        <v>26</v>
      </c>
      <c r="JK552">
        <v>200232.6</v>
      </c>
      <c r="JL552">
        <v>200232.8</v>
      </c>
      <c r="JM552">
        <v>2.09229</v>
      </c>
      <c r="JN552">
        <v>2.62207</v>
      </c>
      <c r="JO552">
        <v>1.49658</v>
      </c>
      <c r="JP552">
        <v>2.34619</v>
      </c>
      <c r="JQ552">
        <v>1.54907</v>
      </c>
      <c r="JR552">
        <v>2.38037</v>
      </c>
      <c r="JS552">
        <v>35.0825</v>
      </c>
      <c r="JT552">
        <v>14.6749</v>
      </c>
      <c r="JU552">
        <v>18</v>
      </c>
      <c r="JV552">
        <v>486.438</v>
      </c>
      <c r="JW552">
        <v>489.739</v>
      </c>
      <c r="JX552">
        <v>29.1867</v>
      </c>
      <c r="JY552">
        <v>29.201</v>
      </c>
      <c r="JZ552">
        <v>29.9998</v>
      </c>
      <c r="KA552">
        <v>29.4586</v>
      </c>
      <c r="KB552">
        <v>29.4654</v>
      </c>
      <c r="KC552">
        <v>41.9917</v>
      </c>
      <c r="KD552">
        <v>16.2309</v>
      </c>
      <c r="KE552">
        <v>33.1333</v>
      </c>
      <c r="KF552">
        <v>29.168</v>
      </c>
      <c r="KG552">
        <v>908.419</v>
      </c>
      <c r="KH552">
        <v>14.569</v>
      </c>
      <c r="KI552">
        <v>101.839</v>
      </c>
      <c r="KJ552">
        <v>91.5253</v>
      </c>
    </row>
    <row r="553" spans="1:296">
      <c r="A553">
        <v>535</v>
      </c>
      <c r="B553">
        <v>1759003565.1</v>
      </c>
      <c r="C553">
        <v>16314.5</v>
      </c>
      <c r="D553" t="s">
        <v>1517</v>
      </c>
      <c r="E553" t="s">
        <v>1518</v>
      </c>
      <c r="F553">
        <v>5</v>
      </c>
      <c r="G553" t="s">
        <v>1218</v>
      </c>
      <c r="H553">
        <v>1759003557.314285</v>
      </c>
      <c r="I553">
        <f>(J553)/1000</f>
        <v>0</v>
      </c>
      <c r="J553">
        <f>IF(DO553, AM553, AG553)</f>
        <v>0</v>
      </c>
      <c r="K553">
        <f>IF(DO553, AH553, AF553)</f>
        <v>0</v>
      </c>
      <c r="L553">
        <f>DQ553 - IF(AT553&gt;1, K553*DK553*100.0/(AV553), 0)</f>
        <v>0</v>
      </c>
      <c r="M553">
        <f>((S553-I553/2)*L553-K553)/(S553+I553/2)</f>
        <v>0</v>
      </c>
      <c r="N553">
        <f>M553*(DX553+DY553)/1000.0</f>
        <v>0</v>
      </c>
      <c r="O553">
        <f>(DQ553 - IF(AT553&gt;1, K553*DK553*100.0/(AV553), 0))*(DX553+DY553)/1000.0</f>
        <v>0</v>
      </c>
      <c r="P553">
        <f>2.0/((1/R553-1/Q553)+SIGN(R553)*SQRT((1/R553-1/Q553)*(1/R553-1/Q553) + 4*DL553/((DL553+1)*(DL553+1))*(2*1/R553*1/Q553-1/Q553*1/Q553)))</f>
        <v>0</v>
      </c>
      <c r="Q553">
        <f>IF(LEFT(DM553,1)&lt;&gt;"0",IF(LEFT(DM553,1)="1",3.0,DN553),$D$5+$E$5*(EE553*DX553/($K$5*1000))+$F$5*(EE553*DX553/($K$5*1000))*MAX(MIN(DK553,$J$5),$I$5)*MAX(MIN(DK553,$J$5),$I$5)+$G$5*MAX(MIN(DK553,$J$5),$I$5)*(EE553*DX553/($K$5*1000))+$H$5*(EE553*DX553/($K$5*1000))*(EE553*DX553/($K$5*1000)))</f>
        <v>0</v>
      </c>
      <c r="R553">
        <f>I553*(1000-(1000*0.61365*exp(17.502*V553/(240.97+V553))/(DX553+DY553)+DS553)/2)/(1000*0.61365*exp(17.502*V553/(240.97+V553))/(DX553+DY553)-DS553)</f>
        <v>0</v>
      </c>
      <c r="S553">
        <f>1/((DL553+1)/(P553/1.6)+1/(Q553/1.37)) + DL553/((DL553+1)/(P553/1.6) + DL553/(Q553/1.37))</f>
        <v>0</v>
      </c>
      <c r="T553">
        <f>(DG553*DJ553)</f>
        <v>0</v>
      </c>
      <c r="U553">
        <f>(DZ553+(T553+2*0.95*5.67E-8*(((DZ553+$B$9)+273)^4-(DZ553+273)^4)-44100*I553)/(1.84*29.3*Q553+8*0.95*5.67E-8*(DZ553+273)^3))</f>
        <v>0</v>
      </c>
      <c r="V553">
        <f>($C$9*EA553+$D$9*EB553+$E$9*U553)</f>
        <v>0</v>
      </c>
      <c r="W553">
        <f>0.61365*exp(17.502*V553/(240.97+V553))</f>
        <v>0</v>
      </c>
      <c r="X553">
        <f>(Y553/Z553*100)</f>
        <v>0</v>
      </c>
      <c r="Y553">
        <f>DS553*(DX553+DY553)/1000</f>
        <v>0</v>
      </c>
      <c r="Z553">
        <f>0.61365*exp(17.502*DZ553/(240.97+DZ553))</f>
        <v>0</v>
      </c>
      <c r="AA553">
        <f>(W553-DS553*(DX553+DY553)/1000)</f>
        <v>0</v>
      </c>
      <c r="AB553">
        <f>(-I553*44100)</f>
        <v>0</v>
      </c>
      <c r="AC553">
        <f>2*29.3*Q553*0.92*(DZ553-V553)</f>
        <v>0</v>
      </c>
      <c r="AD553">
        <f>2*0.95*5.67E-8*(((DZ553+$B$9)+273)^4-(V553+273)^4)</f>
        <v>0</v>
      </c>
      <c r="AE553">
        <f>T553+AD553+AB553+AC553</f>
        <v>0</v>
      </c>
      <c r="AF553">
        <f>DW553*AT553*(DR553-DQ553*(1000-AT553*DT553)/(1000-AT553*DS553))/(100*DK553)</f>
        <v>0</v>
      </c>
      <c r="AG553">
        <f>1000*DW553*AT553*(DS553-DT553)/(100*DK553*(1000-AT553*DS553))</f>
        <v>0</v>
      </c>
      <c r="AH553">
        <f>(AI553 - AJ553 - DX553*1E3/(8.314*(DZ553+273.15)) * AL553/DW553 * AK553) * DW553/(100*DK553) * (1000 - DT553)/1000</f>
        <v>0</v>
      </c>
      <c r="AI553">
        <v>904.9531233454549</v>
      </c>
      <c r="AJ553">
        <v>863.2706363636363</v>
      </c>
      <c r="AK553">
        <v>3.396449350649425</v>
      </c>
      <c r="AL553">
        <v>65.16</v>
      </c>
      <c r="AM553">
        <f>(AO553 - AN553 + DX553*1E3/(8.314*(DZ553+273.15)) * AQ553/DW553 * AP553) * DW553/(100*DK553) * 1000/(1000 - AO553)</f>
        <v>0</v>
      </c>
      <c r="AN553">
        <v>14.50066432361027</v>
      </c>
      <c r="AO553">
        <v>23.6118406060606</v>
      </c>
      <c r="AP553">
        <v>-0.0001281384371781519</v>
      </c>
      <c r="AQ553">
        <v>105.4820496882666</v>
      </c>
      <c r="AR553">
        <v>0</v>
      </c>
      <c r="AS553">
        <v>0</v>
      </c>
      <c r="AT553">
        <f>IF(AR553*$H$15&gt;=AV553,1.0,(AV553/(AV553-AR553*$H$15)))</f>
        <v>0</v>
      </c>
      <c r="AU553">
        <f>(AT553-1)*100</f>
        <v>0</v>
      </c>
      <c r="AV553">
        <f>MAX(0,($B$15+$C$15*EE553)/(1+$D$15*EE553)*DX553/(DZ553+273)*$E$15)</f>
        <v>0</v>
      </c>
      <c r="AW553" t="s">
        <v>437</v>
      </c>
      <c r="AX553" t="s">
        <v>437</v>
      </c>
      <c r="AY553">
        <v>0</v>
      </c>
      <c r="AZ553">
        <v>0</v>
      </c>
      <c r="BA553">
        <f>1-AY553/AZ553</f>
        <v>0</v>
      </c>
      <c r="BB553">
        <v>0</v>
      </c>
      <c r="BC553" t="s">
        <v>437</v>
      </c>
      <c r="BD553" t="s">
        <v>437</v>
      </c>
      <c r="BE553">
        <v>0</v>
      </c>
      <c r="BF553">
        <v>0</v>
      </c>
      <c r="BG553">
        <f>1-BE553/BF553</f>
        <v>0</v>
      </c>
      <c r="BH553">
        <v>0.5</v>
      </c>
      <c r="BI553">
        <f>DH553</f>
        <v>0</v>
      </c>
      <c r="BJ553">
        <f>K553</f>
        <v>0</v>
      </c>
      <c r="BK553">
        <f>BG553*BH553*BI553</f>
        <v>0</v>
      </c>
      <c r="BL553">
        <f>(BJ553-BB553)/BI553</f>
        <v>0</v>
      </c>
      <c r="BM553">
        <f>(AZ553-BF553)/BF553</f>
        <v>0</v>
      </c>
      <c r="BN553">
        <f>AY553/(BA553+AY553/BF553)</f>
        <v>0</v>
      </c>
      <c r="BO553" t="s">
        <v>437</v>
      </c>
      <c r="BP553">
        <v>0</v>
      </c>
      <c r="BQ553">
        <f>IF(BP553&lt;&gt;0, BP553, BN553)</f>
        <v>0</v>
      </c>
      <c r="BR553">
        <f>1-BQ553/BF553</f>
        <v>0</v>
      </c>
      <c r="BS553">
        <f>(BF553-BE553)/(BF553-BQ553)</f>
        <v>0</v>
      </c>
      <c r="BT553">
        <f>(AZ553-BF553)/(AZ553-BQ553)</f>
        <v>0</v>
      </c>
      <c r="BU553">
        <f>(BF553-BE553)/(BF553-AY553)</f>
        <v>0</v>
      </c>
      <c r="BV553">
        <f>(AZ553-BF553)/(AZ553-AY553)</f>
        <v>0</v>
      </c>
      <c r="BW553">
        <f>(BS553*BQ553/BE553)</f>
        <v>0</v>
      </c>
      <c r="BX553">
        <f>(1-BW553)</f>
        <v>0</v>
      </c>
      <c r="DG553">
        <f>$B$13*EF553+$C$13*EG553+$F$13*ER553*(1-EU553)</f>
        <v>0</v>
      </c>
      <c r="DH553">
        <f>DG553*DI553</f>
        <v>0</v>
      </c>
      <c r="DI553">
        <f>($B$13*$D$11+$C$13*$D$11+$F$13*((FE553+EW553)/MAX(FE553+EW553+FF553, 0.1)*$I$11+FF553/MAX(FE553+EW553+FF553, 0.1)*$J$11))/($B$13+$C$13+$F$13)</f>
        <v>0</v>
      </c>
      <c r="DJ553">
        <f>($B$13*$K$11+$C$13*$K$11+$F$13*((FE553+EW553)/MAX(FE553+EW553+FF553, 0.1)*$P$11+FF553/MAX(FE553+EW553+FF553, 0.1)*$Q$11))/($B$13+$C$13+$F$13)</f>
        <v>0</v>
      </c>
      <c r="DK553">
        <v>2.96</v>
      </c>
      <c r="DL553">
        <v>0.5</v>
      </c>
      <c r="DM553" t="s">
        <v>438</v>
      </c>
      <c r="DN553">
        <v>2</v>
      </c>
      <c r="DO553" t="b">
        <v>1</v>
      </c>
      <c r="DP553">
        <v>1759003557.314285</v>
      </c>
      <c r="DQ553">
        <v>818.7281428571426</v>
      </c>
      <c r="DR553">
        <v>876.0673571428571</v>
      </c>
      <c r="DS553">
        <v>23.59508928571429</v>
      </c>
      <c r="DT553">
        <v>14.47397142857143</v>
      </c>
      <c r="DU553">
        <v>820.1900357142856</v>
      </c>
      <c r="DV553">
        <v>23.27424285714286</v>
      </c>
      <c r="DW553">
        <v>499.9649285714285</v>
      </c>
      <c r="DX553">
        <v>90.326325</v>
      </c>
      <c r="DY553">
        <v>0.06639050714285714</v>
      </c>
      <c r="DZ553">
        <v>30.11138214285714</v>
      </c>
      <c r="EA553">
        <v>30.02825</v>
      </c>
      <c r="EB553">
        <v>999.9000000000002</v>
      </c>
      <c r="EC553">
        <v>0</v>
      </c>
      <c r="ED553">
        <v>0</v>
      </c>
      <c r="EE553">
        <v>9992.630000000001</v>
      </c>
      <c r="EF553">
        <v>0</v>
      </c>
      <c r="EG553">
        <v>10.8678</v>
      </c>
      <c r="EH553">
        <v>-57.33912142857143</v>
      </c>
      <c r="EI553">
        <v>838.5131785714284</v>
      </c>
      <c r="EJ553">
        <v>888.9341071428572</v>
      </c>
      <c r="EK553">
        <v>9.121104285714285</v>
      </c>
      <c r="EL553">
        <v>876.0673571428571</v>
      </c>
      <c r="EM553">
        <v>14.47397142857143</v>
      </c>
      <c r="EN553">
        <v>2.131257142857143</v>
      </c>
      <c r="EO553">
        <v>1.307381428571428</v>
      </c>
      <c r="EP553">
        <v>18.45473571428571</v>
      </c>
      <c r="EQ553">
        <v>10.88395357142857</v>
      </c>
      <c r="ER553">
        <v>2000.000714285714</v>
      </c>
      <c r="ES553">
        <v>0.980006</v>
      </c>
      <c r="ET553">
        <v>0.0199941</v>
      </c>
      <c r="EU553">
        <v>0</v>
      </c>
      <c r="EV553">
        <v>1211.275</v>
      </c>
      <c r="EW553">
        <v>5.00078</v>
      </c>
      <c r="EX553">
        <v>23461.84642857142</v>
      </c>
      <c r="EY553">
        <v>16379.675</v>
      </c>
      <c r="EZ553">
        <v>39.73410714285713</v>
      </c>
      <c r="FA553">
        <v>40.41042857142856</v>
      </c>
      <c r="FB553">
        <v>39.69167857142857</v>
      </c>
      <c r="FC553">
        <v>40.185</v>
      </c>
      <c r="FD553">
        <v>41.00185714285715</v>
      </c>
      <c r="FE553">
        <v>1955.110714285714</v>
      </c>
      <c r="FF553">
        <v>39.89000000000001</v>
      </c>
      <c r="FG553">
        <v>0</v>
      </c>
      <c r="FH553">
        <v>1759003559.7</v>
      </c>
      <c r="FI553">
        <v>0</v>
      </c>
      <c r="FJ553">
        <v>1211.2648</v>
      </c>
      <c r="FK553">
        <v>1.476923105046873</v>
      </c>
      <c r="FL553">
        <v>16.88461538767058</v>
      </c>
      <c r="FM553">
        <v>23462.148</v>
      </c>
      <c r="FN553">
        <v>15</v>
      </c>
      <c r="FO553">
        <v>0</v>
      </c>
      <c r="FP553" t="s">
        <v>439</v>
      </c>
      <c r="FQ553">
        <v>1746989605.5</v>
      </c>
      <c r="FR553">
        <v>1746989593.5</v>
      </c>
      <c r="FS553">
        <v>0</v>
      </c>
      <c r="FT553">
        <v>-0.274</v>
      </c>
      <c r="FU553">
        <v>-0.002</v>
      </c>
      <c r="FV553">
        <v>2.549</v>
      </c>
      <c r="FW553">
        <v>0.129</v>
      </c>
      <c r="FX553">
        <v>420</v>
      </c>
      <c r="FY553">
        <v>17</v>
      </c>
      <c r="FZ553">
        <v>0.02</v>
      </c>
      <c r="GA553">
        <v>0.04</v>
      </c>
      <c r="GB553">
        <v>-57.21903999999999</v>
      </c>
      <c r="GC553">
        <v>-2.609819887429577</v>
      </c>
      <c r="GD553">
        <v>0.2640082080163415</v>
      </c>
      <c r="GE553">
        <v>0</v>
      </c>
      <c r="GF553">
        <v>1211.175294117647</v>
      </c>
      <c r="GG553">
        <v>0.9882353056523253</v>
      </c>
      <c r="GH553">
        <v>0.2706444954300241</v>
      </c>
      <c r="GI553">
        <v>1</v>
      </c>
      <c r="GJ553">
        <v>9.1395365</v>
      </c>
      <c r="GK553">
        <v>-0.3057093433396155</v>
      </c>
      <c r="GL553">
        <v>0.03519485797314725</v>
      </c>
      <c r="GM553">
        <v>0</v>
      </c>
      <c r="GN553">
        <v>1</v>
      </c>
      <c r="GO553">
        <v>3</v>
      </c>
      <c r="GP553" t="s">
        <v>463</v>
      </c>
      <c r="GQ553">
        <v>3.10098</v>
      </c>
      <c r="GR553">
        <v>2.72451</v>
      </c>
      <c r="GS553">
        <v>0.1438</v>
      </c>
      <c r="GT553">
        <v>0.149886</v>
      </c>
      <c r="GU553">
        <v>0.106272</v>
      </c>
      <c r="GV553">
        <v>0.07603219999999999</v>
      </c>
      <c r="GW553">
        <v>22354.8</v>
      </c>
      <c r="GX553">
        <v>20195.3</v>
      </c>
      <c r="GY553">
        <v>26673.5</v>
      </c>
      <c r="GZ553">
        <v>23979.6</v>
      </c>
      <c r="HA553">
        <v>38151</v>
      </c>
      <c r="HB553">
        <v>32783.8</v>
      </c>
      <c r="HC553">
        <v>46578.6</v>
      </c>
      <c r="HD553">
        <v>37960.6</v>
      </c>
      <c r="HE553">
        <v>1.87195</v>
      </c>
      <c r="HF553">
        <v>1.85365</v>
      </c>
      <c r="HG553">
        <v>0.105418</v>
      </c>
      <c r="HH553">
        <v>0</v>
      </c>
      <c r="HI553">
        <v>28.3275</v>
      </c>
      <c r="HJ553">
        <v>999.9</v>
      </c>
      <c r="HK553">
        <v>36.4</v>
      </c>
      <c r="HL553">
        <v>31.2</v>
      </c>
      <c r="HM553">
        <v>18.3901</v>
      </c>
      <c r="HN553">
        <v>60.8786</v>
      </c>
      <c r="HO553">
        <v>22.2716</v>
      </c>
      <c r="HP553">
        <v>1</v>
      </c>
      <c r="HQ553">
        <v>0.145163</v>
      </c>
      <c r="HR553">
        <v>-0.454235</v>
      </c>
      <c r="HS553">
        <v>20.3167</v>
      </c>
      <c r="HT553">
        <v>5.2116</v>
      </c>
      <c r="HU553">
        <v>11.98</v>
      </c>
      <c r="HV553">
        <v>4.96335</v>
      </c>
      <c r="HW553">
        <v>3.2745</v>
      </c>
      <c r="HX553">
        <v>9999</v>
      </c>
      <c r="HY553">
        <v>9999</v>
      </c>
      <c r="HZ553">
        <v>9999</v>
      </c>
      <c r="IA553">
        <v>26.3</v>
      </c>
      <c r="IB553">
        <v>1.8637</v>
      </c>
      <c r="IC553">
        <v>1.85985</v>
      </c>
      <c r="ID553">
        <v>1.85809</v>
      </c>
      <c r="IE553">
        <v>1.8595</v>
      </c>
      <c r="IF553">
        <v>1.8596</v>
      </c>
      <c r="IG553">
        <v>1.8581</v>
      </c>
      <c r="IH553">
        <v>1.85715</v>
      </c>
      <c r="II553">
        <v>1.85211</v>
      </c>
      <c r="IJ553">
        <v>0</v>
      </c>
      <c r="IK553">
        <v>0</v>
      </c>
      <c r="IL553">
        <v>0</v>
      </c>
      <c r="IM553">
        <v>0</v>
      </c>
      <c r="IN553" t="s">
        <v>441</v>
      </c>
      <c r="IO553" t="s">
        <v>442</v>
      </c>
      <c r="IP553" t="s">
        <v>443</v>
      </c>
      <c r="IQ553" t="s">
        <v>443</v>
      </c>
      <c r="IR553" t="s">
        <v>443</v>
      </c>
      <c r="IS553" t="s">
        <v>443</v>
      </c>
      <c r="IT553">
        <v>0</v>
      </c>
      <c r="IU553">
        <v>100</v>
      </c>
      <c r="IV553">
        <v>100</v>
      </c>
      <c r="IW553">
        <v>-1.445</v>
      </c>
      <c r="IX553">
        <v>0.3213</v>
      </c>
      <c r="IY553">
        <v>-1.253408397979514</v>
      </c>
      <c r="IZ553">
        <v>-0.001407418860664216</v>
      </c>
      <c r="JA553">
        <v>1.761737584914558E-06</v>
      </c>
      <c r="JB553">
        <v>-4.339940373715102E-10</v>
      </c>
      <c r="JC553">
        <v>0.01386544786166931</v>
      </c>
      <c r="JD553">
        <v>0.003157371658100305</v>
      </c>
      <c r="JE553">
        <v>0.0004353711720169284</v>
      </c>
      <c r="JF553">
        <v>-1.853048844677345E-07</v>
      </c>
      <c r="JG553">
        <v>2</v>
      </c>
      <c r="JH553">
        <v>1968</v>
      </c>
      <c r="JI553">
        <v>1</v>
      </c>
      <c r="JJ553">
        <v>26</v>
      </c>
      <c r="JK553">
        <v>200232.7</v>
      </c>
      <c r="JL553">
        <v>200232.9</v>
      </c>
      <c r="JM553">
        <v>2.12036</v>
      </c>
      <c r="JN553">
        <v>2.62451</v>
      </c>
      <c r="JO553">
        <v>1.49658</v>
      </c>
      <c r="JP553">
        <v>2.34619</v>
      </c>
      <c r="JQ553">
        <v>1.54907</v>
      </c>
      <c r="JR553">
        <v>2.38525</v>
      </c>
      <c r="JS553">
        <v>35.0825</v>
      </c>
      <c r="JT553">
        <v>14.6749</v>
      </c>
      <c r="JU553">
        <v>18</v>
      </c>
      <c r="JV553">
        <v>486.527</v>
      </c>
      <c r="JW553">
        <v>489.845</v>
      </c>
      <c r="JX553">
        <v>29.152</v>
      </c>
      <c r="JY553">
        <v>29.1973</v>
      </c>
      <c r="JZ553">
        <v>29.9998</v>
      </c>
      <c r="KA553">
        <v>29.4548</v>
      </c>
      <c r="KB553">
        <v>29.4623</v>
      </c>
      <c r="KC553">
        <v>42.5914</v>
      </c>
      <c r="KD553">
        <v>16.2309</v>
      </c>
      <c r="KE553">
        <v>33.1333</v>
      </c>
      <c r="KF553">
        <v>29.1358</v>
      </c>
      <c r="KG553">
        <v>921.783</v>
      </c>
      <c r="KH553">
        <v>14.5937</v>
      </c>
      <c r="KI553">
        <v>101.84</v>
      </c>
      <c r="KJ553">
        <v>91.526</v>
      </c>
    </row>
    <row r="554" spans="1:296">
      <c r="A554">
        <v>536</v>
      </c>
      <c r="B554">
        <v>1759003569.6</v>
      </c>
      <c r="C554">
        <v>16319</v>
      </c>
      <c r="D554" t="s">
        <v>1519</v>
      </c>
      <c r="E554" t="s">
        <v>1520</v>
      </c>
      <c r="F554">
        <v>5</v>
      </c>
      <c r="G554" t="s">
        <v>1218</v>
      </c>
      <c r="H554">
        <v>1759003561.760714</v>
      </c>
      <c r="I554">
        <f>(J554)/1000</f>
        <v>0</v>
      </c>
      <c r="J554">
        <f>IF(DO554, AM554, AG554)</f>
        <v>0</v>
      </c>
      <c r="K554">
        <f>IF(DO554, AH554, AF554)</f>
        <v>0</v>
      </c>
      <c r="L554">
        <f>DQ554 - IF(AT554&gt;1, K554*DK554*100.0/(AV554), 0)</f>
        <v>0</v>
      </c>
      <c r="M554">
        <f>((S554-I554/2)*L554-K554)/(S554+I554/2)</f>
        <v>0</v>
      </c>
      <c r="N554">
        <f>M554*(DX554+DY554)/1000.0</f>
        <v>0</v>
      </c>
      <c r="O554">
        <f>(DQ554 - IF(AT554&gt;1, K554*DK554*100.0/(AV554), 0))*(DX554+DY554)/1000.0</f>
        <v>0</v>
      </c>
      <c r="P554">
        <f>2.0/((1/R554-1/Q554)+SIGN(R554)*SQRT((1/R554-1/Q554)*(1/R554-1/Q554) + 4*DL554/((DL554+1)*(DL554+1))*(2*1/R554*1/Q554-1/Q554*1/Q554)))</f>
        <v>0</v>
      </c>
      <c r="Q554">
        <f>IF(LEFT(DM554,1)&lt;&gt;"0",IF(LEFT(DM554,1)="1",3.0,DN554),$D$5+$E$5*(EE554*DX554/($K$5*1000))+$F$5*(EE554*DX554/($K$5*1000))*MAX(MIN(DK554,$J$5),$I$5)*MAX(MIN(DK554,$J$5),$I$5)+$G$5*MAX(MIN(DK554,$J$5),$I$5)*(EE554*DX554/($K$5*1000))+$H$5*(EE554*DX554/($K$5*1000))*(EE554*DX554/($K$5*1000)))</f>
        <v>0</v>
      </c>
      <c r="R554">
        <f>I554*(1000-(1000*0.61365*exp(17.502*V554/(240.97+V554))/(DX554+DY554)+DS554)/2)/(1000*0.61365*exp(17.502*V554/(240.97+V554))/(DX554+DY554)-DS554)</f>
        <v>0</v>
      </c>
      <c r="S554">
        <f>1/((DL554+1)/(P554/1.6)+1/(Q554/1.37)) + DL554/((DL554+1)/(P554/1.6) + DL554/(Q554/1.37))</f>
        <v>0</v>
      </c>
      <c r="T554">
        <f>(DG554*DJ554)</f>
        <v>0</v>
      </c>
      <c r="U554">
        <f>(DZ554+(T554+2*0.95*5.67E-8*(((DZ554+$B$9)+273)^4-(DZ554+273)^4)-44100*I554)/(1.84*29.3*Q554+8*0.95*5.67E-8*(DZ554+273)^3))</f>
        <v>0</v>
      </c>
      <c r="V554">
        <f>($C$9*EA554+$D$9*EB554+$E$9*U554)</f>
        <v>0</v>
      </c>
      <c r="W554">
        <f>0.61365*exp(17.502*V554/(240.97+V554))</f>
        <v>0</v>
      </c>
      <c r="X554">
        <f>(Y554/Z554*100)</f>
        <v>0</v>
      </c>
      <c r="Y554">
        <f>DS554*(DX554+DY554)/1000</f>
        <v>0</v>
      </c>
      <c r="Z554">
        <f>0.61365*exp(17.502*DZ554/(240.97+DZ554))</f>
        <v>0</v>
      </c>
      <c r="AA554">
        <f>(W554-DS554*(DX554+DY554)/1000)</f>
        <v>0</v>
      </c>
      <c r="AB554">
        <f>(-I554*44100)</f>
        <v>0</v>
      </c>
      <c r="AC554">
        <f>2*29.3*Q554*0.92*(DZ554-V554)</f>
        <v>0</v>
      </c>
      <c r="AD554">
        <f>2*0.95*5.67E-8*(((DZ554+$B$9)+273)^4-(V554+273)^4)</f>
        <v>0</v>
      </c>
      <c r="AE554">
        <f>T554+AD554+AB554+AC554</f>
        <v>0</v>
      </c>
      <c r="AF554">
        <f>DW554*AT554*(DR554-DQ554*(1000-AT554*DT554)/(1000-AT554*DS554))/(100*DK554)</f>
        <v>0</v>
      </c>
      <c r="AG554">
        <f>1000*DW554*AT554*(DS554-DT554)/(100*DK554*(1000-AT554*DS554))</f>
        <v>0</v>
      </c>
      <c r="AH554">
        <f>(AI554 - AJ554 - DX554*1E3/(8.314*(DZ554+273.15)) * AL554/DW554 * AK554) * DW554/(100*DK554) * (1000 - DT554)/1000</f>
        <v>0</v>
      </c>
      <c r="AI554">
        <v>920.5336500303033</v>
      </c>
      <c r="AJ554">
        <v>878.6299696969695</v>
      </c>
      <c r="AK554">
        <v>3.411836969696911</v>
      </c>
      <c r="AL554">
        <v>65.16</v>
      </c>
      <c r="AM554">
        <f>(AO554 - AN554 + DX554*1E3/(8.314*(DZ554+273.15)) * AQ554/DW554 * AP554) * DW554/(100*DK554) * 1000/(1000 - AO554)</f>
        <v>0</v>
      </c>
      <c r="AN554">
        <v>14.5223949996843</v>
      </c>
      <c r="AO554">
        <v>23.61212363636363</v>
      </c>
      <c r="AP554">
        <v>1.145905746194853E-05</v>
      </c>
      <c r="AQ554">
        <v>105.4820496882666</v>
      </c>
      <c r="AR554">
        <v>0</v>
      </c>
      <c r="AS554">
        <v>0</v>
      </c>
      <c r="AT554">
        <f>IF(AR554*$H$15&gt;=AV554,1.0,(AV554/(AV554-AR554*$H$15)))</f>
        <v>0</v>
      </c>
      <c r="AU554">
        <f>(AT554-1)*100</f>
        <v>0</v>
      </c>
      <c r="AV554">
        <f>MAX(0,($B$15+$C$15*EE554)/(1+$D$15*EE554)*DX554/(DZ554+273)*$E$15)</f>
        <v>0</v>
      </c>
      <c r="AW554" t="s">
        <v>437</v>
      </c>
      <c r="AX554" t="s">
        <v>437</v>
      </c>
      <c r="AY554">
        <v>0</v>
      </c>
      <c r="AZ554">
        <v>0</v>
      </c>
      <c r="BA554">
        <f>1-AY554/AZ554</f>
        <v>0</v>
      </c>
      <c r="BB554">
        <v>0</v>
      </c>
      <c r="BC554" t="s">
        <v>437</v>
      </c>
      <c r="BD554" t="s">
        <v>437</v>
      </c>
      <c r="BE554">
        <v>0</v>
      </c>
      <c r="BF554">
        <v>0</v>
      </c>
      <c r="BG554">
        <f>1-BE554/BF554</f>
        <v>0</v>
      </c>
      <c r="BH554">
        <v>0.5</v>
      </c>
      <c r="BI554">
        <f>DH554</f>
        <v>0</v>
      </c>
      <c r="BJ554">
        <f>K554</f>
        <v>0</v>
      </c>
      <c r="BK554">
        <f>BG554*BH554*BI554</f>
        <v>0</v>
      </c>
      <c r="BL554">
        <f>(BJ554-BB554)/BI554</f>
        <v>0</v>
      </c>
      <c r="BM554">
        <f>(AZ554-BF554)/BF554</f>
        <v>0</v>
      </c>
      <c r="BN554">
        <f>AY554/(BA554+AY554/BF554)</f>
        <v>0</v>
      </c>
      <c r="BO554" t="s">
        <v>437</v>
      </c>
      <c r="BP554">
        <v>0</v>
      </c>
      <c r="BQ554">
        <f>IF(BP554&lt;&gt;0, BP554, BN554)</f>
        <v>0</v>
      </c>
      <c r="BR554">
        <f>1-BQ554/BF554</f>
        <v>0</v>
      </c>
      <c r="BS554">
        <f>(BF554-BE554)/(BF554-BQ554)</f>
        <v>0</v>
      </c>
      <c r="BT554">
        <f>(AZ554-BF554)/(AZ554-BQ554)</f>
        <v>0</v>
      </c>
      <c r="BU554">
        <f>(BF554-BE554)/(BF554-AY554)</f>
        <v>0</v>
      </c>
      <c r="BV554">
        <f>(AZ554-BF554)/(AZ554-AY554)</f>
        <v>0</v>
      </c>
      <c r="BW554">
        <f>(BS554*BQ554/BE554)</f>
        <v>0</v>
      </c>
      <c r="BX554">
        <f>(1-BW554)</f>
        <v>0</v>
      </c>
      <c r="DG554">
        <f>$B$13*EF554+$C$13*EG554+$F$13*ER554*(1-EU554)</f>
        <v>0</v>
      </c>
      <c r="DH554">
        <f>DG554*DI554</f>
        <v>0</v>
      </c>
      <c r="DI554">
        <f>($B$13*$D$11+$C$13*$D$11+$F$13*((FE554+EW554)/MAX(FE554+EW554+FF554, 0.1)*$I$11+FF554/MAX(FE554+EW554+FF554, 0.1)*$J$11))/($B$13+$C$13+$F$13)</f>
        <v>0</v>
      </c>
      <c r="DJ554">
        <f>($B$13*$K$11+$C$13*$K$11+$F$13*((FE554+EW554)/MAX(FE554+EW554+FF554, 0.1)*$P$11+FF554/MAX(FE554+EW554+FF554, 0.1)*$Q$11))/($B$13+$C$13+$F$13)</f>
        <v>0</v>
      </c>
      <c r="DK554">
        <v>2.96</v>
      </c>
      <c r="DL554">
        <v>0.5</v>
      </c>
      <c r="DM554" t="s">
        <v>438</v>
      </c>
      <c r="DN554">
        <v>2</v>
      </c>
      <c r="DO554" t="b">
        <v>1</v>
      </c>
      <c r="DP554">
        <v>1759003561.760714</v>
      </c>
      <c r="DQ554">
        <v>833.4675357142858</v>
      </c>
      <c r="DR554">
        <v>891.0368214285716</v>
      </c>
      <c r="DS554">
        <v>23.60768571428571</v>
      </c>
      <c r="DT554">
        <v>14.49965</v>
      </c>
      <c r="DU554">
        <v>834.9204285714286</v>
      </c>
      <c r="DV554">
        <v>23.28654642857143</v>
      </c>
      <c r="DW554">
        <v>500.0626785714286</v>
      </c>
      <c r="DX554">
        <v>90.32617500000002</v>
      </c>
      <c r="DY554">
        <v>0.06620751785714286</v>
      </c>
      <c r="DZ554">
        <v>30.11226071428572</v>
      </c>
      <c r="EA554">
        <v>30.034975</v>
      </c>
      <c r="EB554">
        <v>999.9000000000002</v>
      </c>
      <c r="EC554">
        <v>0</v>
      </c>
      <c r="ED554">
        <v>0</v>
      </c>
      <c r="EE554">
        <v>10006.84714285714</v>
      </c>
      <c r="EF554">
        <v>0</v>
      </c>
      <c r="EG554">
        <v>10.8678</v>
      </c>
      <c r="EH554">
        <v>-57.56916071428571</v>
      </c>
      <c r="EI554">
        <v>853.6196785714284</v>
      </c>
      <c r="EJ554">
        <v>904.1467857142856</v>
      </c>
      <c r="EK554">
        <v>9.108021071428571</v>
      </c>
      <c r="EL554">
        <v>891.0368214285716</v>
      </c>
      <c r="EM554">
        <v>14.49965</v>
      </c>
      <c r="EN554">
        <v>2.132391428571429</v>
      </c>
      <c r="EO554">
        <v>1.309698928571429</v>
      </c>
      <c r="EP554">
        <v>18.463225</v>
      </c>
      <c r="EQ554">
        <v>10.91061071428571</v>
      </c>
      <c r="ER554">
        <v>2000.007499999999</v>
      </c>
      <c r="ES554">
        <v>0.980006</v>
      </c>
      <c r="ET554">
        <v>0.0199941</v>
      </c>
      <c r="EU554">
        <v>0</v>
      </c>
      <c r="EV554">
        <v>1211.4</v>
      </c>
      <c r="EW554">
        <v>5.00078</v>
      </c>
      <c r="EX554">
        <v>23462.97857142857</v>
      </c>
      <c r="EY554">
        <v>16379.72857142857</v>
      </c>
      <c r="EZ554">
        <v>39.7095</v>
      </c>
      <c r="FA554">
        <v>40.39707142857143</v>
      </c>
      <c r="FB554">
        <v>39.70957142857143</v>
      </c>
      <c r="FC554">
        <v>40.1760357142857</v>
      </c>
      <c r="FD554">
        <v>40.94835714285713</v>
      </c>
      <c r="FE554">
        <v>1955.1175</v>
      </c>
      <c r="FF554">
        <v>39.89000000000001</v>
      </c>
      <c r="FG554">
        <v>0</v>
      </c>
      <c r="FH554">
        <v>1759003563.9</v>
      </c>
      <c r="FI554">
        <v>0</v>
      </c>
      <c r="FJ554">
        <v>1211.376153846154</v>
      </c>
      <c r="FK554">
        <v>2.084102589633384</v>
      </c>
      <c r="FL554">
        <v>10.31452991408059</v>
      </c>
      <c r="FM554">
        <v>23463.04230769231</v>
      </c>
      <c r="FN554">
        <v>15</v>
      </c>
      <c r="FO554">
        <v>0</v>
      </c>
      <c r="FP554" t="s">
        <v>439</v>
      </c>
      <c r="FQ554">
        <v>1746989605.5</v>
      </c>
      <c r="FR554">
        <v>1746989593.5</v>
      </c>
      <c r="FS554">
        <v>0</v>
      </c>
      <c r="FT554">
        <v>-0.274</v>
      </c>
      <c r="FU554">
        <v>-0.002</v>
      </c>
      <c r="FV554">
        <v>2.549</v>
      </c>
      <c r="FW554">
        <v>0.129</v>
      </c>
      <c r="FX554">
        <v>420</v>
      </c>
      <c r="FY554">
        <v>17</v>
      </c>
      <c r="FZ554">
        <v>0.02</v>
      </c>
      <c r="GA554">
        <v>0.04</v>
      </c>
      <c r="GB554">
        <v>-57.441625</v>
      </c>
      <c r="GC554">
        <v>-2.952123827391931</v>
      </c>
      <c r="GD554">
        <v>0.2919532194975762</v>
      </c>
      <c r="GE554">
        <v>0</v>
      </c>
      <c r="GF554">
        <v>1211.320294117647</v>
      </c>
      <c r="GG554">
        <v>1.475477476829407</v>
      </c>
      <c r="GH554">
        <v>0.3077287317075553</v>
      </c>
      <c r="GI554">
        <v>0</v>
      </c>
      <c r="GJ554">
        <v>9.114887249999999</v>
      </c>
      <c r="GK554">
        <v>-0.1533423264540607</v>
      </c>
      <c r="GL554">
        <v>0.01639976859402279</v>
      </c>
      <c r="GM554">
        <v>0</v>
      </c>
      <c r="GN554">
        <v>0</v>
      </c>
      <c r="GO554">
        <v>3</v>
      </c>
      <c r="GP554" t="s">
        <v>484</v>
      </c>
      <c r="GQ554">
        <v>3.10113</v>
      </c>
      <c r="GR554">
        <v>2.72402</v>
      </c>
      <c r="GS554">
        <v>0.145471</v>
      </c>
      <c r="GT554">
        <v>0.151496</v>
      </c>
      <c r="GU554">
        <v>0.106266</v>
      </c>
      <c r="GV554">
        <v>0.07606839999999999</v>
      </c>
      <c r="GW554">
        <v>22311.4</v>
      </c>
      <c r="GX554">
        <v>20157</v>
      </c>
      <c r="GY554">
        <v>26673.7</v>
      </c>
      <c r="GZ554">
        <v>23979.6</v>
      </c>
      <c r="HA554">
        <v>38151.5</v>
      </c>
      <c r="HB554">
        <v>32782.7</v>
      </c>
      <c r="HC554">
        <v>46578.7</v>
      </c>
      <c r="HD554">
        <v>37960.6</v>
      </c>
      <c r="HE554">
        <v>1.87185</v>
      </c>
      <c r="HF554">
        <v>1.85363</v>
      </c>
      <c r="HG554">
        <v>0.104822</v>
      </c>
      <c r="HH554">
        <v>0</v>
      </c>
      <c r="HI554">
        <v>28.3293</v>
      </c>
      <c r="HJ554">
        <v>999.9</v>
      </c>
      <c r="HK554">
        <v>36.3</v>
      </c>
      <c r="HL554">
        <v>31.2</v>
      </c>
      <c r="HM554">
        <v>18.3367</v>
      </c>
      <c r="HN554">
        <v>60.7486</v>
      </c>
      <c r="HO554">
        <v>22.3438</v>
      </c>
      <c r="HP554">
        <v>1</v>
      </c>
      <c r="HQ554">
        <v>0.14502</v>
      </c>
      <c r="HR554">
        <v>-0.418241</v>
      </c>
      <c r="HS554">
        <v>20.317</v>
      </c>
      <c r="HT554">
        <v>5.211</v>
      </c>
      <c r="HU554">
        <v>11.98</v>
      </c>
      <c r="HV554">
        <v>4.963</v>
      </c>
      <c r="HW554">
        <v>3.2744</v>
      </c>
      <c r="HX554">
        <v>9999</v>
      </c>
      <c r="HY554">
        <v>9999</v>
      </c>
      <c r="HZ554">
        <v>9999</v>
      </c>
      <c r="IA554">
        <v>26.3</v>
      </c>
      <c r="IB554">
        <v>1.86371</v>
      </c>
      <c r="IC554">
        <v>1.85987</v>
      </c>
      <c r="ID554">
        <v>1.85808</v>
      </c>
      <c r="IE554">
        <v>1.85953</v>
      </c>
      <c r="IF554">
        <v>1.85959</v>
      </c>
      <c r="IG554">
        <v>1.8581</v>
      </c>
      <c r="IH554">
        <v>1.85716</v>
      </c>
      <c r="II554">
        <v>1.85211</v>
      </c>
      <c r="IJ554">
        <v>0</v>
      </c>
      <c r="IK554">
        <v>0</v>
      </c>
      <c r="IL554">
        <v>0</v>
      </c>
      <c r="IM554">
        <v>0</v>
      </c>
      <c r="IN554" t="s">
        <v>441</v>
      </c>
      <c r="IO554" t="s">
        <v>442</v>
      </c>
      <c r="IP554" t="s">
        <v>443</v>
      </c>
      <c r="IQ554" t="s">
        <v>443</v>
      </c>
      <c r="IR554" t="s">
        <v>443</v>
      </c>
      <c r="IS554" t="s">
        <v>443</v>
      </c>
      <c r="IT554">
        <v>0</v>
      </c>
      <c r="IU554">
        <v>100</v>
      </c>
      <c r="IV554">
        <v>100</v>
      </c>
      <c r="IW554">
        <v>-1.436</v>
      </c>
      <c r="IX554">
        <v>0.3211</v>
      </c>
      <c r="IY554">
        <v>-1.253408397979514</v>
      </c>
      <c r="IZ554">
        <v>-0.001407418860664216</v>
      </c>
      <c r="JA554">
        <v>1.761737584914558E-06</v>
      </c>
      <c r="JB554">
        <v>-4.339940373715102E-10</v>
      </c>
      <c r="JC554">
        <v>0.01386544786166931</v>
      </c>
      <c r="JD554">
        <v>0.003157371658100305</v>
      </c>
      <c r="JE554">
        <v>0.0004353711720169284</v>
      </c>
      <c r="JF554">
        <v>-1.853048844677345E-07</v>
      </c>
      <c r="JG554">
        <v>2</v>
      </c>
      <c r="JH554">
        <v>1968</v>
      </c>
      <c r="JI554">
        <v>1</v>
      </c>
      <c r="JJ554">
        <v>26</v>
      </c>
      <c r="JK554">
        <v>200232.7</v>
      </c>
      <c r="JL554">
        <v>200232.9</v>
      </c>
      <c r="JM554">
        <v>2.14966</v>
      </c>
      <c r="JN554">
        <v>2.6123</v>
      </c>
      <c r="JO554">
        <v>1.49658</v>
      </c>
      <c r="JP554">
        <v>2.34619</v>
      </c>
      <c r="JQ554">
        <v>1.54907</v>
      </c>
      <c r="JR554">
        <v>2.40845</v>
      </c>
      <c r="JS554">
        <v>35.0825</v>
      </c>
      <c r="JT554">
        <v>14.6749</v>
      </c>
      <c r="JU554">
        <v>18</v>
      </c>
      <c r="JV554">
        <v>486.448</v>
      </c>
      <c r="JW554">
        <v>489.801</v>
      </c>
      <c r="JX554">
        <v>29.1212</v>
      </c>
      <c r="JY554">
        <v>29.194</v>
      </c>
      <c r="JZ554">
        <v>29.9998</v>
      </c>
      <c r="KA554">
        <v>29.4521</v>
      </c>
      <c r="KB554">
        <v>29.4589</v>
      </c>
      <c r="KC554">
        <v>43.1423</v>
      </c>
      <c r="KD554">
        <v>15.9278</v>
      </c>
      <c r="KE554">
        <v>33.1333</v>
      </c>
      <c r="KF554">
        <v>29.092</v>
      </c>
      <c r="KG554">
        <v>941.8579999999999</v>
      </c>
      <c r="KH554">
        <v>14.6187</v>
      </c>
      <c r="KI554">
        <v>101.84</v>
      </c>
      <c r="KJ554">
        <v>91.526</v>
      </c>
    </row>
    <row r="555" spans="1:296">
      <c r="A555">
        <v>537</v>
      </c>
      <c r="B555">
        <v>1759003575.1</v>
      </c>
      <c r="C555">
        <v>16324.5</v>
      </c>
      <c r="D555" t="s">
        <v>1521</v>
      </c>
      <c r="E555" t="s">
        <v>1522</v>
      </c>
      <c r="F555">
        <v>5</v>
      </c>
      <c r="G555" t="s">
        <v>1218</v>
      </c>
      <c r="H555">
        <v>1759003567.332142</v>
      </c>
      <c r="I555">
        <f>(J555)/1000</f>
        <v>0</v>
      </c>
      <c r="J555">
        <f>IF(DO555, AM555, AG555)</f>
        <v>0</v>
      </c>
      <c r="K555">
        <f>IF(DO555, AH555, AF555)</f>
        <v>0</v>
      </c>
      <c r="L555">
        <f>DQ555 - IF(AT555&gt;1, K555*DK555*100.0/(AV555), 0)</f>
        <v>0</v>
      </c>
      <c r="M555">
        <f>((S555-I555/2)*L555-K555)/(S555+I555/2)</f>
        <v>0</v>
      </c>
      <c r="N555">
        <f>M555*(DX555+DY555)/1000.0</f>
        <v>0</v>
      </c>
      <c r="O555">
        <f>(DQ555 - IF(AT555&gt;1, K555*DK555*100.0/(AV555), 0))*(DX555+DY555)/1000.0</f>
        <v>0</v>
      </c>
      <c r="P555">
        <f>2.0/((1/R555-1/Q555)+SIGN(R555)*SQRT((1/R555-1/Q555)*(1/R555-1/Q555) + 4*DL555/((DL555+1)*(DL555+1))*(2*1/R555*1/Q555-1/Q555*1/Q555)))</f>
        <v>0</v>
      </c>
      <c r="Q555">
        <f>IF(LEFT(DM555,1)&lt;&gt;"0",IF(LEFT(DM555,1)="1",3.0,DN555),$D$5+$E$5*(EE555*DX555/($K$5*1000))+$F$5*(EE555*DX555/($K$5*1000))*MAX(MIN(DK555,$J$5),$I$5)*MAX(MIN(DK555,$J$5),$I$5)+$G$5*MAX(MIN(DK555,$J$5),$I$5)*(EE555*DX555/($K$5*1000))+$H$5*(EE555*DX555/($K$5*1000))*(EE555*DX555/($K$5*1000)))</f>
        <v>0</v>
      </c>
      <c r="R555">
        <f>I555*(1000-(1000*0.61365*exp(17.502*V555/(240.97+V555))/(DX555+DY555)+DS555)/2)/(1000*0.61365*exp(17.502*V555/(240.97+V555))/(DX555+DY555)-DS555)</f>
        <v>0</v>
      </c>
      <c r="S555">
        <f>1/((DL555+1)/(P555/1.6)+1/(Q555/1.37)) + DL555/((DL555+1)/(P555/1.6) + DL555/(Q555/1.37))</f>
        <v>0</v>
      </c>
      <c r="T555">
        <f>(DG555*DJ555)</f>
        <v>0</v>
      </c>
      <c r="U555">
        <f>(DZ555+(T555+2*0.95*5.67E-8*(((DZ555+$B$9)+273)^4-(DZ555+273)^4)-44100*I555)/(1.84*29.3*Q555+8*0.95*5.67E-8*(DZ555+273)^3))</f>
        <v>0</v>
      </c>
      <c r="V555">
        <f>($C$9*EA555+$D$9*EB555+$E$9*U555)</f>
        <v>0</v>
      </c>
      <c r="W555">
        <f>0.61365*exp(17.502*V555/(240.97+V555))</f>
        <v>0</v>
      </c>
      <c r="X555">
        <f>(Y555/Z555*100)</f>
        <v>0</v>
      </c>
      <c r="Y555">
        <f>DS555*(DX555+DY555)/1000</f>
        <v>0</v>
      </c>
      <c r="Z555">
        <f>0.61365*exp(17.502*DZ555/(240.97+DZ555))</f>
        <v>0</v>
      </c>
      <c r="AA555">
        <f>(W555-DS555*(DX555+DY555)/1000)</f>
        <v>0</v>
      </c>
      <c r="AB555">
        <f>(-I555*44100)</f>
        <v>0</v>
      </c>
      <c r="AC555">
        <f>2*29.3*Q555*0.92*(DZ555-V555)</f>
        <v>0</v>
      </c>
      <c r="AD555">
        <f>2*0.95*5.67E-8*(((DZ555+$B$9)+273)^4-(V555+273)^4)</f>
        <v>0</v>
      </c>
      <c r="AE555">
        <f>T555+AD555+AB555+AC555</f>
        <v>0</v>
      </c>
      <c r="AF555">
        <f>DW555*AT555*(DR555-DQ555*(1000-AT555*DT555)/(1000-AT555*DS555))/(100*DK555)</f>
        <v>0</v>
      </c>
      <c r="AG555">
        <f>1000*DW555*AT555*(DS555-DT555)/(100*DK555*(1000-AT555*DS555))</f>
        <v>0</v>
      </c>
      <c r="AH555">
        <f>(AI555 - AJ555 - DX555*1E3/(8.314*(DZ555+273.15)) * AL555/DW555 * AK555) * DW555/(100*DK555) * (1000 - DT555)/1000</f>
        <v>0</v>
      </c>
      <c r="AI555">
        <v>938.8882834151516</v>
      </c>
      <c r="AJ555">
        <v>897.1693575757578</v>
      </c>
      <c r="AK555">
        <v>3.369776709956618</v>
      </c>
      <c r="AL555">
        <v>65.16</v>
      </c>
      <c r="AM555">
        <f>(AO555 - AN555 + DX555*1E3/(8.314*(DZ555+273.15)) * AQ555/DW555 * AP555) * DW555/(100*DK555) * 1000/(1000 - AO555)</f>
        <v>0</v>
      </c>
      <c r="AN555">
        <v>14.55444032244358</v>
      </c>
      <c r="AO555">
        <v>23.59175090909089</v>
      </c>
      <c r="AP555">
        <v>-0.0003995765486793689</v>
      </c>
      <c r="AQ555">
        <v>105.4820496882666</v>
      </c>
      <c r="AR555">
        <v>0</v>
      </c>
      <c r="AS555">
        <v>0</v>
      </c>
      <c r="AT555">
        <f>IF(AR555*$H$15&gt;=AV555,1.0,(AV555/(AV555-AR555*$H$15)))</f>
        <v>0</v>
      </c>
      <c r="AU555">
        <f>(AT555-1)*100</f>
        <v>0</v>
      </c>
      <c r="AV555">
        <f>MAX(0,($B$15+$C$15*EE555)/(1+$D$15*EE555)*DX555/(DZ555+273)*$E$15)</f>
        <v>0</v>
      </c>
      <c r="AW555" t="s">
        <v>437</v>
      </c>
      <c r="AX555" t="s">
        <v>437</v>
      </c>
      <c r="AY555">
        <v>0</v>
      </c>
      <c r="AZ555">
        <v>0</v>
      </c>
      <c r="BA555">
        <f>1-AY555/AZ555</f>
        <v>0</v>
      </c>
      <c r="BB555">
        <v>0</v>
      </c>
      <c r="BC555" t="s">
        <v>437</v>
      </c>
      <c r="BD555" t="s">
        <v>437</v>
      </c>
      <c r="BE555">
        <v>0</v>
      </c>
      <c r="BF555">
        <v>0</v>
      </c>
      <c r="BG555">
        <f>1-BE555/BF555</f>
        <v>0</v>
      </c>
      <c r="BH555">
        <v>0.5</v>
      </c>
      <c r="BI555">
        <f>DH555</f>
        <v>0</v>
      </c>
      <c r="BJ555">
        <f>K555</f>
        <v>0</v>
      </c>
      <c r="BK555">
        <f>BG555*BH555*BI555</f>
        <v>0</v>
      </c>
      <c r="BL555">
        <f>(BJ555-BB555)/BI555</f>
        <v>0</v>
      </c>
      <c r="BM555">
        <f>(AZ555-BF555)/BF555</f>
        <v>0</v>
      </c>
      <c r="BN555">
        <f>AY555/(BA555+AY555/BF555)</f>
        <v>0</v>
      </c>
      <c r="BO555" t="s">
        <v>437</v>
      </c>
      <c r="BP555">
        <v>0</v>
      </c>
      <c r="BQ555">
        <f>IF(BP555&lt;&gt;0, BP555, BN555)</f>
        <v>0</v>
      </c>
      <c r="BR555">
        <f>1-BQ555/BF555</f>
        <v>0</v>
      </c>
      <c r="BS555">
        <f>(BF555-BE555)/(BF555-BQ555)</f>
        <v>0</v>
      </c>
      <c r="BT555">
        <f>(AZ555-BF555)/(AZ555-BQ555)</f>
        <v>0</v>
      </c>
      <c r="BU555">
        <f>(BF555-BE555)/(BF555-AY555)</f>
        <v>0</v>
      </c>
      <c r="BV555">
        <f>(AZ555-BF555)/(AZ555-AY555)</f>
        <v>0</v>
      </c>
      <c r="BW555">
        <f>(BS555*BQ555/BE555)</f>
        <v>0</v>
      </c>
      <c r="BX555">
        <f>(1-BW555)</f>
        <v>0</v>
      </c>
      <c r="DG555">
        <f>$B$13*EF555+$C$13*EG555+$F$13*ER555*(1-EU555)</f>
        <v>0</v>
      </c>
      <c r="DH555">
        <f>DG555*DI555</f>
        <v>0</v>
      </c>
      <c r="DI555">
        <f>($B$13*$D$11+$C$13*$D$11+$F$13*((FE555+EW555)/MAX(FE555+EW555+FF555, 0.1)*$I$11+FF555/MAX(FE555+EW555+FF555, 0.1)*$J$11))/($B$13+$C$13+$F$13)</f>
        <v>0</v>
      </c>
      <c r="DJ555">
        <f>($B$13*$K$11+$C$13*$K$11+$F$13*((FE555+EW555)/MAX(FE555+EW555+FF555, 0.1)*$P$11+FF555/MAX(FE555+EW555+FF555, 0.1)*$Q$11))/($B$13+$C$13+$F$13)</f>
        <v>0</v>
      </c>
      <c r="DK555">
        <v>2.96</v>
      </c>
      <c r="DL555">
        <v>0.5</v>
      </c>
      <c r="DM555" t="s">
        <v>438</v>
      </c>
      <c r="DN555">
        <v>2</v>
      </c>
      <c r="DO555" t="b">
        <v>1</v>
      </c>
      <c r="DP555">
        <v>1759003567.332142</v>
      </c>
      <c r="DQ555">
        <v>851.9646428571428</v>
      </c>
      <c r="DR555">
        <v>909.6971428571429</v>
      </c>
      <c r="DS555">
        <v>23.60794642857143</v>
      </c>
      <c r="DT555">
        <v>14.52157142857143</v>
      </c>
      <c r="DU555">
        <v>853.4056071428571</v>
      </c>
      <c r="DV555">
        <v>23.2868</v>
      </c>
      <c r="DW555">
        <v>500.0268214285713</v>
      </c>
      <c r="DX555">
        <v>90.32606071428572</v>
      </c>
      <c r="DY555">
        <v>0.06615140357142858</v>
      </c>
      <c r="DZ555">
        <v>30.11128214285715</v>
      </c>
      <c r="EA555">
        <v>30.04172857142857</v>
      </c>
      <c r="EB555">
        <v>999.9000000000002</v>
      </c>
      <c r="EC555">
        <v>0</v>
      </c>
      <c r="ED555">
        <v>0</v>
      </c>
      <c r="EE555">
        <v>10000.95892857143</v>
      </c>
      <c r="EF555">
        <v>0</v>
      </c>
      <c r="EG555">
        <v>10.8678</v>
      </c>
      <c r="EH555">
        <v>-57.73256071428572</v>
      </c>
      <c r="EI555">
        <v>872.5639285714285</v>
      </c>
      <c r="EJ555">
        <v>923.1023214285715</v>
      </c>
      <c r="EK555">
        <v>9.086380357142859</v>
      </c>
      <c r="EL555">
        <v>909.6971428571429</v>
      </c>
      <c r="EM555">
        <v>14.52157142857143</v>
      </c>
      <c r="EN555">
        <v>2.132412857142858</v>
      </c>
      <c r="EO555">
        <v>1.311676071428571</v>
      </c>
      <c r="EP555">
        <v>18.46338928571429</v>
      </c>
      <c r="EQ555">
        <v>10.93329642857143</v>
      </c>
      <c r="ER555">
        <v>2000.013928571429</v>
      </c>
      <c r="ES555">
        <v>0.980006</v>
      </c>
      <c r="ET555">
        <v>0.0199941</v>
      </c>
      <c r="EU555">
        <v>0</v>
      </c>
      <c r="EV555">
        <v>1211.475</v>
      </c>
      <c r="EW555">
        <v>5.00078</v>
      </c>
      <c r="EX555">
        <v>23463.76071428572</v>
      </c>
      <c r="EY555">
        <v>16379.775</v>
      </c>
      <c r="EZ555">
        <v>39.68724999999999</v>
      </c>
      <c r="FA555">
        <v>40.386</v>
      </c>
      <c r="FB555">
        <v>39.73635714285713</v>
      </c>
      <c r="FC555">
        <v>40.15360714285714</v>
      </c>
      <c r="FD555">
        <v>40.89485714285713</v>
      </c>
      <c r="FE555">
        <v>1955.123928571429</v>
      </c>
      <c r="FF555">
        <v>39.89000000000001</v>
      </c>
      <c r="FG555">
        <v>0</v>
      </c>
      <c r="FH555">
        <v>1759003569.3</v>
      </c>
      <c r="FI555">
        <v>0</v>
      </c>
      <c r="FJ555">
        <v>1211.4956</v>
      </c>
      <c r="FK555">
        <v>1.750000025644806</v>
      </c>
      <c r="FL555">
        <v>4.161538479711358</v>
      </c>
      <c r="FM555">
        <v>23463.808</v>
      </c>
      <c r="FN555">
        <v>15</v>
      </c>
      <c r="FO555">
        <v>0</v>
      </c>
      <c r="FP555" t="s">
        <v>439</v>
      </c>
      <c r="FQ555">
        <v>1746989605.5</v>
      </c>
      <c r="FR555">
        <v>1746989593.5</v>
      </c>
      <c r="FS555">
        <v>0</v>
      </c>
      <c r="FT555">
        <v>-0.274</v>
      </c>
      <c r="FU555">
        <v>-0.002</v>
      </c>
      <c r="FV555">
        <v>2.549</v>
      </c>
      <c r="FW555">
        <v>0.129</v>
      </c>
      <c r="FX555">
        <v>420</v>
      </c>
      <c r="FY555">
        <v>17</v>
      </c>
      <c r="FZ555">
        <v>0.02</v>
      </c>
      <c r="GA555">
        <v>0.04</v>
      </c>
      <c r="GB555">
        <v>-57.63385121951219</v>
      </c>
      <c r="GC555">
        <v>-1.910477351916383</v>
      </c>
      <c r="GD555">
        <v>0.2116177364989801</v>
      </c>
      <c r="GE555">
        <v>0</v>
      </c>
      <c r="GF555">
        <v>1211.405882352941</v>
      </c>
      <c r="GG555">
        <v>1.352177249143327</v>
      </c>
      <c r="GH555">
        <v>0.3032967644661611</v>
      </c>
      <c r="GI555">
        <v>0</v>
      </c>
      <c r="GJ555">
        <v>9.094386829268293</v>
      </c>
      <c r="GK555">
        <v>-0.2387207665505056</v>
      </c>
      <c r="GL555">
        <v>0.02733453791665758</v>
      </c>
      <c r="GM555">
        <v>0</v>
      </c>
      <c r="GN555">
        <v>0</v>
      </c>
      <c r="GO555">
        <v>3</v>
      </c>
      <c r="GP555" t="s">
        <v>484</v>
      </c>
      <c r="GQ555">
        <v>3.10057</v>
      </c>
      <c r="GR555">
        <v>2.72451</v>
      </c>
      <c r="GS555">
        <v>0.14747</v>
      </c>
      <c r="GT555">
        <v>0.153464</v>
      </c>
      <c r="GU555">
        <v>0.106209</v>
      </c>
      <c r="GV555">
        <v>0.0762893</v>
      </c>
      <c r="GW555">
        <v>22259.2</v>
      </c>
      <c r="GX555">
        <v>20110.3</v>
      </c>
      <c r="GY555">
        <v>26673.6</v>
      </c>
      <c r="GZ555">
        <v>23979.6</v>
      </c>
      <c r="HA555">
        <v>38154.5</v>
      </c>
      <c r="HB555">
        <v>32775.2</v>
      </c>
      <c r="HC555">
        <v>46579</v>
      </c>
      <c r="HD555">
        <v>37960.8</v>
      </c>
      <c r="HE555">
        <v>1.87115</v>
      </c>
      <c r="HF555">
        <v>1.85448</v>
      </c>
      <c r="HG555">
        <v>0.104953</v>
      </c>
      <c r="HH555">
        <v>0</v>
      </c>
      <c r="HI555">
        <v>28.3311</v>
      </c>
      <c r="HJ555">
        <v>999.9</v>
      </c>
      <c r="HK555">
        <v>36.4</v>
      </c>
      <c r="HL555">
        <v>31.2</v>
      </c>
      <c r="HM555">
        <v>18.3895</v>
      </c>
      <c r="HN555">
        <v>60.8686</v>
      </c>
      <c r="HO555">
        <v>22.5561</v>
      </c>
      <c r="HP555">
        <v>1</v>
      </c>
      <c r="HQ555">
        <v>0.144621</v>
      </c>
      <c r="HR555">
        <v>-0.367018</v>
      </c>
      <c r="HS555">
        <v>20.3169</v>
      </c>
      <c r="HT555">
        <v>5.21265</v>
      </c>
      <c r="HU555">
        <v>11.98</v>
      </c>
      <c r="HV555">
        <v>4.96355</v>
      </c>
      <c r="HW555">
        <v>3.27465</v>
      </c>
      <c r="HX555">
        <v>9999</v>
      </c>
      <c r="HY555">
        <v>9999</v>
      </c>
      <c r="HZ555">
        <v>9999</v>
      </c>
      <c r="IA555">
        <v>26.3</v>
      </c>
      <c r="IB555">
        <v>1.86371</v>
      </c>
      <c r="IC555">
        <v>1.85987</v>
      </c>
      <c r="ID555">
        <v>1.8581</v>
      </c>
      <c r="IE555">
        <v>1.85952</v>
      </c>
      <c r="IF555">
        <v>1.85959</v>
      </c>
      <c r="IG555">
        <v>1.85809</v>
      </c>
      <c r="IH555">
        <v>1.85715</v>
      </c>
      <c r="II555">
        <v>1.85211</v>
      </c>
      <c r="IJ555">
        <v>0</v>
      </c>
      <c r="IK555">
        <v>0</v>
      </c>
      <c r="IL555">
        <v>0</v>
      </c>
      <c r="IM555">
        <v>0</v>
      </c>
      <c r="IN555" t="s">
        <v>441</v>
      </c>
      <c r="IO555" t="s">
        <v>442</v>
      </c>
      <c r="IP555" t="s">
        <v>443</v>
      </c>
      <c r="IQ555" t="s">
        <v>443</v>
      </c>
      <c r="IR555" t="s">
        <v>443</v>
      </c>
      <c r="IS555" t="s">
        <v>443</v>
      </c>
      <c r="IT555">
        <v>0</v>
      </c>
      <c r="IU555">
        <v>100</v>
      </c>
      <c r="IV555">
        <v>100</v>
      </c>
      <c r="IW555">
        <v>-1.424</v>
      </c>
      <c r="IX555">
        <v>0.3208</v>
      </c>
      <c r="IY555">
        <v>-1.253408397979514</v>
      </c>
      <c r="IZ555">
        <v>-0.001407418860664216</v>
      </c>
      <c r="JA555">
        <v>1.761737584914558E-06</v>
      </c>
      <c r="JB555">
        <v>-4.339940373715102E-10</v>
      </c>
      <c r="JC555">
        <v>0.01386544786166931</v>
      </c>
      <c r="JD555">
        <v>0.003157371658100305</v>
      </c>
      <c r="JE555">
        <v>0.0004353711720169284</v>
      </c>
      <c r="JF555">
        <v>-1.853048844677345E-07</v>
      </c>
      <c r="JG555">
        <v>2</v>
      </c>
      <c r="JH555">
        <v>1968</v>
      </c>
      <c r="JI555">
        <v>1</v>
      </c>
      <c r="JJ555">
        <v>26</v>
      </c>
      <c r="JK555">
        <v>200232.8</v>
      </c>
      <c r="JL555">
        <v>200233</v>
      </c>
      <c r="JM555">
        <v>2.18506</v>
      </c>
      <c r="JN555">
        <v>2.62207</v>
      </c>
      <c r="JO555">
        <v>1.49658</v>
      </c>
      <c r="JP555">
        <v>2.34619</v>
      </c>
      <c r="JQ555">
        <v>1.54907</v>
      </c>
      <c r="JR555">
        <v>2.3645</v>
      </c>
      <c r="JS555">
        <v>35.0825</v>
      </c>
      <c r="JT555">
        <v>14.6661</v>
      </c>
      <c r="JU555">
        <v>18</v>
      </c>
      <c r="JV555">
        <v>486.005</v>
      </c>
      <c r="JW555">
        <v>490.331</v>
      </c>
      <c r="JX555">
        <v>29.0722</v>
      </c>
      <c r="JY555">
        <v>29.1898</v>
      </c>
      <c r="JZ555">
        <v>29.9998</v>
      </c>
      <c r="KA555">
        <v>29.4479</v>
      </c>
      <c r="KB555">
        <v>29.4554</v>
      </c>
      <c r="KC555">
        <v>43.8655</v>
      </c>
      <c r="KD555">
        <v>15.9278</v>
      </c>
      <c r="KE555">
        <v>33.1333</v>
      </c>
      <c r="KF555">
        <v>29.0506</v>
      </c>
      <c r="KG555">
        <v>955.2910000000001</v>
      </c>
      <c r="KH555">
        <v>14.6678</v>
      </c>
      <c r="KI555">
        <v>101.84</v>
      </c>
      <c r="KJ555">
        <v>91.5262</v>
      </c>
    </row>
    <row r="556" spans="1:296">
      <c r="A556">
        <v>538</v>
      </c>
      <c r="B556">
        <v>1759003579.6</v>
      </c>
      <c r="C556">
        <v>16329</v>
      </c>
      <c r="D556" t="s">
        <v>1523</v>
      </c>
      <c r="E556" t="s">
        <v>1524</v>
      </c>
      <c r="F556">
        <v>5</v>
      </c>
      <c r="G556" t="s">
        <v>1218</v>
      </c>
      <c r="H556">
        <v>1759003571.778571</v>
      </c>
      <c r="I556">
        <f>(J556)/1000</f>
        <v>0</v>
      </c>
      <c r="J556">
        <f>IF(DO556, AM556, AG556)</f>
        <v>0</v>
      </c>
      <c r="K556">
        <f>IF(DO556, AH556, AF556)</f>
        <v>0</v>
      </c>
      <c r="L556">
        <f>DQ556 - IF(AT556&gt;1, K556*DK556*100.0/(AV556), 0)</f>
        <v>0</v>
      </c>
      <c r="M556">
        <f>((S556-I556/2)*L556-K556)/(S556+I556/2)</f>
        <v>0</v>
      </c>
      <c r="N556">
        <f>M556*(DX556+DY556)/1000.0</f>
        <v>0</v>
      </c>
      <c r="O556">
        <f>(DQ556 - IF(AT556&gt;1, K556*DK556*100.0/(AV556), 0))*(DX556+DY556)/1000.0</f>
        <v>0</v>
      </c>
      <c r="P556">
        <f>2.0/((1/R556-1/Q556)+SIGN(R556)*SQRT((1/R556-1/Q556)*(1/R556-1/Q556) + 4*DL556/((DL556+1)*(DL556+1))*(2*1/R556*1/Q556-1/Q556*1/Q556)))</f>
        <v>0</v>
      </c>
      <c r="Q556">
        <f>IF(LEFT(DM556,1)&lt;&gt;"0",IF(LEFT(DM556,1)="1",3.0,DN556),$D$5+$E$5*(EE556*DX556/($K$5*1000))+$F$5*(EE556*DX556/($K$5*1000))*MAX(MIN(DK556,$J$5),$I$5)*MAX(MIN(DK556,$J$5),$I$5)+$G$5*MAX(MIN(DK556,$J$5),$I$5)*(EE556*DX556/($K$5*1000))+$H$5*(EE556*DX556/($K$5*1000))*(EE556*DX556/($K$5*1000)))</f>
        <v>0</v>
      </c>
      <c r="R556">
        <f>I556*(1000-(1000*0.61365*exp(17.502*V556/(240.97+V556))/(DX556+DY556)+DS556)/2)/(1000*0.61365*exp(17.502*V556/(240.97+V556))/(DX556+DY556)-DS556)</f>
        <v>0</v>
      </c>
      <c r="S556">
        <f>1/((DL556+1)/(P556/1.6)+1/(Q556/1.37)) + DL556/((DL556+1)/(P556/1.6) + DL556/(Q556/1.37))</f>
        <v>0</v>
      </c>
      <c r="T556">
        <f>(DG556*DJ556)</f>
        <v>0</v>
      </c>
      <c r="U556">
        <f>(DZ556+(T556+2*0.95*5.67E-8*(((DZ556+$B$9)+273)^4-(DZ556+273)^4)-44100*I556)/(1.84*29.3*Q556+8*0.95*5.67E-8*(DZ556+273)^3))</f>
        <v>0</v>
      </c>
      <c r="V556">
        <f>($C$9*EA556+$D$9*EB556+$E$9*U556)</f>
        <v>0</v>
      </c>
      <c r="W556">
        <f>0.61365*exp(17.502*V556/(240.97+V556))</f>
        <v>0</v>
      </c>
      <c r="X556">
        <f>(Y556/Z556*100)</f>
        <v>0</v>
      </c>
      <c r="Y556">
        <f>DS556*(DX556+DY556)/1000</f>
        <v>0</v>
      </c>
      <c r="Z556">
        <f>0.61365*exp(17.502*DZ556/(240.97+DZ556))</f>
        <v>0</v>
      </c>
      <c r="AA556">
        <f>(W556-DS556*(DX556+DY556)/1000)</f>
        <v>0</v>
      </c>
      <c r="AB556">
        <f>(-I556*44100)</f>
        <v>0</v>
      </c>
      <c r="AC556">
        <f>2*29.3*Q556*0.92*(DZ556-V556)</f>
        <v>0</v>
      </c>
      <c r="AD556">
        <f>2*0.95*5.67E-8*(((DZ556+$B$9)+273)^4-(V556+273)^4)</f>
        <v>0</v>
      </c>
      <c r="AE556">
        <f>T556+AD556+AB556+AC556</f>
        <v>0</v>
      </c>
      <c r="AF556">
        <f>DW556*AT556*(DR556-DQ556*(1000-AT556*DT556)/(1000-AT556*DS556))/(100*DK556)</f>
        <v>0</v>
      </c>
      <c r="AG556">
        <f>1000*DW556*AT556*(DS556-DT556)/(100*DK556*(1000-AT556*DS556))</f>
        <v>0</v>
      </c>
      <c r="AH556">
        <f>(AI556 - AJ556 - DX556*1E3/(8.314*(DZ556+273.15)) * AL556/DW556 * AK556) * DW556/(100*DK556) * (1000 - DT556)/1000</f>
        <v>0</v>
      </c>
      <c r="AI556">
        <v>954.3596867636361</v>
      </c>
      <c r="AJ556">
        <v>912.5646242424242</v>
      </c>
      <c r="AK556">
        <v>3.424897662337476</v>
      </c>
      <c r="AL556">
        <v>65.16</v>
      </c>
      <c r="AM556">
        <f>(AO556 - AN556 + DX556*1E3/(8.314*(DZ556+273.15)) * AQ556/DW556 * AP556) * DW556/(100*DK556) * 1000/(1000 - AO556)</f>
        <v>0</v>
      </c>
      <c r="AN556">
        <v>14.58587960347461</v>
      </c>
      <c r="AO556">
        <v>23.58922909090909</v>
      </c>
      <c r="AP556">
        <v>-7.837395959007166E-05</v>
      </c>
      <c r="AQ556">
        <v>105.4820496882666</v>
      </c>
      <c r="AR556">
        <v>0</v>
      </c>
      <c r="AS556">
        <v>0</v>
      </c>
      <c r="AT556">
        <f>IF(AR556*$H$15&gt;=AV556,1.0,(AV556/(AV556-AR556*$H$15)))</f>
        <v>0</v>
      </c>
      <c r="AU556">
        <f>(AT556-1)*100</f>
        <v>0</v>
      </c>
      <c r="AV556">
        <f>MAX(0,($B$15+$C$15*EE556)/(1+$D$15*EE556)*DX556/(DZ556+273)*$E$15)</f>
        <v>0</v>
      </c>
      <c r="AW556" t="s">
        <v>437</v>
      </c>
      <c r="AX556" t="s">
        <v>437</v>
      </c>
      <c r="AY556">
        <v>0</v>
      </c>
      <c r="AZ556">
        <v>0</v>
      </c>
      <c r="BA556">
        <f>1-AY556/AZ556</f>
        <v>0</v>
      </c>
      <c r="BB556">
        <v>0</v>
      </c>
      <c r="BC556" t="s">
        <v>437</v>
      </c>
      <c r="BD556" t="s">
        <v>437</v>
      </c>
      <c r="BE556">
        <v>0</v>
      </c>
      <c r="BF556">
        <v>0</v>
      </c>
      <c r="BG556">
        <f>1-BE556/BF556</f>
        <v>0</v>
      </c>
      <c r="BH556">
        <v>0.5</v>
      </c>
      <c r="BI556">
        <f>DH556</f>
        <v>0</v>
      </c>
      <c r="BJ556">
        <f>K556</f>
        <v>0</v>
      </c>
      <c r="BK556">
        <f>BG556*BH556*BI556</f>
        <v>0</v>
      </c>
      <c r="BL556">
        <f>(BJ556-BB556)/BI556</f>
        <v>0</v>
      </c>
      <c r="BM556">
        <f>(AZ556-BF556)/BF556</f>
        <v>0</v>
      </c>
      <c r="BN556">
        <f>AY556/(BA556+AY556/BF556)</f>
        <v>0</v>
      </c>
      <c r="BO556" t="s">
        <v>437</v>
      </c>
      <c r="BP556">
        <v>0</v>
      </c>
      <c r="BQ556">
        <f>IF(BP556&lt;&gt;0, BP556, BN556)</f>
        <v>0</v>
      </c>
      <c r="BR556">
        <f>1-BQ556/BF556</f>
        <v>0</v>
      </c>
      <c r="BS556">
        <f>(BF556-BE556)/(BF556-BQ556)</f>
        <v>0</v>
      </c>
      <c r="BT556">
        <f>(AZ556-BF556)/(AZ556-BQ556)</f>
        <v>0</v>
      </c>
      <c r="BU556">
        <f>(BF556-BE556)/(BF556-AY556)</f>
        <v>0</v>
      </c>
      <c r="BV556">
        <f>(AZ556-BF556)/(AZ556-AY556)</f>
        <v>0</v>
      </c>
      <c r="BW556">
        <f>(BS556*BQ556/BE556)</f>
        <v>0</v>
      </c>
      <c r="BX556">
        <f>(1-BW556)</f>
        <v>0</v>
      </c>
      <c r="DG556">
        <f>$B$13*EF556+$C$13*EG556+$F$13*ER556*(1-EU556)</f>
        <v>0</v>
      </c>
      <c r="DH556">
        <f>DG556*DI556</f>
        <v>0</v>
      </c>
      <c r="DI556">
        <f>($B$13*$D$11+$C$13*$D$11+$F$13*((FE556+EW556)/MAX(FE556+EW556+FF556, 0.1)*$I$11+FF556/MAX(FE556+EW556+FF556, 0.1)*$J$11))/($B$13+$C$13+$F$13)</f>
        <v>0</v>
      </c>
      <c r="DJ556">
        <f>($B$13*$K$11+$C$13*$K$11+$F$13*((FE556+EW556)/MAX(FE556+EW556+FF556, 0.1)*$P$11+FF556/MAX(FE556+EW556+FF556, 0.1)*$Q$11))/($B$13+$C$13+$F$13)</f>
        <v>0</v>
      </c>
      <c r="DK556">
        <v>2.96</v>
      </c>
      <c r="DL556">
        <v>0.5</v>
      </c>
      <c r="DM556" t="s">
        <v>438</v>
      </c>
      <c r="DN556">
        <v>2</v>
      </c>
      <c r="DO556" t="b">
        <v>1</v>
      </c>
      <c r="DP556">
        <v>1759003571.778571</v>
      </c>
      <c r="DQ556">
        <v>866.7217142857143</v>
      </c>
      <c r="DR556">
        <v>924.6070714285714</v>
      </c>
      <c r="DS556">
        <v>23.60166785714286</v>
      </c>
      <c r="DT556">
        <v>14.5471</v>
      </c>
      <c r="DU556">
        <v>868.153</v>
      </c>
      <c r="DV556">
        <v>23.28066785714286</v>
      </c>
      <c r="DW556">
        <v>500.0488928571429</v>
      </c>
      <c r="DX556">
        <v>90.32576428571429</v>
      </c>
      <c r="DY556">
        <v>0.06598765714285713</v>
      </c>
      <c r="DZ556">
        <v>30.10901071428571</v>
      </c>
      <c r="EA556">
        <v>30.04478214285714</v>
      </c>
      <c r="EB556">
        <v>999.9000000000002</v>
      </c>
      <c r="EC556">
        <v>0</v>
      </c>
      <c r="ED556">
        <v>0</v>
      </c>
      <c r="EE556">
        <v>10012.47142857143</v>
      </c>
      <c r="EF556">
        <v>0</v>
      </c>
      <c r="EG556">
        <v>10.87067857142857</v>
      </c>
      <c r="EH556">
        <v>-57.88543928571429</v>
      </c>
      <c r="EI556">
        <v>887.6720357142857</v>
      </c>
      <c r="EJ556">
        <v>938.2563928571429</v>
      </c>
      <c r="EK556">
        <v>9.054572857142857</v>
      </c>
      <c r="EL556">
        <v>924.6070714285714</v>
      </c>
      <c r="EM556">
        <v>14.5471</v>
      </c>
      <c r="EN556">
        <v>2.131839642857143</v>
      </c>
      <c r="EO556">
        <v>1.3139775</v>
      </c>
      <c r="EP556">
        <v>18.45909642857143</v>
      </c>
      <c r="EQ556">
        <v>10.95967142857143</v>
      </c>
      <c r="ER556">
        <v>2000.020357142857</v>
      </c>
      <c r="ES556">
        <v>0.980006</v>
      </c>
      <c r="ET556">
        <v>0.0199941</v>
      </c>
      <c r="EU556">
        <v>0</v>
      </c>
      <c r="EV556">
        <v>1211.566428571429</v>
      </c>
      <c r="EW556">
        <v>5.00078</v>
      </c>
      <c r="EX556">
        <v>23463.75</v>
      </c>
      <c r="EY556">
        <v>16379.825</v>
      </c>
      <c r="EZ556">
        <v>39.67832142857142</v>
      </c>
      <c r="FA556">
        <v>40.37714285714286</v>
      </c>
      <c r="FB556">
        <v>39.68953571428572</v>
      </c>
      <c r="FC556">
        <v>40.15139285714285</v>
      </c>
      <c r="FD556">
        <v>40.85689285714285</v>
      </c>
      <c r="FE556">
        <v>1955.130357142857</v>
      </c>
      <c r="FF556">
        <v>39.89000000000001</v>
      </c>
      <c r="FG556">
        <v>0</v>
      </c>
      <c r="FH556">
        <v>1759003574.1</v>
      </c>
      <c r="FI556">
        <v>0</v>
      </c>
      <c r="FJ556">
        <v>1211.5796</v>
      </c>
      <c r="FK556">
        <v>-0.2730769319803721</v>
      </c>
      <c r="FL556">
        <v>-2.584615371054054</v>
      </c>
      <c r="FM556">
        <v>23463.796</v>
      </c>
      <c r="FN556">
        <v>15</v>
      </c>
      <c r="FO556">
        <v>0</v>
      </c>
      <c r="FP556" t="s">
        <v>439</v>
      </c>
      <c r="FQ556">
        <v>1746989605.5</v>
      </c>
      <c r="FR556">
        <v>1746989593.5</v>
      </c>
      <c r="FS556">
        <v>0</v>
      </c>
      <c r="FT556">
        <v>-0.274</v>
      </c>
      <c r="FU556">
        <v>-0.002</v>
      </c>
      <c r="FV556">
        <v>2.549</v>
      </c>
      <c r="FW556">
        <v>0.129</v>
      </c>
      <c r="FX556">
        <v>420</v>
      </c>
      <c r="FY556">
        <v>17</v>
      </c>
      <c r="FZ556">
        <v>0.02</v>
      </c>
      <c r="GA556">
        <v>0.04</v>
      </c>
      <c r="GB556">
        <v>-57.77254390243902</v>
      </c>
      <c r="GC556">
        <v>-1.942133101045247</v>
      </c>
      <c r="GD556">
        <v>0.2140539902816637</v>
      </c>
      <c r="GE556">
        <v>0</v>
      </c>
      <c r="GF556">
        <v>1211.483529411764</v>
      </c>
      <c r="GG556">
        <v>1.137662339346941</v>
      </c>
      <c r="GH556">
        <v>0.3279695318788573</v>
      </c>
      <c r="GI556">
        <v>0</v>
      </c>
      <c r="GJ556">
        <v>9.073688536585365</v>
      </c>
      <c r="GK556">
        <v>-0.4026905226480862</v>
      </c>
      <c r="GL556">
        <v>0.04156249426545207</v>
      </c>
      <c r="GM556">
        <v>0</v>
      </c>
      <c r="GN556">
        <v>0</v>
      </c>
      <c r="GO556">
        <v>3</v>
      </c>
      <c r="GP556" t="s">
        <v>484</v>
      </c>
      <c r="GQ556">
        <v>3.10096</v>
      </c>
      <c r="GR556">
        <v>2.72423</v>
      </c>
      <c r="GS556">
        <v>0.149112</v>
      </c>
      <c r="GT556">
        <v>0.155062</v>
      </c>
      <c r="GU556">
        <v>0.10619</v>
      </c>
      <c r="GV556">
        <v>0.076349</v>
      </c>
      <c r="GW556">
        <v>22216.6</v>
      </c>
      <c r="GX556">
        <v>20072.6</v>
      </c>
      <c r="GY556">
        <v>26674</v>
      </c>
      <c r="GZ556">
        <v>23979.9</v>
      </c>
      <c r="HA556">
        <v>38155.7</v>
      </c>
      <c r="HB556">
        <v>32773.2</v>
      </c>
      <c r="HC556">
        <v>46579.3</v>
      </c>
      <c r="HD556">
        <v>37960.8</v>
      </c>
      <c r="HE556">
        <v>1.87192</v>
      </c>
      <c r="HF556">
        <v>1.85413</v>
      </c>
      <c r="HG556">
        <v>0.105519</v>
      </c>
      <c r="HH556">
        <v>0</v>
      </c>
      <c r="HI556">
        <v>28.3318</v>
      </c>
      <c r="HJ556">
        <v>999.9</v>
      </c>
      <c r="HK556">
        <v>36.3</v>
      </c>
      <c r="HL556">
        <v>31.2</v>
      </c>
      <c r="HM556">
        <v>18.3386</v>
      </c>
      <c r="HN556">
        <v>61.0986</v>
      </c>
      <c r="HO556">
        <v>22.2917</v>
      </c>
      <c r="HP556">
        <v>1</v>
      </c>
      <c r="HQ556">
        <v>0.0788084</v>
      </c>
      <c r="HR556">
        <v>-0.265223</v>
      </c>
      <c r="HS556">
        <v>20.317</v>
      </c>
      <c r="HT556">
        <v>5.2131</v>
      </c>
      <c r="HU556">
        <v>11.98</v>
      </c>
      <c r="HV556">
        <v>4.9636</v>
      </c>
      <c r="HW556">
        <v>3.27465</v>
      </c>
      <c r="HX556">
        <v>9999</v>
      </c>
      <c r="HY556">
        <v>9999</v>
      </c>
      <c r="HZ556">
        <v>9999</v>
      </c>
      <c r="IA556">
        <v>26.3</v>
      </c>
      <c r="IB556">
        <v>1.86371</v>
      </c>
      <c r="IC556">
        <v>1.85985</v>
      </c>
      <c r="ID556">
        <v>1.85808</v>
      </c>
      <c r="IE556">
        <v>1.8595</v>
      </c>
      <c r="IF556">
        <v>1.85959</v>
      </c>
      <c r="IG556">
        <v>1.85808</v>
      </c>
      <c r="IH556">
        <v>1.85715</v>
      </c>
      <c r="II556">
        <v>1.85211</v>
      </c>
      <c r="IJ556">
        <v>0</v>
      </c>
      <c r="IK556">
        <v>0</v>
      </c>
      <c r="IL556">
        <v>0</v>
      </c>
      <c r="IM556">
        <v>0</v>
      </c>
      <c r="IN556" t="s">
        <v>441</v>
      </c>
      <c r="IO556" t="s">
        <v>442</v>
      </c>
      <c r="IP556" t="s">
        <v>443</v>
      </c>
      <c r="IQ556" t="s">
        <v>443</v>
      </c>
      <c r="IR556" t="s">
        <v>443</v>
      </c>
      <c r="IS556" t="s">
        <v>443</v>
      </c>
      <c r="IT556">
        <v>0</v>
      </c>
      <c r="IU556">
        <v>100</v>
      </c>
      <c r="IV556">
        <v>100</v>
      </c>
      <c r="IW556">
        <v>-1.414</v>
      </c>
      <c r="IX556">
        <v>0.3207</v>
      </c>
      <c r="IY556">
        <v>-1.253408397979514</v>
      </c>
      <c r="IZ556">
        <v>-0.001407418860664216</v>
      </c>
      <c r="JA556">
        <v>1.761737584914558E-06</v>
      </c>
      <c r="JB556">
        <v>-4.339940373715102E-10</v>
      </c>
      <c r="JC556">
        <v>0.01386544786166931</v>
      </c>
      <c r="JD556">
        <v>0.003157371658100305</v>
      </c>
      <c r="JE556">
        <v>0.0004353711720169284</v>
      </c>
      <c r="JF556">
        <v>-1.853048844677345E-07</v>
      </c>
      <c r="JG556">
        <v>2</v>
      </c>
      <c r="JH556">
        <v>1968</v>
      </c>
      <c r="JI556">
        <v>1</v>
      </c>
      <c r="JJ556">
        <v>26</v>
      </c>
      <c r="JK556">
        <v>200232.9</v>
      </c>
      <c r="JL556">
        <v>200233.1</v>
      </c>
      <c r="JM556">
        <v>2.21313</v>
      </c>
      <c r="JN556">
        <v>2.61841</v>
      </c>
      <c r="JO556">
        <v>1.49658</v>
      </c>
      <c r="JP556">
        <v>2.34619</v>
      </c>
      <c r="JQ556">
        <v>1.54907</v>
      </c>
      <c r="JR556">
        <v>2.3999</v>
      </c>
      <c r="JS556">
        <v>35.0825</v>
      </c>
      <c r="JT556">
        <v>14.6661</v>
      </c>
      <c r="JU556">
        <v>18</v>
      </c>
      <c r="JV556">
        <v>486.438</v>
      </c>
      <c r="JW556">
        <v>490.078</v>
      </c>
      <c r="JX556">
        <v>29.0344</v>
      </c>
      <c r="JY556">
        <v>29.187</v>
      </c>
      <c r="JZ556">
        <v>29.9998</v>
      </c>
      <c r="KA556">
        <v>29.4448</v>
      </c>
      <c r="KB556">
        <v>29.4526</v>
      </c>
      <c r="KC556">
        <v>44.4109</v>
      </c>
      <c r="KD556">
        <v>15.6527</v>
      </c>
      <c r="KE556">
        <v>33.1333</v>
      </c>
      <c r="KF556">
        <v>29.0059</v>
      </c>
      <c r="KG556">
        <v>975.356</v>
      </c>
      <c r="KH556">
        <v>14.7006</v>
      </c>
      <c r="KI556">
        <v>101.841</v>
      </c>
      <c r="KJ556">
        <v>91.52670000000001</v>
      </c>
    </row>
    <row r="557" spans="1:296">
      <c r="A557">
        <v>539</v>
      </c>
      <c r="B557">
        <v>1759003585.1</v>
      </c>
      <c r="C557">
        <v>16334.5</v>
      </c>
      <c r="D557" t="s">
        <v>1525</v>
      </c>
      <c r="E557" t="s">
        <v>1526</v>
      </c>
      <c r="F557">
        <v>5</v>
      </c>
      <c r="G557" t="s">
        <v>1218</v>
      </c>
      <c r="H557">
        <v>1759003577.35</v>
      </c>
      <c r="I557">
        <f>(J557)/1000</f>
        <v>0</v>
      </c>
      <c r="J557">
        <f>IF(DO557, AM557, AG557)</f>
        <v>0</v>
      </c>
      <c r="K557">
        <f>IF(DO557, AH557, AF557)</f>
        <v>0</v>
      </c>
      <c r="L557">
        <f>DQ557 - IF(AT557&gt;1, K557*DK557*100.0/(AV557), 0)</f>
        <v>0</v>
      </c>
      <c r="M557">
        <f>((S557-I557/2)*L557-K557)/(S557+I557/2)</f>
        <v>0</v>
      </c>
      <c r="N557">
        <f>M557*(DX557+DY557)/1000.0</f>
        <v>0</v>
      </c>
      <c r="O557">
        <f>(DQ557 - IF(AT557&gt;1, K557*DK557*100.0/(AV557), 0))*(DX557+DY557)/1000.0</f>
        <v>0</v>
      </c>
      <c r="P557">
        <f>2.0/((1/R557-1/Q557)+SIGN(R557)*SQRT((1/R557-1/Q557)*(1/R557-1/Q557) + 4*DL557/((DL557+1)*(DL557+1))*(2*1/R557*1/Q557-1/Q557*1/Q557)))</f>
        <v>0</v>
      </c>
      <c r="Q557">
        <f>IF(LEFT(DM557,1)&lt;&gt;"0",IF(LEFT(DM557,1)="1",3.0,DN557),$D$5+$E$5*(EE557*DX557/($K$5*1000))+$F$5*(EE557*DX557/($K$5*1000))*MAX(MIN(DK557,$J$5),$I$5)*MAX(MIN(DK557,$J$5),$I$5)+$G$5*MAX(MIN(DK557,$J$5),$I$5)*(EE557*DX557/($K$5*1000))+$H$5*(EE557*DX557/($K$5*1000))*(EE557*DX557/($K$5*1000)))</f>
        <v>0</v>
      </c>
      <c r="R557">
        <f>I557*(1000-(1000*0.61365*exp(17.502*V557/(240.97+V557))/(DX557+DY557)+DS557)/2)/(1000*0.61365*exp(17.502*V557/(240.97+V557))/(DX557+DY557)-DS557)</f>
        <v>0</v>
      </c>
      <c r="S557">
        <f>1/((DL557+1)/(P557/1.6)+1/(Q557/1.37)) + DL557/((DL557+1)/(P557/1.6) + DL557/(Q557/1.37))</f>
        <v>0</v>
      </c>
      <c r="T557">
        <f>(DG557*DJ557)</f>
        <v>0</v>
      </c>
      <c r="U557">
        <f>(DZ557+(T557+2*0.95*5.67E-8*(((DZ557+$B$9)+273)^4-(DZ557+273)^4)-44100*I557)/(1.84*29.3*Q557+8*0.95*5.67E-8*(DZ557+273)^3))</f>
        <v>0</v>
      </c>
      <c r="V557">
        <f>($C$9*EA557+$D$9*EB557+$E$9*U557)</f>
        <v>0</v>
      </c>
      <c r="W557">
        <f>0.61365*exp(17.502*V557/(240.97+V557))</f>
        <v>0</v>
      </c>
      <c r="X557">
        <f>(Y557/Z557*100)</f>
        <v>0</v>
      </c>
      <c r="Y557">
        <f>DS557*(DX557+DY557)/1000</f>
        <v>0</v>
      </c>
      <c r="Z557">
        <f>0.61365*exp(17.502*DZ557/(240.97+DZ557))</f>
        <v>0</v>
      </c>
      <c r="AA557">
        <f>(W557-DS557*(DX557+DY557)/1000)</f>
        <v>0</v>
      </c>
      <c r="AB557">
        <f>(-I557*44100)</f>
        <v>0</v>
      </c>
      <c r="AC557">
        <f>2*29.3*Q557*0.92*(DZ557-V557)</f>
        <v>0</v>
      </c>
      <c r="AD557">
        <f>2*0.95*5.67E-8*(((DZ557+$B$9)+273)^4-(V557+273)^4)</f>
        <v>0</v>
      </c>
      <c r="AE557">
        <f>T557+AD557+AB557+AC557</f>
        <v>0</v>
      </c>
      <c r="AF557">
        <f>DW557*AT557*(DR557-DQ557*(1000-AT557*DT557)/(1000-AT557*DS557))/(100*DK557)</f>
        <v>0</v>
      </c>
      <c r="AG557">
        <f>1000*DW557*AT557*(DS557-DT557)/(100*DK557*(1000-AT557*DS557))</f>
        <v>0</v>
      </c>
      <c r="AH557">
        <f>(AI557 - AJ557 - DX557*1E3/(8.314*(DZ557+273.15)) * AL557/DW557 * AK557) * DW557/(100*DK557) * (1000 - DT557)/1000</f>
        <v>0</v>
      </c>
      <c r="AI557">
        <v>973.2053002787881</v>
      </c>
      <c r="AJ557">
        <v>931.3189212121206</v>
      </c>
      <c r="AK557">
        <v>3.420512121212116</v>
      </c>
      <c r="AL557">
        <v>65.16</v>
      </c>
      <c r="AM557">
        <f>(AO557 - AN557 + DX557*1E3/(8.314*(DZ557+273.15)) * AQ557/DW557 * AP557) * DW557/(100*DK557) * 1000/(1000 - AO557)</f>
        <v>0</v>
      </c>
      <c r="AN557">
        <v>14.64057652849035</v>
      </c>
      <c r="AO557">
        <v>23.57309636363635</v>
      </c>
      <c r="AP557">
        <v>-8.410199617818715E-05</v>
      </c>
      <c r="AQ557">
        <v>105.4820496882666</v>
      </c>
      <c r="AR557">
        <v>0</v>
      </c>
      <c r="AS557">
        <v>0</v>
      </c>
      <c r="AT557">
        <f>IF(AR557*$H$15&gt;=AV557,1.0,(AV557/(AV557-AR557*$H$15)))</f>
        <v>0</v>
      </c>
      <c r="AU557">
        <f>(AT557-1)*100</f>
        <v>0</v>
      </c>
      <c r="AV557">
        <f>MAX(0,($B$15+$C$15*EE557)/(1+$D$15*EE557)*DX557/(DZ557+273)*$E$15)</f>
        <v>0</v>
      </c>
      <c r="AW557" t="s">
        <v>437</v>
      </c>
      <c r="AX557" t="s">
        <v>437</v>
      </c>
      <c r="AY557">
        <v>0</v>
      </c>
      <c r="AZ557">
        <v>0</v>
      </c>
      <c r="BA557">
        <f>1-AY557/AZ557</f>
        <v>0</v>
      </c>
      <c r="BB557">
        <v>0</v>
      </c>
      <c r="BC557" t="s">
        <v>437</v>
      </c>
      <c r="BD557" t="s">
        <v>437</v>
      </c>
      <c r="BE557">
        <v>0</v>
      </c>
      <c r="BF557">
        <v>0</v>
      </c>
      <c r="BG557">
        <f>1-BE557/BF557</f>
        <v>0</v>
      </c>
      <c r="BH557">
        <v>0.5</v>
      </c>
      <c r="BI557">
        <f>DH557</f>
        <v>0</v>
      </c>
      <c r="BJ557">
        <f>K557</f>
        <v>0</v>
      </c>
      <c r="BK557">
        <f>BG557*BH557*BI557</f>
        <v>0</v>
      </c>
      <c r="BL557">
        <f>(BJ557-BB557)/BI557</f>
        <v>0</v>
      </c>
      <c r="BM557">
        <f>(AZ557-BF557)/BF557</f>
        <v>0</v>
      </c>
      <c r="BN557">
        <f>AY557/(BA557+AY557/BF557)</f>
        <v>0</v>
      </c>
      <c r="BO557" t="s">
        <v>437</v>
      </c>
      <c r="BP557">
        <v>0</v>
      </c>
      <c r="BQ557">
        <f>IF(BP557&lt;&gt;0, BP557, BN557)</f>
        <v>0</v>
      </c>
      <c r="BR557">
        <f>1-BQ557/BF557</f>
        <v>0</v>
      </c>
      <c r="BS557">
        <f>(BF557-BE557)/(BF557-BQ557)</f>
        <v>0</v>
      </c>
      <c r="BT557">
        <f>(AZ557-BF557)/(AZ557-BQ557)</f>
        <v>0</v>
      </c>
      <c r="BU557">
        <f>(BF557-BE557)/(BF557-AY557)</f>
        <v>0</v>
      </c>
      <c r="BV557">
        <f>(AZ557-BF557)/(AZ557-AY557)</f>
        <v>0</v>
      </c>
      <c r="BW557">
        <f>(BS557*BQ557/BE557)</f>
        <v>0</v>
      </c>
      <c r="BX557">
        <f>(1-BW557)</f>
        <v>0</v>
      </c>
      <c r="DG557">
        <f>$B$13*EF557+$C$13*EG557+$F$13*ER557*(1-EU557)</f>
        <v>0</v>
      </c>
      <c r="DH557">
        <f>DG557*DI557</f>
        <v>0</v>
      </c>
      <c r="DI557">
        <f>($B$13*$D$11+$C$13*$D$11+$F$13*((FE557+EW557)/MAX(FE557+EW557+FF557, 0.1)*$I$11+FF557/MAX(FE557+EW557+FF557, 0.1)*$J$11))/($B$13+$C$13+$F$13)</f>
        <v>0</v>
      </c>
      <c r="DJ557">
        <f>($B$13*$K$11+$C$13*$K$11+$F$13*((FE557+EW557)/MAX(FE557+EW557+FF557, 0.1)*$P$11+FF557/MAX(FE557+EW557+FF557, 0.1)*$Q$11))/($B$13+$C$13+$F$13)</f>
        <v>0</v>
      </c>
      <c r="DK557">
        <v>2.96</v>
      </c>
      <c r="DL557">
        <v>0.5</v>
      </c>
      <c r="DM557" t="s">
        <v>438</v>
      </c>
      <c r="DN557">
        <v>2</v>
      </c>
      <c r="DO557" t="b">
        <v>1</v>
      </c>
      <c r="DP557">
        <v>1759003577.35</v>
      </c>
      <c r="DQ557">
        <v>885.2103571428571</v>
      </c>
      <c r="DR557">
        <v>943.2659642857142</v>
      </c>
      <c r="DS557">
        <v>23.58881071428572</v>
      </c>
      <c r="DT557">
        <v>14.58658214285714</v>
      </c>
      <c r="DU557">
        <v>886.6289642857143</v>
      </c>
      <c r="DV557">
        <v>23.26811071428572</v>
      </c>
      <c r="DW557">
        <v>499.9823214285715</v>
      </c>
      <c r="DX557">
        <v>90.32547500000001</v>
      </c>
      <c r="DY557">
        <v>0.06619659642857142</v>
      </c>
      <c r="DZ557">
        <v>30.10586785714286</v>
      </c>
      <c r="EA557">
        <v>30.046175</v>
      </c>
      <c r="EB557">
        <v>999.9000000000002</v>
      </c>
      <c r="EC557">
        <v>0</v>
      </c>
      <c r="ED557">
        <v>0</v>
      </c>
      <c r="EE557">
        <v>9998.522500000001</v>
      </c>
      <c r="EF557">
        <v>0</v>
      </c>
      <c r="EG557">
        <v>10.8716</v>
      </c>
      <c r="EH557">
        <v>-58.05572142857142</v>
      </c>
      <c r="EI557">
        <v>906.5955357142857</v>
      </c>
      <c r="EJ557">
        <v>957.2292500000001</v>
      </c>
      <c r="EK557">
        <v>9.002244285714287</v>
      </c>
      <c r="EL557">
        <v>943.2659642857142</v>
      </c>
      <c r="EM557">
        <v>14.58658214285714</v>
      </c>
      <c r="EN557">
        <v>2.130671785714286</v>
      </c>
      <c r="EO557">
        <v>1.317539285714286</v>
      </c>
      <c r="EP557">
        <v>18.45035</v>
      </c>
      <c r="EQ557">
        <v>11.00039642857143</v>
      </c>
      <c r="ER557">
        <v>2000.005714285714</v>
      </c>
      <c r="ES557">
        <v>0.9800057857142858</v>
      </c>
      <c r="ET557">
        <v>0.01999431071428572</v>
      </c>
      <c r="EU557">
        <v>0</v>
      </c>
      <c r="EV557">
        <v>1211.578571428571</v>
      </c>
      <c r="EW557">
        <v>5.00078</v>
      </c>
      <c r="EX557">
        <v>23462.87857142857</v>
      </c>
      <c r="EY557">
        <v>16379.70714285715</v>
      </c>
      <c r="EZ557">
        <v>39.68732142857142</v>
      </c>
      <c r="FA557">
        <v>40.37721428571428</v>
      </c>
      <c r="FB557">
        <v>39.68285714285714</v>
      </c>
      <c r="FC557">
        <v>40.15367857142856</v>
      </c>
      <c r="FD557">
        <v>40.89249999999999</v>
      </c>
      <c r="FE557">
        <v>1955.115714285714</v>
      </c>
      <c r="FF557">
        <v>39.89000000000001</v>
      </c>
      <c r="FG557">
        <v>0</v>
      </c>
      <c r="FH557">
        <v>1759003579.5</v>
      </c>
      <c r="FI557">
        <v>0</v>
      </c>
      <c r="FJ557">
        <v>1211.557692307692</v>
      </c>
      <c r="FK557">
        <v>0.1052991301825602</v>
      </c>
      <c r="FL557">
        <v>-19.77094009922507</v>
      </c>
      <c r="FM557">
        <v>23462.77307692308</v>
      </c>
      <c r="FN557">
        <v>15</v>
      </c>
      <c r="FO557">
        <v>0</v>
      </c>
      <c r="FP557" t="s">
        <v>439</v>
      </c>
      <c r="FQ557">
        <v>1746989605.5</v>
      </c>
      <c r="FR557">
        <v>1746989593.5</v>
      </c>
      <c r="FS557">
        <v>0</v>
      </c>
      <c r="FT557">
        <v>-0.274</v>
      </c>
      <c r="FU557">
        <v>-0.002</v>
      </c>
      <c r="FV557">
        <v>2.549</v>
      </c>
      <c r="FW557">
        <v>0.129</v>
      </c>
      <c r="FX557">
        <v>420</v>
      </c>
      <c r="FY557">
        <v>17</v>
      </c>
      <c r="FZ557">
        <v>0.02</v>
      </c>
      <c r="GA557">
        <v>0.04</v>
      </c>
      <c r="GB557">
        <v>-57.9595243902439</v>
      </c>
      <c r="GC557">
        <v>-1.85812891986057</v>
      </c>
      <c r="GD557">
        <v>0.2045342261065824</v>
      </c>
      <c r="GE557">
        <v>0</v>
      </c>
      <c r="GF557">
        <v>1211.576176470589</v>
      </c>
      <c r="GG557">
        <v>0.0270435410746083</v>
      </c>
      <c r="GH557">
        <v>0.2362079680117787</v>
      </c>
      <c r="GI557">
        <v>1</v>
      </c>
      <c r="GJ557">
        <v>9.035153170731707</v>
      </c>
      <c r="GK557">
        <v>-0.5441866202090534</v>
      </c>
      <c r="GL557">
        <v>0.05490477954400452</v>
      </c>
      <c r="GM557">
        <v>0</v>
      </c>
      <c r="GN557">
        <v>1</v>
      </c>
      <c r="GO557">
        <v>3</v>
      </c>
      <c r="GP557" t="s">
        <v>463</v>
      </c>
      <c r="GQ557">
        <v>3.10101</v>
      </c>
      <c r="GR557">
        <v>2.72449</v>
      </c>
      <c r="GS557">
        <v>0.151098</v>
      </c>
      <c r="GT557">
        <v>0.157012</v>
      </c>
      <c r="GU557">
        <v>0.106152</v>
      </c>
      <c r="GV557">
        <v>0.0765506</v>
      </c>
      <c r="GW557">
        <v>22164.9</v>
      </c>
      <c r="GX557">
        <v>20026.3</v>
      </c>
      <c r="GY557">
        <v>26674.1</v>
      </c>
      <c r="GZ557">
        <v>23979.9</v>
      </c>
      <c r="HA557">
        <v>38157.6</v>
      </c>
      <c r="HB557">
        <v>32766.3</v>
      </c>
      <c r="HC557">
        <v>46579.3</v>
      </c>
      <c r="HD557">
        <v>37960.9</v>
      </c>
      <c r="HE557">
        <v>1.87192</v>
      </c>
      <c r="HF557">
        <v>1.8541</v>
      </c>
      <c r="HG557">
        <v>0.105184</v>
      </c>
      <c r="HH557">
        <v>0</v>
      </c>
      <c r="HI557">
        <v>28.3318</v>
      </c>
      <c r="HJ557">
        <v>999.9</v>
      </c>
      <c r="HK557">
        <v>36.3</v>
      </c>
      <c r="HL557">
        <v>31.2</v>
      </c>
      <c r="HM557">
        <v>18.3383</v>
      </c>
      <c r="HN557">
        <v>61.1886</v>
      </c>
      <c r="HO557">
        <v>22.2756</v>
      </c>
      <c r="HP557">
        <v>1</v>
      </c>
      <c r="HQ557">
        <v>0.144007</v>
      </c>
      <c r="HR557">
        <v>-0.276844</v>
      </c>
      <c r="HS557">
        <v>20.3169</v>
      </c>
      <c r="HT557">
        <v>5.21175</v>
      </c>
      <c r="HU557">
        <v>11.98</v>
      </c>
      <c r="HV557">
        <v>4.9634</v>
      </c>
      <c r="HW557">
        <v>3.27448</v>
      </c>
      <c r="HX557">
        <v>9999</v>
      </c>
      <c r="HY557">
        <v>9999</v>
      </c>
      <c r="HZ557">
        <v>9999</v>
      </c>
      <c r="IA557">
        <v>26.3</v>
      </c>
      <c r="IB557">
        <v>1.86371</v>
      </c>
      <c r="IC557">
        <v>1.85984</v>
      </c>
      <c r="ID557">
        <v>1.85809</v>
      </c>
      <c r="IE557">
        <v>1.85953</v>
      </c>
      <c r="IF557">
        <v>1.85959</v>
      </c>
      <c r="IG557">
        <v>1.8581</v>
      </c>
      <c r="IH557">
        <v>1.85715</v>
      </c>
      <c r="II557">
        <v>1.85211</v>
      </c>
      <c r="IJ557">
        <v>0</v>
      </c>
      <c r="IK557">
        <v>0</v>
      </c>
      <c r="IL557">
        <v>0</v>
      </c>
      <c r="IM557">
        <v>0</v>
      </c>
      <c r="IN557" t="s">
        <v>441</v>
      </c>
      <c r="IO557" t="s">
        <v>442</v>
      </c>
      <c r="IP557" t="s">
        <v>443</v>
      </c>
      <c r="IQ557" t="s">
        <v>443</v>
      </c>
      <c r="IR557" t="s">
        <v>443</v>
      </c>
      <c r="IS557" t="s">
        <v>443</v>
      </c>
      <c r="IT557">
        <v>0</v>
      </c>
      <c r="IU557">
        <v>100</v>
      </c>
      <c r="IV557">
        <v>100</v>
      </c>
      <c r="IW557">
        <v>-1.401</v>
      </c>
      <c r="IX557">
        <v>0.3203</v>
      </c>
      <c r="IY557">
        <v>-1.253408397979514</v>
      </c>
      <c r="IZ557">
        <v>-0.001407418860664216</v>
      </c>
      <c r="JA557">
        <v>1.761737584914558E-06</v>
      </c>
      <c r="JB557">
        <v>-4.339940373715102E-10</v>
      </c>
      <c r="JC557">
        <v>0.01386544786166931</v>
      </c>
      <c r="JD557">
        <v>0.003157371658100305</v>
      </c>
      <c r="JE557">
        <v>0.0004353711720169284</v>
      </c>
      <c r="JF557">
        <v>-1.853048844677345E-07</v>
      </c>
      <c r="JG557">
        <v>2</v>
      </c>
      <c r="JH557">
        <v>1968</v>
      </c>
      <c r="JI557">
        <v>1</v>
      </c>
      <c r="JJ557">
        <v>26</v>
      </c>
      <c r="JK557">
        <v>200233</v>
      </c>
      <c r="JL557">
        <v>200233.2</v>
      </c>
      <c r="JM557">
        <v>2.24854</v>
      </c>
      <c r="JN557">
        <v>2.61353</v>
      </c>
      <c r="JO557">
        <v>1.49658</v>
      </c>
      <c r="JP557">
        <v>2.34619</v>
      </c>
      <c r="JQ557">
        <v>1.54907</v>
      </c>
      <c r="JR557">
        <v>2.44751</v>
      </c>
      <c r="JS557">
        <v>35.0825</v>
      </c>
      <c r="JT557">
        <v>14.6749</v>
      </c>
      <c r="JU557">
        <v>18</v>
      </c>
      <c r="JV557">
        <v>486.408</v>
      </c>
      <c r="JW557">
        <v>490.027</v>
      </c>
      <c r="JX557">
        <v>28.982</v>
      </c>
      <c r="JY557">
        <v>29.1829</v>
      </c>
      <c r="JZ557">
        <v>29.9998</v>
      </c>
      <c r="KA557">
        <v>29.4409</v>
      </c>
      <c r="KB557">
        <v>29.4485</v>
      </c>
      <c r="KC557">
        <v>45.1205</v>
      </c>
      <c r="KD557">
        <v>15.381</v>
      </c>
      <c r="KE557">
        <v>33.1333</v>
      </c>
      <c r="KF557">
        <v>28.9564</v>
      </c>
      <c r="KG557">
        <v>988.726</v>
      </c>
      <c r="KH557">
        <v>14.7459</v>
      </c>
      <c r="KI557">
        <v>101.841</v>
      </c>
      <c r="KJ557">
        <v>91.52679999999999</v>
      </c>
    </row>
    <row r="558" spans="1:296">
      <c r="A558">
        <v>540</v>
      </c>
      <c r="B558">
        <v>1759003589.6</v>
      </c>
      <c r="C558">
        <v>16339</v>
      </c>
      <c r="D558" t="s">
        <v>1527</v>
      </c>
      <c r="E558" t="s">
        <v>1528</v>
      </c>
      <c r="F558">
        <v>5</v>
      </c>
      <c r="G558" t="s">
        <v>1218</v>
      </c>
      <c r="H558">
        <v>1759003581.778571</v>
      </c>
      <c r="I558">
        <f>(J558)/1000</f>
        <v>0</v>
      </c>
      <c r="J558">
        <f>IF(DO558, AM558, AG558)</f>
        <v>0</v>
      </c>
      <c r="K558">
        <f>IF(DO558, AH558, AF558)</f>
        <v>0</v>
      </c>
      <c r="L558">
        <f>DQ558 - IF(AT558&gt;1, K558*DK558*100.0/(AV558), 0)</f>
        <v>0</v>
      </c>
      <c r="M558">
        <f>((S558-I558/2)*L558-K558)/(S558+I558/2)</f>
        <v>0</v>
      </c>
      <c r="N558">
        <f>M558*(DX558+DY558)/1000.0</f>
        <v>0</v>
      </c>
      <c r="O558">
        <f>(DQ558 - IF(AT558&gt;1, K558*DK558*100.0/(AV558), 0))*(DX558+DY558)/1000.0</f>
        <v>0</v>
      </c>
      <c r="P558">
        <f>2.0/((1/R558-1/Q558)+SIGN(R558)*SQRT((1/R558-1/Q558)*(1/R558-1/Q558) + 4*DL558/((DL558+1)*(DL558+1))*(2*1/R558*1/Q558-1/Q558*1/Q558)))</f>
        <v>0</v>
      </c>
      <c r="Q558">
        <f>IF(LEFT(DM558,1)&lt;&gt;"0",IF(LEFT(DM558,1)="1",3.0,DN558),$D$5+$E$5*(EE558*DX558/($K$5*1000))+$F$5*(EE558*DX558/($K$5*1000))*MAX(MIN(DK558,$J$5),$I$5)*MAX(MIN(DK558,$J$5),$I$5)+$G$5*MAX(MIN(DK558,$J$5),$I$5)*(EE558*DX558/($K$5*1000))+$H$5*(EE558*DX558/($K$5*1000))*(EE558*DX558/($K$5*1000)))</f>
        <v>0</v>
      </c>
      <c r="R558">
        <f>I558*(1000-(1000*0.61365*exp(17.502*V558/(240.97+V558))/(DX558+DY558)+DS558)/2)/(1000*0.61365*exp(17.502*V558/(240.97+V558))/(DX558+DY558)-DS558)</f>
        <v>0</v>
      </c>
      <c r="S558">
        <f>1/((DL558+1)/(P558/1.6)+1/(Q558/1.37)) + DL558/((DL558+1)/(P558/1.6) + DL558/(Q558/1.37))</f>
        <v>0</v>
      </c>
      <c r="T558">
        <f>(DG558*DJ558)</f>
        <v>0</v>
      </c>
      <c r="U558">
        <f>(DZ558+(T558+2*0.95*5.67E-8*(((DZ558+$B$9)+273)^4-(DZ558+273)^4)-44100*I558)/(1.84*29.3*Q558+8*0.95*5.67E-8*(DZ558+273)^3))</f>
        <v>0</v>
      </c>
      <c r="V558">
        <f>($C$9*EA558+$D$9*EB558+$E$9*U558)</f>
        <v>0</v>
      </c>
      <c r="W558">
        <f>0.61365*exp(17.502*V558/(240.97+V558))</f>
        <v>0</v>
      </c>
      <c r="X558">
        <f>(Y558/Z558*100)</f>
        <v>0</v>
      </c>
      <c r="Y558">
        <f>DS558*(DX558+DY558)/1000</f>
        <v>0</v>
      </c>
      <c r="Z558">
        <f>0.61365*exp(17.502*DZ558/(240.97+DZ558))</f>
        <v>0</v>
      </c>
      <c r="AA558">
        <f>(W558-DS558*(DX558+DY558)/1000)</f>
        <v>0</v>
      </c>
      <c r="AB558">
        <f>(-I558*44100)</f>
        <v>0</v>
      </c>
      <c r="AC558">
        <f>2*29.3*Q558*0.92*(DZ558-V558)</f>
        <v>0</v>
      </c>
      <c r="AD558">
        <f>2*0.95*5.67E-8*(((DZ558+$B$9)+273)^4-(V558+273)^4)</f>
        <v>0</v>
      </c>
      <c r="AE558">
        <f>T558+AD558+AB558+AC558</f>
        <v>0</v>
      </c>
      <c r="AF558">
        <f>DW558*AT558*(DR558-DQ558*(1000-AT558*DT558)/(1000-AT558*DS558))/(100*DK558)</f>
        <v>0</v>
      </c>
      <c r="AG558">
        <f>1000*DW558*AT558*(DS558-DT558)/(100*DK558*(1000-AT558*DS558))</f>
        <v>0</v>
      </c>
      <c r="AH558">
        <f>(AI558 - AJ558 - DX558*1E3/(8.314*(DZ558+273.15)) * AL558/DW558 * AK558) * DW558/(100*DK558) * (1000 - DT558)/1000</f>
        <v>0</v>
      </c>
      <c r="AI558">
        <v>988.728102984849</v>
      </c>
      <c r="AJ558">
        <v>946.6870848484849</v>
      </c>
      <c r="AK558">
        <v>3.411504675324718</v>
      </c>
      <c r="AL558">
        <v>65.16</v>
      </c>
      <c r="AM558">
        <f>(AO558 - AN558 + DX558*1E3/(8.314*(DZ558+273.15)) * AQ558/DW558 * AP558) * DW558/(100*DK558) * 1000/(1000 - AO558)</f>
        <v>0</v>
      </c>
      <c r="AN558">
        <v>14.66279298828733</v>
      </c>
      <c r="AO558">
        <v>23.56317030303031</v>
      </c>
      <c r="AP558">
        <v>-0.0001578543594127004</v>
      </c>
      <c r="AQ558">
        <v>105.4820496882666</v>
      </c>
      <c r="AR558">
        <v>0</v>
      </c>
      <c r="AS558">
        <v>0</v>
      </c>
      <c r="AT558">
        <f>IF(AR558*$H$15&gt;=AV558,1.0,(AV558/(AV558-AR558*$H$15)))</f>
        <v>0</v>
      </c>
      <c r="AU558">
        <f>(AT558-1)*100</f>
        <v>0</v>
      </c>
      <c r="AV558">
        <f>MAX(0,($B$15+$C$15*EE558)/(1+$D$15*EE558)*DX558/(DZ558+273)*$E$15)</f>
        <v>0</v>
      </c>
      <c r="AW558" t="s">
        <v>437</v>
      </c>
      <c r="AX558" t="s">
        <v>437</v>
      </c>
      <c r="AY558">
        <v>0</v>
      </c>
      <c r="AZ558">
        <v>0</v>
      </c>
      <c r="BA558">
        <f>1-AY558/AZ558</f>
        <v>0</v>
      </c>
      <c r="BB558">
        <v>0</v>
      </c>
      <c r="BC558" t="s">
        <v>437</v>
      </c>
      <c r="BD558" t="s">
        <v>437</v>
      </c>
      <c r="BE558">
        <v>0</v>
      </c>
      <c r="BF558">
        <v>0</v>
      </c>
      <c r="BG558">
        <f>1-BE558/BF558</f>
        <v>0</v>
      </c>
      <c r="BH558">
        <v>0.5</v>
      </c>
      <c r="BI558">
        <f>DH558</f>
        <v>0</v>
      </c>
      <c r="BJ558">
        <f>K558</f>
        <v>0</v>
      </c>
      <c r="BK558">
        <f>BG558*BH558*BI558</f>
        <v>0</v>
      </c>
      <c r="BL558">
        <f>(BJ558-BB558)/BI558</f>
        <v>0</v>
      </c>
      <c r="BM558">
        <f>(AZ558-BF558)/BF558</f>
        <v>0</v>
      </c>
      <c r="BN558">
        <f>AY558/(BA558+AY558/BF558)</f>
        <v>0</v>
      </c>
      <c r="BO558" t="s">
        <v>437</v>
      </c>
      <c r="BP558">
        <v>0</v>
      </c>
      <c r="BQ558">
        <f>IF(BP558&lt;&gt;0, BP558, BN558)</f>
        <v>0</v>
      </c>
      <c r="BR558">
        <f>1-BQ558/BF558</f>
        <v>0</v>
      </c>
      <c r="BS558">
        <f>(BF558-BE558)/(BF558-BQ558)</f>
        <v>0</v>
      </c>
      <c r="BT558">
        <f>(AZ558-BF558)/(AZ558-BQ558)</f>
        <v>0</v>
      </c>
      <c r="BU558">
        <f>(BF558-BE558)/(BF558-AY558)</f>
        <v>0</v>
      </c>
      <c r="BV558">
        <f>(AZ558-BF558)/(AZ558-AY558)</f>
        <v>0</v>
      </c>
      <c r="BW558">
        <f>(BS558*BQ558/BE558)</f>
        <v>0</v>
      </c>
      <c r="BX558">
        <f>(1-BW558)</f>
        <v>0</v>
      </c>
      <c r="DG558">
        <f>$B$13*EF558+$C$13*EG558+$F$13*ER558*(1-EU558)</f>
        <v>0</v>
      </c>
      <c r="DH558">
        <f>DG558*DI558</f>
        <v>0</v>
      </c>
      <c r="DI558">
        <f>($B$13*$D$11+$C$13*$D$11+$F$13*((FE558+EW558)/MAX(FE558+EW558+FF558, 0.1)*$I$11+FF558/MAX(FE558+EW558+FF558, 0.1)*$J$11))/($B$13+$C$13+$F$13)</f>
        <v>0</v>
      </c>
      <c r="DJ558">
        <f>($B$13*$K$11+$C$13*$K$11+$F$13*((FE558+EW558)/MAX(FE558+EW558+FF558, 0.1)*$P$11+FF558/MAX(FE558+EW558+FF558, 0.1)*$Q$11))/($B$13+$C$13+$F$13)</f>
        <v>0</v>
      </c>
      <c r="DK558">
        <v>2.96</v>
      </c>
      <c r="DL558">
        <v>0.5</v>
      </c>
      <c r="DM558" t="s">
        <v>438</v>
      </c>
      <c r="DN558">
        <v>2</v>
      </c>
      <c r="DO558" t="b">
        <v>1</v>
      </c>
      <c r="DP558">
        <v>1759003581.778571</v>
      </c>
      <c r="DQ558">
        <v>899.9548928571429</v>
      </c>
      <c r="DR558">
        <v>958.2061428571426</v>
      </c>
      <c r="DS558">
        <v>23.57911428571429</v>
      </c>
      <c r="DT558">
        <v>14.62163571428572</v>
      </c>
      <c r="DU558">
        <v>901.3632142857142</v>
      </c>
      <c r="DV558">
        <v>23.25863214285714</v>
      </c>
      <c r="DW558">
        <v>499.9723928571429</v>
      </c>
      <c r="DX558">
        <v>90.32513928571427</v>
      </c>
      <c r="DY558">
        <v>0.06631142499999999</v>
      </c>
      <c r="DZ558">
        <v>30.10107857142858</v>
      </c>
      <c r="EA558">
        <v>30.04857857142857</v>
      </c>
      <c r="EB558">
        <v>999.9000000000002</v>
      </c>
      <c r="EC558">
        <v>0</v>
      </c>
      <c r="ED558">
        <v>0</v>
      </c>
      <c r="EE558">
        <v>10002.22642857143</v>
      </c>
      <c r="EF558">
        <v>0</v>
      </c>
      <c r="EG558">
        <v>10.8716</v>
      </c>
      <c r="EH558">
        <v>-58.25125714285713</v>
      </c>
      <c r="EI558">
        <v>921.6872857142856</v>
      </c>
      <c r="EJ558">
        <v>972.4250357142859</v>
      </c>
      <c r="EK558">
        <v>8.957491071428572</v>
      </c>
      <c r="EL558">
        <v>958.2061428571426</v>
      </c>
      <c r="EM558">
        <v>14.62163571428572</v>
      </c>
      <c r="EN558">
        <v>2.1297875</v>
      </c>
      <c r="EO558">
        <v>1.320701071428572</v>
      </c>
      <c r="EP558">
        <v>18.44373214285714</v>
      </c>
      <c r="EQ558">
        <v>11.03648571428571</v>
      </c>
      <c r="ER558">
        <v>2000.008571428571</v>
      </c>
      <c r="ES558">
        <v>0.9800057857142858</v>
      </c>
      <c r="ET558">
        <v>0.01999431071428572</v>
      </c>
      <c r="EU558">
        <v>0</v>
      </c>
      <c r="EV558">
        <v>1211.5925</v>
      </c>
      <c r="EW558">
        <v>5.00078</v>
      </c>
      <c r="EX558">
        <v>23461.48928571428</v>
      </c>
      <c r="EY558">
        <v>16379.73928571429</v>
      </c>
      <c r="EZ558">
        <v>39.70296428571429</v>
      </c>
      <c r="FA558">
        <v>40.37721428571428</v>
      </c>
      <c r="FB558">
        <v>39.64935714285713</v>
      </c>
      <c r="FC558">
        <v>40.16492857142856</v>
      </c>
      <c r="FD558">
        <v>40.91028571428571</v>
      </c>
      <c r="FE558">
        <v>1955.118571428571</v>
      </c>
      <c r="FF558">
        <v>39.89000000000001</v>
      </c>
      <c r="FG558">
        <v>0</v>
      </c>
      <c r="FH558">
        <v>1759003584.3</v>
      </c>
      <c r="FI558">
        <v>0</v>
      </c>
      <c r="FJ558">
        <v>1211.535</v>
      </c>
      <c r="FK558">
        <v>-1.069743599810511</v>
      </c>
      <c r="FL558">
        <v>-25.56923076138373</v>
      </c>
      <c r="FM558">
        <v>23461.2423076923</v>
      </c>
      <c r="FN558">
        <v>15</v>
      </c>
      <c r="FO558">
        <v>0</v>
      </c>
      <c r="FP558" t="s">
        <v>439</v>
      </c>
      <c r="FQ558">
        <v>1746989605.5</v>
      </c>
      <c r="FR558">
        <v>1746989593.5</v>
      </c>
      <c r="FS558">
        <v>0</v>
      </c>
      <c r="FT558">
        <v>-0.274</v>
      </c>
      <c r="FU558">
        <v>-0.002</v>
      </c>
      <c r="FV558">
        <v>2.549</v>
      </c>
      <c r="FW558">
        <v>0.129</v>
      </c>
      <c r="FX558">
        <v>420</v>
      </c>
      <c r="FY558">
        <v>17</v>
      </c>
      <c r="FZ558">
        <v>0.02</v>
      </c>
      <c r="GA558">
        <v>0.04</v>
      </c>
      <c r="GB558">
        <v>-58.1369025</v>
      </c>
      <c r="GC558">
        <v>-2.564464165103153</v>
      </c>
      <c r="GD558">
        <v>0.2544956428777324</v>
      </c>
      <c r="GE558">
        <v>0</v>
      </c>
      <c r="GF558">
        <v>1211.54</v>
      </c>
      <c r="GG558">
        <v>-0.180290300154103</v>
      </c>
      <c r="GH558">
        <v>0.2570534391682765</v>
      </c>
      <c r="GI558">
        <v>1</v>
      </c>
      <c r="GJ558">
        <v>8.98328675</v>
      </c>
      <c r="GK558">
        <v>-0.6101224390244103</v>
      </c>
      <c r="GL558">
        <v>0.05926836214994891</v>
      </c>
      <c r="GM558">
        <v>0</v>
      </c>
      <c r="GN558">
        <v>1</v>
      </c>
      <c r="GO558">
        <v>3</v>
      </c>
      <c r="GP558" t="s">
        <v>463</v>
      </c>
      <c r="GQ558">
        <v>3.101</v>
      </c>
      <c r="GR558">
        <v>2.72462</v>
      </c>
      <c r="GS558">
        <v>0.152706</v>
      </c>
      <c r="GT558">
        <v>0.158569</v>
      </c>
      <c r="GU558">
        <v>0.106116</v>
      </c>
      <c r="GV558">
        <v>0.0766698</v>
      </c>
      <c r="GW558">
        <v>22123.1</v>
      </c>
      <c r="GX558">
        <v>19989.5</v>
      </c>
      <c r="GY558">
        <v>26674.3</v>
      </c>
      <c r="GZ558">
        <v>23980.1</v>
      </c>
      <c r="HA558">
        <v>38159.8</v>
      </c>
      <c r="HB558">
        <v>32762.6</v>
      </c>
      <c r="HC558">
        <v>46579.8</v>
      </c>
      <c r="HD558">
        <v>37961.3</v>
      </c>
      <c r="HE558">
        <v>1.87182</v>
      </c>
      <c r="HF558">
        <v>1.85432</v>
      </c>
      <c r="HG558">
        <v>0.105754</v>
      </c>
      <c r="HH558">
        <v>0</v>
      </c>
      <c r="HI558">
        <v>28.3318</v>
      </c>
      <c r="HJ558">
        <v>999.9</v>
      </c>
      <c r="HK558">
        <v>36.3</v>
      </c>
      <c r="HL558">
        <v>31.2</v>
      </c>
      <c r="HM558">
        <v>18.3381</v>
      </c>
      <c r="HN558">
        <v>61.0886</v>
      </c>
      <c r="HO558">
        <v>22.3117</v>
      </c>
      <c r="HP558">
        <v>1</v>
      </c>
      <c r="HQ558">
        <v>0.143892</v>
      </c>
      <c r="HR558">
        <v>-0.257949</v>
      </c>
      <c r="HS558">
        <v>20.3168</v>
      </c>
      <c r="HT558">
        <v>5.21145</v>
      </c>
      <c r="HU558">
        <v>11.98</v>
      </c>
      <c r="HV558">
        <v>4.96325</v>
      </c>
      <c r="HW558">
        <v>3.27445</v>
      </c>
      <c r="HX558">
        <v>9999</v>
      </c>
      <c r="HY558">
        <v>9999</v>
      </c>
      <c r="HZ558">
        <v>9999</v>
      </c>
      <c r="IA558">
        <v>26.3</v>
      </c>
      <c r="IB558">
        <v>1.86371</v>
      </c>
      <c r="IC558">
        <v>1.85986</v>
      </c>
      <c r="ID558">
        <v>1.85809</v>
      </c>
      <c r="IE558">
        <v>1.85956</v>
      </c>
      <c r="IF558">
        <v>1.85959</v>
      </c>
      <c r="IG558">
        <v>1.85809</v>
      </c>
      <c r="IH558">
        <v>1.85716</v>
      </c>
      <c r="II558">
        <v>1.85211</v>
      </c>
      <c r="IJ558">
        <v>0</v>
      </c>
      <c r="IK558">
        <v>0</v>
      </c>
      <c r="IL558">
        <v>0</v>
      </c>
      <c r="IM558">
        <v>0</v>
      </c>
      <c r="IN558" t="s">
        <v>441</v>
      </c>
      <c r="IO558" t="s">
        <v>442</v>
      </c>
      <c r="IP558" t="s">
        <v>443</v>
      </c>
      <c r="IQ558" t="s">
        <v>443</v>
      </c>
      <c r="IR558" t="s">
        <v>443</v>
      </c>
      <c r="IS558" t="s">
        <v>443</v>
      </c>
      <c r="IT558">
        <v>0</v>
      </c>
      <c r="IU558">
        <v>100</v>
      </c>
      <c r="IV558">
        <v>100</v>
      </c>
      <c r="IW558">
        <v>-1.389</v>
      </c>
      <c r="IX558">
        <v>0.3201</v>
      </c>
      <c r="IY558">
        <v>-1.253408397979514</v>
      </c>
      <c r="IZ558">
        <v>-0.001407418860664216</v>
      </c>
      <c r="JA558">
        <v>1.761737584914558E-06</v>
      </c>
      <c r="JB558">
        <v>-4.339940373715102E-10</v>
      </c>
      <c r="JC558">
        <v>0.01386544786166931</v>
      </c>
      <c r="JD558">
        <v>0.003157371658100305</v>
      </c>
      <c r="JE558">
        <v>0.0004353711720169284</v>
      </c>
      <c r="JF558">
        <v>-1.853048844677345E-07</v>
      </c>
      <c r="JG558">
        <v>2</v>
      </c>
      <c r="JH558">
        <v>1968</v>
      </c>
      <c r="JI558">
        <v>1</v>
      </c>
      <c r="JJ558">
        <v>26</v>
      </c>
      <c r="JK558">
        <v>200233.1</v>
      </c>
      <c r="JL558">
        <v>200233.3</v>
      </c>
      <c r="JM558">
        <v>2.27539</v>
      </c>
      <c r="JN558">
        <v>2.60864</v>
      </c>
      <c r="JO558">
        <v>1.49658</v>
      </c>
      <c r="JP558">
        <v>2.34619</v>
      </c>
      <c r="JQ558">
        <v>1.54907</v>
      </c>
      <c r="JR558">
        <v>2.45361</v>
      </c>
      <c r="JS558">
        <v>35.0825</v>
      </c>
      <c r="JT558">
        <v>14.6749</v>
      </c>
      <c r="JU558">
        <v>18</v>
      </c>
      <c r="JV558">
        <v>486.327</v>
      </c>
      <c r="JW558">
        <v>490.146</v>
      </c>
      <c r="JX558">
        <v>28.938</v>
      </c>
      <c r="JY558">
        <v>29.1794</v>
      </c>
      <c r="JZ558">
        <v>29.9999</v>
      </c>
      <c r="KA558">
        <v>29.438</v>
      </c>
      <c r="KB558">
        <v>29.4449</v>
      </c>
      <c r="KC558">
        <v>45.6616</v>
      </c>
      <c r="KD558">
        <v>15.0794</v>
      </c>
      <c r="KE558">
        <v>33.1333</v>
      </c>
      <c r="KF558">
        <v>28.9089</v>
      </c>
      <c r="KG558">
        <v>1008.76</v>
      </c>
      <c r="KH558">
        <v>14.7935</v>
      </c>
      <c r="KI558">
        <v>101.843</v>
      </c>
      <c r="KJ558">
        <v>91.5277</v>
      </c>
    </row>
    <row r="559" spans="1:296">
      <c r="A559">
        <v>541</v>
      </c>
      <c r="B559">
        <v>1759003594.6</v>
      </c>
      <c r="C559">
        <v>16344</v>
      </c>
      <c r="D559" t="s">
        <v>1529</v>
      </c>
      <c r="E559" t="s">
        <v>1530</v>
      </c>
      <c r="F559">
        <v>5</v>
      </c>
      <c r="G559" t="s">
        <v>1218</v>
      </c>
      <c r="H559">
        <v>1759003587.081481</v>
      </c>
      <c r="I559">
        <f>(J559)/1000</f>
        <v>0</v>
      </c>
      <c r="J559">
        <f>IF(DO559, AM559, AG559)</f>
        <v>0</v>
      </c>
      <c r="K559">
        <f>IF(DO559, AH559, AF559)</f>
        <v>0</v>
      </c>
      <c r="L559">
        <f>DQ559 - IF(AT559&gt;1, K559*DK559*100.0/(AV559), 0)</f>
        <v>0</v>
      </c>
      <c r="M559">
        <f>((S559-I559/2)*L559-K559)/(S559+I559/2)</f>
        <v>0</v>
      </c>
      <c r="N559">
        <f>M559*(DX559+DY559)/1000.0</f>
        <v>0</v>
      </c>
      <c r="O559">
        <f>(DQ559 - IF(AT559&gt;1, K559*DK559*100.0/(AV559), 0))*(DX559+DY559)/1000.0</f>
        <v>0</v>
      </c>
      <c r="P559">
        <f>2.0/((1/R559-1/Q559)+SIGN(R559)*SQRT((1/R559-1/Q559)*(1/R559-1/Q559) + 4*DL559/((DL559+1)*(DL559+1))*(2*1/R559*1/Q559-1/Q559*1/Q559)))</f>
        <v>0</v>
      </c>
      <c r="Q559">
        <f>IF(LEFT(DM559,1)&lt;&gt;"0",IF(LEFT(DM559,1)="1",3.0,DN559),$D$5+$E$5*(EE559*DX559/($K$5*1000))+$F$5*(EE559*DX559/($K$5*1000))*MAX(MIN(DK559,$J$5),$I$5)*MAX(MIN(DK559,$J$5),$I$5)+$G$5*MAX(MIN(DK559,$J$5),$I$5)*(EE559*DX559/($K$5*1000))+$H$5*(EE559*DX559/($K$5*1000))*(EE559*DX559/($K$5*1000)))</f>
        <v>0</v>
      </c>
      <c r="R559">
        <f>I559*(1000-(1000*0.61365*exp(17.502*V559/(240.97+V559))/(DX559+DY559)+DS559)/2)/(1000*0.61365*exp(17.502*V559/(240.97+V559))/(DX559+DY559)-DS559)</f>
        <v>0</v>
      </c>
      <c r="S559">
        <f>1/((DL559+1)/(P559/1.6)+1/(Q559/1.37)) + DL559/((DL559+1)/(P559/1.6) + DL559/(Q559/1.37))</f>
        <v>0</v>
      </c>
      <c r="T559">
        <f>(DG559*DJ559)</f>
        <v>0</v>
      </c>
      <c r="U559">
        <f>(DZ559+(T559+2*0.95*5.67E-8*(((DZ559+$B$9)+273)^4-(DZ559+273)^4)-44100*I559)/(1.84*29.3*Q559+8*0.95*5.67E-8*(DZ559+273)^3))</f>
        <v>0</v>
      </c>
      <c r="V559">
        <f>($C$9*EA559+$D$9*EB559+$E$9*U559)</f>
        <v>0</v>
      </c>
      <c r="W559">
        <f>0.61365*exp(17.502*V559/(240.97+V559))</f>
        <v>0</v>
      </c>
      <c r="X559">
        <f>(Y559/Z559*100)</f>
        <v>0</v>
      </c>
      <c r="Y559">
        <f>DS559*(DX559+DY559)/1000</f>
        <v>0</v>
      </c>
      <c r="Z559">
        <f>0.61365*exp(17.502*DZ559/(240.97+DZ559))</f>
        <v>0</v>
      </c>
      <c r="AA559">
        <f>(W559-DS559*(DX559+DY559)/1000)</f>
        <v>0</v>
      </c>
      <c r="AB559">
        <f>(-I559*44100)</f>
        <v>0</v>
      </c>
      <c r="AC559">
        <f>2*29.3*Q559*0.92*(DZ559-V559)</f>
        <v>0</v>
      </c>
      <c r="AD559">
        <f>2*0.95*5.67E-8*(((DZ559+$B$9)+273)^4-(V559+273)^4)</f>
        <v>0</v>
      </c>
      <c r="AE559">
        <f>T559+AD559+AB559+AC559</f>
        <v>0</v>
      </c>
      <c r="AF559">
        <f>DW559*AT559*(DR559-DQ559*(1000-AT559*DT559)/(1000-AT559*DS559))/(100*DK559)</f>
        <v>0</v>
      </c>
      <c r="AG559">
        <f>1000*DW559*AT559*(DS559-DT559)/(100*DK559*(1000-AT559*DS559))</f>
        <v>0</v>
      </c>
      <c r="AH559">
        <f>(AI559 - AJ559 - DX559*1E3/(8.314*(DZ559+273.15)) * AL559/DW559 * AK559) * DW559/(100*DK559) * (1000 - DT559)/1000</f>
        <v>0</v>
      </c>
      <c r="AI559">
        <v>1005.642718454546</v>
      </c>
      <c r="AJ559">
        <v>963.7914848484847</v>
      </c>
      <c r="AK559">
        <v>3.422653246753181</v>
      </c>
      <c r="AL559">
        <v>65.16</v>
      </c>
      <c r="AM559">
        <f>(AO559 - AN559 + DX559*1E3/(8.314*(DZ559+273.15)) * AQ559/DW559 * AP559) * DW559/(100*DK559) * 1000/(1000 - AO559)</f>
        <v>0</v>
      </c>
      <c r="AN559">
        <v>14.69851615071759</v>
      </c>
      <c r="AO559">
        <v>23.54188060606061</v>
      </c>
      <c r="AP559">
        <v>-0.0002415611595745172</v>
      </c>
      <c r="AQ559">
        <v>105.4820496882666</v>
      </c>
      <c r="AR559">
        <v>0</v>
      </c>
      <c r="AS559">
        <v>0</v>
      </c>
      <c r="AT559">
        <f>IF(AR559*$H$15&gt;=AV559,1.0,(AV559/(AV559-AR559*$H$15)))</f>
        <v>0</v>
      </c>
      <c r="AU559">
        <f>(AT559-1)*100</f>
        <v>0</v>
      </c>
      <c r="AV559">
        <f>MAX(0,($B$15+$C$15*EE559)/(1+$D$15*EE559)*DX559/(DZ559+273)*$E$15)</f>
        <v>0</v>
      </c>
      <c r="AW559" t="s">
        <v>437</v>
      </c>
      <c r="AX559" t="s">
        <v>437</v>
      </c>
      <c r="AY559">
        <v>0</v>
      </c>
      <c r="AZ559">
        <v>0</v>
      </c>
      <c r="BA559">
        <f>1-AY559/AZ559</f>
        <v>0</v>
      </c>
      <c r="BB559">
        <v>0</v>
      </c>
      <c r="BC559" t="s">
        <v>437</v>
      </c>
      <c r="BD559" t="s">
        <v>437</v>
      </c>
      <c r="BE559">
        <v>0</v>
      </c>
      <c r="BF559">
        <v>0</v>
      </c>
      <c r="BG559">
        <f>1-BE559/BF559</f>
        <v>0</v>
      </c>
      <c r="BH559">
        <v>0.5</v>
      </c>
      <c r="BI559">
        <f>DH559</f>
        <v>0</v>
      </c>
      <c r="BJ559">
        <f>K559</f>
        <v>0</v>
      </c>
      <c r="BK559">
        <f>BG559*BH559*BI559</f>
        <v>0</v>
      </c>
      <c r="BL559">
        <f>(BJ559-BB559)/BI559</f>
        <v>0</v>
      </c>
      <c r="BM559">
        <f>(AZ559-BF559)/BF559</f>
        <v>0</v>
      </c>
      <c r="BN559">
        <f>AY559/(BA559+AY559/BF559)</f>
        <v>0</v>
      </c>
      <c r="BO559" t="s">
        <v>437</v>
      </c>
      <c r="BP559">
        <v>0</v>
      </c>
      <c r="BQ559">
        <f>IF(BP559&lt;&gt;0, BP559, BN559)</f>
        <v>0</v>
      </c>
      <c r="BR559">
        <f>1-BQ559/BF559</f>
        <v>0</v>
      </c>
      <c r="BS559">
        <f>(BF559-BE559)/(BF559-BQ559)</f>
        <v>0</v>
      </c>
      <c r="BT559">
        <f>(AZ559-BF559)/(AZ559-BQ559)</f>
        <v>0</v>
      </c>
      <c r="BU559">
        <f>(BF559-BE559)/(BF559-AY559)</f>
        <v>0</v>
      </c>
      <c r="BV559">
        <f>(AZ559-BF559)/(AZ559-AY559)</f>
        <v>0</v>
      </c>
      <c r="BW559">
        <f>(BS559*BQ559/BE559)</f>
        <v>0</v>
      </c>
      <c r="BX559">
        <f>(1-BW559)</f>
        <v>0</v>
      </c>
      <c r="DG559">
        <f>$B$13*EF559+$C$13*EG559+$F$13*ER559*(1-EU559)</f>
        <v>0</v>
      </c>
      <c r="DH559">
        <f>DG559*DI559</f>
        <v>0</v>
      </c>
      <c r="DI559">
        <f>($B$13*$D$11+$C$13*$D$11+$F$13*((FE559+EW559)/MAX(FE559+EW559+FF559, 0.1)*$I$11+FF559/MAX(FE559+EW559+FF559, 0.1)*$J$11))/($B$13+$C$13+$F$13)</f>
        <v>0</v>
      </c>
      <c r="DJ559">
        <f>($B$13*$K$11+$C$13*$K$11+$F$13*((FE559+EW559)/MAX(FE559+EW559+FF559, 0.1)*$P$11+FF559/MAX(FE559+EW559+FF559, 0.1)*$Q$11))/($B$13+$C$13+$F$13)</f>
        <v>0</v>
      </c>
      <c r="DK559">
        <v>2.96</v>
      </c>
      <c r="DL559">
        <v>0.5</v>
      </c>
      <c r="DM559" t="s">
        <v>438</v>
      </c>
      <c r="DN559">
        <v>2</v>
      </c>
      <c r="DO559" t="b">
        <v>1</v>
      </c>
      <c r="DP559">
        <v>1759003587.081481</v>
      </c>
      <c r="DQ559">
        <v>917.6547037037038</v>
      </c>
      <c r="DR559">
        <v>976.0351851851852</v>
      </c>
      <c r="DS559">
        <v>23.56515925925926</v>
      </c>
      <c r="DT559">
        <v>14.66057037037037</v>
      </c>
      <c r="DU559">
        <v>919.0502962962963</v>
      </c>
      <c r="DV559">
        <v>23.24499259259259</v>
      </c>
      <c r="DW559">
        <v>499.9951111111111</v>
      </c>
      <c r="DX559">
        <v>90.32543333333334</v>
      </c>
      <c r="DY559">
        <v>0.06648449999999999</v>
      </c>
      <c r="DZ559">
        <v>30.09365185185185</v>
      </c>
      <c r="EA559">
        <v>30.05081481481481</v>
      </c>
      <c r="EB559">
        <v>999.9000000000001</v>
      </c>
      <c r="EC559">
        <v>0</v>
      </c>
      <c r="ED559">
        <v>0</v>
      </c>
      <c r="EE559">
        <v>9993.494814814814</v>
      </c>
      <c r="EF559">
        <v>0</v>
      </c>
      <c r="EG559">
        <v>10.86875555555555</v>
      </c>
      <c r="EH559">
        <v>-58.38041111111111</v>
      </c>
      <c r="EI559">
        <v>939.8010370370367</v>
      </c>
      <c r="EJ559">
        <v>990.5573703703703</v>
      </c>
      <c r="EK559">
        <v>8.904605185185185</v>
      </c>
      <c r="EL559">
        <v>976.0351851851852</v>
      </c>
      <c r="EM559">
        <v>14.66057037037037</v>
      </c>
      <c r="EN559">
        <v>2.128533333333333</v>
      </c>
      <c r="EO559">
        <v>1.324221851851852</v>
      </c>
      <c r="EP559">
        <v>18.43433703703704</v>
      </c>
      <c r="EQ559">
        <v>11.07658518518518</v>
      </c>
      <c r="ER559">
        <v>2000.001111111111</v>
      </c>
      <c r="ES559">
        <v>0.9800056666666666</v>
      </c>
      <c r="ET559">
        <v>0.01999442962962963</v>
      </c>
      <c r="EU559">
        <v>0</v>
      </c>
      <c r="EV559">
        <v>1211.447407407408</v>
      </c>
      <c r="EW559">
        <v>5.00078</v>
      </c>
      <c r="EX559">
        <v>23458.85555555556</v>
      </c>
      <c r="EY559">
        <v>16379.67037037037</v>
      </c>
      <c r="EZ559">
        <v>39.69896296296297</v>
      </c>
      <c r="FA559">
        <v>40.37955555555556</v>
      </c>
      <c r="FB559">
        <v>39.68033333333333</v>
      </c>
      <c r="FC559">
        <v>40.15944444444444</v>
      </c>
      <c r="FD559">
        <v>40.95333333333333</v>
      </c>
      <c r="FE559">
        <v>1955.111111111111</v>
      </c>
      <c r="FF559">
        <v>39.89000000000001</v>
      </c>
      <c r="FG559">
        <v>0</v>
      </c>
      <c r="FH559">
        <v>1759003589.1</v>
      </c>
      <c r="FI559">
        <v>0</v>
      </c>
      <c r="FJ559">
        <v>1211.409615384615</v>
      </c>
      <c r="FK559">
        <v>-1.643418792067687</v>
      </c>
      <c r="FL559">
        <v>-34.97435893828268</v>
      </c>
      <c r="FM559">
        <v>23458.67692307693</v>
      </c>
      <c r="FN559">
        <v>15</v>
      </c>
      <c r="FO559">
        <v>0</v>
      </c>
      <c r="FP559" t="s">
        <v>439</v>
      </c>
      <c r="FQ559">
        <v>1746989605.5</v>
      </c>
      <c r="FR559">
        <v>1746989593.5</v>
      </c>
      <c r="FS559">
        <v>0</v>
      </c>
      <c r="FT559">
        <v>-0.274</v>
      </c>
      <c r="FU559">
        <v>-0.002</v>
      </c>
      <c r="FV559">
        <v>2.549</v>
      </c>
      <c r="FW559">
        <v>0.129</v>
      </c>
      <c r="FX559">
        <v>420</v>
      </c>
      <c r="FY559">
        <v>17</v>
      </c>
      <c r="FZ559">
        <v>0.02</v>
      </c>
      <c r="GA559">
        <v>0.04</v>
      </c>
      <c r="GB559">
        <v>-58.27416341463415</v>
      </c>
      <c r="GC559">
        <v>-1.589887108014036</v>
      </c>
      <c r="GD559">
        <v>0.17311501851983</v>
      </c>
      <c r="GE559">
        <v>0</v>
      </c>
      <c r="GF559">
        <v>1211.483529411764</v>
      </c>
      <c r="GG559">
        <v>-1.261726510572558</v>
      </c>
      <c r="GH559">
        <v>0.3073882614098875</v>
      </c>
      <c r="GI559">
        <v>0</v>
      </c>
      <c r="GJ559">
        <v>8.939821463414633</v>
      </c>
      <c r="GK559">
        <v>-0.5772503832752535</v>
      </c>
      <c r="GL559">
        <v>0.0573888227649446</v>
      </c>
      <c r="GM559">
        <v>0</v>
      </c>
      <c r="GN559">
        <v>0</v>
      </c>
      <c r="GO559">
        <v>3</v>
      </c>
      <c r="GP559" t="s">
        <v>484</v>
      </c>
      <c r="GQ559">
        <v>3.10096</v>
      </c>
      <c r="GR559">
        <v>2.72452</v>
      </c>
      <c r="GS559">
        <v>0.154479</v>
      </c>
      <c r="GT559">
        <v>0.160296</v>
      </c>
      <c r="GU559">
        <v>0.106053</v>
      </c>
      <c r="GV559">
        <v>0.0768562</v>
      </c>
      <c r="GW559">
        <v>22077</v>
      </c>
      <c r="GX559">
        <v>19948.4</v>
      </c>
      <c r="GY559">
        <v>26674.5</v>
      </c>
      <c r="GZ559">
        <v>23980</v>
      </c>
      <c r="HA559">
        <v>38162.9</v>
      </c>
      <c r="HB559">
        <v>32756.1</v>
      </c>
      <c r="HC559">
        <v>46580.1</v>
      </c>
      <c r="HD559">
        <v>37961.3</v>
      </c>
      <c r="HE559">
        <v>1.87173</v>
      </c>
      <c r="HF559">
        <v>1.8547</v>
      </c>
      <c r="HG559">
        <v>0.105456</v>
      </c>
      <c r="HH559">
        <v>0</v>
      </c>
      <c r="HI559">
        <v>28.3318</v>
      </c>
      <c r="HJ559">
        <v>999.9</v>
      </c>
      <c r="HK559">
        <v>36.3</v>
      </c>
      <c r="HL559">
        <v>31.2</v>
      </c>
      <c r="HM559">
        <v>18.3369</v>
      </c>
      <c r="HN559">
        <v>60.8586</v>
      </c>
      <c r="HO559">
        <v>22.2636</v>
      </c>
      <c r="HP559">
        <v>1</v>
      </c>
      <c r="HQ559">
        <v>0.143651</v>
      </c>
      <c r="HR559">
        <v>-0.203107</v>
      </c>
      <c r="HS559">
        <v>20.317</v>
      </c>
      <c r="HT559">
        <v>5.21145</v>
      </c>
      <c r="HU559">
        <v>11.98</v>
      </c>
      <c r="HV559">
        <v>4.9635</v>
      </c>
      <c r="HW559">
        <v>3.27445</v>
      </c>
      <c r="HX559">
        <v>9999</v>
      </c>
      <c r="HY559">
        <v>9999</v>
      </c>
      <c r="HZ559">
        <v>9999</v>
      </c>
      <c r="IA559">
        <v>26.3</v>
      </c>
      <c r="IB559">
        <v>1.86371</v>
      </c>
      <c r="IC559">
        <v>1.85984</v>
      </c>
      <c r="ID559">
        <v>1.85811</v>
      </c>
      <c r="IE559">
        <v>1.85953</v>
      </c>
      <c r="IF559">
        <v>1.85959</v>
      </c>
      <c r="IG559">
        <v>1.85809</v>
      </c>
      <c r="IH559">
        <v>1.85716</v>
      </c>
      <c r="II559">
        <v>1.85211</v>
      </c>
      <c r="IJ559">
        <v>0</v>
      </c>
      <c r="IK559">
        <v>0</v>
      </c>
      <c r="IL559">
        <v>0</v>
      </c>
      <c r="IM559">
        <v>0</v>
      </c>
      <c r="IN559" t="s">
        <v>441</v>
      </c>
      <c r="IO559" t="s">
        <v>442</v>
      </c>
      <c r="IP559" t="s">
        <v>443</v>
      </c>
      <c r="IQ559" t="s">
        <v>443</v>
      </c>
      <c r="IR559" t="s">
        <v>443</v>
      </c>
      <c r="IS559" t="s">
        <v>443</v>
      </c>
      <c r="IT559">
        <v>0</v>
      </c>
      <c r="IU559">
        <v>100</v>
      </c>
      <c r="IV559">
        <v>100</v>
      </c>
      <c r="IW559">
        <v>-1.377</v>
      </c>
      <c r="IX559">
        <v>0.3196</v>
      </c>
      <c r="IY559">
        <v>-1.253408397979514</v>
      </c>
      <c r="IZ559">
        <v>-0.001407418860664216</v>
      </c>
      <c r="JA559">
        <v>1.761737584914558E-06</v>
      </c>
      <c r="JB559">
        <v>-4.339940373715102E-10</v>
      </c>
      <c r="JC559">
        <v>0.01386544786166931</v>
      </c>
      <c r="JD559">
        <v>0.003157371658100305</v>
      </c>
      <c r="JE559">
        <v>0.0004353711720169284</v>
      </c>
      <c r="JF559">
        <v>-1.853048844677345E-07</v>
      </c>
      <c r="JG559">
        <v>2</v>
      </c>
      <c r="JH559">
        <v>1968</v>
      </c>
      <c r="JI559">
        <v>1</v>
      </c>
      <c r="JJ559">
        <v>26</v>
      </c>
      <c r="JK559">
        <v>200233.2</v>
      </c>
      <c r="JL559">
        <v>200233.4</v>
      </c>
      <c r="JM559">
        <v>2.30835</v>
      </c>
      <c r="JN559">
        <v>2.62085</v>
      </c>
      <c r="JO559">
        <v>1.49658</v>
      </c>
      <c r="JP559">
        <v>2.34619</v>
      </c>
      <c r="JQ559">
        <v>1.54907</v>
      </c>
      <c r="JR559">
        <v>2.42798</v>
      </c>
      <c r="JS559">
        <v>35.0825</v>
      </c>
      <c r="JT559">
        <v>14.6749</v>
      </c>
      <c r="JU559">
        <v>18</v>
      </c>
      <c r="JV559">
        <v>486.241</v>
      </c>
      <c r="JW559">
        <v>490.368</v>
      </c>
      <c r="JX559">
        <v>28.8882</v>
      </c>
      <c r="JY559">
        <v>29.1759</v>
      </c>
      <c r="JZ559">
        <v>29.9998</v>
      </c>
      <c r="KA559">
        <v>29.4343</v>
      </c>
      <c r="KB559">
        <v>29.4419</v>
      </c>
      <c r="KC559">
        <v>46.3234</v>
      </c>
      <c r="KD559">
        <v>14.793</v>
      </c>
      <c r="KE559">
        <v>33.1333</v>
      </c>
      <c r="KF559">
        <v>28.8547</v>
      </c>
      <c r="KG559">
        <v>1022.13</v>
      </c>
      <c r="KH559">
        <v>14.8535</v>
      </c>
      <c r="KI559">
        <v>101.843</v>
      </c>
      <c r="KJ559">
        <v>91.5275</v>
      </c>
    </row>
    <row r="560" spans="1:296">
      <c r="A560">
        <v>542</v>
      </c>
      <c r="B560">
        <v>1759003599.6</v>
      </c>
      <c r="C560">
        <v>16349</v>
      </c>
      <c r="D560" t="s">
        <v>1531</v>
      </c>
      <c r="E560" t="s">
        <v>1532</v>
      </c>
      <c r="F560">
        <v>5</v>
      </c>
      <c r="G560" t="s">
        <v>1218</v>
      </c>
      <c r="H560">
        <v>1759003591.796428</v>
      </c>
      <c r="I560">
        <f>(J560)/1000</f>
        <v>0</v>
      </c>
      <c r="J560">
        <f>IF(DO560, AM560, AG560)</f>
        <v>0</v>
      </c>
      <c r="K560">
        <f>IF(DO560, AH560, AF560)</f>
        <v>0</v>
      </c>
      <c r="L560">
        <f>DQ560 - IF(AT560&gt;1, K560*DK560*100.0/(AV560), 0)</f>
        <v>0</v>
      </c>
      <c r="M560">
        <f>((S560-I560/2)*L560-K560)/(S560+I560/2)</f>
        <v>0</v>
      </c>
      <c r="N560">
        <f>M560*(DX560+DY560)/1000.0</f>
        <v>0</v>
      </c>
      <c r="O560">
        <f>(DQ560 - IF(AT560&gt;1, K560*DK560*100.0/(AV560), 0))*(DX560+DY560)/1000.0</f>
        <v>0</v>
      </c>
      <c r="P560">
        <f>2.0/((1/R560-1/Q560)+SIGN(R560)*SQRT((1/R560-1/Q560)*(1/R560-1/Q560) + 4*DL560/((DL560+1)*(DL560+1))*(2*1/R560*1/Q560-1/Q560*1/Q560)))</f>
        <v>0</v>
      </c>
      <c r="Q560">
        <f>IF(LEFT(DM560,1)&lt;&gt;"0",IF(LEFT(DM560,1)="1",3.0,DN560),$D$5+$E$5*(EE560*DX560/($K$5*1000))+$F$5*(EE560*DX560/($K$5*1000))*MAX(MIN(DK560,$J$5),$I$5)*MAX(MIN(DK560,$J$5),$I$5)+$G$5*MAX(MIN(DK560,$J$5),$I$5)*(EE560*DX560/($K$5*1000))+$H$5*(EE560*DX560/($K$5*1000))*(EE560*DX560/($K$5*1000)))</f>
        <v>0</v>
      </c>
      <c r="R560">
        <f>I560*(1000-(1000*0.61365*exp(17.502*V560/(240.97+V560))/(DX560+DY560)+DS560)/2)/(1000*0.61365*exp(17.502*V560/(240.97+V560))/(DX560+DY560)-DS560)</f>
        <v>0</v>
      </c>
      <c r="S560">
        <f>1/((DL560+1)/(P560/1.6)+1/(Q560/1.37)) + DL560/((DL560+1)/(P560/1.6) + DL560/(Q560/1.37))</f>
        <v>0</v>
      </c>
      <c r="T560">
        <f>(DG560*DJ560)</f>
        <v>0</v>
      </c>
      <c r="U560">
        <f>(DZ560+(T560+2*0.95*5.67E-8*(((DZ560+$B$9)+273)^4-(DZ560+273)^4)-44100*I560)/(1.84*29.3*Q560+8*0.95*5.67E-8*(DZ560+273)^3))</f>
        <v>0</v>
      </c>
      <c r="V560">
        <f>($C$9*EA560+$D$9*EB560+$E$9*U560)</f>
        <v>0</v>
      </c>
      <c r="W560">
        <f>0.61365*exp(17.502*V560/(240.97+V560))</f>
        <v>0</v>
      </c>
      <c r="X560">
        <f>(Y560/Z560*100)</f>
        <v>0</v>
      </c>
      <c r="Y560">
        <f>DS560*(DX560+DY560)/1000</f>
        <v>0</v>
      </c>
      <c r="Z560">
        <f>0.61365*exp(17.502*DZ560/(240.97+DZ560))</f>
        <v>0</v>
      </c>
      <c r="AA560">
        <f>(W560-DS560*(DX560+DY560)/1000)</f>
        <v>0</v>
      </c>
      <c r="AB560">
        <f>(-I560*44100)</f>
        <v>0</v>
      </c>
      <c r="AC560">
        <f>2*29.3*Q560*0.92*(DZ560-V560)</f>
        <v>0</v>
      </c>
      <c r="AD560">
        <f>2*0.95*5.67E-8*(((DZ560+$B$9)+273)^4-(V560+273)^4)</f>
        <v>0</v>
      </c>
      <c r="AE560">
        <f>T560+AD560+AB560+AC560</f>
        <v>0</v>
      </c>
      <c r="AF560">
        <f>DW560*AT560*(DR560-DQ560*(1000-AT560*DT560)/(1000-AT560*DS560))/(100*DK560)</f>
        <v>0</v>
      </c>
      <c r="AG560">
        <f>1000*DW560*AT560*(DS560-DT560)/(100*DK560*(1000-AT560*DS560))</f>
        <v>0</v>
      </c>
      <c r="AH560">
        <f>(AI560 - AJ560 - DX560*1E3/(8.314*(DZ560+273.15)) * AL560/DW560 * AK560) * DW560/(100*DK560) * (1000 - DT560)/1000</f>
        <v>0</v>
      </c>
      <c r="AI560">
        <v>1022.688690545454</v>
      </c>
      <c r="AJ560">
        <v>980.9554727272722</v>
      </c>
      <c r="AK560">
        <v>3.447777748917504</v>
      </c>
      <c r="AL560">
        <v>65.16</v>
      </c>
      <c r="AM560">
        <f>(AO560 - AN560 + DX560*1E3/(8.314*(DZ560+273.15)) * AQ560/DW560 * AP560) * DW560/(100*DK560) * 1000/(1000 - AO560)</f>
        <v>0</v>
      </c>
      <c r="AN560">
        <v>14.75627852519957</v>
      </c>
      <c r="AO560">
        <v>23.52830666666667</v>
      </c>
      <c r="AP560">
        <v>-0.0001634520613737495</v>
      </c>
      <c r="AQ560">
        <v>105.4820496882666</v>
      </c>
      <c r="AR560">
        <v>0</v>
      </c>
      <c r="AS560">
        <v>0</v>
      </c>
      <c r="AT560">
        <f>IF(AR560*$H$15&gt;=AV560,1.0,(AV560/(AV560-AR560*$H$15)))</f>
        <v>0</v>
      </c>
      <c r="AU560">
        <f>(AT560-1)*100</f>
        <v>0</v>
      </c>
      <c r="AV560">
        <f>MAX(0,($B$15+$C$15*EE560)/(1+$D$15*EE560)*DX560/(DZ560+273)*$E$15)</f>
        <v>0</v>
      </c>
      <c r="AW560" t="s">
        <v>437</v>
      </c>
      <c r="AX560" t="s">
        <v>437</v>
      </c>
      <c r="AY560">
        <v>0</v>
      </c>
      <c r="AZ560">
        <v>0</v>
      </c>
      <c r="BA560">
        <f>1-AY560/AZ560</f>
        <v>0</v>
      </c>
      <c r="BB560">
        <v>0</v>
      </c>
      <c r="BC560" t="s">
        <v>437</v>
      </c>
      <c r="BD560" t="s">
        <v>437</v>
      </c>
      <c r="BE560">
        <v>0</v>
      </c>
      <c r="BF560">
        <v>0</v>
      </c>
      <c r="BG560">
        <f>1-BE560/BF560</f>
        <v>0</v>
      </c>
      <c r="BH560">
        <v>0.5</v>
      </c>
      <c r="BI560">
        <f>DH560</f>
        <v>0</v>
      </c>
      <c r="BJ560">
        <f>K560</f>
        <v>0</v>
      </c>
      <c r="BK560">
        <f>BG560*BH560*BI560</f>
        <v>0</v>
      </c>
      <c r="BL560">
        <f>(BJ560-BB560)/BI560</f>
        <v>0</v>
      </c>
      <c r="BM560">
        <f>(AZ560-BF560)/BF560</f>
        <v>0</v>
      </c>
      <c r="BN560">
        <f>AY560/(BA560+AY560/BF560)</f>
        <v>0</v>
      </c>
      <c r="BO560" t="s">
        <v>437</v>
      </c>
      <c r="BP560">
        <v>0</v>
      </c>
      <c r="BQ560">
        <f>IF(BP560&lt;&gt;0, BP560, BN560)</f>
        <v>0</v>
      </c>
      <c r="BR560">
        <f>1-BQ560/BF560</f>
        <v>0</v>
      </c>
      <c r="BS560">
        <f>(BF560-BE560)/(BF560-BQ560)</f>
        <v>0</v>
      </c>
      <c r="BT560">
        <f>(AZ560-BF560)/(AZ560-BQ560)</f>
        <v>0</v>
      </c>
      <c r="BU560">
        <f>(BF560-BE560)/(BF560-AY560)</f>
        <v>0</v>
      </c>
      <c r="BV560">
        <f>(AZ560-BF560)/(AZ560-AY560)</f>
        <v>0</v>
      </c>
      <c r="BW560">
        <f>(BS560*BQ560/BE560)</f>
        <v>0</v>
      </c>
      <c r="BX560">
        <f>(1-BW560)</f>
        <v>0</v>
      </c>
      <c r="DG560">
        <f>$B$13*EF560+$C$13*EG560+$F$13*ER560*(1-EU560)</f>
        <v>0</v>
      </c>
      <c r="DH560">
        <f>DG560*DI560</f>
        <v>0</v>
      </c>
      <c r="DI560">
        <f>($B$13*$D$11+$C$13*$D$11+$F$13*((FE560+EW560)/MAX(FE560+EW560+FF560, 0.1)*$I$11+FF560/MAX(FE560+EW560+FF560, 0.1)*$J$11))/($B$13+$C$13+$F$13)</f>
        <v>0</v>
      </c>
      <c r="DJ560">
        <f>($B$13*$K$11+$C$13*$K$11+$F$13*((FE560+EW560)/MAX(FE560+EW560+FF560, 0.1)*$P$11+FF560/MAX(FE560+EW560+FF560, 0.1)*$Q$11))/($B$13+$C$13+$F$13)</f>
        <v>0</v>
      </c>
      <c r="DK560">
        <v>2.96</v>
      </c>
      <c r="DL560">
        <v>0.5</v>
      </c>
      <c r="DM560" t="s">
        <v>438</v>
      </c>
      <c r="DN560">
        <v>2</v>
      </c>
      <c r="DO560" t="b">
        <v>1</v>
      </c>
      <c r="DP560">
        <v>1759003591.796428</v>
      </c>
      <c r="DQ560">
        <v>933.4068214285713</v>
      </c>
      <c r="DR560">
        <v>991.8530000000001</v>
      </c>
      <c r="DS560">
        <v>23.55227857142857</v>
      </c>
      <c r="DT560">
        <v>14.69984285714286</v>
      </c>
      <c r="DU560">
        <v>934.7908571428571</v>
      </c>
      <c r="DV560">
        <v>23.23239285714286</v>
      </c>
      <c r="DW560">
        <v>500.0126428571429</v>
      </c>
      <c r="DX560">
        <v>90.32492500000001</v>
      </c>
      <c r="DY560">
        <v>0.06647860357142857</v>
      </c>
      <c r="DZ560">
        <v>30.08708571428571</v>
      </c>
      <c r="EA560">
        <v>30.05225714285714</v>
      </c>
      <c r="EB560">
        <v>999.9000000000002</v>
      </c>
      <c r="EC560">
        <v>0</v>
      </c>
      <c r="ED560">
        <v>0</v>
      </c>
      <c r="EE560">
        <v>9989.753928571428</v>
      </c>
      <c r="EF560">
        <v>0</v>
      </c>
      <c r="EG560">
        <v>10.8678</v>
      </c>
      <c r="EH560">
        <v>-58.44595</v>
      </c>
      <c r="EI560">
        <v>955.920642857143</v>
      </c>
      <c r="EJ560">
        <v>1006.651142857143</v>
      </c>
      <c r="EK560">
        <v>8.852446071428572</v>
      </c>
      <c r="EL560">
        <v>991.8530000000001</v>
      </c>
      <c r="EM560">
        <v>14.69984285714286</v>
      </c>
      <c r="EN560">
        <v>2.127357142857143</v>
      </c>
      <c r="EO560">
        <v>1.327760357142857</v>
      </c>
      <c r="EP560">
        <v>18.42551785714286</v>
      </c>
      <c r="EQ560">
        <v>11.11678214285714</v>
      </c>
      <c r="ER560">
        <v>2000.018214285714</v>
      </c>
      <c r="ES560">
        <v>0.9800057857142858</v>
      </c>
      <c r="ET560">
        <v>0.01999431785714286</v>
      </c>
      <c r="EU560">
        <v>0</v>
      </c>
      <c r="EV560">
        <v>1211.222857142857</v>
      </c>
      <c r="EW560">
        <v>5.00078</v>
      </c>
      <c r="EX560">
        <v>23456.21428571429</v>
      </c>
      <c r="EY560">
        <v>16379.81785714285</v>
      </c>
      <c r="EZ560">
        <v>39.703</v>
      </c>
      <c r="FA560">
        <v>40.38160714285714</v>
      </c>
      <c r="FB560">
        <v>39.71403571428571</v>
      </c>
      <c r="FC560">
        <v>40.156</v>
      </c>
      <c r="FD560">
        <v>40.94835714285715</v>
      </c>
      <c r="FE560">
        <v>1955.128214285714</v>
      </c>
      <c r="FF560">
        <v>39.89000000000001</v>
      </c>
      <c r="FG560">
        <v>0</v>
      </c>
      <c r="FH560">
        <v>1759003593.9</v>
      </c>
      <c r="FI560">
        <v>0</v>
      </c>
      <c r="FJ560">
        <v>1211.184230769231</v>
      </c>
      <c r="FK560">
        <v>-3.233846145416673</v>
      </c>
      <c r="FL560">
        <v>-38.84444447658878</v>
      </c>
      <c r="FM560">
        <v>23456.00769230769</v>
      </c>
      <c r="FN560">
        <v>15</v>
      </c>
      <c r="FO560">
        <v>0</v>
      </c>
      <c r="FP560" t="s">
        <v>439</v>
      </c>
      <c r="FQ560">
        <v>1746989605.5</v>
      </c>
      <c r="FR560">
        <v>1746989593.5</v>
      </c>
      <c r="FS560">
        <v>0</v>
      </c>
      <c r="FT560">
        <v>-0.274</v>
      </c>
      <c r="FU560">
        <v>-0.002</v>
      </c>
      <c r="FV560">
        <v>2.549</v>
      </c>
      <c r="FW560">
        <v>0.129</v>
      </c>
      <c r="FX560">
        <v>420</v>
      </c>
      <c r="FY560">
        <v>17</v>
      </c>
      <c r="FZ560">
        <v>0.02</v>
      </c>
      <c r="GA560">
        <v>0.04</v>
      </c>
      <c r="GB560">
        <v>-58.40148750000001</v>
      </c>
      <c r="GC560">
        <v>-0.7539073170729451</v>
      </c>
      <c r="GD560">
        <v>0.09265294163570842</v>
      </c>
      <c r="GE560">
        <v>0</v>
      </c>
      <c r="GF560">
        <v>1211.308823529412</v>
      </c>
      <c r="GG560">
        <v>-2.564400300340615</v>
      </c>
      <c r="GH560">
        <v>0.3370090303021302</v>
      </c>
      <c r="GI560">
        <v>0</v>
      </c>
      <c r="GJ560">
        <v>8.87745075</v>
      </c>
      <c r="GK560">
        <v>-0.6649185365853937</v>
      </c>
      <c r="GL560">
        <v>0.06452120579265004</v>
      </c>
      <c r="GM560">
        <v>0</v>
      </c>
      <c r="GN560">
        <v>0</v>
      </c>
      <c r="GO560">
        <v>3</v>
      </c>
      <c r="GP560" t="s">
        <v>484</v>
      </c>
      <c r="GQ560">
        <v>3.10075</v>
      </c>
      <c r="GR560">
        <v>2.72451</v>
      </c>
      <c r="GS560">
        <v>0.156241</v>
      </c>
      <c r="GT560">
        <v>0.162</v>
      </c>
      <c r="GU560">
        <v>0.106001</v>
      </c>
      <c r="GV560">
        <v>0.0770438</v>
      </c>
      <c r="GW560">
        <v>22031.2</v>
      </c>
      <c r="GX560">
        <v>19908</v>
      </c>
      <c r="GY560">
        <v>26674.7</v>
      </c>
      <c r="GZ560">
        <v>23980</v>
      </c>
      <c r="HA560">
        <v>38165.4</v>
      </c>
      <c r="HB560">
        <v>32749.7</v>
      </c>
      <c r="HC560">
        <v>46580.1</v>
      </c>
      <c r="HD560">
        <v>37961.4</v>
      </c>
      <c r="HE560">
        <v>1.87127</v>
      </c>
      <c r="HF560">
        <v>1.85535</v>
      </c>
      <c r="HG560">
        <v>0.105612</v>
      </c>
      <c r="HH560">
        <v>0</v>
      </c>
      <c r="HI560">
        <v>28.3318</v>
      </c>
      <c r="HJ560">
        <v>999.9</v>
      </c>
      <c r="HK560">
        <v>36.3</v>
      </c>
      <c r="HL560">
        <v>31.2</v>
      </c>
      <c r="HM560">
        <v>18.3381</v>
      </c>
      <c r="HN560">
        <v>61.4386</v>
      </c>
      <c r="HO560">
        <v>22.3397</v>
      </c>
      <c r="HP560">
        <v>1</v>
      </c>
      <c r="HQ560">
        <v>0.143257</v>
      </c>
      <c r="HR560">
        <v>-0.165272</v>
      </c>
      <c r="HS560">
        <v>20.3171</v>
      </c>
      <c r="HT560">
        <v>5.21235</v>
      </c>
      <c r="HU560">
        <v>11.98</v>
      </c>
      <c r="HV560">
        <v>4.96355</v>
      </c>
      <c r="HW560">
        <v>3.2745</v>
      </c>
      <c r="HX560">
        <v>9999</v>
      </c>
      <c r="HY560">
        <v>9999</v>
      </c>
      <c r="HZ560">
        <v>9999</v>
      </c>
      <c r="IA560">
        <v>26.3</v>
      </c>
      <c r="IB560">
        <v>1.86371</v>
      </c>
      <c r="IC560">
        <v>1.85983</v>
      </c>
      <c r="ID560">
        <v>1.85808</v>
      </c>
      <c r="IE560">
        <v>1.85951</v>
      </c>
      <c r="IF560">
        <v>1.8596</v>
      </c>
      <c r="IG560">
        <v>1.85809</v>
      </c>
      <c r="IH560">
        <v>1.85716</v>
      </c>
      <c r="II560">
        <v>1.85211</v>
      </c>
      <c r="IJ560">
        <v>0</v>
      </c>
      <c r="IK560">
        <v>0</v>
      </c>
      <c r="IL560">
        <v>0</v>
      </c>
      <c r="IM560">
        <v>0</v>
      </c>
      <c r="IN560" t="s">
        <v>441</v>
      </c>
      <c r="IO560" t="s">
        <v>442</v>
      </c>
      <c r="IP560" t="s">
        <v>443</v>
      </c>
      <c r="IQ560" t="s">
        <v>443</v>
      </c>
      <c r="IR560" t="s">
        <v>443</v>
      </c>
      <c r="IS560" t="s">
        <v>443</v>
      </c>
      <c r="IT560">
        <v>0</v>
      </c>
      <c r="IU560">
        <v>100</v>
      </c>
      <c r="IV560">
        <v>100</v>
      </c>
      <c r="IW560">
        <v>-1.364</v>
      </c>
      <c r="IX560">
        <v>0.3192</v>
      </c>
      <c r="IY560">
        <v>-1.253408397979514</v>
      </c>
      <c r="IZ560">
        <v>-0.001407418860664216</v>
      </c>
      <c r="JA560">
        <v>1.761737584914558E-06</v>
      </c>
      <c r="JB560">
        <v>-4.339940373715102E-10</v>
      </c>
      <c r="JC560">
        <v>0.01386544786166931</v>
      </c>
      <c r="JD560">
        <v>0.003157371658100305</v>
      </c>
      <c r="JE560">
        <v>0.0004353711720169284</v>
      </c>
      <c r="JF560">
        <v>-1.853048844677345E-07</v>
      </c>
      <c r="JG560">
        <v>2</v>
      </c>
      <c r="JH560">
        <v>1968</v>
      </c>
      <c r="JI560">
        <v>1</v>
      </c>
      <c r="JJ560">
        <v>26</v>
      </c>
      <c r="JK560">
        <v>200233.2</v>
      </c>
      <c r="JL560">
        <v>200233.4</v>
      </c>
      <c r="JM560">
        <v>2.33643</v>
      </c>
      <c r="JN560">
        <v>2.61963</v>
      </c>
      <c r="JO560">
        <v>1.49658</v>
      </c>
      <c r="JP560">
        <v>2.34619</v>
      </c>
      <c r="JQ560">
        <v>1.54907</v>
      </c>
      <c r="JR560">
        <v>2.34863</v>
      </c>
      <c r="JS560">
        <v>35.0825</v>
      </c>
      <c r="JT560">
        <v>14.6574</v>
      </c>
      <c r="JU560">
        <v>18</v>
      </c>
      <c r="JV560">
        <v>485.948</v>
      </c>
      <c r="JW560">
        <v>490.77</v>
      </c>
      <c r="JX560">
        <v>28.8349</v>
      </c>
      <c r="JY560">
        <v>29.1726</v>
      </c>
      <c r="JZ560">
        <v>29.9999</v>
      </c>
      <c r="KA560">
        <v>29.4306</v>
      </c>
      <c r="KB560">
        <v>29.4386</v>
      </c>
      <c r="KC560">
        <v>46.9015</v>
      </c>
      <c r="KD560">
        <v>14.5104</v>
      </c>
      <c r="KE560">
        <v>33.1333</v>
      </c>
      <c r="KF560">
        <v>28.8027</v>
      </c>
      <c r="KG560">
        <v>1042.17</v>
      </c>
      <c r="KH560">
        <v>14.9145</v>
      </c>
      <c r="KI560">
        <v>101.844</v>
      </c>
      <c r="KJ560">
        <v>91.5279</v>
      </c>
    </row>
    <row r="561" spans="1:296">
      <c r="A561">
        <v>543</v>
      </c>
      <c r="B561">
        <v>1759003604.6</v>
      </c>
      <c r="C561">
        <v>16354</v>
      </c>
      <c r="D561" t="s">
        <v>1533</v>
      </c>
      <c r="E561" t="s">
        <v>1534</v>
      </c>
      <c r="F561">
        <v>5</v>
      </c>
      <c r="G561" t="s">
        <v>1218</v>
      </c>
      <c r="H561">
        <v>1759003597.1</v>
      </c>
      <c r="I561">
        <f>(J561)/1000</f>
        <v>0</v>
      </c>
      <c r="J561">
        <f>IF(DO561, AM561, AG561)</f>
        <v>0</v>
      </c>
      <c r="K561">
        <f>IF(DO561, AH561, AF561)</f>
        <v>0</v>
      </c>
      <c r="L561">
        <f>DQ561 - IF(AT561&gt;1, K561*DK561*100.0/(AV561), 0)</f>
        <v>0</v>
      </c>
      <c r="M561">
        <f>((S561-I561/2)*L561-K561)/(S561+I561/2)</f>
        <v>0</v>
      </c>
      <c r="N561">
        <f>M561*(DX561+DY561)/1000.0</f>
        <v>0</v>
      </c>
      <c r="O561">
        <f>(DQ561 - IF(AT561&gt;1, K561*DK561*100.0/(AV561), 0))*(DX561+DY561)/1000.0</f>
        <v>0</v>
      </c>
      <c r="P561">
        <f>2.0/((1/R561-1/Q561)+SIGN(R561)*SQRT((1/R561-1/Q561)*(1/R561-1/Q561) + 4*DL561/((DL561+1)*(DL561+1))*(2*1/R561*1/Q561-1/Q561*1/Q561)))</f>
        <v>0</v>
      </c>
      <c r="Q561">
        <f>IF(LEFT(DM561,1)&lt;&gt;"0",IF(LEFT(DM561,1)="1",3.0,DN561),$D$5+$E$5*(EE561*DX561/($K$5*1000))+$F$5*(EE561*DX561/($K$5*1000))*MAX(MIN(DK561,$J$5),$I$5)*MAX(MIN(DK561,$J$5),$I$5)+$G$5*MAX(MIN(DK561,$J$5),$I$5)*(EE561*DX561/($K$5*1000))+$H$5*(EE561*DX561/($K$5*1000))*(EE561*DX561/($K$5*1000)))</f>
        <v>0</v>
      </c>
      <c r="R561">
        <f>I561*(1000-(1000*0.61365*exp(17.502*V561/(240.97+V561))/(DX561+DY561)+DS561)/2)/(1000*0.61365*exp(17.502*V561/(240.97+V561))/(DX561+DY561)-DS561)</f>
        <v>0</v>
      </c>
      <c r="S561">
        <f>1/((DL561+1)/(P561/1.6)+1/(Q561/1.37)) + DL561/((DL561+1)/(P561/1.6) + DL561/(Q561/1.37))</f>
        <v>0</v>
      </c>
      <c r="T561">
        <f>(DG561*DJ561)</f>
        <v>0</v>
      </c>
      <c r="U561">
        <f>(DZ561+(T561+2*0.95*5.67E-8*(((DZ561+$B$9)+273)^4-(DZ561+273)^4)-44100*I561)/(1.84*29.3*Q561+8*0.95*5.67E-8*(DZ561+273)^3))</f>
        <v>0</v>
      </c>
      <c r="V561">
        <f>($C$9*EA561+$D$9*EB561+$E$9*U561)</f>
        <v>0</v>
      </c>
      <c r="W561">
        <f>0.61365*exp(17.502*V561/(240.97+V561))</f>
        <v>0</v>
      </c>
      <c r="X561">
        <f>(Y561/Z561*100)</f>
        <v>0</v>
      </c>
      <c r="Y561">
        <f>DS561*(DX561+DY561)/1000</f>
        <v>0</v>
      </c>
      <c r="Z561">
        <f>0.61365*exp(17.502*DZ561/(240.97+DZ561))</f>
        <v>0</v>
      </c>
      <c r="AA561">
        <f>(W561-DS561*(DX561+DY561)/1000)</f>
        <v>0</v>
      </c>
      <c r="AB561">
        <f>(-I561*44100)</f>
        <v>0</v>
      </c>
      <c r="AC561">
        <f>2*29.3*Q561*0.92*(DZ561-V561)</f>
        <v>0</v>
      </c>
      <c r="AD561">
        <f>2*0.95*5.67E-8*(((DZ561+$B$9)+273)^4-(V561+273)^4)</f>
        <v>0</v>
      </c>
      <c r="AE561">
        <f>T561+AD561+AB561+AC561</f>
        <v>0</v>
      </c>
      <c r="AF561">
        <f>DW561*AT561*(DR561-DQ561*(1000-AT561*DT561)/(1000-AT561*DS561))/(100*DK561)</f>
        <v>0</v>
      </c>
      <c r="AG561">
        <f>1000*DW561*AT561*(DS561-DT561)/(100*DK561*(1000-AT561*DS561))</f>
        <v>0</v>
      </c>
      <c r="AH561">
        <f>(AI561 - AJ561 - DX561*1E3/(8.314*(DZ561+273.15)) * AL561/DW561 * AK561) * DW561/(100*DK561) * (1000 - DT561)/1000</f>
        <v>0</v>
      </c>
      <c r="AI561">
        <v>1039.854991666667</v>
      </c>
      <c r="AJ561">
        <v>997.9289696969696</v>
      </c>
      <c r="AK561">
        <v>3.391506493506242</v>
      </c>
      <c r="AL561">
        <v>65.16</v>
      </c>
      <c r="AM561">
        <f>(AO561 - AN561 + DX561*1E3/(8.314*(DZ561+273.15)) * AQ561/DW561 * AP561) * DW561/(100*DK561) * 1000/(1000 - AO561)</f>
        <v>0</v>
      </c>
      <c r="AN561">
        <v>14.82331150169161</v>
      </c>
      <c r="AO561">
        <v>23.51423151515151</v>
      </c>
      <c r="AP561">
        <v>-0.0005092991639342271</v>
      </c>
      <c r="AQ561">
        <v>105.4820496882666</v>
      </c>
      <c r="AR561">
        <v>0</v>
      </c>
      <c r="AS561">
        <v>0</v>
      </c>
      <c r="AT561">
        <f>IF(AR561*$H$15&gt;=AV561,1.0,(AV561/(AV561-AR561*$H$15)))</f>
        <v>0</v>
      </c>
      <c r="AU561">
        <f>(AT561-1)*100</f>
        <v>0</v>
      </c>
      <c r="AV561">
        <f>MAX(0,($B$15+$C$15*EE561)/(1+$D$15*EE561)*DX561/(DZ561+273)*$E$15)</f>
        <v>0</v>
      </c>
      <c r="AW561" t="s">
        <v>437</v>
      </c>
      <c r="AX561" t="s">
        <v>437</v>
      </c>
      <c r="AY561">
        <v>0</v>
      </c>
      <c r="AZ561">
        <v>0</v>
      </c>
      <c r="BA561">
        <f>1-AY561/AZ561</f>
        <v>0</v>
      </c>
      <c r="BB561">
        <v>0</v>
      </c>
      <c r="BC561" t="s">
        <v>437</v>
      </c>
      <c r="BD561" t="s">
        <v>437</v>
      </c>
      <c r="BE561">
        <v>0</v>
      </c>
      <c r="BF561">
        <v>0</v>
      </c>
      <c r="BG561">
        <f>1-BE561/BF561</f>
        <v>0</v>
      </c>
      <c r="BH561">
        <v>0.5</v>
      </c>
      <c r="BI561">
        <f>DH561</f>
        <v>0</v>
      </c>
      <c r="BJ561">
        <f>K561</f>
        <v>0</v>
      </c>
      <c r="BK561">
        <f>BG561*BH561*BI561</f>
        <v>0</v>
      </c>
      <c r="BL561">
        <f>(BJ561-BB561)/BI561</f>
        <v>0</v>
      </c>
      <c r="BM561">
        <f>(AZ561-BF561)/BF561</f>
        <v>0</v>
      </c>
      <c r="BN561">
        <f>AY561/(BA561+AY561/BF561)</f>
        <v>0</v>
      </c>
      <c r="BO561" t="s">
        <v>437</v>
      </c>
      <c r="BP561">
        <v>0</v>
      </c>
      <c r="BQ561">
        <f>IF(BP561&lt;&gt;0, BP561, BN561)</f>
        <v>0</v>
      </c>
      <c r="BR561">
        <f>1-BQ561/BF561</f>
        <v>0</v>
      </c>
      <c r="BS561">
        <f>(BF561-BE561)/(BF561-BQ561)</f>
        <v>0</v>
      </c>
      <c r="BT561">
        <f>(AZ561-BF561)/(AZ561-BQ561)</f>
        <v>0</v>
      </c>
      <c r="BU561">
        <f>(BF561-BE561)/(BF561-AY561)</f>
        <v>0</v>
      </c>
      <c r="BV561">
        <f>(AZ561-BF561)/(AZ561-AY561)</f>
        <v>0</v>
      </c>
      <c r="BW561">
        <f>(BS561*BQ561/BE561)</f>
        <v>0</v>
      </c>
      <c r="BX561">
        <f>(1-BW561)</f>
        <v>0</v>
      </c>
      <c r="DG561">
        <f>$B$13*EF561+$C$13*EG561+$F$13*ER561*(1-EU561)</f>
        <v>0</v>
      </c>
      <c r="DH561">
        <f>DG561*DI561</f>
        <v>0</v>
      </c>
      <c r="DI561">
        <f>($B$13*$D$11+$C$13*$D$11+$F$13*((FE561+EW561)/MAX(FE561+EW561+FF561, 0.1)*$I$11+FF561/MAX(FE561+EW561+FF561, 0.1)*$J$11))/($B$13+$C$13+$F$13)</f>
        <v>0</v>
      </c>
      <c r="DJ561">
        <f>($B$13*$K$11+$C$13*$K$11+$F$13*((FE561+EW561)/MAX(FE561+EW561+FF561, 0.1)*$P$11+FF561/MAX(FE561+EW561+FF561, 0.1)*$Q$11))/($B$13+$C$13+$F$13)</f>
        <v>0</v>
      </c>
      <c r="DK561">
        <v>2.96</v>
      </c>
      <c r="DL561">
        <v>0.5</v>
      </c>
      <c r="DM561" t="s">
        <v>438</v>
      </c>
      <c r="DN561">
        <v>2</v>
      </c>
      <c r="DO561" t="b">
        <v>1</v>
      </c>
      <c r="DP561">
        <v>1759003597.1</v>
      </c>
      <c r="DQ561">
        <v>951.1274074074075</v>
      </c>
      <c r="DR561">
        <v>1009.648481481482</v>
      </c>
      <c r="DS561">
        <v>23.53427037037037</v>
      </c>
      <c r="DT561">
        <v>14.75321481481481</v>
      </c>
      <c r="DU561">
        <v>952.4980370370372</v>
      </c>
      <c r="DV561">
        <v>23.21478888888889</v>
      </c>
      <c r="DW561">
        <v>499.9816666666666</v>
      </c>
      <c r="DX561">
        <v>90.32369999999999</v>
      </c>
      <c r="DY561">
        <v>0.06651682962962963</v>
      </c>
      <c r="DZ561">
        <v>30.07736666666667</v>
      </c>
      <c r="EA561">
        <v>30.05288148148149</v>
      </c>
      <c r="EB561">
        <v>999.9000000000001</v>
      </c>
      <c r="EC561">
        <v>0</v>
      </c>
      <c r="ED561">
        <v>0</v>
      </c>
      <c r="EE561">
        <v>9990.788148148147</v>
      </c>
      <c r="EF561">
        <v>0</v>
      </c>
      <c r="EG561">
        <v>10.8678</v>
      </c>
      <c r="EH561">
        <v>-58.52123703703705</v>
      </c>
      <c r="EI561">
        <v>974.0506666666668</v>
      </c>
      <c r="EJ561">
        <v>1024.768148148148</v>
      </c>
      <c r="EK561">
        <v>8.781059629629629</v>
      </c>
      <c r="EL561">
        <v>1009.648481481482</v>
      </c>
      <c r="EM561">
        <v>14.75321481481481</v>
      </c>
      <c r="EN561">
        <v>2.125701851851852</v>
      </c>
      <c r="EO561">
        <v>1.332563333333333</v>
      </c>
      <c r="EP561">
        <v>18.4130962962963</v>
      </c>
      <c r="EQ561">
        <v>11.17117407407408</v>
      </c>
      <c r="ER561">
        <v>2000.016296296296</v>
      </c>
      <c r="ES561">
        <v>0.9800056666666668</v>
      </c>
      <c r="ET561">
        <v>0.01999444444444445</v>
      </c>
      <c r="EU561">
        <v>0</v>
      </c>
      <c r="EV561">
        <v>1210.957037037037</v>
      </c>
      <c r="EW561">
        <v>5.00078</v>
      </c>
      <c r="EX561">
        <v>23452.04074074074</v>
      </c>
      <c r="EY561">
        <v>16379.8</v>
      </c>
      <c r="EZ561">
        <v>39.6804074074074</v>
      </c>
      <c r="FA561">
        <v>40.36788888888888</v>
      </c>
      <c r="FB561">
        <v>39.77981481481481</v>
      </c>
      <c r="FC561">
        <v>40.14785185185185</v>
      </c>
      <c r="FD561">
        <v>40.95585185185184</v>
      </c>
      <c r="FE561">
        <v>1955.126296296296</v>
      </c>
      <c r="FF561">
        <v>39.89000000000001</v>
      </c>
      <c r="FG561">
        <v>0</v>
      </c>
      <c r="FH561">
        <v>1759003598.7</v>
      </c>
      <c r="FI561">
        <v>0</v>
      </c>
      <c r="FJ561">
        <v>1210.955769230769</v>
      </c>
      <c r="FK561">
        <v>-3.025299155473911</v>
      </c>
      <c r="FL561">
        <v>-48.07863254988609</v>
      </c>
      <c r="FM561">
        <v>23452.20384615385</v>
      </c>
      <c r="FN561">
        <v>15</v>
      </c>
      <c r="FO561">
        <v>0</v>
      </c>
      <c r="FP561" t="s">
        <v>439</v>
      </c>
      <c r="FQ561">
        <v>1746989605.5</v>
      </c>
      <c r="FR561">
        <v>1746989593.5</v>
      </c>
      <c r="FS561">
        <v>0</v>
      </c>
      <c r="FT561">
        <v>-0.274</v>
      </c>
      <c r="FU561">
        <v>-0.002</v>
      </c>
      <c r="FV561">
        <v>2.549</v>
      </c>
      <c r="FW561">
        <v>0.129</v>
      </c>
      <c r="FX561">
        <v>420</v>
      </c>
      <c r="FY561">
        <v>17</v>
      </c>
      <c r="FZ561">
        <v>0.02</v>
      </c>
      <c r="GA561">
        <v>0.04</v>
      </c>
      <c r="GB561">
        <v>-58.49380249999999</v>
      </c>
      <c r="GC561">
        <v>-0.8595478424014371</v>
      </c>
      <c r="GD561">
        <v>0.1219739551861378</v>
      </c>
      <c r="GE561">
        <v>0</v>
      </c>
      <c r="GF561">
        <v>1211.078235294118</v>
      </c>
      <c r="GG561">
        <v>-2.958288770304678</v>
      </c>
      <c r="GH561">
        <v>0.3681389650361107</v>
      </c>
      <c r="GI561">
        <v>0</v>
      </c>
      <c r="GJ561">
        <v>8.816039</v>
      </c>
      <c r="GK561">
        <v>-0.8137812382739159</v>
      </c>
      <c r="GL561">
        <v>0.07877167935876443</v>
      </c>
      <c r="GM561">
        <v>0</v>
      </c>
      <c r="GN561">
        <v>0</v>
      </c>
      <c r="GO561">
        <v>3</v>
      </c>
      <c r="GP561" t="s">
        <v>484</v>
      </c>
      <c r="GQ561">
        <v>3.1011</v>
      </c>
      <c r="GR561">
        <v>2.72476</v>
      </c>
      <c r="GS561">
        <v>0.157973</v>
      </c>
      <c r="GT561">
        <v>0.16373</v>
      </c>
      <c r="GU561">
        <v>0.105963</v>
      </c>
      <c r="GV561">
        <v>0.0773247</v>
      </c>
      <c r="GW561">
        <v>21986.1</v>
      </c>
      <c r="GX561">
        <v>19867.1</v>
      </c>
      <c r="GY561">
        <v>26674.9</v>
      </c>
      <c r="GZ561">
        <v>23980.3</v>
      </c>
      <c r="HA561">
        <v>38167.5</v>
      </c>
      <c r="HB561">
        <v>32740.1</v>
      </c>
      <c r="HC561">
        <v>46580.4</v>
      </c>
      <c r="HD561">
        <v>37961.7</v>
      </c>
      <c r="HE561">
        <v>1.87167</v>
      </c>
      <c r="HF561">
        <v>1.85502</v>
      </c>
      <c r="HG561">
        <v>0.105612</v>
      </c>
      <c r="HH561">
        <v>0</v>
      </c>
      <c r="HI561">
        <v>28.3342</v>
      </c>
      <c r="HJ561">
        <v>999.9</v>
      </c>
      <c r="HK561">
        <v>36.2</v>
      </c>
      <c r="HL561">
        <v>31.2</v>
      </c>
      <c r="HM561">
        <v>18.2856</v>
      </c>
      <c r="HN561">
        <v>61.3286</v>
      </c>
      <c r="HO561">
        <v>22.4199</v>
      </c>
      <c r="HP561">
        <v>1</v>
      </c>
      <c r="HQ561">
        <v>0.143204</v>
      </c>
      <c r="HR561">
        <v>-0.12869</v>
      </c>
      <c r="HS561">
        <v>20.3174</v>
      </c>
      <c r="HT561">
        <v>5.2116</v>
      </c>
      <c r="HU561">
        <v>11.9798</v>
      </c>
      <c r="HV561">
        <v>4.9631</v>
      </c>
      <c r="HW561">
        <v>3.27435</v>
      </c>
      <c r="HX561">
        <v>9999</v>
      </c>
      <c r="HY561">
        <v>9999</v>
      </c>
      <c r="HZ561">
        <v>9999</v>
      </c>
      <c r="IA561">
        <v>26.3</v>
      </c>
      <c r="IB561">
        <v>1.86371</v>
      </c>
      <c r="IC561">
        <v>1.85986</v>
      </c>
      <c r="ID561">
        <v>1.85811</v>
      </c>
      <c r="IE561">
        <v>1.85953</v>
      </c>
      <c r="IF561">
        <v>1.8596</v>
      </c>
      <c r="IG561">
        <v>1.85814</v>
      </c>
      <c r="IH561">
        <v>1.85721</v>
      </c>
      <c r="II561">
        <v>1.85211</v>
      </c>
      <c r="IJ561">
        <v>0</v>
      </c>
      <c r="IK561">
        <v>0</v>
      </c>
      <c r="IL561">
        <v>0</v>
      </c>
      <c r="IM561">
        <v>0</v>
      </c>
      <c r="IN561" t="s">
        <v>441</v>
      </c>
      <c r="IO561" t="s">
        <v>442</v>
      </c>
      <c r="IP561" t="s">
        <v>443</v>
      </c>
      <c r="IQ561" t="s">
        <v>443</v>
      </c>
      <c r="IR561" t="s">
        <v>443</v>
      </c>
      <c r="IS561" t="s">
        <v>443</v>
      </c>
      <c r="IT561">
        <v>0</v>
      </c>
      <c r="IU561">
        <v>100</v>
      </c>
      <c r="IV561">
        <v>100</v>
      </c>
      <c r="IW561">
        <v>-1.352</v>
      </c>
      <c r="IX561">
        <v>0.319</v>
      </c>
      <c r="IY561">
        <v>-1.253408397979514</v>
      </c>
      <c r="IZ561">
        <v>-0.001407418860664216</v>
      </c>
      <c r="JA561">
        <v>1.761737584914558E-06</v>
      </c>
      <c r="JB561">
        <v>-4.339940373715102E-10</v>
      </c>
      <c r="JC561">
        <v>0.01386544786166931</v>
      </c>
      <c r="JD561">
        <v>0.003157371658100305</v>
      </c>
      <c r="JE561">
        <v>0.0004353711720169284</v>
      </c>
      <c r="JF561">
        <v>-1.853048844677345E-07</v>
      </c>
      <c r="JG561">
        <v>2</v>
      </c>
      <c r="JH561">
        <v>1968</v>
      </c>
      <c r="JI561">
        <v>1</v>
      </c>
      <c r="JJ561">
        <v>26</v>
      </c>
      <c r="JK561">
        <v>200233.3</v>
      </c>
      <c r="JL561">
        <v>200233.5</v>
      </c>
      <c r="JM561">
        <v>2.36938</v>
      </c>
      <c r="JN561">
        <v>2.60986</v>
      </c>
      <c r="JO561">
        <v>1.49658</v>
      </c>
      <c r="JP561">
        <v>2.34741</v>
      </c>
      <c r="JQ561">
        <v>1.54907</v>
      </c>
      <c r="JR561">
        <v>2.4292</v>
      </c>
      <c r="JS561">
        <v>35.0825</v>
      </c>
      <c r="JT561">
        <v>14.6749</v>
      </c>
      <c r="JU561">
        <v>18</v>
      </c>
      <c r="JV561">
        <v>486.155</v>
      </c>
      <c r="JW561">
        <v>490.526</v>
      </c>
      <c r="JX561">
        <v>28.7807</v>
      </c>
      <c r="JY561">
        <v>29.1688</v>
      </c>
      <c r="JZ561">
        <v>29.9998</v>
      </c>
      <c r="KA561">
        <v>29.4268</v>
      </c>
      <c r="KB561">
        <v>29.435</v>
      </c>
      <c r="KC561">
        <v>47.5467</v>
      </c>
      <c r="KD561">
        <v>13.9529</v>
      </c>
      <c r="KE561">
        <v>33.1333</v>
      </c>
      <c r="KF561">
        <v>28.75</v>
      </c>
      <c r="KG561">
        <v>1055.53</v>
      </c>
      <c r="KH561">
        <v>14.9818</v>
      </c>
      <c r="KI561">
        <v>101.844</v>
      </c>
      <c r="KJ561">
        <v>91.52849999999999</v>
      </c>
    </row>
    <row r="562" spans="1:296">
      <c r="A562">
        <v>544</v>
      </c>
      <c r="B562">
        <v>1759003609.6</v>
      </c>
      <c r="C562">
        <v>16359</v>
      </c>
      <c r="D562" t="s">
        <v>1535</v>
      </c>
      <c r="E562" t="s">
        <v>1536</v>
      </c>
      <c r="F562">
        <v>5</v>
      </c>
      <c r="G562" t="s">
        <v>1218</v>
      </c>
      <c r="H562">
        <v>1759003601.814285</v>
      </c>
      <c r="I562">
        <f>(J562)/1000</f>
        <v>0</v>
      </c>
      <c r="J562">
        <f>IF(DO562, AM562, AG562)</f>
        <v>0</v>
      </c>
      <c r="K562">
        <f>IF(DO562, AH562, AF562)</f>
        <v>0</v>
      </c>
      <c r="L562">
        <f>DQ562 - IF(AT562&gt;1, K562*DK562*100.0/(AV562), 0)</f>
        <v>0</v>
      </c>
      <c r="M562">
        <f>((S562-I562/2)*L562-K562)/(S562+I562/2)</f>
        <v>0</v>
      </c>
      <c r="N562">
        <f>M562*(DX562+DY562)/1000.0</f>
        <v>0</v>
      </c>
      <c r="O562">
        <f>(DQ562 - IF(AT562&gt;1, K562*DK562*100.0/(AV562), 0))*(DX562+DY562)/1000.0</f>
        <v>0</v>
      </c>
      <c r="P562">
        <f>2.0/((1/R562-1/Q562)+SIGN(R562)*SQRT((1/R562-1/Q562)*(1/R562-1/Q562) + 4*DL562/((DL562+1)*(DL562+1))*(2*1/R562*1/Q562-1/Q562*1/Q562)))</f>
        <v>0</v>
      </c>
      <c r="Q562">
        <f>IF(LEFT(DM562,1)&lt;&gt;"0",IF(LEFT(DM562,1)="1",3.0,DN562),$D$5+$E$5*(EE562*DX562/($K$5*1000))+$F$5*(EE562*DX562/($K$5*1000))*MAX(MIN(DK562,$J$5),$I$5)*MAX(MIN(DK562,$J$5),$I$5)+$G$5*MAX(MIN(DK562,$J$5),$I$5)*(EE562*DX562/($K$5*1000))+$H$5*(EE562*DX562/($K$5*1000))*(EE562*DX562/($K$5*1000)))</f>
        <v>0</v>
      </c>
      <c r="R562">
        <f>I562*(1000-(1000*0.61365*exp(17.502*V562/(240.97+V562))/(DX562+DY562)+DS562)/2)/(1000*0.61365*exp(17.502*V562/(240.97+V562))/(DX562+DY562)-DS562)</f>
        <v>0</v>
      </c>
      <c r="S562">
        <f>1/((DL562+1)/(P562/1.6)+1/(Q562/1.37)) + DL562/((DL562+1)/(P562/1.6) + DL562/(Q562/1.37))</f>
        <v>0</v>
      </c>
      <c r="T562">
        <f>(DG562*DJ562)</f>
        <v>0</v>
      </c>
      <c r="U562">
        <f>(DZ562+(T562+2*0.95*5.67E-8*(((DZ562+$B$9)+273)^4-(DZ562+273)^4)-44100*I562)/(1.84*29.3*Q562+8*0.95*5.67E-8*(DZ562+273)^3))</f>
        <v>0</v>
      </c>
      <c r="V562">
        <f>($C$9*EA562+$D$9*EB562+$E$9*U562)</f>
        <v>0</v>
      </c>
      <c r="W562">
        <f>0.61365*exp(17.502*V562/(240.97+V562))</f>
        <v>0</v>
      </c>
      <c r="X562">
        <f>(Y562/Z562*100)</f>
        <v>0</v>
      </c>
      <c r="Y562">
        <f>DS562*(DX562+DY562)/1000</f>
        <v>0</v>
      </c>
      <c r="Z562">
        <f>0.61365*exp(17.502*DZ562/(240.97+DZ562))</f>
        <v>0</v>
      </c>
      <c r="AA562">
        <f>(W562-DS562*(DX562+DY562)/1000)</f>
        <v>0</v>
      </c>
      <c r="AB562">
        <f>(-I562*44100)</f>
        <v>0</v>
      </c>
      <c r="AC562">
        <f>2*29.3*Q562*0.92*(DZ562-V562)</f>
        <v>0</v>
      </c>
      <c r="AD562">
        <f>2*0.95*5.67E-8*(((DZ562+$B$9)+273)^4-(V562+273)^4)</f>
        <v>0</v>
      </c>
      <c r="AE562">
        <f>T562+AD562+AB562+AC562</f>
        <v>0</v>
      </c>
      <c r="AF562">
        <f>DW562*AT562*(DR562-DQ562*(1000-AT562*DT562)/(1000-AT562*DS562))/(100*DK562)</f>
        <v>0</v>
      </c>
      <c r="AG562">
        <f>1000*DW562*AT562*(DS562-DT562)/(100*DK562*(1000-AT562*DS562))</f>
        <v>0</v>
      </c>
      <c r="AH562">
        <f>(AI562 - AJ562 - DX562*1E3/(8.314*(DZ562+273.15)) * AL562/DW562 * AK562) * DW562/(100*DK562) * (1000 - DT562)/1000</f>
        <v>0</v>
      </c>
      <c r="AI562">
        <v>1056.961924090909</v>
      </c>
      <c r="AJ562">
        <v>1014.888</v>
      </c>
      <c r="AK562">
        <v>3.382933333333307</v>
      </c>
      <c r="AL562">
        <v>65.16</v>
      </c>
      <c r="AM562">
        <f>(AO562 - AN562 + DX562*1E3/(8.314*(DZ562+273.15)) * AQ562/DW562 * AP562) * DW562/(100*DK562) * 1000/(1000 - AO562)</f>
        <v>0</v>
      </c>
      <c r="AN562">
        <v>14.88062320005617</v>
      </c>
      <c r="AO562">
        <v>23.50078545454545</v>
      </c>
      <c r="AP562">
        <v>-0.0005545599943023406</v>
      </c>
      <c r="AQ562">
        <v>105.4820496882666</v>
      </c>
      <c r="AR562">
        <v>0</v>
      </c>
      <c r="AS562">
        <v>0</v>
      </c>
      <c r="AT562">
        <f>IF(AR562*$H$15&gt;=AV562,1.0,(AV562/(AV562-AR562*$H$15)))</f>
        <v>0</v>
      </c>
      <c r="AU562">
        <f>(AT562-1)*100</f>
        <v>0</v>
      </c>
      <c r="AV562">
        <f>MAX(0,($B$15+$C$15*EE562)/(1+$D$15*EE562)*DX562/(DZ562+273)*$E$15)</f>
        <v>0</v>
      </c>
      <c r="AW562" t="s">
        <v>437</v>
      </c>
      <c r="AX562" t="s">
        <v>437</v>
      </c>
      <c r="AY562">
        <v>0</v>
      </c>
      <c r="AZ562">
        <v>0</v>
      </c>
      <c r="BA562">
        <f>1-AY562/AZ562</f>
        <v>0</v>
      </c>
      <c r="BB562">
        <v>0</v>
      </c>
      <c r="BC562" t="s">
        <v>437</v>
      </c>
      <c r="BD562" t="s">
        <v>437</v>
      </c>
      <c r="BE562">
        <v>0</v>
      </c>
      <c r="BF562">
        <v>0</v>
      </c>
      <c r="BG562">
        <f>1-BE562/BF562</f>
        <v>0</v>
      </c>
      <c r="BH562">
        <v>0.5</v>
      </c>
      <c r="BI562">
        <f>DH562</f>
        <v>0</v>
      </c>
      <c r="BJ562">
        <f>K562</f>
        <v>0</v>
      </c>
      <c r="BK562">
        <f>BG562*BH562*BI562</f>
        <v>0</v>
      </c>
      <c r="BL562">
        <f>(BJ562-BB562)/BI562</f>
        <v>0</v>
      </c>
      <c r="BM562">
        <f>(AZ562-BF562)/BF562</f>
        <v>0</v>
      </c>
      <c r="BN562">
        <f>AY562/(BA562+AY562/BF562)</f>
        <v>0</v>
      </c>
      <c r="BO562" t="s">
        <v>437</v>
      </c>
      <c r="BP562">
        <v>0</v>
      </c>
      <c r="BQ562">
        <f>IF(BP562&lt;&gt;0, BP562, BN562)</f>
        <v>0</v>
      </c>
      <c r="BR562">
        <f>1-BQ562/BF562</f>
        <v>0</v>
      </c>
      <c r="BS562">
        <f>(BF562-BE562)/(BF562-BQ562)</f>
        <v>0</v>
      </c>
      <c r="BT562">
        <f>(AZ562-BF562)/(AZ562-BQ562)</f>
        <v>0</v>
      </c>
      <c r="BU562">
        <f>(BF562-BE562)/(BF562-AY562)</f>
        <v>0</v>
      </c>
      <c r="BV562">
        <f>(AZ562-BF562)/(AZ562-AY562)</f>
        <v>0</v>
      </c>
      <c r="BW562">
        <f>(BS562*BQ562/BE562)</f>
        <v>0</v>
      </c>
      <c r="BX562">
        <f>(1-BW562)</f>
        <v>0</v>
      </c>
      <c r="DG562">
        <f>$B$13*EF562+$C$13*EG562+$F$13*ER562*(1-EU562)</f>
        <v>0</v>
      </c>
      <c r="DH562">
        <f>DG562*DI562</f>
        <v>0</v>
      </c>
      <c r="DI562">
        <f>($B$13*$D$11+$C$13*$D$11+$F$13*((FE562+EW562)/MAX(FE562+EW562+FF562, 0.1)*$I$11+FF562/MAX(FE562+EW562+FF562, 0.1)*$J$11))/($B$13+$C$13+$F$13)</f>
        <v>0</v>
      </c>
      <c r="DJ562">
        <f>($B$13*$K$11+$C$13*$K$11+$F$13*((FE562+EW562)/MAX(FE562+EW562+FF562, 0.1)*$P$11+FF562/MAX(FE562+EW562+FF562, 0.1)*$Q$11))/($B$13+$C$13+$F$13)</f>
        <v>0</v>
      </c>
      <c r="DK562">
        <v>2.96</v>
      </c>
      <c r="DL562">
        <v>0.5</v>
      </c>
      <c r="DM562" t="s">
        <v>438</v>
      </c>
      <c r="DN562">
        <v>2</v>
      </c>
      <c r="DO562" t="b">
        <v>1</v>
      </c>
      <c r="DP562">
        <v>1759003601.814285</v>
      </c>
      <c r="DQ562">
        <v>966.8440357142857</v>
      </c>
      <c r="DR562">
        <v>1025.44875</v>
      </c>
      <c r="DS562">
        <v>23.52020000000001</v>
      </c>
      <c r="DT562">
        <v>14.80988928571429</v>
      </c>
      <c r="DU562">
        <v>968.2024642857143</v>
      </c>
      <c r="DV562">
        <v>23.20103571428572</v>
      </c>
      <c r="DW562">
        <v>499.9814285714286</v>
      </c>
      <c r="DX562">
        <v>90.32323928571429</v>
      </c>
      <c r="DY562">
        <v>0.06651415357142856</v>
      </c>
      <c r="DZ562">
        <v>30.06805357142857</v>
      </c>
      <c r="EA562">
        <v>30.05491071428571</v>
      </c>
      <c r="EB562">
        <v>999.9000000000002</v>
      </c>
      <c r="EC562">
        <v>0</v>
      </c>
      <c r="ED562">
        <v>0</v>
      </c>
      <c r="EE562">
        <v>9999.627857142857</v>
      </c>
      <c r="EF562">
        <v>0</v>
      </c>
      <c r="EG562">
        <v>10.8678</v>
      </c>
      <c r="EH562">
        <v>-58.60547857142858</v>
      </c>
      <c r="EI562">
        <v>990.1319999999998</v>
      </c>
      <c r="EJ562">
        <v>1040.865357142857</v>
      </c>
      <c r="EK562">
        <v>8.710313928571429</v>
      </c>
      <c r="EL562">
        <v>1025.44875</v>
      </c>
      <c r="EM562">
        <v>14.80988928571429</v>
      </c>
      <c r="EN562">
        <v>2.124420357142857</v>
      </c>
      <c r="EO562">
        <v>1.337675714285714</v>
      </c>
      <c r="EP562">
        <v>18.40347142857143</v>
      </c>
      <c r="EQ562">
        <v>11.22890357142857</v>
      </c>
      <c r="ER562">
        <v>2000.018928571429</v>
      </c>
      <c r="ES562">
        <v>0.9800056785714286</v>
      </c>
      <c r="ET562">
        <v>0.01999443214285715</v>
      </c>
      <c r="EU562">
        <v>0</v>
      </c>
      <c r="EV562">
        <v>1210.731785714286</v>
      </c>
      <c r="EW562">
        <v>5.00078</v>
      </c>
      <c r="EX562">
        <v>23447.80357142858</v>
      </c>
      <c r="EY562">
        <v>16379.82857142857</v>
      </c>
      <c r="EZ562">
        <v>39.67839285714285</v>
      </c>
      <c r="FA562">
        <v>40.36596428571429</v>
      </c>
      <c r="FB562">
        <v>39.78546428571428</v>
      </c>
      <c r="FC562">
        <v>40.15592857142856</v>
      </c>
      <c r="FD562">
        <v>40.95746428571429</v>
      </c>
      <c r="FE562">
        <v>1955.128928571429</v>
      </c>
      <c r="FF562">
        <v>39.89000000000001</v>
      </c>
      <c r="FG562">
        <v>0</v>
      </c>
      <c r="FH562">
        <v>1759003604.1</v>
      </c>
      <c r="FI562">
        <v>0</v>
      </c>
      <c r="FJ562">
        <v>1210.6596</v>
      </c>
      <c r="FK562">
        <v>-2.429230786194844</v>
      </c>
      <c r="FL562">
        <v>-61.60000021271975</v>
      </c>
      <c r="FM562">
        <v>23447.168</v>
      </c>
      <c r="FN562">
        <v>15</v>
      </c>
      <c r="FO562">
        <v>0</v>
      </c>
      <c r="FP562" t="s">
        <v>439</v>
      </c>
      <c r="FQ562">
        <v>1746989605.5</v>
      </c>
      <c r="FR562">
        <v>1746989593.5</v>
      </c>
      <c r="FS562">
        <v>0</v>
      </c>
      <c r="FT562">
        <v>-0.274</v>
      </c>
      <c r="FU562">
        <v>-0.002</v>
      </c>
      <c r="FV562">
        <v>2.549</v>
      </c>
      <c r="FW562">
        <v>0.129</v>
      </c>
      <c r="FX562">
        <v>420</v>
      </c>
      <c r="FY562">
        <v>17</v>
      </c>
      <c r="FZ562">
        <v>0.02</v>
      </c>
      <c r="GA562">
        <v>0.04</v>
      </c>
      <c r="GB562">
        <v>-58.55571707317073</v>
      </c>
      <c r="GC562">
        <v>-1.280926829268196</v>
      </c>
      <c r="GD562">
        <v>0.1670222285519447</v>
      </c>
      <c r="GE562">
        <v>0</v>
      </c>
      <c r="GF562">
        <v>1210.871764705882</v>
      </c>
      <c r="GG562">
        <v>-3.171275787704352</v>
      </c>
      <c r="GH562">
        <v>0.3866406645196698</v>
      </c>
      <c r="GI562">
        <v>0</v>
      </c>
      <c r="GJ562">
        <v>8.757638780487806</v>
      </c>
      <c r="GK562">
        <v>-0.8880788153310174</v>
      </c>
      <c r="GL562">
        <v>0.08772124953774896</v>
      </c>
      <c r="GM562">
        <v>0</v>
      </c>
      <c r="GN562">
        <v>0</v>
      </c>
      <c r="GO562">
        <v>3</v>
      </c>
      <c r="GP562" t="s">
        <v>484</v>
      </c>
      <c r="GQ562">
        <v>3.1011</v>
      </c>
      <c r="GR562">
        <v>2.72454</v>
      </c>
      <c r="GS562">
        <v>0.159685</v>
      </c>
      <c r="GT562">
        <v>0.165346</v>
      </c>
      <c r="GU562">
        <v>0.105927</v>
      </c>
      <c r="GV562">
        <v>0.07757410000000001</v>
      </c>
      <c r="GW562">
        <v>21941.4</v>
      </c>
      <c r="GX562">
        <v>19828.7</v>
      </c>
      <c r="GY562">
        <v>26674.9</v>
      </c>
      <c r="GZ562">
        <v>23980.3</v>
      </c>
      <c r="HA562">
        <v>38169.6</v>
      </c>
      <c r="HB562">
        <v>32731.4</v>
      </c>
      <c r="HC562">
        <v>46580.8</v>
      </c>
      <c r="HD562">
        <v>37961.7</v>
      </c>
      <c r="HE562">
        <v>1.87178</v>
      </c>
      <c r="HF562">
        <v>1.85502</v>
      </c>
      <c r="HG562">
        <v>0.106208</v>
      </c>
      <c r="HH562">
        <v>0</v>
      </c>
      <c r="HI562">
        <v>28.3344</v>
      </c>
      <c r="HJ562">
        <v>999.9</v>
      </c>
      <c r="HK562">
        <v>36.2</v>
      </c>
      <c r="HL562">
        <v>31.2</v>
      </c>
      <c r="HM562">
        <v>18.2875</v>
      </c>
      <c r="HN562">
        <v>61.2186</v>
      </c>
      <c r="HO562">
        <v>22.3357</v>
      </c>
      <c r="HP562">
        <v>1</v>
      </c>
      <c r="HQ562">
        <v>0.142718</v>
      </c>
      <c r="HR562">
        <v>-0.0855501</v>
      </c>
      <c r="HS562">
        <v>20.3172</v>
      </c>
      <c r="HT562">
        <v>5.211</v>
      </c>
      <c r="HU562">
        <v>11.98</v>
      </c>
      <c r="HV562">
        <v>4.9632</v>
      </c>
      <c r="HW562">
        <v>3.27443</v>
      </c>
      <c r="HX562">
        <v>9999</v>
      </c>
      <c r="HY562">
        <v>9999</v>
      </c>
      <c r="HZ562">
        <v>9999</v>
      </c>
      <c r="IA562">
        <v>26.3</v>
      </c>
      <c r="IB562">
        <v>1.86371</v>
      </c>
      <c r="IC562">
        <v>1.85985</v>
      </c>
      <c r="ID562">
        <v>1.85809</v>
      </c>
      <c r="IE562">
        <v>1.85953</v>
      </c>
      <c r="IF562">
        <v>1.85959</v>
      </c>
      <c r="IG562">
        <v>1.8581</v>
      </c>
      <c r="IH562">
        <v>1.85717</v>
      </c>
      <c r="II562">
        <v>1.85211</v>
      </c>
      <c r="IJ562">
        <v>0</v>
      </c>
      <c r="IK562">
        <v>0</v>
      </c>
      <c r="IL562">
        <v>0</v>
      </c>
      <c r="IM562">
        <v>0</v>
      </c>
      <c r="IN562" t="s">
        <v>441</v>
      </c>
      <c r="IO562" t="s">
        <v>442</v>
      </c>
      <c r="IP562" t="s">
        <v>443</v>
      </c>
      <c r="IQ562" t="s">
        <v>443</v>
      </c>
      <c r="IR562" t="s">
        <v>443</v>
      </c>
      <c r="IS562" t="s">
        <v>443</v>
      </c>
      <c r="IT562">
        <v>0</v>
      </c>
      <c r="IU562">
        <v>100</v>
      </c>
      <c r="IV562">
        <v>100</v>
      </c>
      <c r="IW562">
        <v>-1.338</v>
      </c>
      <c r="IX562">
        <v>0.3187</v>
      </c>
      <c r="IY562">
        <v>-1.253408397979514</v>
      </c>
      <c r="IZ562">
        <v>-0.001407418860664216</v>
      </c>
      <c r="JA562">
        <v>1.761737584914558E-06</v>
      </c>
      <c r="JB562">
        <v>-4.339940373715102E-10</v>
      </c>
      <c r="JC562">
        <v>0.01386544786166931</v>
      </c>
      <c r="JD562">
        <v>0.003157371658100305</v>
      </c>
      <c r="JE562">
        <v>0.0004353711720169284</v>
      </c>
      <c r="JF562">
        <v>-1.853048844677345E-07</v>
      </c>
      <c r="JG562">
        <v>2</v>
      </c>
      <c r="JH562">
        <v>1968</v>
      </c>
      <c r="JI562">
        <v>1</v>
      </c>
      <c r="JJ562">
        <v>26</v>
      </c>
      <c r="JK562">
        <v>200233.4</v>
      </c>
      <c r="JL562">
        <v>200233.6</v>
      </c>
      <c r="JM562">
        <v>2.39868</v>
      </c>
      <c r="JN562">
        <v>2.61719</v>
      </c>
      <c r="JO562">
        <v>1.49658</v>
      </c>
      <c r="JP562">
        <v>2.34619</v>
      </c>
      <c r="JQ562">
        <v>1.54907</v>
      </c>
      <c r="JR562">
        <v>2.4646</v>
      </c>
      <c r="JS562">
        <v>35.0825</v>
      </c>
      <c r="JT562">
        <v>14.6661</v>
      </c>
      <c r="JU562">
        <v>18</v>
      </c>
      <c r="JV562">
        <v>486.19</v>
      </c>
      <c r="JW562">
        <v>490.495</v>
      </c>
      <c r="JX562">
        <v>28.7282</v>
      </c>
      <c r="JY562">
        <v>29.1651</v>
      </c>
      <c r="JZ562">
        <v>29.9998</v>
      </c>
      <c r="KA562">
        <v>29.4237</v>
      </c>
      <c r="KB562">
        <v>29.4313</v>
      </c>
      <c r="KC562">
        <v>48.139</v>
      </c>
      <c r="KD562">
        <v>13.6523</v>
      </c>
      <c r="KE562">
        <v>33.1333</v>
      </c>
      <c r="KF562">
        <v>28.6942</v>
      </c>
      <c r="KG562">
        <v>1075.56</v>
      </c>
      <c r="KH562">
        <v>15.0456</v>
      </c>
      <c r="KI562">
        <v>101.845</v>
      </c>
      <c r="KJ562">
        <v>91.5286</v>
      </c>
    </row>
    <row r="563" spans="1:296">
      <c r="A563">
        <v>545</v>
      </c>
      <c r="B563">
        <v>1759003614.6</v>
      </c>
      <c r="C563">
        <v>16364</v>
      </c>
      <c r="D563" t="s">
        <v>1537</v>
      </c>
      <c r="E563" t="s">
        <v>1538</v>
      </c>
      <c r="F563">
        <v>5</v>
      </c>
      <c r="G563" t="s">
        <v>1218</v>
      </c>
      <c r="H563">
        <v>1759003607.1</v>
      </c>
      <c r="I563">
        <f>(J563)/1000</f>
        <v>0</v>
      </c>
      <c r="J563">
        <f>IF(DO563, AM563, AG563)</f>
        <v>0</v>
      </c>
      <c r="K563">
        <f>IF(DO563, AH563, AF563)</f>
        <v>0</v>
      </c>
      <c r="L563">
        <f>DQ563 - IF(AT563&gt;1, K563*DK563*100.0/(AV563), 0)</f>
        <v>0</v>
      </c>
      <c r="M563">
        <f>((S563-I563/2)*L563-K563)/(S563+I563/2)</f>
        <v>0</v>
      </c>
      <c r="N563">
        <f>M563*(DX563+DY563)/1000.0</f>
        <v>0</v>
      </c>
      <c r="O563">
        <f>(DQ563 - IF(AT563&gt;1, K563*DK563*100.0/(AV563), 0))*(DX563+DY563)/1000.0</f>
        <v>0</v>
      </c>
      <c r="P563">
        <f>2.0/((1/R563-1/Q563)+SIGN(R563)*SQRT((1/R563-1/Q563)*(1/R563-1/Q563) + 4*DL563/((DL563+1)*(DL563+1))*(2*1/R563*1/Q563-1/Q563*1/Q563)))</f>
        <v>0</v>
      </c>
      <c r="Q563">
        <f>IF(LEFT(DM563,1)&lt;&gt;"0",IF(LEFT(DM563,1)="1",3.0,DN563),$D$5+$E$5*(EE563*DX563/($K$5*1000))+$F$5*(EE563*DX563/($K$5*1000))*MAX(MIN(DK563,$J$5),$I$5)*MAX(MIN(DK563,$J$5),$I$5)+$G$5*MAX(MIN(DK563,$J$5),$I$5)*(EE563*DX563/($K$5*1000))+$H$5*(EE563*DX563/($K$5*1000))*(EE563*DX563/($K$5*1000)))</f>
        <v>0</v>
      </c>
      <c r="R563">
        <f>I563*(1000-(1000*0.61365*exp(17.502*V563/(240.97+V563))/(DX563+DY563)+DS563)/2)/(1000*0.61365*exp(17.502*V563/(240.97+V563))/(DX563+DY563)-DS563)</f>
        <v>0</v>
      </c>
      <c r="S563">
        <f>1/((DL563+1)/(P563/1.6)+1/(Q563/1.37)) + DL563/((DL563+1)/(P563/1.6) + DL563/(Q563/1.37))</f>
        <v>0</v>
      </c>
      <c r="T563">
        <f>(DG563*DJ563)</f>
        <v>0</v>
      </c>
      <c r="U563">
        <f>(DZ563+(T563+2*0.95*5.67E-8*(((DZ563+$B$9)+273)^4-(DZ563+273)^4)-44100*I563)/(1.84*29.3*Q563+8*0.95*5.67E-8*(DZ563+273)^3))</f>
        <v>0</v>
      </c>
      <c r="V563">
        <f>($C$9*EA563+$D$9*EB563+$E$9*U563)</f>
        <v>0</v>
      </c>
      <c r="W563">
        <f>0.61365*exp(17.502*V563/(240.97+V563))</f>
        <v>0</v>
      </c>
      <c r="X563">
        <f>(Y563/Z563*100)</f>
        <v>0</v>
      </c>
      <c r="Y563">
        <f>DS563*(DX563+DY563)/1000</f>
        <v>0</v>
      </c>
      <c r="Z563">
        <f>0.61365*exp(17.502*DZ563/(240.97+DZ563))</f>
        <v>0</v>
      </c>
      <c r="AA563">
        <f>(W563-DS563*(DX563+DY563)/1000)</f>
        <v>0</v>
      </c>
      <c r="AB563">
        <f>(-I563*44100)</f>
        <v>0</v>
      </c>
      <c r="AC563">
        <f>2*29.3*Q563*0.92*(DZ563-V563)</f>
        <v>0</v>
      </c>
      <c r="AD563">
        <f>2*0.95*5.67E-8*(((DZ563+$B$9)+273)^4-(V563+273)^4)</f>
        <v>0</v>
      </c>
      <c r="AE563">
        <f>T563+AD563+AB563+AC563</f>
        <v>0</v>
      </c>
      <c r="AF563">
        <f>DW563*AT563*(DR563-DQ563*(1000-AT563*DT563)/(1000-AT563*DS563))/(100*DK563)</f>
        <v>0</v>
      </c>
      <c r="AG563">
        <f>1000*DW563*AT563*(DS563-DT563)/(100*DK563*(1000-AT563*DS563))</f>
        <v>0</v>
      </c>
      <c r="AH563">
        <f>(AI563 - AJ563 - DX563*1E3/(8.314*(DZ563+273.15)) * AL563/DW563 * AK563) * DW563/(100*DK563) * (1000 - DT563)/1000</f>
        <v>0</v>
      </c>
      <c r="AI563">
        <v>1073.691858848485</v>
      </c>
      <c r="AJ563">
        <v>1031.870727272727</v>
      </c>
      <c r="AK563">
        <v>3.40199653679657</v>
      </c>
      <c r="AL563">
        <v>65.16</v>
      </c>
      <c r="AM563">
        <f>(AO563 - AN563 + DX563*1E3/(8.314*(DZ563+273.15)) * AQ563/DW563 * AP563) * DW563/(100*DK563) * 1000/(1000 - AO563)</f>
        <v>0</v>
      </c>
      <c r="AN563">
        <v>14.95486870861598</v>
      </c>
      <c r="AO563">
        <v>23.48553757575757</v>
      </c>
      <c r="AP563">
        <v>-0.0004220617111259211</v>
      </c>
      <c r="AQ563">
        <v>105.4820496882666</v>
      </c>
      <c r="AR563">
        <v>0</v>
      </c>
      <c r="AS563">
        <v>0</v>
      </c>
      <c r="AT563">
        <f>IF(AR563*$H$15&gt;=AV563,1.0,(AV563/(AV563-AR563*$H$15)))</f>
        <v>0</v>
      </c>
      <c r="AU563">
        <f>(AT563-1)*100</f>
        <v>0</v>
      </c>
      <c r="AV563">
        <f>MAX(0,($B$15+$C$15*EE563)/(1+$D$15*EE563)*DX563/(DZ563+273)*$E$15)</f>
        <v>0</v>
      </c>
      <c r="AW563" t="s">
        <v>437</v>
      </c>
      <c r="AX563" t="s">
        <v>437</v>
      </c>
      <c r="AY563">
        <v>0</v>
      </c>
      <c r="AZ563">
        <v>0</v>
      </c>
      <c r="BA563">
        <f>1-AY563/AZ563</f>
        <v>0</v>
      </c>
      <c r="BB563">
        <v>0</v>
      </c>
      <c r="BC563" t="s">
        <v>437</v>
      </c>
      <c r="BD563" t="s">
        <v>437</v>
      </c>
      <c r="BE563">
        <v>0</v>
      </c>
      <c r="BF563">
        <v>0</v>
      </c>
      <c r="BG563">
        <f>1-BE563/BF563</f>
        <v>0</v>
      </c>
      <c r="BH563">
        <v>0.5</v>
      </c>
      <c r="BI563">
        <f>DH563</f>
        <v>0</v>
      </c>
      <c r="BJ563">
        <f>K563</f>
        <v>0</v>
      </c>
      <c r="BK563">
        <f>BG563*BH563*BI563</f>
        <v>0</v>
      </c>
      <c r="BL563">
        <f>(BJ563-BB563)/BI563</f>
        <v>0</v>
      </c>
      <c r="BM563">
        <f>(AZ563-BF563)/BF563</f>
        <v>0</v>
      </c>
      <c r="BN563">
        <f>AY563/(BA563+AY563/BF563)</f>
        <v>0</v>
      </c>
      <c r="BO563" t="s">
        <v>437</v>
      </c>
      <c r="BP563">
        <v>0</v>
      </c>
      <c r="BQ563">
        <f>IF(BP563&lt;&gt;0, BP563, BN563)</f>
        <v>0</v>
      </c>
      <c r="BR563">
        <f>1-BQ563/BF563</f>
        <v>0</v>
      </c>
      <c r="BS563">
        <f>(BF563-BE563)/(BF563-BQ563)</f>
        <v>0</v>
      </c>
      <c r="BT563">
        <f>(AZ563-BF563)/(AZ563-BQ563)</f>
        <v>0</v>
      </c>
      <c r="BU563">
        <f>(BF563-BE563)/(BF563-AY563)</f>
        <v>0</v>
      </c>
      <c r="BV563">
        <f>(AZ563-BF563)/(AZ563-AY563)</f>
        <v>0</v>
      </c>
      <c r="BW563">
        <f>(BS563*BQ563/BE563)</f>
        <v>0</v>
      </c>
      <c r="BX563">
        <f>(1-BW563)</f>
        <v>0</v>
      </c>
      <c r="DG563">
        <f>$B$13*EF563+$C$13*EG563+$F$13*ER563*(1-EU563)</f>
        <v>0</v>
      </c>
      <c r="DH563">
        <f>DG563*DI563</f>
        <v>0</v>
      </c>
      <c r="DI563">
        <f>($B$13*$D$11+$C$13*$D$11+$F$13*((FE563+EW563)/MAX(FE563+EW563+FF563, 0.1)*$I$11+FF563/MAX(FE563+EW563+FF563, 0.1)*$J$11))/($B$13+$C$13+$F$13)</f>
        <v>0</v>
      </c>
      <c r="DJ563">
        <f>($B$13*$K$11+$C$13*$K$11+$F$13*((FE563+EW563)/MAX(FE563+EW563+FF563, 0.1)*$P$11+FF563/MAX(FE563+EW563+FF563, 0.1)*$Q$11))/($B$13+$C$13+$F$13)</f>
        <v>0</v>
      </c>
      <c r="DK563">
        <v>2.96</v>
      </c>
      <c r="DL563">
        <v>0.5</v>
      </c>
      <c r="DM563" t="s">
        <v>438</v>
      </c>
      <c r="DN563">
        <v>2</v>
      </c>
      <c r="DO563" t="b">
        <v>1</v>
      </c>
      <c r="DP563">
        <v>1759003607.1</v>
      </c>
      <c r="DQ563">
        <v>984.4147037037037</v>
      </c>
      <c r="DR563">
        <v>1043.09</v>
      </c>
      <c r="DS563">
        <v>23.50487777777778</v>
      </c>
      <c r="DT563">
        <v>14.87868518518518</v>
      </c>
      <c r="DU563">
        <v>985.7593333333333</v>
      </c>
      <c r="DV563">
        <v>23.18606666666667</v>
      </c>
      <c r="DW563">
        <v>500.0029629629629</v>
      </c>
      <c r="DX563">
        <v>90.32359259259258</v>
      </c>
      <c r="DY563">
        <v>0.06641137037037037</v>
      </c>
      <c r="DZ563">
        <v>30.05475555555556</v>
      </c>
      <c r="EA563">
        <v>30.06042222222222</v>
      </c>
      <c r="EB563">
        <v>999.9000000000001</v>
      </c>
      <c r="EC563">
        <v>0</v>
      </c>
      <c r="ED563">
        <v>0</v>
      </c>
      <c r="EE563">
        <v>10006.11777777778</v>
      </c>
      <c r="EF563">
        <v>0</v>
      </c>
      <c r="EG563">
        <v>10.8678</v>
      </c>
      <c r="EH563">
        <v>-58.6760962962963</v>
      </c>
      <c r="EI563">
        <v>1008.109777777778</v>
      </c>
      <c r="EJ563">
        <v>1058.845185185185</v>
      </c>
      <c r="EK563">
        <v>8.626197037037038</v>
      </c>
      <c r="EL563">
        <v>1043.09</v>
      </c>
      <c r="EM563">
        <v>14.87868518518518</v>
      </c>
      <c r="EN563">
        <v>2.123045925925926</v>
      </c>
      <c r="EO563">
        <v>1.343896296296296</v>
      </c>
      <c r="EP563">
        <v>18.39314444444445</v>
      </c>
      <c r="EQ563">
        <v>11.29886666666667</v>
      </c>
      <c r="ER563">
        <v>2000.005555555556</v>
      </c>
      <c r="ES563">
        <v>0.9800055555555555</v>
      </c>
      <c r="ET563">
        <v>0.01999455185185186</v>
      </c>
      <c r="EU563">
        <v>0</v>
      </c>
      <c r="EV563">
        <v>1210.543333333333</v>
      </c>
      <c r="EW563">
        <v>5.00078</v>
      </c>
      <c r="EX563">
        <v>23441.92962962963</v>
      </c>
      <c r="EY563">
        <v>16379.71111111111</v>
      </c>
      <c r="EZ563">
        <v>39.66881481481481</v>
      </c>
      <c r="FA563">
        <v>40.361</v>
      </c>
      <c r="FB563">
        <v>39.75670370370371</v>
      </c>
      <c r="FC563">
        <v>40.15248148148148</v>
      </c>
      <c r="FD563">
        <v>40.9304074074074</v>
      </c>
      <c r="FE563">
        <v>1955.115555555556</v>
      </c>
      <c r="FF563">
        <v>39.89000000000001</v>
      </c>
      <c r="FG563">
        <v>0</v>
      </c>
      <c r="FH563">
        <v>1759003608.9</v>
      </c>
      <c r="FI563">
        <v>0</v>
      </c>
      <c r="FJ563">
        <v>1210.49</v>
      </c>
      <c r="FK563">
        <v>-2.675384622426952</v>
      </c>
      <c r="FL563">
        <v>-63.91538461500532</v>
      </c>
      <c r="FM563">
        <v>23441.892</v>
      </c>
      <c r="FN563">
        <v>15</v>
      </c>
      <c r="FO563">
        <v>0</v>
      </c>
      <c r="FP563" t="s">
        <v>439</v>
      </c>
      <c r="FQ563">
        <v>1746989605.5</v>
      </c>
      <c r="FR563">
        <v>1746989593.5</v>
      </c>
      <c r="FS563">
        <v>0</v>
      </c>
      <c r="FT563">
        <v>-0.274</v>
      </c>
      <c r="FU563">
        <v>-0.002</v>
      </c>
      <c r="FV563">
        <v>2.549</v>
      </c>
      <c r="FW563">
        <v>0.129</v>
      </c>
      <c r="FX563">
        <v>420</v>
      </c>
      <c r="FY563">
        <v>17</v>
      </c>
      <c r="FZ563">
        <v>0.02</v>
      </c>
      <c r="GA563">
        <v>0.04</v>
      </c>
      <c r="GB563">
        <v>-58.61030731707316</v>
      </c>
      <c r="GC563">
        <v>-0.7557010452962026</v>
      </c>
      <c r="GD563">
        <v>0.1546424458032835</v>
      </c>
      <c r="GE563">
        <v>0</v>
      </c>
      <c r="GF563">
        <v>1210.621470588236</v>
      </c>
      <c r="GG563">
        <v>-2.516577545784337</v>
      </c>
      <c r="GH563">
        <v>0.3274871560385867</v>
      </c>
      <c r="GI563">
        <v>0</v>
      </c>
      <c r="GJ563">
        <v>8.680945609756096</v>
      </c>
      <c r="GK563">
        <v>-0.9390137979094149</v>
      </c>
      <c r="GL563">
        <v>0.09271593979958843</v>
      </c>
      <c r="GM563">
        <v>0</v>
      </c>
      <c r="GN563">
        <v>0</v>
      </c>
      <c r="GO563">
        <v>3</v>
      </c>
      <c r="GP563" t="s">
        <v>484</v>
      </c>
      <c r="GQ563">
        <v>3.101</v>
      </c>
      <c r="GR563">
        <v>2.72423</v>
      </c>
      <c r="GS563">
        <v>0.161384</v>
      </c>
      <c r="GT563">
        <v>0.167034</v>
      </c>
      <c r="GU563">
        <v>0.105877</v>
      </c>
      <c r="GV563">
        <v>0.0778107</v>
      </c>
      <c r="GW563">
        <v>21897.3</v>
      </c>
      <c r="GX563">
        <v>19788.8</v>
      </c>
      <c r="GY563">
        <v>26675.1</v>
      </c>
      <c r="GZ563">
        <v>23980.5</v>
      </c>
      <c r="HA563">
        <v>38172.1</v>
      </c>
      <c r="HB563">
        <v>32723.3</v>
      </c>
      <c r="HC563">
        <v>46581.1</v>
      </c>
      <c r="HD563">
        <v>37961.9</v>
      </c>
      <c r="HE563">
        <v>1.8721</v>
      </c>
      <c r="HF563">
        <v>1.8555</v>
      </c>
      <c r="HG563">
        <v>0.106402</v>
      </c>
      <c r="HH563">
        <v>0</v>
      </c>
      <c r="HI563">
        <v>28.3357</v>
      </c>
      <c r="HJ563">
        <v>999.9</v>
      </c>
      <c r="HK563">
        <v>36.2</v>
      </c>
      <c r="HL563">
        <v>31.2</v>
      </c>
      <c r="HM563">
        <v>18.2882</v>
      </c>
      <c r="HN563">
        <v>61.1986</v>
      </c>
      <c r="HO563">
        <v>22.4079</v>
      </c>
      <c r="HP563">
        <v>1</v>
      </c>
      <c r="HQ563">
        <v>0.142589</v>
      </c>
      <c r="HR563">
        <v>-0.0140931</v>
      </c>
      <c r="HS563">
        <v>20.3173</v>
      </c>
      <c r="HT563">
        <v>5.2119</v>
      </c>
      <c r="HU563">
        <v>11.98</v>
      </c>
      <c r="HV563">
        <v>4.9632</v>
      </c>
      <c r="HW563">
        <v>3.27445</v>
      </c>
      <c r="HX563">
        <v>9999</v>
      </c>
      <c r="HY563">
        <v>9999</v>
      </c>
      <c r="HZ563">
        <v>9999</v>
      </c>
      <c r="IA563">
        <v>26.3</v>
      </c>
      <c r="IB563">
        <v>1.86371</v>
      </c>
      <c r="IC563">
        <v>1.85988</v>
      </c>
      <c r="ID563">
        <v>1.85808</v>
      </c>
      <c r="IE563">
        <v>1.85955</v>
      </c>
      <c r="IF563">
        <v>1.85961</v>
      </c>
      <c r="IG563">
        <v>1.85812</v>
      </c>
      <c r="IH563">
        <v>1.85717</v>
      </c>
      <c r="II563">
        <v>1.85212</v>
      </c>
      <c r="IJ563">
        <v>0</v>
      </c>
      <c r="IK563">
        <v>0</v>
      </c>
      <c r="IL563">
        <v>0</v>
      </c>
      <c r="IM563">
        <v>0</v>
      </c>
      <c r="IN563" t="s">
        <v>441</v>
      </c>
      <c r="IO563" t="s">
        <v>442</v>
      </c>
      <c r="IP563" t="s">
        <v>443</v>
      </c>
      <c r="IQ563" t="s">
        <v>443</v>
      </c>
      <c r="IR563" t="s">
        <v>443</v>
      </c>
      <c r="IS563" t="s">
        <v>443</v>
      </c>
      <c r="IT563">
        <v>0</v>
      </c>
      <c r="IU563">
        <v>100</v>
      </c>
      <c r="IV563">
        <v>100</v>
      </c>
      <c r="IW563">
        <v>-1.32</v>
      </c>
      <c r="IX563">
        <v>0.3183</v>
      </c>
      <c r="IY563">
        <v>-1.253408397979514</v>
      </c>
      <c r="IZ563">
        <v>-0.001407418860664216</v>
      </c>
      <c r="JA563">
        <v>1.761737584914558E-06</v>
      </c>
      <c r="JB563">
        <v>-4.339940373715102E-10</v>
      </c>
      <c r="JC563">
        <v>0.01386544786166931</v>
      </c>
      <c r="JD563">
        <v>0.003157371658100305</v>
      </c>
      <c r="JE563">
        <v>0.0004353711720169284</v>
      </c>
      <c r="JF563">
        <v>-1.853048844677345E-07</v>
      </c>
      <c r="JG563">
        <v>2</v>
      </c>
      <c r="JH563">
        <v>1968</v>
      </c>
      <c r="JI563">
        <v>1</v>
      </c>
      <c r="JJ563">
        <v>26</v>
      </c>
      <c r="JK563">
        <v>200233.5</v>
      </c>
      <c r="JL563">
        <v>200233.7</v>
      </c>
      <c r="JM563">
        <v>2.4292</v>
      </c>
      <c r="JN563">
        <v>2.60742</v>
      </c>
      <c r="JO563">
        <v>1.49658</v>
      </c>
      <c r="JP563">
        <v>2.34619</v>
      </c>
      <c r="JQ563">
        <v>1.54907</v>
      </c>
      <c r="JR563">
        <v>2.45972</v>
      </c>
      <c r="JS563">
        <v>35.0825</v>
      </c>
      <c r="JT563">
        <v>14.6749</v>
      </c>
      <c r="JU563">
        <v>18</v>
      </c>
      <c r="JV563">
        <v>486.352</v>
      </c>
      <c r="JW563">
        <v>490.777</v>
      </c>
      <c r="JX563">
        <v>28.6703</v>
      </c>
      <c r="JY563">
        <v>29.1619</v>
      </c>
      <c r="JZ563">
        <v>29.9998</v>
      </c>
      <c r="KA563">
        <v>29.4199</v>
      </c>
      <c r="KB563">
        <v>29.4274</v>
      </c>
      <c r="KC563">
        <v>48.795</v>
      </c>
      <c r="KD563">
        <v>13.3626</v>
      </c>
      <c r="KE563">
        <v>33.1333</v>
      </c>
      <c r="KF563">
        <v>28.6288</v>
      </c>
      <c r="KG563">
        <v>1088.92</v>
      </c>
      <c r="KH563">
        <v>15.123</v>
      </c>
      <c r="KI563">
        <v>101.845</v>
      </c>
      <c r="KJ563">
        <v>91.5292</v>
      </c>
    </row>
    <row r="564" spans="1:296">
      <c r="A564">
        <v>546</v>
      </c>
      <c r="B564">
        <v>1759003619.6</v>
      </c>
      <c r="C564">
        <v>16369</v>
      </c>
      <c r="D564" t="s">
        <v>1539</v>
      </c>
      <c r="E564" t="s">
        <v>1540</v>
      </c>
      <c r="F564">
        <v>5</v>
      </c>
      <c r="G564" t="s">
        <v>1218</v>
      </c>
      <c r="H564">
        <v>1759003611.814285</v>
      </c>
      <c r="I564">
        <f>(J564)/1000</f>
        <v>0</v>
      </c>
      <c r="J564">
        <f>IF(DO564, AM564, AG564)</f>
        <v>0</v>
      </c>
      <c r="K564">
        <f>IF(DO564, AH564, AF564)</f>
        <v>0</v>
      </c>
      <c r="L564">
        <f>DQ564 - IF(AT564&gt;1, K564*DK564*100.0/(AV564), 0)</f>
        <v>0</v>
      </c>
      <c r="M564">
        <f>((S564-I564/2)*L564-K564)/(S564+I564/2)</f>
        <v>0</v>
      </c>
      <c r="N564">
        <f>M564*(DX564+DY564)/1000.0</f>
        <v>0</v>
      </c>
      <c r="O564">
        <f>(DQ564 - IF(AT564&gt;1, K564*DK564*100.0/(AV564), 0))*(DX564+DY564)/1000.0</f>
        <v>0</v>
      </c>
      <c r="P564">
        <f>2.0/((1/R564-1/Q564)+SIGN(R564)*SQRT((1/R564-1/Q564)*(1/R564-1/Q564) + 4*DL564/((DL564+1)*(DL564+1))*(2*1/R564*1/Q564-1/Q564*1/Q564)))</f>
        <v>0</v>
      </c>
      <c r="Q564">
        <f>IF(LEFT(DM564,1)&lt;&gt;"0",IF(LEFT(DM564,1)="1",3.0,DN564),$D$5+$E$5*(EE564*DX564/($K$5*1000))+$F$5*(EE564*DX564/($K$5*1000))*MAX(MIN(DK564,$J$5),$I$5)*MAX(MIN(DK564,$J$5),$I$5)+$G$5*MAX(MIN(DK564,$J$5),$I$5)*(EE564*DX564/($K$5*1000))+$H$5*(EE564*DX564/($K$5*1000))*(EE564*DX564/($K$5*1000)))</f>
        <v>0</v>
      </c>
      <c r="R564">
        <f>I564*(1000-(1000*0.61365*exp(17.502*V564/(240.97+V564))/(DX564+DY564)+DS564)/2)/(1000*0.61365*exp(17.502*V564/(240.97+V564))/(DX564+DY564)-DS564)</f>
        <v>0</v>
      </c>
      <c r="S564">
        <f>1/((DL564+1)/(P564/1.6)+1/(Q564/1.37)) + DL564/((DL564+1)/(P564/1.6) + DL564/(Q564/1.37))</f>
        <v>0</v>
      </c>
      <c r="T564">
        <f>(DG564*DJ564)</f>
        <v>0</v>
      </c>
      <c r="U564">
        <f>(DZ564+(T564+2*0.95*5.67E-8*(((DZ564+$B$9)+273)^4-(DZ564+273)^4)-44100*I564)/(1.84*29.3*Q564+8*0.95*5.67E-8*(DZ564+273)^3))</f>
        <v>0</v>
      </c>
      <c r="V564">
        <f>($C$9*EA564+$D$9*EB564+$E$9*U564)</f>
        <v>0</v>
      </c>
      <c r="W564">
        <f>0.61365*exp(17.502*V564/(240.97+V564))</f>
        <v>0</v>
      </c>
      <c r="X564">
        <f>(Y564/Z564*100)</f>
        <v>0</v>
      </c>
      <c r="Y564">
        <f>DS564*(DX564+DY564)/1000</f>
        <v>0</v>
      </c>
      <c r="Z564">
        <f>0.61365*exp(17.502*DZ564/(240.97+DZ564))</f>
        <v>0</v>
      </c>
      <c r="AA564">
        <f>(W564-DS564*(DX564+DY564)/1000)</f>
        <v>0</v>
      </c>
      <c r="AB564">
        <f>(-I564*44100)</f>
        <v>0</v>
      </c>
      <c r="AC564">
        <f>2*29.3*Q564*0.92*(DZ564-V564)</f>
        <v>0</v>
      </c>
      <c r="AD564">
        <f>2*0.95*5.67E-8*(((DZ564+$B$9)+273)^4-(V564+273)^4)</f>
        <v>0</v>
      </c>
      <c r="AE564">
        <f>T564+AD564+AB564+AC564</f>
        <v>0</v>
      </c>
      <c r="AF564">
        <f>DW564*AT564*(DR564-DQ564*(1000-AT564*DT564)/(1000-AT564*DS564))/(100*DK564)</f>
        <v>0</v>
      </c>
      <c r="AG564">
        <f>1000*DW564*AT564*(DS564-DT564)/(100*DK564*(1000-AT564*DS564))</f>
        <v>0</v>
      </c>
      <c r="AH564">
        <f>(AI564 - AJ564 - DX564*1E3/(8.314*(DZ564+273.15)) * AL564/DW564 * AK564) * DW564/(100*DK564) * (1000 - DT564)/1000</f>
        <v>0</v>
      </c>
      <c r="AI564">
        <v>1090.939583303031</v>
      </c>
      <c r="AJ564">
        <v>1048.85309090909</v>
      </c>
      <c r="AK564">
        <v>3.380794805194661</v>
      </c>
      <c r="AL564">
        <v>65.16</v>
      </c>
      <c r="AM564">
        <f>(AO564 - AN564 + DX564*1E3/(8.314*(DZ564+273.15)) * AQ564/DW564 * AP564) * DW564/(100*DK564) * 1000/(1000 - AO564)</f>
        <v>0</v>
      </c>
      <c r="AN564">
        <v>15.02216620380858</v>
      </c>
      <c r="AO564">
        <v>23.46902121212121</v>
      </c>
      <c r="AP564">
        <v>-0.0003334015290166862</v>
      </c>
      <c r="AQ564">
        <v>105.4820496882666</v>
      </c>
      <c r="AR564">
        <v>0</v>
      </c>
      <c r="AS564">
        <v>0</v>
      </c>
      <c r="AT564">
        <f>IF(AR564*$H$15&gt;=AV564,1.0,(AV564/(AV564-AR564*$H$15)))</f>
        <v>0</v>
      </c>
      <c r="AU564">
        <f>(AT564-1)*100</f>
        <v>0</v>
      </c>
      <c r="AV564">
        <f>MAX(0,($B$15+$C$15*EE564)/(1+$D$15*EE564)*DX564/(DZ564+273)*$E$15)</f>
        <v>0</v>
      </c>
      <c r="AW564" t="s">
        <v>437</v>
      </c>
      <c r="AX564" t="s">
        <v>437</v>
      </c>
      <c r="AY564">
        <v>0</v>
      </c>
      <c r="AZ564">
        <v>0</v>
      </c>
      <c r="BA564">
        <f>1-AY564/AZ564</f>
        <v>0</v>
      </c>
      <c r="BB564">
        <v>0</v>
      </c>
      <c r="BC564" t="s">
        <v>437</v>
      </c>
      <c r="BD564" t="s">
        <v>437</v>
      </c>
      <c r="BE564">
        <v>0</v>
      </c>
      <c r="BF564">
        <v>0</v>
      </c>
      <c r="BG564">
        <f>1-BE564/BF564</f>
        <v>0</v>
      </c>
      <c r="BH564">
        <v>0.5</v>
      </c>
      <c r="BI564">
        <f>DH564</f>
        <v>0</v>
      </c>
      <c r="BJ564">
        <f>K564</f>
        <v>0</v>
      </c>
      <c r="BK564">
        <f>BG564*BH564*BI564</f>
        <v>0</v>
      </c>
      <c r="BL564">
        <f>(BJ564-BB564)/BI564</f>
        <v>0</v>
      </c>
      <c r="BM564">
        <f>(AZ564-BF564)/BF564</f>
        <v>0</v>
      </c>
      <c r="BN564">
        <f>AY564/(BA564+AY564/BF564)</f>
        <v>0</v>
      </c>
      <c r="BO564" t="s">
        <v>437</v>
      </c>
      <c r="BP564">
        <v>0</v>
      </c>
      <c r="BQ564">
        <f>IF(BP564&lt;&gt;0, BP564, BN564)</f>
        <v>0</v>
      </c>
      <c r="BR564">
        <f>1-BQ564/BF564</f>
        <v>0</v>
      </c>
      <c r="BS564">
        <f>(BF564-BE564)/(BF564-BQ564)</f>
        <v>0</v>
      </c>
      <c r="BT564">
        <f>(AZ564-BF564)/(AZ564-BQ564)</f>
        <v>0</v>
      </c>
      <c r="BU564">
        <f>(BF564-BE564)/(BF564-AY564)</f>
        <v>0</v>
      </c>
      <c r="BV564">
        <f>(AZ564-BF564)/(AZ564-AY564)</f>
        <v>0</v>
      </c>
      <c r="BW564">
        <f>(BS564*BQ564/BE564)</f>
        <v>0</v>
      </c>
      <c r="BX564">
        <f>(1-BW564)</f>
        <v>0</v>
      </c>
      <c r="DG564">
        <f>$B$13*EF564+$C$13*EG564+$F$13*ER564*(1-EU564)</f>
        <v>0</v>
      </c>
      <c r="DH564">
        <f>DG564*DI564</f>
        <v>0</v>
      </c>
      <c r="DI564">
        <f>($B$13*$D$11+$C$13*$D$11+$F$13*((FE564+EW564)/MAX(FE564+EW564+FF564, 0.1)*$I$11+FF564/MAX(FE564+EW564+FF564, 0.1)*$J$11))/($B$13+$C$13+$F$13)</f>
        <v>0</v>
      </c>
      <c r="DJ564">
        <f>($B$13*$K$11+$C$13*$K$11+$F$13*((FE564+EW564)/MAX(FE564+EW564+FF564, 0.1)*$P$11+FF564/MAX(FE564+EW564+FF564, 0.1)*$Q$11))/($B$13+$C$13+$F$13)</f>
        <v>0</v>
      </c>
      <c r="DK564">
        <v>2.96</v>
      </c>
      <c r="DL564">
        <v>0.5</v>
      </c>
      <c r="DM564" t="s">
        <v>438</v>
      </c>
      <c r="DN564">
        <v>2</v>
      </c>
      <c r="DO564" t="b">
        <v>1</v>
      </c>
      <c r="DP564">
        <v>1759003611.814285</v>
      </c>
      <c r="DQ564">
        <v>1000.069535714286</v>
      </c>
      <c r="DR564">
        <v>1058.834642857143</v>
      </c>
      <c r="DS564">
        <v>23.49205</v>
      </c>
      <c r="DT564">
        <v>14.94175357142857</v>
      </c>
      <c r="DU564">
        <v>1001.401571428571</v>
      </c>
      <c r="DV564">
        <v>23.17352857142857</v>
      </c>
      <c r="DW564">
        <v>500.06175</v>
      </c>
      <c r="DX564">
        <v>90.32403571428573</v>
      </c>
      <c r="DY564">
        <v>0.06630335357142857</v>
      </c>
      <c r="DZ564">
        <v>30.04327857142857</v>
      </c>
      <c r="EA564">
        <v>30.06638571428572</v>
      </c>
      <c r="EB564">
        <v>999.9000000000002</v>
      </c>
      <c r="EC564">
        <v>0</v>
      </c>
      <c r="ED564">
        <v>0</v>
      </c>
      <c r="EE564">
        <v>10008.37035714286</v>
      </c>
      <c r="EF564">
        <v>0</v>
      </c>
      <c r="EG564">
        <v>10.8678</v>
      </c>
      <c r="EH564">
        <v>-58.76609999999999</v>
      </c>
      <c r="EI564">
        <v>1024.128</v>
      </c>
      <c r="EJ564">
        <v>1074.896785714286</v>
      </c>
      <c r="EK564">
        <v>8.550308571428571</v>
      </c>
      <c r="EL564">
        <v>1058.834642857143</v>
      </c>
      <c r="EM564">
        <v>14.94175357142857</v>
      </c>
      <c r="EN564">
        <v>2.121897857142857</v>
      </c>
      <c r="EO564">
        <v>1.349598928571428</v>
      </c>
      <c r="EP564">
        <v>18.38451428571429</v>
      </c>
      <c r="EQ564">
        <v>11.36276785714286</v>
      </c>
      <c r="ER564">
        <v>2000.005714285714</v>
      </c>
      <c r="ES564">
        <v>0.9800055714285714</v>
      </c>
      <c r="ET564">
        <v>0.01999452857142858</v>
      </c>
      <c r="EU564">
        <v>0</v>
      </c>
      <c r="EV564">
        <v>1210.295357142857</v>
      </c>
      <c r="EW564">
        <v>5.00078</v>
      </c>
      <c r="EX564">
        <v>23436.5</v>
      </c>
      <c r="EY564">
        <v>16379.71071428571</v>
      </c>
      <c r="EZ564">
        <v>39.66950000000001</v>
      </c>
      <c r="FA564">
        <v>40.36371428571429</v>
      </c>
      <c r="FB564">
        <v>39.72078571428572</v>
      </c>
      <c r="FC564">
        <v>40.14921428571427</v>
      </c>
      <c r="FD564">
        <v>40.86360714285713</v>
      </c>
      <c r="FE564">
        <v>1955.115714285714</v>
      </c>
      <c r="FF564">
        <v>39.89000000000001</v>
      </c>
      <c r="FG564">
        <v>0</v>
      </c>
      <c r="FH564">
        <v>1759003614.3</v>
      </c>
      <c r="FI564">
        <v>0</v>
      </c>
      <c r="FJ564">
        <v>1210.206538461538</v>
      </c>
      <c r="FK564">
        <v>-3.294700859687988</v>
      </c>
      <c r="FL564">
        <v>-74.67350437228666</v>
      </c>
      <c r="FM564">
        <v>23435.80769230769</v>
      </c>
      <c r="FN564">
        <v>15</v>
      </c>
      <c r="FO564">
        <v>0</v>
      </c>
      <c r="FP564" t="s">
        <v>439</v>
      </c>
      <c r="FQ564">
        <v>1746989605.5</v>
      </c>
      <c r="FR564">
        <v>1746989593.5</v>
      </c>
      <c r="FS564">
        <v>0</v>
      </c>
      <c r="FT564">
        <v>-0.274</v>
      </c>
      <c r="FU564">
        <v>-0.002</v>
      </c>
      <c r="FV564">
        <v>2.549</v>
      </c>
      <c r="FW564">
        <v>0.129</v>
      </c>
      <c r="FX564">
        <v>420</v>
      </c>
      <c r="FY564">
        <v>17</v>
      </c>
      <c r="FZ564">
        <v>0.02</v>
      </c>
      <c r="GA564">
        <v>0.04</v>
      </c>
      <c r="GB564">
        <v>-58.72829249999999</v>
      </c>
      <c r="GC564">
        <v>-0.9753849906190389</v>
      </c>
      <c r="GD564">
        <v>0.1726066241305648</v>
      </c>
      <c r="GE564">
        <v>0</v>
      </c>
      <c r="GF564">
        <v>1210.366176470588</v>
      </c>
      <c r="GG564">
        <v>-2.88296410185671</v>
      </c>
      <c r="GH564">
        <v>0.3829069515744142</v>
      </c>
      <c r="GI564">
        <v>0</v>
      </c>
      <c r="GJ564">
        <v>8.589393749999999</v>
      </c>
      <c r="GK564">
        <v>-0.9729896060037517</v>
      </c>
      <c r="GL564">
        <v>0.09370602946682523</v>
      </c>
      <c r="GM564">
        <v>0</v>
      </c>
      <c r="GN564">
        <v>0</v>
      </c>
      <c r="GO564">
        <v>3</v>
      </c>
      <c r="GP564" t="s">
        <v>484</v>
      </c>
      <c r="GQ564">
        <v>3.10099</v>
      </c>
      <c r="GR564">
        <v>2.72433</v>
      </c>
      <c r="GS564">
        <v>0.163065</v>
      </c>
      <c r="GT564">
        <v>0.168691</v>
      </c>
      <c r="GU564">
        <v>0.105825</v>
      </c>
      <c r="GV564">
        <v>0.0781106</v>
      </c>
      <c r="GW564">
        <v>21853.4</v>
      </c>
      <c r="GX564">
        <v>19749.6</v>
      </c>
      <c r="GY564">
        <v>26675.1</v>
      </c>
      <c r="GZ564">
        <v>23980.6</v>
      </c>
      <c r="HA564">
        <v>38174.5</v>
      </c>
      <c r="HB564">
        <v>32712.9</v>
      </c>
      <c r="HC564">
        <v>46581</v>
      </c>
      <c r="HD564">
        <v>37962.1</v>
      </c>
      <c r="HE564">
        <v>1.87165</v>
      </c>
      <c r="HF564">
        <v>1.85567</v>
      </c>
      <c r="HG564">
        <v>0.106841</v>
      </c>
      <c r="HH564">
        <v>0</v>
      </c>
      <c r="HI564">
        <v>28.334</v>
      </c>
      <c r="HJ564">
        <v>999.9</v>
      </c>
      <c r="HK564">
        <v>36.2</v>
      </c>
      <c r="HL564">
        <v>31.2</v>
      </c>
      <c r="HM564">
        <v>18.2879</v>
      </c>
      <c r="HN564">
        <v>61.1486</v>
      </c>
      <c r="HO564">
        <v>22.3638</v>
      </c>
      <c r="HP564">
        <v>1</v>
      </c>
      <c r="HQ564">
        <v>0.142066</v>
      </c>
      <c r="HR564">
        <v>0.0518764</v>
      </c>
      <c r="HS564">
        <v>20.3173</v>
      </c>
      <c r="HT564">
        <v>5.21235</v>
      </c>
      <c r="HU564">
        <v>11.98</v>
      </c>
      <c r="HV564">
        <v>4.9635</v>
      </c>
      <c r="HW564">
        <v>3.27453</v>
      </c>
      <c r="HX564">
        <v>9999</v>
      </c>
      <c r="HY564">
        <v>9999</v>
      </c>
      <c r="HZ564">
        <v>9999</v>
      </c>
      <c r="IA564">
        <v>26.3</v>
      </c>
      <c r="IB564">
        <v>1.86371</v>
      </c>
      <c r="IC564">
        <v>1.85984</v>
      </c>
      <c r="ID564">
        <v>1.85809</v>
      </c>
      <c r="IE564">
        <v>1.8595</v>
      </c>
      <c r="IF564">
        <v>1.8596</v>
      </c>
      <c r="IG564">
        <v>1.85811</v>
      </c>
      <c r="IH564">
        <v>1.85715</v>
      </c>
      <c r="II564">
        <v>1.85211</v>
      </c>
      <c r="IJ564">
        <v>0</v>
      </c>
      <c r="IK564">
        <v>0</v>
      </c>
      <c r="IL564">
        <v>0</v>
      </c>
      <c r="IM564">
        <v>0</v>
      </c>
      <c r="IN564" t="s">
        <v>441</v>
      </c>
      <c r="IO564" t="s">
        <v>442</v>
      </c>
      <c r="IP564" t="s">
        <v>443</v>
      </c>
      <c r="IQ564" t="s">
        <v>443</v>
      </c>
      <c r="IR564" t="s">
        <v>443</v>
      </c>
      <c r="IS564" t="s">
        <v>443</v>
      </c>
      <c r="IT564">
        <v>0</v>
      </c>
      <c r="IU564">
        <v>100</v>
      </c>
      <c r="IV564">
        <v>100</v>
      </c>
      <c r="IW564">
        <v>-1.31</v>
      </c>
      <c r="IX564">
        <v>0.318</v>
      </c>
      <c r="IY564">
        <v>-1.253408397979514</v>
      </c>
      <c r="IZ564">
        <v>-0.001407418860664216</v>
      </c>
      <c r="JA564">
        <v>1.761737584914558E-06</v>
      </c>
      <c r="JB564">
        <v>-4.339940373715102E-10</v>
      </c>
      <c r="JC564">
        <v>0.01386544786166931</v>
      </c>
      <c r="JD564">
        <v>0.003157371658100305</v>
      </c>
      <c r="JE564">
        <v>0.0004353711720169284</v>
      </c>
      <c r="JF564">
        <v>-1.853048844677345E-07</v>
      </c>
      <c r="JG564">
        <v>2</v>
      </c>
      <c r="JH564">
        <v>1968</v>
      </c>
      <c r="JI564">
        <v>1</v>
      </c>
      <c r="JJ564">
        <v>26</v>
      </c>
      <c r="JK564">
        <v>200233.6</v>
      </c>
      <c r="JL564">
        <v>200233.8</v>
      </c>
      <c r="JM564">
        <v>2.45972</v>
      </c>
      <c r="JN564">
        <v>2.61108</v>
      </c>
      <c r="JO564">
        <v>1.49658</v>
      </c>
      <c r="JP564">
        <v>2.34741</v>
      </c>
      <c r="JQ564">
        <v>1.54907</v>
      </c>
      <c r="JR564">
        <v>2.37915</v>
      </c>
      <c r="JS564">
        <v>35.0825</v>
      </c>
      <c r="JT564">
        <v>14.6574</v>
      </c>
      <c r="JU564">
        <v>18</v>
      </c>
      <c r="JV564">
        <v>486.06</v>
      </c>
      <c r="JW564">
        <v>490.867</v>
      </c>
      <c r="JX564">
        <v>28.6036</v>
      </c>
      <c r="JY564">
        <v>29.1582</v>
      </c>
      <c r="JZ564">
        <v>29.9998</v>
      </c>
      <c r="KA564">
        <v>29.4161</v>
      </c>
      <c r="KB564">
        <v>29.4244</v>
      </c>
      <c r="KC564">
        <v>49.3659</v>
      </c>
      <c r="KD564">
        <v>12.7891</v>
      </c>
      <c r="KE564">
        <v>33.1333</v>
      </c>
      <c r="KF564">
        <v>28.5586</v>
      </c>
      <c r="KG564">
        <v>1108.95</v>
      </c>
      <c r="KH564">
        <v>15.2103</v>
      </c>
      <c r="KI564">
        <v>101.845</v>
      </c>
      <c r="KJ564">
        <v>91.5296</v>
      </c>
    </row>
    <row r="565" spans="1:296">
      <c r="A565">
        <v>547</v>
      </c>
      <c r="B565">
        <v>1759003624.6</v>
      </c>
      <c r="C565">
        <v>16374</v>
      </c>
      <c r="D565" t="s">
        <v>1541</v>
      </c>
      <c r="E565" t="s">
        <v>1542</v>
      </c>
      <c r="F565">
        <v>5</v>
      </c>
      <c r="G565" t="s">
        <v>1218</v>
      </c>
      <c r="H565">
        <v>1759003617.1</v>
      </c>
      <c r="I565">
        <f>(J565)/1000</f>
        <v>0</v>
      </c>
      <c r="J565">
        <f>IF(DO565, AM565, AG565)</f>
        <v>0</v>
      </c>
      <c r="K565">
        <f>IF(DO565, AH565, AF565)</f>
        <v>0</v>
      </c>
      <c r="L565">
        <f>DQ565 - IF(AT565&gt;1, K565*DK565*100.0/(AV565), 0)</f>
        <v>0</v>
      </c>
      <c r="M565">
        <f>((S565-I565/2)*L565-K565)/(S565+I565/2)</f>
        <v>0</v>
      </c>
      <c r="N565">
        <f>M565*(DX565+DY565)/1000.0</f>
        <v>0</v>
      </c>
      <c r="O565">
        <f>(DQ565 - IF(AT565&gt;1, K565*DK565*100.0/(AV565), 0))*(DX565+DY565)/1000.0</f>
        <v>0</v>
      </c>
      <c r="P565">
        <f>2.0/((1/R565-1/Q565)+SIGN(R565)*SQRT((1/R565-1/Q565)*(1/R565-1/Q565) + 4*DL565/((DL565+1)*(DL565+1))*(2*1/R565*1/Q565-1/Q565*1/Q565)))</f>
        <v>0</v>
      </c>
      <c r="Q565">
        <f>IF(LEFT(DM565,1)&lt;&gt;"0",IF(LEFT(DM565,1)="1",3.0,DN565),$D$5+$E$5*(EE565*DX565/($K$5*1000))+$F$5*(EE565*DX565/($K$5*1000))*MAX(MIN(DK565,$J$5),$I$5)*MAX(MIN(DK565,$J$5),$I$5)+$G$5*MAX(MIN(DK565,$J$5),$I$5)*(EE565*DX565/($K$5*1000))+$H$5*(EE565*DX565/($K$5*1000))*(EE565*DX565/($K$5*1000)))</f>
        <v>0</v>
      </c>
      <c r="R565">
        <f>I565*(1000-(1000*0.61365*exp(17.502*V565/(240.97+V565))/(DX565+DY565)+DS565)/2)/(1000*0.61365*exp(17.502*V565/(240.97+V565))/(DX565+DY565)-DS565)</f>
        <v>0</v>
      </c>
      <c r="S565">
        <f>1/((DL565+1)/(P565/1.6)+1/(Q565/1.37)) + DL565/((DL565+1)/(P565/1.6) + DL565/(Q565/1.37))</f>
        <v>0</v>
      </c>
      <c r="T565">
        <f>(DG565*DJ565)</f>
        <v>0</v>
      </c>
      <c r="U565">
        <f>(DZ565+(T565+2*0.95*5.67E-8*(((DZ565+$B$9)+273)^4-(DZ565+273)^4)-44100*I565)/(1.84*29.3*Q565+8*0.95*5.67E-8*(DZ565+273)^3))</f>
        <v>0</v>
      </c>
      <c r="V565">
        <f>($C$9*EA565+$D$9*EB565+$E$9*U565)</f>
        <v>0</v>
      </c>
      <c r="W565">
        <f>0.61365*exp(17.502*V565/(240.97+V565))</f>
        <v>0</v>
      </c>
      <c r="X565">
        <f>(Y565/Z565*100)</f>
        <v>0</v>
      </c>
      <c r="Y565">
        <f>DS565*(DX565+DY565)/1000</f>
        <v>0</v>
      </c>
      <c r="Z565">
        <f>0.61365*exp(17.502*DZ565/(240.97+DZ565))</f>
        <v>0</v>
      </c>
      <c r="AA565">
        <f>(W565-DS565*(DX565+DY565)/1000)</f>
        <v>0</v>
      </c>
      <c r="AB565">
        <f>(-I565*44100)</f>
        <v>0</v>
      </c>
      <c r="AC565">
        <f>2*29.3*Q565*0.92*(DZ565-V565)</f>
        <v>0</v>
      </c>
      <c r="AD565">
        <f>2*0.95*5.67E-8*(((DZ565+$B$9)+273)^4-(V565+273)^4)</f>
        <v>0</v>
      </c>
      <c r="AE565">
        <f>T565+AD565+AB565+AC565</f>
        <v>0</v>
      </c>
      <c r="AF565">
        <f>DW565*AT565*(DR565-DQ565*(1000-AT565*DT565)/(1000-AT565*DS565))/(100*DK565)</f>
        <v>0</v>
      </c>
      <c r="AG565">
        <f>1000*DW565*AT565*(DS565-DT565)/(100*DK565*(1000-AT565*DS565))</f>
        <v>0</v>
      </c>
      <c r="AH565">
        <f>(AI565 - AJ565 - DX565*1E3/(8.314*(DZ565+273.15)) * AL565/DW565 * AK565) * DW565/(100*DK565) * (1000 - DT565)/1000</f>
        <v>0</v>
      </c>
      <c r="AI565">
        <v>1107.974484848485</v>
      </c>
      <c r="AJ565">
        <v>1065.853878787879</v>
      </c>
      <c r="AK565">
        <v>3.407625974025665</v>
      </c>
      <c r="AL565">
        <v>65.16</v>
      </c>
      <c r="AM565">
        <f>(AO565 - AN565 + DX565*1E3/(8.314*(DZ565+273.15)) * AQ565/DW565 * AP565) * DW565/(100*DK565) * 1000/(1000 - AO565)</f>
        <v>0</v>
      </c>
      <c r="AN565">
        <v>15.09910793677723</v>
      </c>
      <c r="AO565">
        <v>23.45521696969696</v>
      </c>
      <c r="AP565">
        <v>-0.0001805840135229392</v>
      </c>
      <c r="AQ565">
        <v>105.4820496882666</v>
      </c>
      <c r="AR565">
        <v>0</v>
      </c>
      <c r="AS565">
        <v>0</v>
      </c>
      <c r="AT565">
        <f>IF(AR565*$H$15&gt;=AV565,1.0,(AV565/(AV565-AR565*$H$15)))</f>
        <v>0</v>
      </c>
      <c r="AU565">
        <f>(AT565-1)*100</f>
        <v>0</v>
      </c>
      <c r="AV565">
        <f>MAX(0,($B$15+$C$15*EE565)/(1+$D$15*EE565)*DX565/(DZ565+273)*$E$15)</f>
        <v>0</v>
      </c>
      <c r="AW565" t="s">
        <v>437</v>
      </c>
      <c r="AX565" t="s">
        <v>437</v>
      </c>
      <c r="AY565">
        <v>0</v>
      </c>
      <c r="AZ565">
        <v>0</v>
      </c>
      <c r="BA565">
        <f>1-AY565/AZ565</f>
        <v>0</v>
      </c>
      <c r="BB565">
        <v>0</v>
      </c>
      <c r="BC565" t="s">
        <v>437</v>
      </c>
      <c r="BD565" t="s">
        <v>437</v>
      </c>
      <c r="BE565">
        <v>0</v>
      </c>
      <c r="BF565">
        <v>0</v>
      </c>
      <c r="BG565">
        <f>1-BE565/BF565</f>
        <v>0</v>
      </c>
      <c r="BH565">
        <v>0.5</v>
      </c>
      <c r="BI565">
        <f>DH565</f>
        <v>0</v>
      </c>
      <c r="BJ565">
        <f>K565</f>
        <v>0</v>
      </c>
      <c r="BK565">
        <f>BG565*BH565*BI565</f>
        <v>0</v>
      </c>
      <c r="BL565">
        <f>(BJ565-BB565)/BI565</f>
        <v>0</v>
      </c>
      <c r="BM565">
        <f>(AZ565-BF565)/BF565</f>
        <v>0</v>
      </c>
      <c r="BN565">
        <f>AY565/(BA565+AY565/BF565)</f>
        <v>0</v>
      </c>
      <c r="BO565" t="s">
        <v>437</v>
      </c>
      <c r="BP565">
        <v>0</v>
      </c>
      <c r="BQ565">
        <f>IF(BP565&lt;&gt;0, BP565, BN565)</f>
        <v>0</v>
      </c>
      <c r="BR565">
        <f>1-BQ565/BF565</f>
        <v>0</v>
      </c>
      <c r="BS565">
        <f>(BF565-BE565)/(BF565-BQ565)</f>
        <v>0</v>
      </c>
      <c r="BT565">
        <f>(AZ565-BF565)/(AZ565-BQ565)</f>
        <v>0</v>
      </c>
      <c r="BU565">
        <f>(BF565-BE565)/(BF565-AY565)</f>
        <v>0</v>
      </c>
      <c r="BV565">
        <f>(AZ565-BF565)/(AZ565-AY565)</f>
        <v>0</v>
      </c>
      <c r="BW565">
        <f>(BS565*BQ565/BE565)</f>
        <v>0</v>
      </c>
      <c r="BX565">
        <f>(1-BW565)</f>
        <v>0</v>
      </c>
      <c r="DG565">
        <f>$B$13*EF565+$C$13*EG565+$F$13*ER565*(1-EU565)</f>
        <v>0</v>
      </c>
      <c r="DH565">
        <f>DG565*DI565</f>
        <v>0</v>
      </c>
      <c r="DI565">
        <f>($B$13*$D$11+$C$13*$D$11+$F$13*((FE565+EW565)/MAX(FE565+EW565+FF565, 0.1)*$I$11+FF565/MAX(FE565+EW565+FF565, 0.1)*$J$11))/($B$13+$C$13+$F$13)</f>
        <v>0</v>
      </c>
      <c r="DJ565">
        <f>($B$13*$K$11+$C$13*$K$11+$F$13*((FE565+EW565)/MAX(FE565+EW565+FF565, 0.1)*$P$11+FF565/MAX(FE565+EW565+FF565, 0.1)*$Q$11))/($B$13+$C$13+$F$13)</f>
        <v>0</v>
      </c>
      <c r="DK565">
        <v>2.96</v>
      </c>
      <c r="DL565">
        <v>0.5</v>
      </c>
      <c r="DM565" t="s">
        <v>438</v>
      </c>
      <c r="DN565">
        <v>2</v>
      </c>
      <c r="DO565" t="b">
        <v>1</v>
      </c>
      <c r="DP565">
        <v>1759003617.1</v>
      </c>
      <c r="DQ565">
        <v>1017.603592592593</v>
      </c>
      <c r="DR565">
        <v>1076.472962962963</v>
      </c>
      <c r="DS565">
        <v>23.47571111111111</v>
      </c>
      <c r="DT565">
        <v>15.01701111111111</v>
      </c>
      <c r="DU565">
        <v>1018.921518518518</v>
      </c>
      <c r="DV565">
        <v>23.15755185185185</v>
      </c>
      <c r="DW565">
        <v>500.0404814814814</v>
      </c>
      <c r="DX565">
        <v>90.32391481481481</v>
      </c>
      <c r="DY565">
        <v>0.06606942222222222</v>
      </c>
      <c r="DZ565">
        <v>30.02908888888888</v>
      </c>
      <c r="EA565">
        <v>30.07006666666667</v>
      </c>
      <c r="EB565">
        <v>999.9000000000001</v>
      </c>
      <c r="EC565">
        <v>0</v>
      </c>
      <c r="ED565">
        <v>0</v>
      </c>
      <c r="EE565">
        <v>10008.78407407408</v>
      </c>
      <c r="EF565">
        <v>0</v>
      </c>
      <c r="EG565">
        <v>10.8678</v>
      </c>
      <c r="EH565">
        <v>-58.86951111111111</v>
      </c>
      <c r="EI565">
        <v>1042.066666666667</v>
      </c>
      <c r="EJ565">
        <v>1092.886666666667</v>
      </c>
      <c r="EK565">
        <v>8.458698148148146</v>
      </c>
      <c r="EL565">
        <v>1076.472962962963</v>
      </c>
      <c r="EM565">
        <v>15.01701111111111</v>
      </c>
      <c r="EN565">
        <v>2.120418518518518</v>
      </c>
      <c r="EO565">
        <v>1.356395555555555</v>
      </c>
      <c r="EP565">
        <v>18.3734</v>
      </c>
      <c r="EQ565">
        <v>11.43862592592593</v>
      </c>
      <c r="ER565">
        <v>1999.983333333333</v>
      </c>
      <c r="ES565">
        <v>0.9800053333333333</v>
      </c>
      <c r="ET565">
        <v>0.01999476666666667</v>
      </c>
      <c r="EU565">
        <v>0</v>
      </c>
      <c r="EV565">
        <v>1209.95</v>
      </c>
      <c r="EW565">
        <v>5.00078</v>
      </c>
      <c r="EX565">
        <v>23429.52592592593</v>
      </c>
      <c r="EY565">
        <v>16379.52222222222</v>
      </c>
      <c r="EZ565">
        <v>39.66192592592592</v>
      </c>
      <c r="FA565">
        <v>40.35396296296295</v>
      </c>
      <c r="FB565">
        <v>39.73125925925925</v>
      </c>
      <c r="FC565">
        <v>40.1247037037037</v>
      </c>
      <c r="FD565">
        <v>40.77985185185185</v>
      </c>
      <c r="FE565">
        <v>1955.093333333333</v>
      </c>
      <c r="FF565">
        <v>39.89000000000001</v>
      </c>
      <c r="FG565">
        <v>0</v>
      </c>
      <c r="FH565">
        <v>1759003619.1</v>
      </c>
      <c r="FI565">
        <v>0</v>
      </c>
      <c r="FJ565">
        <v>1209.881923076923</v>
      </c>
      <c r="FK565">
        <v>-4.846153843148501</v>
      </c>
      <c r="FL565">
        <v>-82.24957268843823</v>
      </c>
      <c r="FM565">
        <v>23429.53846153846</v>
      </c>
      <c r="FN565">
        <v>15</v>
      </c>
      <c r="FO565">
        <v>0</v>
      </c>
      <c r="FP565" t="s">
        <v>439</v>
      </c>
      <c r="FQ565">
        <v>1746989605.5</v>
      </c>
      <c r="FR565">
        <v>1746989593.5</v>
      </c>
      <c r="FS565">
        <v>0</v>
      </c>
      <c r="FT565">
        <v>-0.274</v>
      </c>
      <c r="FU565">
        <v>-0.002</v>
      </c>
      <c r="FV565">
        <v>2.549</v>
      </c>
      <c r="FW565">
        <v>0.129</v>
      </c>
      <c r="FX565">
        <v>420</v>
      </c>
      <c r="FY565">
        <v>17</v>
      </c>
      <c r="FZ565">
        <v>0.02</v>
      </c>
      <c r="GA565">
        <v>0.04</v>
      </c>
      <c r="GB565">
        <v>-58.820695</v>
      </c>
      <c r="GC565">
        <v>-1.129924953095522</v>
      </c>
      <c r="GD565">
        <v>0.1830188596156145</v>
      </c>
      <c r="GE565">
        <v>0</v>
      </c>
      <c r="GF565">
        <v>1210.125</v>
      </c>
      <c r="GG565">
        <v>-3.664935069136297</v>
      </c>
      <c r="GH565">
        <v>0.4558460137319277</v>
      </c>
      <c r="GI565">
        <v>0</v>
      </c>
      <c r="GJ565">
        <v>8.52258125</v>
      </c>
      <c r="GK565">
        <v>-1.021264953095706</v>
      </c>
      <c r="GL565">
        <v>0.09836192335419987</v>
      </c>
      <c r="GM565">
        <v>0</v>
      </c>
      <c r="GN565">
        <v>0</v>
      </c>
      <c r="GO565">
        <v>3</v>
      </c>
      <c r="GP565" t="s">
        <v>484</v>
      </c>
      <c r="GQ565">
        <v>3.10135</v>
      </c>
      <c r="GR565">
        <v>2.72386</v>
      </c>
      <c r="GS565">
        <v>0.164738</v>
      </c>
      <c r="GT565">
        <v>0.170311</v>
      </c>
      <c r="GU565">
        <v>0.10578</v>
      </c>
      <c r="GV565">
        <v>0.0783822</v>
      </c>
      <c r="GW565">
        <v>21809.8</v>
      </c>
      <c r="GX565">
        <v>19711.3</v>
      </c>
      <c r="GY565">
        <v>26675.2</v>
      </c>
      <c r="GZ565">
        <v>23980.8</v>
      </c>
      <c r="HA565">
        <v>38176.9</v>
      </c>
      <c r="HB565">
        <v>32703.6</v>
      </c>
      <c r="HC565">
        <v>46581.3</v>
      </c>
      <c r="HD565">
        <v>37962.3</v>
      </c>
      <c r="HE565">
        <v>1.87202</v>
      </c>
      <c r="HF565">
        <v>1.8553</v>
      </c>
      <c r="HG565">
        <v>0.106543</v>
      </c>
      <c r="HH565">
        <v>0</v>
      </c>
      <c r="HI565">
        <v>28.3309</v>
      </c>
      <c r="HJ565">
        <v>999.9</v>
      </c>
      <c r="HK565">
        <v>36.2</v>
      </c>
      <c r="HL565">
        <v>31.2</v>
      </c>
      <c r="HM565">
        <v>18.2875</v>
      </c>
      <c r="HN565">
        <v>60.4986</v>
      </c>
      <c r="HO565">
        <v>22.1635</v>
      </c>
      <c r="HP565">
        <v>1</v>
      </c>
      <c r="HQ565">
        <v>0.141999</v>
      </c>
      <c r="HR565">
        <v>0.121054</v>
      </c>
      <c r="HS565">
        <v>20.3168</v>
      </c>
      <c r="HT565">
        <v>5.2095</v>
      </c>
      <c r="HU565">
        <v>11.98</v>
      </c>
      <c r="HV565">
        <v>4.96255</v>
      </c>
      <c r="HW565">
        <v>3.2742</v>
      </c>
      <c r="HX565">
        <v>9999</v>
      </c>
      <c r="HY565">
        <v>9999</v>
      </c>
      <c r="HZ565">
        <v>9999</v>
      </c>
      <c r="IA565">
        <v>26.3</v>
      </c>
      <c r="IB565">
        <v>1.86371</v>
      </c>
      <c r="IC565">
        <v>1.85981</v>
      </c>
      <c r="ID565">
        <v>1.85808</v>
      </c>
      <c r="IE565">
        <v>1.85954</v>
      </c>
      <c r="IF565">
        <v>1.8596</v>
      </c>
      <c r="IG565">
        <v>1.8581</v>
      </c>
      <c r="IH565">
        <v>1.85715</v>
      </c>
      <c r="II565">
        <v>1.85211</v>
      </c>
      <c r="IJ565">
        <v>0</v>
      </c>
      <c r="IK565">
        <v>0</v>
      </c>
      <c r="IL565">
        <v>0</v>
      </c>
      <c r="IM565">
        <v>0</v>
      </c>
      <c r="IN565" t="s">
        <v>441</v>
      </c>
      <c r="IO565" t="s">
        <v>442</v>
      </c>
      <c r="IP565" t="s">
        <v>443</v>
      </c>
      <c r="IQ565" t="s">
        <v>443</v>
      </c>
      <c r="IR565" t="s">
        <v>443</v>
      </c>
      <c r="IS565" t="s">
        <v>443</v>
      </c>
      <c r="IT565">
        <v>0</v>
      </c>
      <c r="IU565">
        <v>100</v>
      </c>
      <c r="IV565">
        <v>100</v>
      </c>
      <c r="IW565">
        <v>-1.3</v>
      </c>
      <c r="IX565">
        <v>0.3176</v>
      </c>
      <c r="IY565">
        <v>-1.253408397979514</v>
      </c>
      <c r="IZ565">
        <v>-0.001407418860664216</v>
      </c>
      <c r="JA565">
        <v>1.761737584914558E-06</v>
      </c>
      <c r="JB565">
        <v>-4.339940373715102E-10</v>
      </c>
      <c r="JC565">
        <v>0.01386544786166931</v>
      </c>
      <c r="JD565">
        <v>0.003157371658100305</v>
      </c>
      <c r="JE565">
        <v>0.0004353711720169284</v>
      </c>
      <c r="JF565">
        <v>-1.853048844677345E-07</v>
      </c>
      <c r="JG565">
        <v>2</v>
      </c>
      <c r="JH565">
        <v>1968</v>
      </c>
      <c r="JI565">
        <v>1</v>
      </c>
      <c r="JJ565">
        <v>26</v>
      </c>
      <c r="JK565">
        <v>200233.7</v>
      </c>
      <c r="JL565">
        <v>200233.9</v>
      </c>
      <c r="JM565">
        <v>2.49268</v>
      </c>
      <c r="JN565">
        <v>2.61108</v>
      </c>
      <c r="JO565">
        <v>1.49658</v>
      </c>
      <c r="JP565">
        <v>2.34741</v>
      </c>
      <c r="JQ565">
        <v>1.54907</v>
      </c>
      <c r="JR565">
        <v>2.46216</v>
      </c>
      <c r="JS565">
        <v>35.0594</v>
      </c>
      <c r="JT565">
        <v>14.6574</v>
      </c>
      <c r="JU565">
        <v>18</v>
      </c>
      <c r="JV565">
        <v>486.255</v>
      </c>
      <c r="JW565">
        <v>490.588</v>
      </c>
      <c r="JX565">
        <v>28.532</v>
      </c>
      <c r="JY565">
        <v>29.155</v>
      </c>
      <c r="JZ565">
        <v>29.9998</v>
      </c>
      <c r="KA565">
        <v>29.4129</v>
      </c>
      <c r="KB565">
        <v>29.4206</v>
      </c>
      <c r="KC565">
        <v>50.0222</v>
      </c>
      <c r="KD565">
        <v>12.7891</v>
      </c>
      <c r="KE565">
        <v>33.1333</v>
      </c>
      <c r="KF565">
        <v>28.4862</v>
      </c>
      <c r="KG565">
        <v>1122.33</v>
      </c>
      <c r="KH565">
        <v>15.1814</v>
      </c>
      <c r="KI565">
        <v>101.846</v>
      </c>
      <c r="KJ565">
        <v>91.5303</v>
      </c>
    </row>
    <row r="566" spans="1:296">
      <c r="A566">
        <v>548</v>
      </c>
      <c r="B566">
        <v>1759003629.6</v>
      </c>
      <c r="C566">
        <v>16379</v>
      </c>
      <c r="D566" t="s">
        <v>1543</v>
      </c>
      <c r="E566" t="s">
        <v>1544</v>
      </c>
      <c r="F566">
        <v>5</v>
      </c>
      <c r="G566" t="s">
        <v>1218</v>
      </c>
      <c r="H566">
        <v>1759003621.814285</v>
      </c>
      <c r="I566">
        <f>(J566)/1000</f>
        <v>0</v>
      </c>
      <c r="J566">
        <f>IF(DO566, AM566, AG566)</f>
        <v>0</v>
      </c>
      <c r="K566">
        <f>IF(DO566, AH566, AF566)</f>
        <v>0</v>
      </c>
      <c r="L566">
        <f>DQ566 - IF(AT566&gt;1, K566*DK566*100.0/(AV566), 0)</f>
        <v>0</v>
      </c>
      <c r="M566">
        <f>((S566-I566/2)*L566-K566)/(S566+I566/2)</f>
        <v>0</v>
      </c>
      <c r="N566">
        <f>M566*(DX566+DY566)/1000.0</f>
        <v>0</v>
      </c>
      <c r="O566">
        <f>(DQ566 - IF(AT566&gt;1, K566*DK566*100.0/(AV566), 0))*(DX566+DY566)/1000.0</f>
        <v>0</v>
      </c>
      <c r="P566">
        <f>2.0/((1/R566-1/Q566)+SIGN(R566)*SQRT((1/R566-1/Q566)*(1/R566-1/Q566) + 4*DL566/((DL566+1)*(DL566+1))*(2*1/R566*1/Q566-1/Q566*1/Q566)))</f>
        <v>0</v>
      </c>
      <c r="Q566">
        <f>IF(LEFT(DM566,1)&lt;&gt;"0",IF(LEFT(DM566,1)="1",3.0,DN566),$D$5+$E$5*(EE566*DX566/($K$5*1000))+$F$5*(EE566*DX566/($K$5*1000))*MAX(MIN(DK566,$J$5),$I$5)*MAX(MIN(DK566,$J$5),$I$5)+$G$5*MAX(MIN(DK566,$J$5),$I$5)*(EE566*DX566/($K$5*1000))+$H$5*(EE566*DX566/($K$5*1000))*(EE566*DX566/($K$5*1000)))</f>
        <v>0</v>
      </c>
      <c r="R566">
        <f>I566*(1000-(1000*0.61365*exp(17.502*V566/(240.97+V566))/(DX566+DY566)+DS566)/2)/(1000*0.61365*exp(17.502*V566/(240.97+V566))/(DX566+DY566)-DS566)</f>
        <v>0</v>
      </c>
      <c r="S566">
        <f>1/((DL566+1)/(P566/1.6)+1/(Q566/1.37)) + DL566/((DL566+1)/(P566/1.6) + DL566/(Q566/1.37))</f>
        <v>0</v>
      </c>
      <c r="T566">
        <f>(DG566*DJ566)</f>
        <v>0</v>
      </c>
      <c r="U566">
        <f>(DZ566+(T566+2*0.95*5.67E-8*(((DZ566+$B$9)+273)^4-(DZ566+273)^4)-44100*I566)/(1.84*29.3*Q566+8*0.95*5.67E-8*(DZ566+273)^3))</f>
        <v>0</v>
      </c>
      <c r="V566">
        <f>($C$9*EA566+$D$9*EB566+$E$9*U566)</f>
        <v>0</v>
      </c>
      <c r="W566">
        <f>0.61365*exp(17.502*V566/(240.97+V566))</f>
        <v>0</v>
      </c>
      <c r="X566">
        <f>(Y566/Z566*100)</f>
        <v>0</v>
      </c>
      <c r="Y566">
        <f>DS566*(DX566+DY566)/1000</f>
        <v>0</v>
      </c>
      <c r="Z566">
        <f>0.61365*exp(17.502*DZ566/(240.97+DZ566))</f>
        <v>0</v>
      </c>
      <c r="AA566">
        <f>(W566-DS566*(DX566+DY566)/1000)</f>
        <v>0</v>
      </c>
      <c r="AB566">
        <f>(-I566*44100)</f>
        <v>0</v>
      </c>
      <c r="AC566">
        <f>2*29.3*Q566*0.92*(DZ566-V566)</f>
        <v>0</v>
      </c>
      <c r="AD566">
        <f>2*0.95*5.67E-8*(((DZ566+$B$9)+273)^4-(V566+273)^4)</f>
        <v>0</v>
      </c>
      <c r="AE566">
        <f>T566+AD566+AB566+AC566</f>
        <v>0</v>
      </c>
      <c r="AF566">
        <f>DW566*AT566*(DR566-DQ566*(1000-AT566*DT566)/(1000-AT566*DS566))/(100*DK566)</f>
        <v>0</v>
      </c>
      <c r="AG566">
        <f>1000*DW566*AT566*(DS566-DT566)/(100*DK566*(1000-AT566*DS566))</f>
        <v>0</v>
      </c>
      <c r="AH566">
        <f>(AI566 - AJ566 - DX566*1E3/(8.314*(DZ566+273.15)) * AL566/DW566 * AK566) * DW566/(100*DK566) * (1000 - DT566)/1000</f>
        <v>0</v>
      </c>
      <c r="AI566">
        <v>1125.301725363637</v>
      </c>
      <c r="AJ566">
        <v>1083.008909090909</v>
      </c>
      <c r="AK566">
        <v>3.435729004329102</v>
      </c>
      <c r="AL566">
        <v>65.16</v>
      </c>
      <c r="AM566">
        <f>(AO566 - AN566 + DX566*1E3/(8.314*(DZ566+273.15)) * AQ566/DW566 * AP566) * DW566/(100*DK566) * 1000/(1000 - AO566)</f>
        <v>0</v>
      </c>
      <c r="AN566">
        <v>15.13708774302411</v>
      </c>
      <c r="AO566">
        <v>23.42307757575758</v>
      </c>
      <c r="AP566">
        <v>-0.00804632066276032</v>
      </c>
      <c r="AQ566">
        <v>105.4820496882666</v>
      </c>
      <c r="AR566">
        <v>0</v>
      </c>
      <c r="AS566">
        <v>0</v>
      </c>
      <c r="AT566">
        <f>IF(AR566*$H$15&gt;=AV566,1.0,(AV566/(AV566-AR566*$H$15)))</f>
        <v>0</v>
      </c>
      <c r="AU566">
        <f>(AT566-1)*100</f>
        <v>0</v>
      </c>
      <c r="AV566">
        <f>MAX(0,($B$15+$C$15*EE566)/(1+$D$15*EE566)*DX566/(DZ566+273)*$E$15)</f>
        <v>0</v>
      </c>
      <c r="AW566" t="s">
        <v>437</v>
      </c>
      <c r="AX566" t="s">
        <v>437</v>
      </c>
      <c r="AY566">
        <v>0</v>
      </c>
      <c r="AZ566">
        <v>0</v>
      </c>
      <c r="BA566">
        <f>1-AY566/AZ566</f>
        <v>0</v>
      </c>
      <c r="BB566">
        <v>0</v>
      </c>
      <c r="BC566" t="s">
        <v>437</v>
      </c>
      <c r="BD566" t="s">
        <v>437</v>
      </c>
      <c r="BE566">
        <v>0</v>
      </c>
      <c r="BF566">
        <v>0</v>
      </c>
      <c r="BG566">
        <f>1-BE566/BF566</f>
        <v>0</v>
      </c>
      <c r="BH566">
        <v>0.5</v>
      </c>
      <c r="BI566">
        <f>DH566</f>
        <v>0</v>
      </c>
      <c r="BJ566">
        <f>K566</f>
        <v>0</v>
      </c>
      <c r="BK566">
        <f>BG566*BH566*BI566</f>
        <v>0</v>
      </c>
      <c r="BL566">
        <f>(BJ566-BB566)/BI566</f>
        <v>0</v>
      </c>
      <c r="BM566">
        <f>(AZ566-BF566)/BF566</f>
        <v>0</v>
      </c>
      <c r="BN566">
        <f>AY566/(BA566+AY566/BF566)</f>
        <v>0</v>
      </c>
      <c r="BO566" t="s">
        <v>437</v>
      </c>
      <c r="BP566">
        <v>0</v>
      </c>
      <c r="BQ566">
        <f>IF(BP566&lt;&gt;0, BP566, BN566)</f>
        <v>0</v>
      </c>
      <c r="BR566">
        <f>1-BQ566/BF566</f>
        <v>0</v>
      </c>
      <c r="BS566">
        <f>(BF566-BE566)/(BF566-BQ566)</f>
        <v>0</v>
      </c>
      <c r="BT566">
        <f>(AZ566-BF566)/(AZ566-BQ566)</f>
        <v>0</v>
      </c>
      <c r="BU566">
        <f>(BF566-BE566)/(BF566-AY566)</f>
        <v>0</v>
      </c>
      <c r="BV566">
        <f>(AZ566-BF566)/(AZ566-AY566)</f>
        <v>0</v>
      </c>
      <c r="BW566">
        <f>(BS566*BQ566/BE566)</f>
        <v>0</v>
      </c>
      <c r="BX566">
        <f>(1-BW566)</f>
        <v>0</v>
      </c>
      <c r="DG566">
        <f>$B$13*EF566+$C$13*EG566+$F$13*ER566*(1-EU566)</f>
        <v>0</v>
      </c>
      <c r="DH566">
        <f>DG566*DI566</f>
        <v>0</v>
      </c>
      <c r="DI566">
        <f>($B$13*$D$11+$C$13*$D$11+$F$13*((FE566+EW566)/MAX(FE566+EW566+FF566, 0.1)*$I$11+FF566/MAX(FE566+EW566+FF566, 0.1)*$J$11))/($B$13+$C$13+$F$13)</f>
        <v>0</v>
      </c>
      <c r="DJ566">
        <f>($B$13*$K$11+$C$13*$K$11+$F$13*((FE566+EW566)/MAX(FE566+EW566+FF566, 0.1)*$P$11+FF566/MAX(FE566+EW566+FF566, 0.1)*$Q$11))/($B$13+$C$13+$F$13)</f>
        <v>0</v>
      </c>
      <c r="DK566">
        <v>2.96</v>
      </c>
      <c r="DL566">
        <v>0.5</v>
      </c>
      <c r="DM566" t="s">
        <v>438</v>
      </c>
      <c r="DN566">
        <v>2</v>
      </c>
      <c r="DO566" t="b">
        <v>1</v>
      </c>
      <c r="DP566">
        <v>1759003621.814285</v>
      </c>
      <c r="DQ566">
        <v>1033.301071428571</v>
      </c>
      <c r="DR566">
        <v>1092.378214285714</v>
      </c>
      <c r="DS566">
        <v>23.45919642857143</v>
      </c>
      <c r="DT566">
        <v>15.07555</v>
      </c>
      <c r="DU566">
        <v>1034.605714285714</v>
      </c>
      <c r="DV566">
        <v>23.14141428571429</v>
      </c>
      <c r="DW566">
        <v>500.0537857142858</v>
      </c>
      <c r="DX566">
        <v>90.32377142857142</v>
      </c>
      <c r="DY566">
        <v>0.06595603928571428</v>
      </c>
      <c r="DZ566">
        <v>30.01499999999999</v>
      </c>
      <c r="EA566">
        <v>30.06985357142857</v>
      </c>
      <c r="EB566">
        <v>999.9000000000002</v>
      </c>
      <c r="EC566">
        <v>0</v>
      </c>
      <c r="ED566">
        <v>0</v>
      </c>
      <c r="EE566">
        <v>10006.97785714286</v>
      </c>
      <c r="EF566">
        <v>0</v>
      </c>
      <c r="EG566">
        <v>10.8678</v>
      </c>
      <c r="EH566">
        <v>-59.07749285714286</v>
      </c>
      <c r="EI566">
        <v>1058.123571428571</v>
      </c>
      <c r="EJ566">
        <v>1109.1</v>
      </c>
      <c r="EK566">
        <v>8.383645357142857</v>
      </c>
      <c r="EL566">
        <v>1092.378214285714</v>
      </c>
      <c r="EM566">
        <v>15.07555</v>
      </c>
      <c r="EN566">
        <v>2.118923214285714</v>
      </c>
      <c r="EO566">
        <v>1.361681428571429</v>
      </c>
      <c r="EP566">
        <v>18.36215</v>
      </c>
      <c r="EQ566">
        <v>11.49741428571429</v>
      </c>
      <c r="ER566">
        <v>2000.005</v>
      </c>
      <c r="ES566">
        <v>0.9800055714285714</v>
      </c>
      <c r="ET566">
        <v>0.01999452857142858</v>
      </c>
      <c r="EU566">
        <v>0</v>
      </c>
      <c r="EV566">
        <v>1209.571428571429</v>
      </c>
      <c r="EW566">
        <v>5.00078</v>
      </c>
      <c r="EX566">
        <v>23423.55</v>
      </c>
      <c r="EY566">
        <v>16379.71071428571</v>
      </c>
      <c r="EZ566">
        <v>39.65839285714286</v>
      </c>
      <c r="FA566">
        <v>40.34796428571428</v>
      </c>
      <c r="FB566">
        <v>39.76317857142857</v>
      </c>
      <c r="FC566">
        <v>40.11803571428571</v>
      </c>
      <c r="FD566">
        <v>40.72742857142857</v>
      </c>
      <c r="FE566">
        <v>1955.115</v>
      </c>
      <c r="FF566">
        <v>39.89000000000001</v>
      </c>
      <c r="FG566">
        <v>0</v>
      </c>
      <c r="FH566">
        <v>1759003623.9</v>
      </c>
      <c r="FI566">
        <v>0</v>
      </c>
      <c r="FJ566">
        <v>1209.499615384615</v>
      </c>
      <c r="FK566">
        <v>-4.965811975967304</v>
      </c>
      <c r="FL566">
        <v>-79.77777778426054</v>
      </c>
      <c r="FM566">
        <v>23423.29615384616</v>
      </c>
      <c r="FN566">
        <v>15</v>
      </c>
      <c r="FO566">
        <v>0</v>
      </c>
      <c r="FP566" t="s">
        <v>439</v>
      </c>
      <c r="FQ566">
        <v>1746989605.5</v>
      </c>
      <c r="FR566">
        <v>1746989593.5</v>
      </c>
      <c r="FS566">
        <v>0</v>
      </c>
      <c r="FT566">
        <v>-0.274</v>
      </c>
      <c r="FU566">
        <v>-0.002</v>
      </c>
      <c r="FV566">
        <v>2.549</v>
      </c>
      <c r="FW566">
        <v>0.129</v>
      </c>
      <c r="FX566">
        <v>420</v>
      </c>
      <c r="FY566">
        <v>17</v>
      </c>
      <c r="FZ566">
        <v>0.02</v>
      </c>
      <c r="GA566">
        <v>0.04</v>
      </c>
      <c r="GB566">
        <v>-58.92574</v>
      </c>
      <c r="GC566">
        <v>-2.48921876172604</v>
      </c>
      <c r="GD566">
        <v>0.2564992658858887</v>
      </c>
      <c r="GE566">
        <v>0</v>
      </c>
      <c r="GF566">
        <v>1209.784117647059</v>
      </c>
      <c r="GG566">
        <v>-4.656684496092455</v>
      </c>
      <c r="GH566">
        <v>0.5165503087340858</v>
      </c>
      <c r="GI566">
        <v>0</v>
      </c>
      <c r="GJ566">
        <v>8.43969875</v>
      </c>
      <c r="GK566">
        <v>-1.002214221388363</v>
      </c>
      <c r="GL566">
        <v>0.09662761637305085</v>
      </c>
      <c r="GM566">
        <v>0</v>
      </c>
      <c r="GN566">
        <v>0</v>
      </c>
      <c r="GO566">
        <v>3</v>
      </c>
      <c r="GP566" t="s">
        <v>484</v>
      </c>
      <c r="GQ566">
        <v>3.10077</v>
      </c>
      <c r="GR566">
        <v>2.72425</v>
      </c>
      <c r="GS566">
        <v>0.166412</v>
      </c>
      <c r="GT566">
        <v>0.171971</v>
      </c>
      <c r="GU566">
        <v>0.105672</v>
      </c>
      <c r="GV566">
        <v>0.0784301</v>
      </c>
      <c r="GW566">
        <v>21766.2</v>
      </c>
      <c r="GX566">
        <v>19671.9</v>
      </c>
      <c r="GY566">
        <v>26675.4</v>
      </c>
      <c r="GZ566">
        <v>23980.9</v>
      </c>
      <c r="HA566">
        <v>38182.1</v>
      </c>
      <c r="HB566">
        <v>32702.4</v>
      </c>
      <c r="HC566">
        <v>46581.8</v>
      </c>
      <c r="HD566">
        <v>37962.7</v>
      </c>
      <c r="HE566">
        <v>1.87135</v>
      </c>
      <c r="HF566">
        <v>1.8564</v>
      </c>
      <c r="HG566">
        <v>0.106692</v>
      </c>
      <c r="HH566">
        <v>0</v>
      </c>
      <c r="HI566">
        <v>28.3264</v>
      </c>
      <c r="HJ566">
        <v>999.9</v>
      </c>
      <c r="HK566">
        <v>36.2</v>
      </c>
      <c r="HL566">
        <v>31.2</v>
      </c>
      <c r="HM566">
        <v>18.2879</v>
      </c>
      <c r="HN566">
        <v>60.9586</v>
      </c>
      <c r="HO566">
        <v>22.3157</v>
      </c>
      <c r="HP566">
        <v>1</v>
      </c>
      <c r="HQ566">
        <v>0.141916</v>
      </c>
      <c r="HR566">
        <v>0.163981</v>
      </c>
      <c r="HS566">
        <v>20.3171</v>
      </c>
      <c r="HT566">
        <v>5.2128</v>
      </c>
      <c r="HU566">
        <v>11.98</v>
      </c>
      <c r="HV566">
        <v>4.9636</v>
      </c>
      <c r="HW566">
        <v>3.27465</v>
      </c>
      <c r="HX566">
        <v>9999</v>
      </c>
      <c r="HY566">
        <v>9999</v>
      </c>
      <c r="HZ566">
        <v>9999</v>
      </c>
      <c r="IA566">
        <v>26.3</v>
      </c>
      <c r="IB566">
        <v>1.86371</v>
      </c>
      <c r="IC566">
        <v>1.85982</v>
      </c>
      <c r="ID566">
        <v>1.85808</v>
      </c>
      <c r="IE566">
        <v>1.85954</v>
      </c>
      <c r="IF566">
        <v>1.85959</v>
      </c>
      <c r="IG566">
        <v>1.8581</v>
      </c>
      <c r="IH566">
        <v>1.85715</v>
      </c>
      <c r="II566">
        <v>1.85211</v>
      </c>
      <c r="IJ566">
        <v>0</v>
      </c>
      <c r="IK566">
        <v>0</v>
      </c>
      <c r="IL566">
        <v>0</v>
      </c>
      <c r="IM566">
        <v>0</v>
      </c>
      <c r="IN566" t="s">
        <v>441</v>
      </c>
      <c r="IO566" t="s">
        <v>442</v>
      </c>
      <c r="IP566" t="s">
        <v>443</v>
      </c>
      <c r="IQ566" t="s">
        <v>443</v>
      </c>
      <c r="IR566" t="s">
        <v>443</v>
      </c>
      <c r="IS566" t="s">
        <v>443</v>
      </c>
      <c r="IT566">
        <v>0</v>
      </c>
      <c r="IU566">
        <v>100</v>
      </c>
      <c r="IV566">
        <v>100</v>
      </c>
      <c r="IW566">
        <v>-1.28</v>
      </c>
      <c r="IX566">
        <v>0.3168</v>
      </c>
      <c r="IY566">
        <v>-1.253408397979514</v>
      </c>
      <c r="IZ566">
        <v>-0.001407418860664216</v>
      </c>
      <c r="JA566">
        <v>1.761737584914558E-06</v>
      </c>
      <c r="JB566">
        <v>-4.339940373715102E-10</v>
      </c>
      <c r="JC566">
        <v>0.01386544786166931</v>
      </c>
      <c r="JD566">
        <v>0.003157371658100305</v>
      </c>
      <c r="JE566">
        <v>0.0004353711720169284</v>
      </c>
      <c r="JF566">
        <v>-1.853048844677345E-07</v>
      </c>
      <c r="JG566">
        <v>2</v>
      </c>
      <c r="JH566">
        <v>1968</v>
      </c>
      <c r="JI566">
        <v>1</v>
      </c>
      <c r="JJ566">
        <v>26</v>
      </c>
      <c r="JK566">
        <v>200233.7</v>
      </c>
      <c r="JL566">
        <v>200233.9</v>
      </c>
      <c r="JM566">
        <v>2.51831</v>
      </c>
      <c r="JN566">
        <v>2.6062</v>
      </c>
      <c r="JO566">
        <v>1.49658</v>
      </c>
      <c r="JP566">
        <v>2.34741</v>
      </c>
      <c r="JQ566">
        <v>1.54907</v>
      </c>
      <c r="JR566">
        <v>2.44995</v>
      </c>
      <c r="JS566">
        <v>35.0594</v>
      </c>
      <c r="JT566">
        <v>14.6661</v>
      </c>
      <c r="JU566">
        <v>18</v>
      </c>
      <c r="JV566">
        <v>485.831</v>
      </c>
      <c r="JW566">
        <v>491.282</v>
      </c>
      <c r="JX566">
        <v>28.4586</v>
      </c>
      <c r="JY566">
        <v>29.1513</v>
      </c>
      <c r="JZ566">
        <v>29.9998</v>
      </c>
      <c r="KA566">
        <v>29.4092</v>
      </c>
      <c r="KB566">
        <v>29.4168</v>
      </c>
      <c r="KC566">
        <v>50.5853</v>
      </c>
      <c r="KD566">
        <v>12.4949</v>
      </c>
      <c r="KE566">
        <v>33.1333</v>
      </c>
      <c r="KF566">
        <v>28.4187</v>
      </c>
      <c r="KG566">
        <v>1135.7</v>
      </c>
      <c r="KH566">
        <v>15.253</v>
      </c>
      <c r="KI566">
        <v>101.847</v>
      </c>
      <c r="KJ566">
        <v>91.53100000000001</v>
      </c>
    </row>
    <row r="567" spans="1:296">
      <c r="A567">
        <v>549</v>
      </c>
      <c r="B567">
        <v>1759003634.6</v>
      </c>
      <c r="C567">
        <v>16384</v>
      </c>
      <c r="D567" t="s">
        <v>1545</v>
      </c>
      <c r="E567" t="s">
        <v>1546</v>
      </c>
      <c r="F567">
        <v>5</v>
      </c>
      <c r="G567" t="s">
        <v>1218</v>
      </c>
      <c r="H567">
        <v>1759003627.1</v>
      </c>
      <c r="I567">
        <f>(J567)/1000</f>
        <v>0</v>
      </c>
      <c r="J567">
        <f>IF(DO567, AM567, AG567)</f>
        <v>0</v>
      </c>
      <c r="K567">
        <f>IF(DO567, AH567, AF567)</f>
        <v>0</v>
      </c>
      <c r="L567">
        <f>DQ567 - IF(AT567&gt;1, K567*DK567*100.0/(AV567), 0)</f>
        <v>0</v>
      </c>
      <c r="M567">
        <f>((S567-I567/2)*L567-K567)/(S567+I567/2)</f>
        <v>0</v>
      </c>
      <c r="N567">
        <f>M567*(DX567+DY567)/1000.0</f>
        <v>0</v>
      </c>
      <c r="O567">
        <f>(DQ567 - IF(AT567&gt;1, K567*DK567*100.0/(AV567), 0))*(DX567+DY567)/1000.0</f>
        <v>0</v>
      </c>
      <c r="P567">
        <f>2.0/((1/R567-1/Q567)+SIGN(R567)*SQRT((1/R567-1/Q567)*(1/R567-1/Q567) + 4*DL567/((DL567+1)*(DL567+1))*(2*1/R567*1/Q567-1/Q567*1/Q567)))</f>
        <v>0</v>
      </c>
      <c r="Q567">
        <f>IF(LEFT(DM567,1)&lt;&gt;"0",IF(LEFT(DM567,1)="1",3.0,DN567),$D$5+$E$5*(EE567*DX567/($K$5*1000))+$F$5*(EE567*DX567/($K$5*1000))*MAX(MIN(DK567,$J$5),$I$5)*MAX(MIN(DK567,$J$5),$I$5)+$G$5*MAX(MIN(DK567,$J$5),$I$5)*(EE567*DX567/($K$5*1000))+$H$5*(EE567*DX567/($K$5*1000))*(EE567*DX567/($K$5*1000)))</f>
        <v>0</v>
      </c>
      <c r="R567">
        <f>I567*(1000-(1000*0.61365*exp(17.502*V567/(240.97+V567))/(DX567+DY567)+DS567)/2)/(1000*0.61365*exp(17.502*V567/(240.97+V567))/(DX567+DY567)-DS567)</f>
        <v>0</v>
      </c>
      <c r="S567">
        <f>1/((DL567+1)/(P567/1.6)+1/(Q567/1.37)) + DL567/((DL567+1)/(P567/1.6) + DL567/(Q567/1.37))</f>
        <v>0</v>
      </c>
      <c r="T567">
        <f>(DG567*DJ567)</f>
        <v>0</v>
      </c>
      <c r="U567">
        <f>(DZ567+(T567+2*0.95*5.67E-8*(((DZ567+$B$9)+273)^4-(DZ567+273)^4)-44100*I567)/(1.84*29.3*Q567+8*0.95*5.67E-8*(DZ567+273)^3))</f>
        <v>0</v>
      </c>
      <c r="V567">
        <f>($C$9*EA567+$D$9*EB567+$E$9*U567)</f>
        <v>0</v>
      </c>
      <c r="W567">
        <f>0.61365*exp(17.502*V567/(240.97+V567))</f>
        <v>0</v>
      </c>
      <c r="X567">
        <f>(Y567/Z567*100)</f>
        <v>0</v>
      </c>
      <c r="Y567">
        <f>DS567*(DX567+DY567)/1000</f>
        <v>0</v>
      </c>
      <c r="Z567">
        <f>0.61365*exp(17.502*DZ567/(240.97+DZ567))</f>
        <v>0</v>
      </c>
      <c r="AA567">
        <f>(W567-DS567*(DX567+DY567)/1000)</f>
        <v>0</v>
      </c>
      <c r="AB567">
        <f>(-I567*44100)</f>
        <v>0</v>
      </c>
      <c r="AC567">
        <f>2*29.3*Q567*0.92*(DZ567-V567)</f>
        <v>0</v>
      </c>
      <c r="AD567">
        <f>2*0.95*5.67E-8*(((DZ567+$B$9)+273)^4-(V567+273)^4)</f>
        <v>0</v>
      </c>
      <c r="AE567">
        <f>T567+AD567+AB567+AC567</f>
        <v>0</v>
      </c>
      <c r="AF567">
        <f>DW567*AT567*(DR567-DQ567*(1000-AT567*DT567)/(1000-AT567*DS567))/(100*DK567)</f>
        <v>0</v>
      </c>
      <c r="AG567">
        <f>1000*DW567*AT567*(DS567-DT567)/(100*DK567*(1000-AT567*DS567))</f>
        <v>0</v>
      </c>
      <c r="AH567">
        <f>(AI567 - AJ567 - DX567*1E3/(8.314*(DZ567+273.15)) * AL567/DW567 * AK567) * DW567/(100*DK567) * (1000 - DT567)/1000</f>
        <v>0</v>
      </c>
      <c r="AI567">
        <v>1142.143300545455</v>
      </c>
      <c r="AJ567">
        <v>1100.080424242424</v>
      </c>
      <c r="AK567">
        <v>3.403842424242166</v>
      </c>
      <c r="AL567">
        <v>65.16</v>
      </c>
      <c r="AM567">
        <f>(AO567 - AN567 + DX567*1E3/(8.314*(DZ567+273.15)) * AQ567/DW567 * AP567) * DW567/(100*DK567) * 1000/(1000 - AO567)</f>
        <v>0</v>
      </c>
      <c r="AN567">
        <v>15.14817595930733</v>
      </c>
      <c r="AO567">
        <v>23.37856121212121</v>
      </c>
      <c r="AP567">
        <v>-0.009255650550793464</v>
      </c>
      <c r="AQ567">
        <v>105.4820496882666</v>
      </c>
      <c r="AR567">
        <v>0</v>
      </c>
      <c r="AS567">
        <v>0</v>
      </c>
      <c r="AT567">
        <f>IF(AR567*$H$15&gt;=AV567,1.0,(AV567/(AV567-AR567*$H$15)))</f>
        <v>0</v>
      </c>
      <c r="AU567">
        <f>(AT567-1)*100</f>
        <v>0</v>
      </c>
      <c r="AV567">
        <f>MAX(0,($B$15+$C$15*EE567)/(1+$D$15*EE567)*DX567/(DZ567+273)*$E$15)</f>
        <v>0</v>
      </c>
      <c r="AW567" t="s">
        <v>437</v>
      </c>
      <c r="AX567" t="s">
        <v>437</v>
      </c>
      <c r="AY567">
        <v>0</v>
      </c>
      <c r="AZ567">
        <v>0</v>
      </c>
      <c r="BA567">
        <f>1-AY567/AZ567</f>
        <v>0</v>
      </c>
      <c r="BB567">
        <v>0</v>
      </c>
      <c r="BC567" t="s">
        <v>437</v>
      </c>
      <c r="BD567" t="s">
        <v>437</v>
      </c>
      <c r="BE567">
        <v>0</v>
      </c>
      <c r="BF567">
        <v>0</v>
      </c>
      <c r="BG567">
        <f>1-BE567/BF567</f>
        <v>0</v>
      </c>
      <c r="BH567">
        <v>0.5</v>
      </c>
      <c r="BI567">
        <f>DH567</f>
        <v>0</v>
      </c>
      <c r="BJ567">
        <f>K567</f>
        <v>0</v>
      </c>
      <c r="BK567">
        <f>BG567*BH567*BI567</f>
        <v>0</v>
      </c>
      <c r="BL567">
        <f>(BJ567-BB567)/BI567</f>
        <v>0</v>
      </c>
      <c r="BM567">
        <f>(AZ567-BF567)/BF567</f>
        <v>0</v>
      </c>
      <c r="BN567">
        <f>AY567/(BA567+AY567/BF567)</f>
        <v>0</v>
      </c>
      <c r="BO567" t="s">
        <v>437</v>
      </c>
      <c r="BP567">
        <v>0</v>
      </c>
      <c r="BQ567">
        <f>IF(BP567&lt;&gt;0, BP567, BN567)</f>
        <v>0</v>
      </c>
      <c r="BR567">
        <f>1-BQ567/BF567</f>
        <v>0</v>
      </c>
      <c r="BS567">
        <f>(BF567-BE567)/(BF567-BQ567)</f>
        <v>0</v>
      </c>
      <c r="BT567">
        <f>(AZ567-BF567)/(AZ567-BQ567)</f>
        <v>0</v>
      </c>
      <c r="BU567">
        <f>(BF567-BE567)/(BF567-AY567)</f>
        <v>0</v>
      </c>
      <c r="BV567">
        <f>(AZ567-BF567)/(AZ567-AY567)</f>
        <v>0</v>
      </c>
      <c r="BW567">
        <f>(BS567*BQ567/BE567)</f>
        <v>0</v>
      </c>
      <c r="BX567">
        <f>(1-BW567)</f>
        <v>0</v>
      </c>
      <c r="DG567">
        <f>$B$13*EF567+$C$13*EG567+$F$13*ER567*(1-EU567)</f>
        <v>0</v>
      </c>
      <c r="DH567">
        <f>DG567*DI567</f>
        <v>0</v>
      </c>
      <c r="DI567">
        <f>($B$13*$D$11+$C$13*$D$11+$F$13*((FE567+EW567)/MAX(FE567+EW567+FF567, 0.1)*$I$11+FF567/MAX(FE567+EW567+FF567, 0.1)*$J$11))/($B$13+$C$13+$F$13)</f>
        <v>0</v>
      </c>
      <c r="DJ567">
        <f>($B$13*$K$11+$C$13*$K$11+$F$13*((FE567+EW567)/MAX(FE567+EW567+FF567, 0.1)*$P$11+FF567/MAX(FE567+EW567+FF567, 0.1)*$Q$11))/($B$13+$C$13+$F$13)</f>
        <v>0</v>
      </c>
      <c r="DK567">
        <v>2.96</v>
      </c>
      <c r="DL567">
        <v>0.5</v>
      </c>
      <c r="DM567" t="s">
        <v>438</v>
      </c>
      <c r="DN567">
        <v>2</v>
      </c>
      <c r="DO567" t="b">
        <v>1</v>
      </c>
      <c r="DP567">
        <v>1759003627.1</v>
      </c>
      <c r="DQ567">
        <v>1050.949259259259</v>
      </c>
      <c r="DR567">
        <v>1110.078888888889</v>
      </c>
      <c r="DS567">
        <v>23.43203703703703</v>
      </c>
      <c r="DT567">
        <v>15.12384444444445</v>
      </c>
      <c r="DU567">
        <v>1052.238148148148</v>
      </c>
      <c r="DV567">
        <v>23.11486296296296</v>
      </c>
      <c r="DW567">
        <v>500.0314814814814</v>
      </c>
      <c r="DX567">
        <v>90.3239962962963</v>
      </c>
      <c r="DY567">
        <v>0.06599397037037037</v>
      </c>
      <c r="DZ567">
        <v>29.99702592592593</v>
      </c>
      <c r="EA567">
        <v>30.06683333333333</v>
      </c>
      <c r="EB567">
        <v>999.9000000000001</v>
      </c>
      <c r="EC567">
        <v>0</v>
      </c>
      <c r="ED567">
        <v>0</v>
      </c>
      <c r="EE567">
        <v>9999.556296296294</v>
      </c>
      <c r="EF567">
        <v>0</v>
      </c>
      <c r="EG567">
        <v>10.86965925925926</v>
      </c>
      <c r="EH567">
        <v>-59.12987037037038</v>
      </c>
      <c r="EI567">
        <v>1076.165555555556</v>
      </c>
      <c r="EJ567">
        <v>1127.125555555556</v>
      </c>
      <c r="EK567">
        <v>8.308186296296297</v>
      </c>
      <c r="EL567">
        <v>1110.078888888889</v>
      </c>
      <c r="EM567">
        <v>15.12384444444445</v>
      </c>
      <c r="EN567">
        <v>2.116474814814815</v>
      </c>
      <c r="EO567">
        <v>1.366047037037037</v>
      </c>
      <c r="EP567">
        <v>18.34371481481482</v>
      </c>
      <c r="EQ567">
        <v>11.54587407407407</v>
      </c>
      <c r="ER567">
        <v>1999.998148148148</v>
      </c>
      <c r="ES567">
        <v>0.9800055555555555</v>
      </c>
      <c r="ET567">
        <v>0.01999454814814815</v>
      </c>
      <c r="EU567">
        <v>0</v>
      </c>
      <c r="EV567">
        <v>1209.14037037037</v>
      </c>
      <c r="EW567">
        <v>5.00078</v>
      </c>
      <c r="EX567">
        <v>23416.4074074074</v>
      </c>
      <c r="EY567">
        <v>16379.65185185185</v>
      </c>
      <c r="EZ567">
        <v>39.6434074074074</v>
      </c>
      <c r="FA567">
        <v>40.35151851851851</v>
      </c>
      <c r="FB567">
        <v>39.78674074074074</v>
      </c>
      <c r="FC567">
        <v>40.08996296296296</v>
      </c>
      <c r="FD567">
        <v>40.65025925925925</v>
      </c>
      <c r="FE567">
        <v>1955.108148148149</v>
      </c>
      <c r="FF567">
        <v>39.89000000000001</v>
      </c>
      <c r="FG567">
        <v>0</v>
      </c>
      <c r="FH567">
        <v>1759003628.7</v>
      </c>
      <c r="FI567">
        <v>0</v>
      </c>
      <c r="FJ567">
        <v>1209.128846153846</v>
      </c>
      <c r="FK567">
        <v>-3.965470109270446</v>
      </c>
      <c r="FL567">
        <v>-77.05982911791874</v>
      </c>
      <c r="FM567">
        <v>23416.82307692307</v>
      </c>
      <c r="FN567">
        <v>15</v>
      </c>
      <c r="FO567">
        <v>0</v>
      </c>
      <c r="FP567" t="s">
        <v>439</v>
      </c>
      <c r="FQ567">
        <v>1746989605.5</v>
      </c>
      <c r="FR567">
        <v>1746989593.5</v>
      </c>
      <c r="FS567">
        <v>0</v>
      </c>
      <c r="FT567">
        <v>-0.274</v>
      </c>
      <c r="FU567">
        <v>-0.002</v>
      </c>
      <c r="FV567">
        <v>2.549</v>
      </c>
      <c r="FW567">
        <v>0.129</v>
      </c>
      <c r="FX567">
        <v>420</v>
      </c>
      <c r="FY567">
        <v>17</v>
      </c>
      <c r="FZ567">
        <v>0.02</v>
      </c>
      <c r="GA567">
        <v>0.04</v>
      </c>
      <c r="GB567">
        <v>-59.06588292682925</v>
      </c>
      <c r="GC567">
        <v>-1.107932404181185</v>
      </c>
      <c r="GD567">
        <v>0.1963883297193857</v>
      </c>
      <c r="GE567">
        <v>0</v>
      </c>
      <c r="GF567">
        <v>1209.388529411765</v>
      </c>
      <c r="GG567">
        <v>-4.68403362612319</v>
      </c>
      <c r="GH567">
        <v>0.5315135566470908</v>
      </c>
      <c r="GI567">
        <v>0</v>
      </c>
      <c r="GJ567">
        <v>8.361850975609757</v>
      </c>
      <c r="GK567">
        <v>-0.8708747038327821</v>
      </c>
      <c r="GL567">
        <v>0.08674075309696515</v>
      </c>
      <c r="GM567">
        <v>0</v>
      </c>
      <c r="GN567">
        <v>0</v>
      </c>
      <c r="GO567">
        <v>3</v>
      </c>
      <c r="GP567" t="s">
        <v>484</v>
      </c>
      <c r="GQ567">
        <v>3.10133</v>
      </c>
      <c r="GR567">
        <v>2.72393</v>
      </c>
      <c r="GS567">
        <v>0.16806</v>
      </c>
      <c r="GT567">
        <v>0.173535</v>
      </c>
      <c r="GU567">
        <v>0.105534</v>
      </c>
      <c r="GV567">
        <v>0.07855810000000001</v>
      </c>
      <c r="GW567">
        <v>21723.6</v>
      </c>
      <c r="GX567">
        <v>19634.7</v>
      </c>
      <c r="GY567">
        <v>26675.8</v>
      </c>
      <c r="GZ567">
        <v>23980.8</v>
      </c>
      <c r="HA567">
        <v>38188.9</v>
      </c>
      <c r="HB567">
        <v>32697.9</v>
      </c>
      <c r="HC567">
        <v>46582.5</v>
      </c>
      <c r="HD567">
        <v>37962.6</v>
      </c>
      <c r="HE567">
        <v>1.87185</v>
      </c>
      <c r="HF567">
        <v>1.85615</v>
      </c>
      <c r="HG567">
        <v>0.107318</v>
      </c>
      <c r="HH567">
        <v>0</v>
      </c>
      <c r="HI567">
        <v>28.3204</v>
      </c>
      <c r="HJ567">
        <v>999.9</v>
      </c>
      <c r="HK567">
        <v>36.2</v>
      </c>
      <c r="HL567">
        <v>31.2</v>
      </c>
      <c r="HM567">
        <v>18.2885</v>
      </c>
      <c r="HN567">
        <v>60.7886</v>
      </c>
      <c r="HO567">
        <v>22.3237</v>
      </c>
      <c r="HP567">
        <v>1</v>
      </c>
      <c r="HQ567">
        <v>0.141463</v>
      </c>
      <c r="HR567">
        <v>0.198772</v>
      </c>
      <c r="HS567">
        <v>20.3174</v>
      </c>
      <c r="HT567">
        <v>5.2119</v>
      </c>
      <c r="HU567">
        <v>11.98</v>
      </c>
      <c r="HV567">
        <v>4.9634</v>
      </c>
      <c r="HW567">
        <v>3.2745</v>
      </c>
      <c r="HX567">
        <v>9999</v>
      </c>
      <c r="HY567">
        <v>9999</v>
      </c>
      <c r="HZ567">
        <v>9999</v>
      </c>
      <c r="IA567">
        <v>26.3</v>
      </c>
      <c r="IB567">
        <v>1.86369</v>
      </c>
      <c r="IC567">
        <v>1.85986</v>
      </c>
      <c r="ID567">
        <v>1.85812</v>
      </c>
      <c r="IE567">
        <v>1.8595</v>
      </c>
      <c r="IF567">
        <v>1.8596</v>
      </c>
      <c r="IG567">
        <v>1.85807</v>
      </c>
      <c r="IH567">
        <v>1.85717</v>
      </c>
      <c r="II567">
        <v>1.85211</v>
      </c>
      <c r="IJ567">
        <v>0</v>
      </c>
      <c r="IK567">
        <v>0</v>
      </c>
      <c r="IL567">
        <v>0</v>
      </c>
      <c r="IM567">
        <v>0</v>
      </c>
      <c r="IN567" t="s">
        <v>441</v>
      </c>
      <c r="IO567" t="s">
        <v>442</v>
      </c>
      <c r="IP567" t="s">
        <v>443</v>
      </c>
      <c r="IQ567" t="s">
        <v>443</v>
      </c>
      <c r="IR567" t="s">
        <v>443</v>
      </c>
      <c r="IS567" t="s">
        <v>443</v>
      </c>
      <c r="IT567">
        <v>0</v>
      </c>
      <c r="IU567">
        <v>100</v>
      </c>
      <c r="IV567">
        <v>100</v>
      </c>
      <c r="IW567">
        <v>-1.27</v>
      </c>
      <c r="IX567">
        <v>0.3159</v>
      </c>
      <c r="IY567">
        <v>-1.253408397979514</v>
      </c>
      <c r="IZ567">
        <v>-0.001407418860664216</v>
      </c>
      <c r="JA567">
        <v>1.761737584914558E-06</v>
      </c>
      <c r="JB567">
        <v>-4.339940373715102E-10</v>
      </c>
      <c r="JC567">
        <v>0.01386544786166931</v>
      </c>
      <c r="JD567">
        <v>0.003157371658100305</v>
      </c>
      <c r="JE567">
        <v>0.0004353711720169284</v>
      </c>
      <c r="JF567">
        <v>-1.853048844677345E-07</v>
      </c>
      <c r="JG567">
        <v>2</v>
      </c>
      <c r="JH567">
        <v>1968</v>
      </c>
      <c r="JI567">
        <v>1</v>
      </c>
      <c r="JJ567">
        <v>26</v>
      </c>
      <c r="JK567">
        <v>200233.8</v>
      </c>
      <c r="JL567">
        <v>200234</v>
      </c>
      <c r="JM567">
        <v>2.55249</v>
      </c>
      <c r="JN567">
        <v>2.61108</v>
      </c>
      <c r="JO567">
        <v>1.49658</v>
      </c>
      <c r="JP567">
        <v>2.34619</v>
      </c>
      <c r="JQ567">
        <v>1.54907</v>
      </c>
      <c r="JR567">
        <v>2.38892</v>
      </c>
      <c r="JS567">
        <v>35.0594</v>
      </c>
      <c r="JT567">
        <v>14.6486</v>
      </c>
      <c r="JU567">
        <v>18</v>
      </c>
      <c r="JV567">
        <v>486.096</v>
      </c>
      <c r="JW567">
        <v>491.092</v>
      </c>
      <c r="JX567">
        <v>28.39</v>
      </c>
      <c r="JY567">
        <v>29.1475</v>
      </c>
      <c r="JZ567">
        <v>29.9999</v>
      </c>
      <c r="KA567">
        <v>29.4054</v>
      </c>
      <c r="KB567">
        <v>29.4137</v>
      </c>
      <c r="KC567">
        <v>51.2387</v>
      </c>
      <c r="KD567">
        <v>11.8884</v>
      </c>
      <c r="KE567">
        <v>33.1333</v>
      </c>
      <c r="KF567">
        <v>28.3535</v>
      </c>
      <c r="KG567">
        <v>1155.74</v>
      </c>
      <c r="KH567">
        <v>15.3414</v>
      </c>
      <c r="KI567">
        <v>101.848</v>
      </c>
      <c r="KJ567">
        <v>91.53060000000001</v>
      </c>
    </row>
    <row r="568" spans="1:296">
      <c r="A568">
        <v>550</v>
      </c>
      <c r="B568">
        <v>1759003639.6</v>
      </c>
      <c r="C568">
        <v>16389</v>
      </c>
      <c r="D568" t="s">
        <v>1547</v>
      </c>
      <c r="E568" t="s">
        <v>1548</v>
      </c>
      <c r="F568">
        <v>5</v>
      </c>
      <c r="G568" t="s">
        <v>1218</v>
      </c>
      <c r="H568">
        <v>1759003631.814285</v>
      </c>
      <c r="I568">
        <f>(J568)/1000</f>
        <v>0</v>
      </c>
      <c r="J568">
        <f>IF(DO568, AM568, AG568)</f>
        <v>0</v>
      </c>
      <c r="K568">
        <f>IF(DO568, AH568, AF568)</f>
        <v>0</v>
      </c>
      <c r="L568">
        <f>DQ568 - IF(AT568&gt;1, K568*DK568*100.0/(AV568), 0)</f>
        <v>0</v>
      </c>
      <c r="M568">
        <f>((S568-I568/2)*L568-K568)/(S568+I568/2)</f>
        <v>0</v>
      </c>
      <c r="N568">
        <f>M568*(DX568+DY568)/1000.0</f>
        <v>0</v>
      </c>
      <c r="O568">
        <f>(DQ568 - IF(AT568&gt;1, K568*DK568*100.0/(AV568), 0))*(DX568+DY568)/1000.0</f>
        <v>0</v>
      </c>
      <c r="P568">
        <f>2.0/((1/R568-1/Q568)+SIGN(R568)*SQRT((1/R568-1/Q568)*(1/R568-1/Q568) + 4*DL568/((DL568+1)*(DL568+1))*(2*1/R568*1/Q568-1/Q568*1/Q568)))</f>
        <v>0</v>
      </c>
      <c r="Q568">
        <f>IF(LEFT(DM568,1)&lt;&gt;"0",IF(LEFT(DM568,1)="1",3.0,DN568),$D$5+$E$5*(EE568*DX568/($K$5*1000))+$F$5*(EE568*DX568/($K$5*1000))*MAX(MIN(DK568,$J$5),$I$5)*MAX(MIN(DK568,$J$5),$I$5)+$G$5*MAX(MIN(DK568,$J$5),$I$5)*(EE568*DX568/($K$5*1000))+$H$5*(EE568*DX568/($K$5*1000))*(EE568*DX568/($K$5*1000)))</f>
        <v>0</v>
      </c>
      <c r="R568">
        <f>I568*(1000-(1000*0.61365*exp(17.502*V568/(240.97+V568))/(DX568+DY568)+DS568)/2)/(1000*0.61365*exp(17.502*V568/(240.97+V568))/(DX568+DY568)-DS568)</f>
        <v>0</v>
      </c>
      <c r="S568">
        <f>1/((DL568+1)/(P568/1.6)+1/(Q568/1.37)) + DL568/((DL568+1)/(P568/1.6) + DL568/(Q568/1.37))</f>
        <v>0</v>
      </c>
      <c r="T568">
        <f>(DG568*DJ568)</f>
        <v>0</v>
      </c>
      <c r="U568">
        <f>(DZ568+(T568+2*0.95*5.67E-8*(((DZ568+$B$9)+273)^4-(DZ568+273)^4)-44100*I568)/(1.84*29.3*Q568+8*0.95*5.67E-8*(DZ568+273)^3))</f>
        <v>0</v>
      </c>
      <c r="V568">
        <f>($C$9*EA568+$D$9*EB568+$E$9*U568)</f>
        <v>0</v>
      </c>
      <c r="W568">
        <f>0.61365*exp(17.502*V568/(240.97+V568))</f>
        <v>0</v>
      </c>
      <c r="X568">
        <f>(Y568/Z568*100)</f>
        <v>0</v>
      </c>
      <c r="Y568">
        <f>DS568*(DX568+DY568)/1000</f>
        <v>0</v>
      </c>
      <c r="Z568">
        <f>0.61365*exp(17.502*DZ568/(240.97+DZ568))</f>
        <v>0</v>
      </c>
      <c r="AA568">
        <f>(W568-DS568*(DX568+DY568)/1000)</f>
        <v>0</v>
      </c>
      <c r="AB568">
        <f>(-I568*44100)</f>
        <v>0</v>
      </c>
      <c r="AC568">
        <f>2*29.3*Q568*0.92*(DZ568-V568)</f>
        <v>0</v>
      </c>
      <c r="AD568">
        <f>2*0.95*5.67E-8*(((DZ568+$B$9)+273)^4-(V568+273)^4)</f>
        <v>0</v>
      </c>
      <c r="AE568">
        <f>T568+AD568+AB568+AC568</f>
        <v>0</v>
      </c>
      <c r="AF568">
        <f>DW568*AT568*(DR568-DQ568*(1000-AT568*DT568)/(1000-AT568*DS568))/(100*DK568)</f>
        <v>0</v>
      </c>
      <c r="AG568">
        <f>1000*DW568*AT568*(DS568-DT568)/(100*DK568*(1000-AT568*DS568))</f>
        <v>0</v>
      </c>
      <c r="AH568">
        <f>(AI568 - AJ568 - DX568*1E3/(8.314*(DZ568+273.15)) * AL568/DW568 * AK568) * DW568/(100*DK568) * (1000 - DT568)/1000</f>
        <v>0</v>
      </c>
      <c r="AI568">
        <v>1159.092153454546</v>
      </c>
      <c r="AJ568">
        <v>1117.075393939393</v>
      </c>
      <c r="AK568">
        <v>3.409025108224875</v>
      </c>
      <c r="AL568">
        <v>65.16</v>
      </c>
      <c r="AM568">
        <f>(AO568 - AN568 + DX568*1E3/(8.314*(DZ568+273.15)) * AQ568/DW568 * AP568) * DW568/(100*DK568) * 1000/(1000 - AO568)</f>
        <v>0</v>
      </c>
      <c r="AN568">
        <v>15.21978543037177</v>
      </c>
      <c r="AO568">
        <v>23.32833757575758</v>
      </c>
      <c r="AP568">
        <v>-0.01036238684890644</v>
      </c>
      <c r="AQ568">
        <v>105.4820496882666</v>
      </c>
      <c r="AR568">
        <v>0</v>
      </c>
      <c r="AS568">
        <v>0</v>
      </c>
      <c r="AT568">
        <f>IF(AR568*$H$15&gt;=AV568,1.0,(AV568/(AV568-AR568*$H$15)))</f>
        <v>0</v>
      </c>
      <c r="AU568">
        <f>(AT568-1)*100</f>
        <v>0</v>
      </c>
      <c r="AV568">
        <f>MAX(0,($B$15+$C$15*EE568)/(1+$D$15*EE568)*DX568/(DZ568+273)*$E$15)</f>
        <v>0</v>
      </c>
      <c r="AW568" t="s">
        <v>437</v>
      </c>
      <c r="AX568" t="s">
        <v>437</v>
      </c>
      <c r="AY568">
        <v>0</v>
      </c>
      <c r="AZ568">
        <v>0</v>
      </c>
      <c r="BA568">
        <f>1-AY568/AZ568</f>
        <v>0</v>
      </c>
      <c r="BB568">
        <v>0</v>
      </c>
      <c r="BC568" t="s">
        <v>437</v>
      </c>
      <c r="BD568" t="s">
        <v>437</v>
      </c>
      <c r="BE568">
        <v>0</v>
      </c>
      <c r="BF568">
        <v>0</v>
      </c>
      <c r="BG568">
        <f>1-BE568/BF568</f>
        <v>0</v>
      </c>
      <c r="BH568">
        <v>0.5</v>
      </c>
      <c r="BI568">
        <f>DH568</f>
        <v>0</v>
      </c>
      <c r="BJ568">
        <f>K568</f>
        <v>0</v>
      </c>
      <c r="BK568">
        <f>BG568*BH568*BI568</f>
        <v>0</v>
      </c>
      <c r="BL568">
        <f>(BJ568-BB568)/BI568</f>
        <v>0</v>
      </c>
      <c r="BM568">
        <f>(AZ568-BF568)/BF568</f>
        <v>0</v>
      </c>
      <c r="BN568">
        <f>AY568/(BA568+AY568/BF568)</f>
        <v>0</v>
      </c>
      <c r="BO568" t="s">
        <v>437</v>
      </c>
      <c r="BP568">
        <v>0</v>
      </c>
      <c r="BQ568">
        <f>IF(BP568&lt;&gt;0, BP568, BN568)</f>
        <v>0</v>
      </c>
      <c r="BR568">
        <f>1-BQ568/BF568</f>
        <v>0</v>
      </c>
      <c r="BS568">
        <f>(BF568-BE568)/(BF568-BQ568)</f>
        <v>0</v>
      </c>
      <c r="BT568">
        <f>(AZ568-BF568)/(AZ568-BQ568)</f>
        <v>0</v>
      </c>
      <c r="BU568">
        <f>(BF568-BE568)/(BF568-AY568)</f>
        <v>0</v>
      </c>
      <c r="BV568">
        <f>(AZ568-BF568)/(AZ568-AY568)</f>
        <v>0</v>
      </c>
      <c r="BW568">
        <f>(BS568*BQ568/BE568)</f>
        <v>0</v>
      </c>
      <c r="BX568">
        <f>(1-BW568)</f>
        <v>0</v>
      </c>
      <c r="DG568">
        <f>$B$13*EF568+$C$13*EG568+$F$13*ER568*(1-EU568)</f>
        <v>0</v>
      </c>
      <c r="DH568">
        <f>DG568*DI568</f>
        <v>0</v>
      </c>
      <c r="DI568">
        <f>($B$13*$D$11+$C$13*$D$11+$F$13*((FE568+EW568)/MAX(FE568+EW568+FF568, 0.1)*$I$11+FF568/MAX(FE568+EW568+FF568, 0.1)*$J$11))/($B$13+$C$13+$F$13)</f>
        <v>0</v>
      </c>
      <c r="DJ568">
        <f>($B$13*$K$11+$C$13*$K$11+$F$13*((FE568+EW568)/MAX(FE568+EW568+FF568, 0.1)*$P$11+FF568/MAX(FE568+EW568+FF568, 0.1)*$Q$11))/($B$13+$C$13+$F$13)</f>
        <v>0</v>
      </c>
      <c r="DK568">
        <v>2.96</v>
      </c>
      <c r="DL568">
        <v>0.5</v>
      </c>
      <c r="DM568" t="s">
        <v>438</v>
      </c>
      <c r="DN568">
        <v>2</v>
      </c>
      <c r="DO568" t="b">
        <v>1</v>
      </c>
      <c r="DP568">
        <v>1759003631.814285</v>
      </c>
      <c r="DQ568">
        <v>1066.7</v>
      </c>
      <c r="DR568">
        <v>1125.87</v>
      </c>
      <c r="DS568">
        <v>23.39733928571428</v>
      </c>
      <c r="DT568">
        <v>15.16235</v>
      </c>
      <c r="DU568">
        <v>1067.975</v>
      </c>
      <c r="DV568">
        <v>23.08094642857142</v>
      </c>
      <c r="DW568">
        <v>500.0286071428571</v>
      </c>
      <c r="DX568">
        <v>90.32369642857144</v>
      </c>
      <c r="DY568">
        <v>0.06606650714285715</v>
      </c>
      <c r="DZ568">
        <v>29.9789</v>
      </c>
      <c r="EA568">
        <v>30.06692142857143</v>
      </c>
      <c r="EB568">
        <v>999.9000000000002</v>
      </c>
      <c r="EC568">
        <v>0</v>
      </c>
      <c r="ED568">
        <v>0</v>
      </c>
      <c r="EE568">
        <v>9988.927857142859</v>
      </c>
      <c r="EF568">
        <v>0</v>
      </c>
      <c r="EG568">
        <v>10.8716</v>
      </c>
      <c r="EH568">
        <v>-59.17013214285715</v>
      </c>
      <c r="EI568">
        <v>1092.255</v>
      </c>
      <c r="EJ568">
        <v>1143.203571428572</v>
      </c>
      <c r="EK568">
        <v>8.23499142857143</v>
      </c>
      <c r="EL568">
        <v>1125.87</v>
      </c>
      <c r="EM568">
        <v>15.16235</v>
      </c>
      <c r="EN568">
        <v>2.113334285714286</v>
      </c>
      <c r="EO568">
        <v>1.36952</v>
      </c>
      <c r="EP568">
        <v>18.320025</v>
      </c>
      <c r="EQ568">
        <v>11.58425</v>
      </c>
      <c r="ER568">
        <v>1999.995357142857</v>
      </c>
      <c r="ES568">
        <v>0.9800055714285714</v>
      </c>
      <c r="ET568">
        <v>0.01999453214285715</v>
      </c>
      <c r="EU568">
        <v>0</v>
      </c>
      <c r="EV568">
        <v>1208.860714285714</v>
      </c>
      <c r="EW568">
        <v>5.00078</v>
      </c>
      <c r="EX568">
        <v>23409.92142857143</v>
      </c>
      <c r="EY568">
        <v>16379.62857142857</v>
      </c>
      <c r="EZ568">
        <v>39.63828571428571</v>
      </c>
      <c r="FA568">
        <v>40.34342857142857</v>
      </c>
      <c r="FB568">
        <v>39.74517857142856</v>
      </c>
      <c r="FC568">
        <v>40.07778571428571</v>
      </c>
      <c r="FD568">
        <v>40.64710714285713</v>
      </c>
      <c r="FE568">
        <v>1955.105357142857</v>
      </c>
      <c r="FF568">
        <v>39.89000000000001</v>
      </c>
      <c r="FG568">
        <v>0</v>
      </c>
      <c r="FH568">
        <v>1759003634.1</v>
      </c>
      <c r="FI568">
        <v>0</v>
      </c>
      <c r="FJ568">
        <v>1208.774</v>
      </c>
      <c r="FK568">
        <v>-3.923846176416459</v>
      </c>
      <c r="FL568">
        <v>-83.80000018888857</v>
      </c>
      <c r="FM568">
        <v>23409.16399999999</v>
      </c>
      <c r="FN568">
        <v>15</v>
      </c>
      <c r="FO568">
        <v>0</v>
      </c>
      <c r="FP568" t="s">
        <v>439</v>
      </c>
      <c r="FQ568">
        <v>1746989605.5</v>
      </c>
      <c r="FR568">
        <v>1746989593.5</v>
      </c>
      <c r="FS568">
        <v>0</v>
      </c>
      <c r="FT568">
        <v>-0.274</v>
      </c>
      <c r="FU568">
        <v>-0.002</v>
      </c>
      <c r="FV568">
        <v>2.549</v>
      </c>
      <c r="FW568">
        <v>0.129</v>
      </c>
      <c r="FX568">
        <v>420</v>
      </c>
      <c r="FY568">
        <v>17</v>
      </c>
      <c r="FZ568">
        <v>0.02</v>
      </c>
      <c r="GA568">
        <v>0.04</v>
      </c>
      <c r="GB568">
        <v>-59.1332725</v>
      </c>
      <c r="GC568">
        <v>-0.1584821763599926</v>
      </c>
      <c r="GD568">
        <v>0.1690872821762473</v>
      </c>
      <c r="GE568">
        <v>1</v>
      </c>
      <c r="GF568">
        <v>1209.000588235294</v>
      </c>
      <c r="GG568">
        <v>-3.562108488135524</v>
      </c>
      <c r="GH568">
        <v>0.4071850365364916</v>
      </c>
      <c r="GI568">
        <v>0</v>
      </c>
      <c r="GJ568">
        <v>8.269840500000001</v>
      </c>
      <c r="GK568">
        <v>-0.8948638649155888</v>
      </c>
      <c r="GL568">
        <v>0.08753425275142296</v>
      </c>
      <c r="GM568">
        <v>0</v>
      </c>
      <c r="GN568">
        <v>1</v>
      </c>
      <c r="GO568">
        <v>3</v>
      </c>
      <c r="GP568" t="s">
        <v>463</v>
      </c>
      <c r="GQ568">
        <v>3.10106</v>
      </c>
      <c r="GR568">
        <v>2.72441</v>
      </c>
      <c r="GS568">
        <v>0.169685</v>
      </c>
      <c r="GT568">
        <v>0.175159</v>
      </c>
      <c r="GU568">
        <v>0.105377</v>
      </c>
      <c r="GV568">
        <v>0.07884670000000001</v>
      </c>
      <c r="GW568">
        <v>21681.3</v>
      </c>
      <c r="GX568">
        <v>19596.4</v>
      </c>
      <c r="GY568">
        <v>26676</v>
      </c>
      <c r="GZ568">
        <v>23981.1</v>
      </c>
      <c r="HA568">
        <v>38195.8</v>
      </c>
      <c r="HB568">
        <v>32688.1</v>
      </c>
      <c r="HC568">
        <v>46582.4</v>
      </c>
      <c r="HD568">
        <v>37962.9</v>
      </c>
      <c r="HE568">
        <v>1.8714</v>
      </c>
      <c r="HF568">
        <v>1.85667</v>
      </c>
      <c r="HG568">
        <v>0.107326</v>
      </c>
      <c r="HH568">
        <v>0</v>
      </c>
      <c r="HI568">
        <v>28.3135</v>
      </c>
      <c r="HJ568">
        <v>999.9</v>
      </c>
      <c r="HK568">
        <v>36.1</v>
      </c>
      <c r="HL568">
        <v>31.2</v>
      </c>
      <c r="HM568">
        <v>18.2369</v>
      </c>
      <c r="HN568">
        <v>60.6786</v>
      </c>
      <c r="HO568">
        <v>22.1394</v>
      </c>
      <c r="HP568">
        <v>1</v>
      </c>
      <c r="HQ568">
        <v>0.141456</v>
      </c>
      <c r="HR568">
        <v>0.243725</v>
      </c>
      <c r="HS568">
        <v>20.3172</v>
      </c>
      <c r="HT568">
        <v>5.2113</v>
      </c>
      <c r="HU568">
        <v>11.98</v>
      </c>
      <c r="HV568">
        <v>4.96345</v>
      </c>
      <c r="HW568">
        <v>3.27445</v>
      </c>
      <c r="HX568">
        <v>9999</v>
      </c>
      <c r="HY568">
        <v>9999</v>
      </c>
      <c r="HZ568">
        <v>9999</v>
      </c>
      <c r="IA568">
        <v>26.3</v>
      </c>
      <c r="IB568">
        <v>1.86371</v>
      </c>
      <c r="IC568">
        <v>1.85984</v>
      </c>
      <c r="ID568">
        <v>1.85812</v>
      </c>
      <c r="IE568">
        <v>1.8595</v>
      </c>
      <c r="IF568">
        <v>1.85959</v>
      </c>
      <c r="IG568">
        <v>1.85809</v>
      </c>
      <c r="IH568">
        <v>1.85717</v>
      </c>
      <c r="II568">
        <v>1.85211</v>
      </c>
      <c r="IJ568">
        <v>0</v>
      </c>
      <c r="IK568">
        <v>0</v>
      </c>
      <c r="IL568">
        <v>0</v>
      </c>
      <c r="IM568">
        <v>0</v>
      </c>
      <c r="IN568" t="s">
        <v>441</v>
      </c>
      <c r="IO568" t="s">
        <v>442</v>
      </c>
      <c r="IP568" t="s">
        <v>443</v>
      </c>
      <c r="IQ568" t="s">
        <v>443</v>
      </c>
      <c r="IR568" t="s">
        <v>443</v>
      </c>
      <c r="IS568" t="s">
        <v>443</v>
      </c>
      <c r="IT568">
        <v>0</v>
      </c>
      <c r="IU568">
        <v>100</v>
      </c>
      <c r="IV568">
        <v>100</v>
      </c>
      <c r="IW568">
        <v>-1.25</v>
      </c>
      <c r="IX568">
        <v>0.3147</v>
      </c>
      <c r="IY568">
        <v>-1.253408397979514</v>
      </c>
      <c r="IZ568">
        <v>-0.001407418860664216</v>
      </c>
      <c r="JA568">
        <v>1.761737584914558E-06</v>
      </c>
      <c r="JB568">
        <v>-4.339940373715102E-10</v>
      </c>
      <c r="JC568">
        <v>0.01386544786166931</v>
      </c>
      <c r="JD568">
        <v>0.003157371658100305</v>
      </c>
      <c r="JE568">
        <v>0.0004353711720169284</v>
      </c>
      <c r="JF568">
        <v>-1.853048844677345E-07</v>
      </c>
      <c r="JG568">
        <v>2</v>
      </c>
      <c r="JH568">
        <v>1968</v>
      </c>
      <c r="JI568">
        <v>1</v>
      </c>
      <c r="JJ568">
        <v>26</v>
      </c>
      <c r="JK568">
        <v>200233.9</v>
      </c>
      <c r="JL568">
        <v>200234.1</v>
      </c>
      <c r="JM568">
        <v>2.58179</v>
      </c>
      <c r="JN568">
        <v>2.61108</v>
      </c>
      <c r="JO568">
        <v>1.49658</v>
      </c>
      <c r="JP568">
        <v>2.34741</v>
      </c>
      <c r="JQ568">
        <v>1.54907</v>
      </c>
      <c r="JR568">
        <v>2.46582</v>
      </c>
      <c r="JS568">
        <v>35.0594</v>
      </c>
      <c r="JT568">
        <v>14.6574</v>
      </c>
      <c r="JU568">
        <v>18</v>
      </c>
      <c r="JV568">
        <v>485.804</v>
      </c>
      <c r="JW568">
        <v>491.407</v>
      </c>
      <c r="JX568">
        <v>28.3237</v>
      </c>
      <c r="JY568">
        <v>29.1444</v>
      </c>
      <c r="JZ568">
        <v>29.9999</v>
      </c>
      <c r="KA568">
        <v>29.4016</v>
      </c>
      <c r="KB568">
        <v>29.4099</v>
      </c>
      <c r="KC568">
        <v>51.8003</v>
      </c>
      <c r="KD568">
        <v>11.2744</v>
      </c>
      <c r="KE568">
        <v>33.1333</v>
      </c>
      <c r="KF568">
        <v>28.2847</v>
      </c>
      <c r="KG568">
        <v>1169.1</v>
      </c>
      <c r="KH568">
        <v>15.4553</v>
      </c>
      <c r="KI568">
        <v>101.848</v>
      </c>
      <c r="KJ568">
        <v>91.53149999999999</v>
      </c>
    </row>
    <row r="569" spans="1:296">
      <c r="A569">
        <v>551</v>
      </c>
      <c r="B569">
        <v>1759003644.6</v>
      </c>
      <c r="C569">
        <v>16394</v>
      </c>
      <c r="D569" t="s">
        <v>1549</v>
      </c>
      <c r="E569" t="s">
        <v>1550</v>
      </c>
      <c r="F569">
        <v>5</v>
      </c>
      <c r="G569" t="s">
        <v>1218</v>
      </c>
      <c r="H569">
        <v>1759003637.1</v>
      </c>
      <c r="I569">
        <f>(J569)/1000</f>
        <v>0</v>
      </c>
      <c r="J569">
        <f>IF(DO569, AM569, AG569)</f>
        <v>0</v>
      </c>
      <c r="K569">
        <f>IF(DO569, AH569, AF569)</f>
        <v>0</v>
      </c>
      <c r="L569">
        <f>DQ569 - IF(AT569&gt;1, K569*DK569*100.0/(AV569), 0)</f>
        <v>0</v>
      </c>
      <c r="M569">
        <f>((S569-I569/2)*L569-K569)/(S569+I569/2)</f>
        <v>0</v>
      </c>
      <c r="N569">
        <f>M569*(DX569+DY569)/1000.0</f>
        <v>0</v>
      </c>
      <c r="O569">
        <f>(DQ569 - IF(AT569&gt;1, K569*DK569*100.0/(AV569), 0))*(DX569+DY569)/1000.0</f>
        <v>0</v>
      </c>
      <c r="P569">
        <f>2.0/((1/R569-1/Q569)+SIGN(R569)*SQRT((1/R569-1/Q569)*(1/R569-1/Q569) + 4*DL569/((DL569+1)*(DL569+1))*(2*1/R569*1/Q569-1/Q569*1/Q569)))</f>
        <v>0</v>
      </c>
      <c r="Q569">
        <f>IF(LEFT(DM569,1)&lt;&gt;"0",IF(LEFT(DM569,1)="1",3.0,DN569),$D$5+$E$5*(EE569*DX569/($K$5*1000))+$F$5*(EE569*DX569/($K$5*1000))*MAX(MIN(DK569,$J$5),$I$5)*MAX(MIN(DK569,$J$5),$I$5)+$G$5*MAX(MIN(DK569,$J$5),$I$5)*(EE569*DX569/($K$5*1000))+$H$5*(EE569*DX569/($K$5*1000))*(EE569*DX569/($K$5*1000)))</f>
        <v>0</v>
      </c>
      <c r="R569">
        <f>I569*(1000-(1000*0.61365*exp(17.502*V569/(240.97+V569))/(DX569+DY569)+DS569)/2)/(1000*0.61365*exp(17.502*V569/(240.97+V569))/(DX569+DY569)-DS569)</f>
        <v>0</v>
      </c>
      <c r="S569">
        <f>1/((DL569+1)/(P569/1.6)+1/(Q569/1.37)) + DL569/((DL569+1)/(P569/1.6) + DL569/(Q569/1.37))</f>
        <v>0</v>
      </c>
      <c r="T569">
        <f>(DG569*DJ569)</f>
        <v>0</v>
      </c>
      <c r="U569">
        <f>(DZ569+(T569+2*0.95*5.67E-8*(((DZ569+$B$9)+273)^4-(DZ569+273)^4)-44100*I569)/(1.84*29.3*Q569+8*0.95*5.67E-8*(DZ569+273)^3))</f>
        <v>0</v>
      </c>
      <c r="V569">
        <f>($C$9*EA569+$D$9*EB569+$E$9*U569)</f>
        <v>0</v>
      </c>
      <c r="W569">
        <f>0.61365*exp(17.502*V569/(240.97+V569))</f>
        <v>0</v>
      </c>
      <c r="X569">
        <f>(Y569/Z569*100)</f>
        <v>0</v>
      </c>
      <c r="Y569">
        <f>DS569*(DX569+DY569)/1000</f>
        <v>0</v>
      </c>
      <c r="Z569">
        <f>0.61365*exp(17.502*DZ569/(240.97+DZ569))</f>
        <v>0</v>
      </c>
      <c r="AA569">
        <f>(W569-DS569*(DX569+DY569)/1000)</f>
        <v>0</v>
      </c>
      <c r="AB569">
        <f>(-I569*44100)</f>
        <v>0</v>
      </c>
      <c r="AC569">
        <f>2*29.3*Q569*0.92*(DZ569-V569)</f>
        <v>0</v>
      </c>
      <c r="AD569">
        <f>2*0.95*5.67E-8*(((DZ569+$B$9)+273)^4-(V569+273)^4)</f>
        <v>0</v>
      </c>
      <c r="AE569">
        <f>T569+AD569+AB569+AC569</f>
        <v>0</v>
      </c>
      <c r="AF569">
        <f>DW569*AT569*(DR569-DQ569*(1000-AT569*DT569)/(1000-AT569*DS569))/(100*DK569)</f>
        <v>0</v>
      </c>
      <c r="AG569">
        <f>1000*DW569*AT569*(DS569-DT569)/(100*DK569*(1000-AT569*DS569))</f>
        <v>0</v>
      </c>
      <c r="AH569">
        <f>(AI569 - AJ569 - DX569*1E3/(8.314*(DZ569+273.15)) * AL569/DW569 * AK569) * DW569/(100*DK569) * (1000 - DT569)/1000</f>
        <v>0</v>
      </c>
      <c r="AI569">
        <v>1176.433412787879</v>
      </c>
      <c r="AJ569">
        <v>1134.120909090909</v>
      </c>
      <c r="AK569">
        <v>3.408243290043103</v>
      </c>
      <c r="AL569">
        <v>65.16</v>
      </c>
      <c r="AM569">
        <f>(AO569 - AN569 + DX569*1E3/(8.314*(DZ569+273.15)) * AQ569/DW569 * AP569) * DW569/(100*DK569) * 1000/(1000 - AO569)</f>
        <v>0</v>
      </c>
      <c r="AN569">
        <v>15.28956413084352</v>
      </c>
      <c r="AO569">
        <v>23.29446060606061</v>
      </c>
      <c r="AP569">
        <v>-0.006430907002650294</v>
      </c>
      <c r="AQ569">
        <v>105.4820496882666</v>
      </c>
      <c r="AR569">
        <v>0</v>
      </c>
      <c r="AS569">
        <v>0</v>
      </c>
      <c r="AT569">
        <f>IF(AR569*$H$15&gt;=AV569,1.0,(AV569/(AV569-AR569*$H$15)))</f>
        <v>0</v>
      </c>
      <c r="AU569">
        <f>(AT569-1)*100</f>
        <v>0</v>
      </c>
      <c r="AV569">
        <f>MAX(0,($B$15+$C$15*EE569)/(1+$D$15*EE569)*DX569/(DZ569+273)*$E$15)</f>
        <v>0</v>
      </c>
      <c r="AW569" t="s">
        <v>437</v>
      </c>
      <c r="AX569" t="s">
        <v>437</v>
      </c>
      <c r="AY569">
        <v>0</v>
      </c>
      <c r="AZ569">
        <v>0</v>
      </c>
      <c r="BA569">
        <f>1-AY569/AZ569</f>
        <v>0</v>
      </c>
      <c r="BB569">
        <v>0</v>
      </c>
      <c r="BC569" t="s">
        <v>437</v>
      </c>
      <c r="BD569" t="s">
        <v>437</v>
      </c>
      <c r="BE569">
        <v>0</v>
      </c>
      <c r="BF569">
        <v>0</v>
      </c>
      <c r="BG569">
        <f>1-BE569/BF569</f>
        <v>0</v>
      </c>
      <c r="BH569">
        <v>0.5</v>
      </c>
      <c r="BI569">
        <f>DH569</f>
        <v>0</v>
      </c>
      <c r="BJ569">
        <f>K569</f>
        <v>0</v>
      </c>
      <c r="BK569">
        <f>BG569*BH569*BI569</f>
        <v>0</v>
      </c>
      <c r="BL569">
        <f>(BJ569-BB569)/BI569</f>
        <v>0</v>
      </c>
      <c r="BM569">
        <f>(AZ569-BF569)/BF569</f>
        <v>0</v>
      </c>
      <c r="BN569">
        <f>AY569/(BA569+AY569/BF569)</f>
        <v>0</v>
      </c>
      <c r="BO569" t="s">
        <v>437</v>
      </c>
      <c r="BP569">
        <v>0</v>
      </c>
      <c r="BQ569">
        <f>IF(BP569&lt;&gt;0, BP569, BN569)</f>
        <v>0</v>
      </c>
      <c r="BR569">
        <f>1-BQ569/BF569</f>
        <v>0</v>
      </c>
      <c r="BS569">
        <f>(BF569-BE569)/(BF569-BQ569)</f>
        <v>0</v>
      </c>
      <c r="BT569">
        <f>(AZ569-BF569)/(AZ569-BQ569)</f>
        <v>0</v>
      </c>
      <c r="BU569">
        <f>(BF569-BE569)/(BF569-AY569)</f>
        <v>0</v>
      </c>
      <c r="BV569">
        <f>(AZ569-BF569)/(AZ569-AY569)</f>
        <v>0</v>
      </c>
      <c r="BW569">
        <f>(BS569*BQ569/BE569)</f>
        <v>0</v>
      </c>
      <c r="BX569">
        <f>(1-BW569)</f>
        <v>0</v>
      </c>
      <c r="DG569">
        <f>$B$13*EF569+$C$13*EG569+$F$13*ER569*(1-EU569)</f>
        <v>0</v>
      </c>
      <c r="DH569">
        <f>DG569*DI569</f>
        <v>0</v>
      </c>
      <c r="DI569">
        <f>($B$13*$D$11+$C$13*$D$11+$F$13*((FE569+EW569)/MAX(FE569+EW569+FF569, 0.1)*$I$11+FF569/MAX(FE569+EW569+FF569, 0.1)*$J$11))/($B$13+$C$13+$F$13)</f>
        <v>0</v>
      </c>
      <c r="DJ569">
        <f>($B$13*$K$11+$C$13*$K$11+$F$13*((FE569+EW569)/MAX(FE569+EW569+FF569, 0.1)*$P$11+FF569/MAX(FE569+EW569+FF569, 0.1)*$Q$11))/($B$13+$C$13+$F$13)</f>
        <v>0</v>
      </c>
      <c r="DK569">
        <v>2.96</v>
      </c>
      <c r="DL569">
        <v>0.5</v>
      </c>
      <c r="DM569" t="s">
        <v>438</v>
      </c>
      <c r="DN569">
        <v>2</v>
      </c>
      <c r="DO569" t="b">
        <v>1</v>
      </c>
      <c r="DP569">
        <v>1759003637.1</v>
      </c>
      <c r="DQ569">
        <v>1084.362222222222</v>
      </c>
      <c r="DR569">
        <v>1143.563703703704</v>
      </c>
      <c r="DS569">
        <v>23.35118148148149</v>
      </c>
      <c r="DT569">
        <v>15.21307037037037</v>
      </c>
      <c r="DU569">
        <v>1085.621851851852</v>
      </c>
      <c r="DV569">
        <v>23.03581851851852</v>
      </c>
      <c r="DW569">
        <v>500.0156296296296</v>
      </c>
      <c r="DX569">
        <v>90.32341851851852</v>
      </c>
      <c r="DY569">
        <v>0.06614802962962964</v>
      </c>
      <c r="DZ569">
        <v>29.95704074074074</v>
      </c>
      <c r="EA569">
        <v>30.06375925925926</v>
      </c>
      <c r="EB569">
        <v>999.9000000000001</v>
      </c>
      <c r="EC569">
        <v>0</v>
      </c>
      <c r="ED569">
        <v>0</v>
      </c>
      <c r="EE569">
        <v>9984.696296296299</v>
      </c>
      <c r="EF569">
        <v>0</v>
      </c>
      <c r="EG569">
        <v>10.87174074074074</v>
      </c>
      <c r="EH569">
        <v>-59.20125185185184</v>
      </c>
      <c r="EI569">
        <v>1110.288888888889</v>
      </c>
      <c r="EJ569">
        <v>1161.23</v>
      </c>
      <c r="EK569">
        <v>8.138118888888888</v>
      </c>
      <c r="EL569">
        <v>1143.563703703704</v>
      </c>
      <c r="EM569">
        <v>15.21307037037037</v>
      </c>
      <c r="EN569">
        <v>2.109158888888889</v>
      </c>
      <c r="EO569">
        <v>1.374095925925926</v>
      </c>
      <c r="EP569">
        <v>18.2885037037037</v>
      </c>
      <c r="EQ569">
        <v>11.63465185185185</v>
      </c>
      <c r="ER569">
        <v>1999.976296296296</v>
      </c>
      <c r="ES569">
        <v>0.9800054444444444</v>
      </c>
      <c r="ET569">
        <v>0.01999465925925926</v>
      </c>
      <c r="EU569">
        <v>0</v>
      </c>
      <c r="EV569">
        <v>1208.51962962963</v>
      </c>
      <c r="EW569">
        <v>5.00078</v>
      </c>
      <c r="EX569">
        <v>23402.54444444444</v>
      </c>
      <c r="EY569">
        <v>16379.47407407407</v>
      </c>
      <c r="EZ569">
        <v>39.64103703703704</v>
      </c>
      <c r="FA569">
        <v>40.33766666666666</v>
      </c>
      <c r="FB569">
        <v>39.72648148148148</v>
      </c>
      <c r="FC569">
        <v>40.0644074074074</v>
      </c>
      <c r="FD569">
        <v>40.71503703703704</v>
      </c>
      <c r="FE569">
        <v>1955.086296296296</v>
      </c>
      <c r="FF569">
        <v>39.89000000000001</v>
      </c>
      <c r="FG569">
        <v>0</v>
      </c>
      <c r="FH569">
        <v>1759003638.9</v>
      </c>
      <c r="FI569">
        <v>0</v>
      </c>
      <c r="FJ569">
        <v>1208.4636</v>
      </c>
      <c r="FK569">
        <v>-4.782307685454147</v>
      </c>
      <c r="FL569">
        <v>-81.05384607717367</v>
      </c>
      <c r="FM569">
        <v>23402.464</v>
      </c>
      <c r="FN569">
        <v>15</v>
      </c>
      <c r="FO569">
        <v>0</v>
      </c>
      <c r="FP569" t="s">
        <v>439</v>
      </c>
      <c r="FQ569">
        <v>1746989605.5</v>
      </c>
      <c r="FR569">
        <v>1746989593.5</v>
      </c>
      <c r="FS569">
        <v>0</v>
      </c>
      <c r="FT569">
        <v>-0.274</v>
      </c>
      <c r="FU569">
        <v>-0.002</v>
      </c>
      <c r="FV569">
        <v>2.549</v>
      </c>
      <c r="FW569">
        <v>0.129</v>
      </c>
      <c r="FX569">
        <v>420</v>
      </c>
      <c r="FY569">
        <v>17</v>
      </c>
      <c r="FZ569">
        <v>0.02</v>
      </c>
      <c r="GA569">
        <v>0.04</v>
      </c>
      <c r="GB569">
        <v>-59.2070275</v>
      </c>
      <c r="GC569">
        <v>-0.5522037523448196</v>
      </c>
      <c r="GD569">
        <v>0.1888149318612008</v>
      </c>
      <c r="GE569">
        <v>0</v>
      </c>
      <c r="GF569">
        <v>1208.725294117647</v>
      </c>
      <c r="GG569">
        <v>-4.005805961559987</v>
      </c>
      <c r="GH569">
        <v>0.4683778972915804</v>
      </c>
      <c r="GI569">
        <v>0</v>
      </c>
      <c r="GJ569">
        <v>8.201649</v>
      </c>
      <c r="GK569">
        <v>-1.069179737335822</v>
      </c>
      <c r="GL569">
        <v>0.104712983693523</v>
      </c>
      <c r="GM569">
        <v>0</v>
      </c>
      <c r="GN569">
        <v>0</v>
      </c>
      <c r="GO569">
        <v>3</v>
      </c>
      <c r="GP569" t="s">
        <v>484</v>
      </c>
      <c r="GQ569">
        <v>3.10091</v>
      </c>
      <c r="GR569">
        <v>2.72425</v>
      </c>
      <c r="GS569">
        <v>0.171312</v>
      </c>
      <c r="GT569">
        <v>0.176751</v>
      </c>
      <c r="GU569">
        <v>0.105277</v>
      </c>
      <c r="GV569">
        <v>0.07913729999999999</v>
      </c>
      <c r="GW569">
        <v>21638.7</v>
      </c>
      <c r="GX569">
        <v>19558.6</v>
      </c>
      <c r="GY569">
        <v>26675.8</v>
      </c>
      <c r="GZ569">
        <v>23981.1</v>
      </c>
      <c r="HA569">
        <v>38200.3</v>
      </c>
      <c r="HB569">
        <v>32677.7</v>
      </c>
      <c r="HC569">
        <v>46582.5</v>
      </c>
      <c r="HD569">
        <v>37962.7</v>
      </c>
      <c r="HE569">
        <v>1.87115</v>
      </c>
      <c r="HF569">
        <v>1.85693</v>
      </c>
      <c r="HG569">
        <v>0.107184</v>
      </c>
      <c r="HH569">
        <v>0</v>
      </c>
      <c r="HI569">
        <v>28.3057</v>
      </c>
      <c r="HJ569">
        <v>999.9</v>
      </c>
      <c r="HK569">
        <v>36.1</v>
      </c>
      <c r="HL569">
        <v>31.2</v>
      </c>
      <c r="HM569">
        <v>18.2344</v>
      </c>
      <c r="HN569">
        <v>61.1086</v>
      </c>
      <c r="HO569">
        <v>22.2796</v>
      </c>
      <c r="HP569">
        <v>1</v>
      </c>
      <c r="HQ569">
        <v>0.141344</v>
      </c>
      <c r="HR569">
        <v>0.277821</v>
      </c>
      <c r="HS569">
        <v>20.317</v>
      </c>
      <c r="HT569">
        <v>5.2107</v>
      </c>
      <c r="HU569">
        <v>11.98</v>
      </c>
      <c r="HV569">
        <v>4.9635</v>
      </c>
      <c r="HW569">
        <v>3.2745</v>
      </c>
      <c r="HX569">
        <v>9999</v>
      </c>
      <c r="HY569">
        <v>9999</v>
      </c>
      <c r="HZ569">
        <v>9999</v>
      </c>
      <c r="IA569">
        <v>26.3</v>
      </c>
      <c r="IB569">
        <v>1.86371</v>
      </c>
      <c r="IC569">
        <v>1.85986</v>
      </c>
      <c r="ID569">
        <v>1.85813</v>
      </c>
      <c r="IE569">
        <v>1.85951</v>
      </c>
      <c r="IF569">
        <v>1.8596</v>
      </c>
      <c r="IG569">
        <v>1.8581</v>
      </c>
      <c r="IH569">
        <v>1.85716</v>
      </c>
      <c r="II569">
        <v>1.85211</v>
      </c>
      <c r="IJ569">
        <v>0</v>
      </c>
      <c r="IK569">
        <v>0</v>
      </c>
      <c r="IL569">
        <v>0</v>
      </c>
      <c r="IM569">
        <v>0</v>
      </c>
      <c r="IN569" t="s">
        <v>441</v>
      </c>
      <c r="IO569" t="s">
        <v>442</v>
      </c>
      <c r="IP569" t="s">
        <v>443</v>
      </c>
      <c r="IQ569" t="s">
        <v>443</v>
      </c>
      <c r="IR569" t="s">
        <v>443</v>
      </c>
      <c r="IS569" t="s">
        <v>443</v>
      </c>
      <c r="IT569">
        <v>0</v>
      </c>
      <c r="IU569">
        <v>100</v>
      </c>
      <c r="IV569">
        <v>100</v>
      </c>
      <c r="IW569">
        <v>-1.24</v>
      </c>
      <c r="IX569">
        <v>0.314</v>
      </c>
      <c r="IY569">
        <v>-1.253408397979514</v>
      </c>
      <c r="IZ569">
        <v>-0.001407418860664216</v>
      </c>
      <c r="JA569">
        <v>1.761737584914558E-06</v>
      </c>
      <c r="JB569">
        <v>-4.339940373715102E-10</v>
      </c>
      <c r="JC569">
        <v>0.01386544786166931</v>
      </c>
      <c r="JD569">
        <v>0.003157371658100305</v>
      </c>
      <c r="JE569">
        <v>0.0004353711720169284</v>
      </c>
      <c r="JF569">
        <v>-1.853048844677345E-07</v>
      </c>
      <c r="JG569">
        <v>2</v>
      </c>
      <c r="JH569">
        <v>1968</v>
      </c>
      <c r="JI569">
        <v>1</v>
      </c>
      <c r="JJ569">
        <v>26</v>
      </c>
      <c r="JK569">
        <v>200234</v>
      </c>
      <c r="JL569">
        <v>200234.2</v>
      </c>
      <c r="JM569">
        <v>2.61108</v>
      </c>
      <c r="JN569">
        <v>2.60742</v>
      </c>
      <c r="JO569">
        <v>1.49658</v>
      </c>
      <c r="JP569">
        <v>2.34619</v>
      </c>
      <c r="JQ569">
        <v>1.54907</v>
      </c>
      <c r="JR569">
        <v>2.42432</v>
      </c>
      <c r="JS569">
        <v>35.0594</v>
      </c>
      <c r="JT569">
        <v>14.6574</v>
      </c>
      <c r="JU569">
        <v>18</v>
      </c>
      <c r="JV569">
        <v>485.633</v>
      </c>
      <c r="JW569">
        <v>491.546</v>
      </c>
      <c r="JX569">
        <v>28.2564</v>
      </c>
      <c r="JY569">
        <v>29.1413</v>
      </c>
      <c r="JZ569">
        <v>29.9999</v>
      </c>
      <c r="KA569">
        <v>29.3985</v>
      </c>
      <c r="KB569">
        <v>29.4068</v>
      </c>
      <c r="KC569">
        <v>52.4415</v>
      </c>
      <c r="KD569">
        <v>10.2815</v>
      </c>
      <c r="KE569">
        <v>33.1333</v>
      </c>
      <c r="KF569">
        <v>28.2216</v>
      </c>
      <c r="KG569">
        <v>1189.14</v>
      </c>
      <c r="KH569">
        <v>15.5646</v>
      </c>
      <c r="KI569">
        <v>101.848</v>
      </c>
      <c r="KJ569">
        <v>91.5313</v>
      </c>
    </row>
    <row r="570" spans="1:296">
      <c r="A570">
        <v>552</v>
      </c>
      <c r="B570">
        <v>1759003649.6</v>
      </c>
      <c r="C570">
        <v>16399</v>
      </c>
      <c r="D570" t="s">
        <v>1551</v>
      </c>
      <c r="E570" t="s">
        <v>1552</v>
      </c>
      <c r="F570">
        <v>5</v>
      </c>
      <c r="G570" t="s">
        <v>1218</v>
      </c>
      <c r="H570">
        <v>1759003641.814285</v>
      </c>
      <c r="I570">
        <f>(J570)/1000</f>
        <v>0</v>
      </c>
      <c r="J570">
        <f>IF(DO570, AM570, AG570)</f>
        <v>0</v>
      </c>
      <c r="K570">
        <f>IF(DO570, AH570, AF570)</f>
        <v>0</v>
      </c>
      <c r="L570">
        <f>DQ570 - IF(AT570&gt;1, K570*DK570*100.0/(AV570), 0)</f>
        <v>0</v>
      </c>
      <c r="M570">
        <f>((S570-I570/2)*L570-K570)/(S570+I570/2)</f>
        <v>0</v>
      </c>
      <c r="N570">
        <f>M570*(DX570+DY570)/1000.0</f>
        <v>0</v>
      </c>
      <c r="O570">
        <f>(DQ570 - IF(AT570&gt;1, K570*DK570*100.0/(AV570), 0))*(DX570+DY570)/1000.0</f>
        <v>0</v>
      </c>
      <c r="P570">
        <f>2.0/((1/R570-1/Q570)+SIGN(R570)*SQRT((1/R570-1/Q570)*(1/R570-1/Q570) + 4*DL570/((DL570+1)*(DL570+1))*(2*1/R570*1/Q570-1/Q570*1/Q570)))</f>
        <v>0</v>
      </c>
      <c r="Q570">
        <f>IF(LEFT(DM570,1)&lt;&gt;"0",IF(LEFT(DM570,1)="1",3.0,DN570),$D$5+$E$5*(EE570*DX570/($K$5*1000))+$F$5*(EE570*DX570/($K$5*1000))*MAX(MIN(DK570,$J$5),$I$5)*MAX(MIN(DK570,$J$5),$I$5)+$G$5*MAX(MIN(DK570,$J$5),$I$5)*(EE570*DX570/($K$5*1000))+$H$5*(EE570*DX570/($K$5*1000))*(EE570*DX570/($K$5*1000)))</f>
        <v>0</v>
      </c>
      <c r="R570">
        <f>I570*(1000-(1000*0.61365*exp(17.502*V570/(240.97+V570))/(DX570+DY570)+DS570)/2)/(1000*0.61365*exp(17.502*V570/(240.97+V570))/(DX570+DY570)-DS570)</f>
        <v>0</v>
      </c>
      <c r="S570">
        <f>1/((DL570+1)/(P570/1.6)+1/(Q570/1.37)) + DL570/((DL570+1)/(P570/1.6) + DL570/(Q570/1.37))</f>
        <v>0</v>
      </c>
      <c r="T570">
        <f>(DG570*DJ570)</f>
        <v>0</v>
      </c>
      <c r="U570">
        <f>(DZ570+(T570+2*0.95*5.67E-8*(((DZ570+$B$9)+273)^4-(DZ570+273)^4)-44100*I570)/(1.84*29.3*Q570+8*0.95*5.67E-8*(DZ570+273)^3))</f>
        <v>0</v>
      </c>
      <c r="V570">
        <f>($C$9*EA570+$D$9*EB570+$E$9*U570)</f>
        <v>0</v>
      </c>
      <c r="W570">
        <f>0.61365*exp(17.502*V570/(240.97+V570))</f>
        <v>0</v>
      </c>
      <c r="X570">
        <f>(Y570/Z570*100)</f>
        <v>0</v>
      </c>
      <c r="Y570">
        <f>DS570*(DX570+DY570)/1000</f>
        <v>0</v>
      </c>
      <c r="Z570">
        <f>0.61365*exp(17.502*DZ570/(240.97+DZ570))</f>
        <v>0</v>
      </c>
      <c r="AA570">
        <f>(W570-DS570*(DX570+DY570)/1000)</f>
        <v>0</v>
      </c>
      <c r="AB570">
        <f>(-I570*44100)</f>
        <v>0</v>
      </c>
      <c r="AC570">
        <f>2*29.3*Q570*0.92*(DZ570-V570)</f>
        <v>0</v>
      </c>
      <c r="AD570">
        <f>2*0.95*5.67E-8*(((DZ570+$B$9)+273)^4-(V570+273)^4)</f>
        <v>0</v>
      </c>
      <c r="AE570">
        <f>T570+AD570+AB570+AC570</f>
        <v>0</v>
      </c>
      <c r="AF570">
        <f>DW570*AT570*(DR570-DQ570*(1000-AT570*DT570)/(1000-AT570*DS570))/(100*DK570)</f>
        <v>0</v>
      </c>
      <c r="AG570">
        <f>1000*DW570*AT570*(DS570-DT570)/(100*DK570*(1000-AT570*DS570))</f>
        <v>0</v>
      </c>
      <c r="AH570">
        <f>(AI570 - AJ570 - DX570*1E3/(8.314*(DZ570+273.15)) * AL570/DW570 * AK570) * DW570/(100*DK570) * (1000 - DT570)/1000</f>
        <v>0</v>
      </c>
      <c r="AI570">
        <v>1193.515395878788</v>
      </c>
      <c r="AJ570">
        <v>1151.316848484848</v>
      </c>
      <c r="AK570">
        <v>3.442541991341767</v>
      </c>
      <c r="AL570">
        <v>65.16</v>
      </c>
      <c r="AM570">
        <f>(AO570 - AN570 + DX570*1E3/(8.314*(DZ570+273.15)) * AQ570/DW570 * AP570) * DW570/(100*DK570) * 1000/(1000 - AO570)</f>
        <v>0</v>
      </c>
      <c r="AN570">
        <v>15.39355000272728</v>
      </c>
      <c r="AO570">
        <v>23.27051212121212</v>
      </c>
      <c r="AP570">
        <v>-0.001954142349412949</v>
      </c>
      <c r="AQ570">
        <v>105.4820496882666</v>
      </c>
      <c r="AR570">
        <v>0</v>
      </c>
      <c r="AS570">
        <v>0</v>
      </c>
      <c r="AT570">
        <f>IF(AR570*$H$15&gt;=AV570,1.0,(AV570/(AV570-AR570*$H$15)))</f>
        <v>0</v>
      </c>
      <c r="AU570">
        <f>(AT570-1)*100</f>
        <v>0</v>
      </c>
      <c r="AV570">
        <f>MAX(0,($B$15+$C$15*EE570)/(1+$D$15*EE570)*DX570/(DZ570+273)*$E$15)</f>
        <v>0</v>
      </c>
      <c r="AW570" t="s">
        <v>437</v>
      </c>
      <c r="AX570" t="s">
        <v>437</v>
      </c>
      <c r="AY570">
        <v>0</v>
      </c>
      <c r="AZ570">
        <v>0</v>
      </c>
      <c r="BA570">
        <f>1-AY570/AZ570</f>
        <v>0</v>
      </c>
      <c r="BB570">
        <v>0</v>
      </c>
      <c r="BC570" t="s">
        <v>437</v>
      </c>
      <c r="BD570" t="s">
        <v>437</v>
      </c>
      <c r="BE570">
        <v>0</v>
      </c>
      <c r="BF570">
        <v>0</v>
      </c>
      <c r="BG570">
        <f>1-BE570/BF570</f>
        <v>0</v>
      </c>
      <c r="BH570">
        <v>0.5</v>
      </c>
      <c r="BI570">
        <f>DH570</f>
        <v>0</v>
      </c>
      <c r="BJ570">
        <f>K570</f>
        <v>0</v>
      </c>
      <c r="BK570">
        <f>BG570*BH570*BI570</f>
        <v>0</v>
      </c>
      <c r="BL570">
        <f>(BJ570-BB570)/BI570</f>
        <v>0</v>
      </c>
      <c r="BM570">
        <f>(AZ570-BF570)/BF570</f>
        <v>0</v>
      </c>
      <c r="BN570">
        <f>AY570/(BA570+AY570/BF570)</f>
        <v>0</v>
      </c>
      <c r="BO570" t="s">
        <v>437</v>
      </c>
      <c r="BP570">
        <v>0</v>
      </c>
      <c r="BQ570">
        <f>IF(BP570&lt;&gt;0, BP570, BN570)</f>
        <v>0</v>
      </c>
      <c r="BR570">
        <f>1-BQ570/BF570</f>
        <v>0</v>
      </c>
      <c r="BS570">
        <f>(BF570-BE570)/(BF570-BQ570)</f>
        <v>0</v>
      </c>
      <c r="BT570">
        <f>(AZ570-BF570)/(AZ570-BQ570)</f>
        <v>0</v>
      </c>
      <c r="BU570">
        <f>(BF570-BE570)/(BF570-AY570)</f>
        <v>0</v>
      </c>
      <c r="BV570">
        <f>(AZ570-BF570)/(AZ570-AY570)</f>
        <v>0</v>
      </c>
      <c r="BW570">
        <f>(BS570*BQ570/BE570)</f>
        <v>0</v>
      </c>
      <c r="BX570">
        <f>(1-BW570)</f>
        <v>0</v>
      </c>
      <c r="DG570">
        <f>$B$13*EF570+$C$13*EG570+$F$13*ER570*(1-EU570)</f>
        <v>0</v>
      </c>
      <c r="DH570">
        <f>DG570*DI570</f>
        <v>0</v>
      </c>
      <c r="DI570">
        <f>($B$13*$D$11+$C$13*$D$11+$F$13*((FE570+EW570)/MAX(FE570+EW570+FF570, 0.1)*$I$11+FF570/MAX(FE570+EW570+FF570, 0.1)*$J$11))/($B$13+$C$13+$F$13)</f>
        <v>0</v>
      </c>
      <c r="DJ570">
        <f>($B$13*$K$11+$C$13*$K$11+$F$13*((FE570+EW570)/MAX(FE570+EW570+FF570, 0.1)*$P$11+FF570/MAX(FE570+EW570+FF570, 0.1)*$Q$11))/($B$13+$C$13+$F$13)</f>
        <v>0</v>
      </c>
      <c r="DK570">
        <v>2.96</v>
      </c>
      <c r="DL570">
        <v>0.5</v>
      </c>
      <c r="DM570" t="s">
        <v>438</v>
      </c>
      <c r="DN570">
        <v>2</v>
      </c>
      <c r="DO570" t="b">
        <v>1</v>
      </c>
      <c r="DP570">
        <v>1759003641.814285</v>
      </c>
      <c r="DQ570">
        <v>1100.093571428571</v>
      </c>
      <c r="DR570">
        <v>1159.385357142857</v>
      </c>
      <c r="DS570">
        <v>23.31464642857143</v>
      </c>
      <c r="DT570">
        <v>15.28633214285714</v>
      </c>
      <c r="DU570">
        <v>1101.340357142857</v>
      </c>
      <c r="DV570">
        <v>23.0001</v>
      </c>
      <c r="DW570">
        <v>499.9955714285714</v>
      </c>
      <c r="DX570">
        <v>90.32347857142858</v>
      </c>
      <c r="DY570">
        <v>0.06613537857142857</v>
      </c>
      <c r="DZ570">
        <v>29.93711071428572</v>
      </c>
      <c r="EA570">
        <v>30.06022142857143</v>
      </c>
      <c r="EB570">
        <v>999.9000000000002</v>
      </c>
      <c r="EC570">
        <v>0</v>
      </c>
      <c r="ED570">
        <v>0</v>
      </c>
      <c r="EE570">
        <v>9987.13857142857</v>
      </c>
      <c r="EF570">
        <v>0</v>
      </c>
      <c r="EG570">
        <v>10.87035</v>
      </c>
      <c r="EH570">
        <v>-59.29074642857143</v>
      </c>
      <c r="EI570">
        <v>1126.354642857143</v>
      </c>
      <c r="EJ570">
        <v>1177.383571428571</v>
      </c>
      <c r="EK570">
        <v>8.028323214285715</v>
      </c>
      <c r="EL570">
        <v>1159.385357142857</v>
      </c>
      <c r="EM570">
        <v>15.28633214285714</v>
      </c>
      <c r="EN570">
        <v>2.10586</v>
      </c>
      <c r="EO570">
        <v>1.380713928571429</v>
      </c>
      <c r="EP570">
        <v>18.26356071428571</v>
      </c>
      <c r="EQ570">
        <v>11.70729642857143</v>
      </c>
      <c r="ER570">
        <v>1999.983214285714</v>
      </c>
      <c r="ES570">
        <v>0.9800055714285714</v>
      </c>
      <c r="ET570">
        <v>0.01999452857142858</v>
      </c>
      <c r="EU570">
        <v>0</v>
      </c>
      <c r="EV570">
        <v>1208.171428571428</v>
      </c>
      <c r="EW570">
        <v>5.00078</v>
      </c>
      <c r="EX570">
        <v>23395.88928571428</v>
      </c>
      <c r="EY570">
        <v>16379.525</v>
      </c>
      <c r="EZ570">
        <v>39.63371428571428</v>
      </c>
      <c r="FA570">
        <v>40.32339285714286</v>
      </c>
      <c r="FB570">
        <v>39.77642857142856</v>
      </c>
      <c r="FC570">
        <v>40.07332142857143</v>
      </c>
      <c r="FD570">
        <v>40.84125</v>
      </c>
      <c r="FE570">
        <v>1955.093214285714</v>
      </c>
      <c r="FF570">
        <v>39.89000000000001</v>
      </c>
      <c r="FG570">
        <v>0</v>
      </c>
      <c r="FH570">
        <v>1759003643.7</v>
      </c>
      <c r="FI570">
        <v>0</v>
      </c>
      <c r="FJ570">
        <v>1208.1156</v>
      </c>
      <c r="FK570">
        <v>-5.266153832275977</v>
      </c>
      <c r="FL570">
        <v>-81.95384618563482</v>
      </c>
      <c r="FM570">
        <v>23395.684</v>
      </c>
      <c r="FN570">
        <v>15</v>
      </c>
      <c r="FO570">
        <v>0</v>
      </c>
      <c r="FP570" t="s">
        <v>439</v>
      </c>
      <c r="FQ570">
        <v>1746989605.5</v>
      </c>
      <c r="FR570">
        <v>1746989593.5</v>
      </c>
      <c r="FS570">
        <v>0</v>
      </c>
      <c r="FT570">
        <v>-0.274</v>
      </c>
      <c r="FU570">
        <v>-0.002</v>
      </c>
      <c r="FV570">
        <v>2.549</v>
      </c>
      <c r="FW570">
        <v>0.129</v>
      </c>
      <c r="FX570">
        <v>420</v>
      </c>
      <c r="FY570">
        <v>17</v>
      </c>
      <c r="FZ570">
        <v>0.02</v>
      </c>
      <c r="GA570">
        <v>0.04</v>
      </c>
      <c r="GB570">
        <v>-59.24359999999999</v>
      </c>
      <c r="GC570">
        <v>-1.214548592870462</v>
      </c>
      <c r="GD570">
        <v>0.180147422962417</v>
      </c>
      <c r="GE570">
        <v>0</v>
      </c>
      <c r="GF570">
        <v>1208.287352941177</v>
      </c>
      <c r="GG570">
        <v>-4.390985489121768</v>
      </c>
      <c r="GH570">
        <v>0.5076086312222911</v>
      </c>
      <c r="GI570">
        <v>0</v>
      </c>
      <c r="GJ570">
        <v>8.084050749999999</v>
      </c>
      <c r="GK570">
        <v>-1.381768818011267</v>
      </c>
      <c r="GL570">
        <v>0.1331828310704405</v>
      </c>
      <c r="GM570">
        <v>0</v>
      </c>
      <c r="GN570">
        <v>0</v>
      </c>
      <c r="GO570">
        <v>3</v>
      </c>
      <c r="GP570" t="s">
        <v>484</v>
      </c>
      <c r="GQ570">
        <v>3.1011</v>
      </c>
      <c r="GR570">
        <v>2.72411</v>
      </c>
      <c r="GS570">
        <v>0.172928</v>
      </c>
      <c r="GT570">
        <v>0.178306</v>
      </c>
      <c r="GU570">
        <v>0.105201</v>
      </c>
      <c r="GV570">
        <v>0.07956009999999999</v>
      </c>
      <c r="GW570">
        <v>21596.6</v>
      </c>
      <c r="GX570">
        <v>19521.9</v>
      </c>
      <c r="GY570">
        <v>26675.9</v>
      </c>
      <c r="GZ570">
        <v>23981.3</v>
      </c>
      <c r="HA570">
        <v>38204.1</v>
      </c>
      <c r="HB570">
        <v>32663.2</v>
      </c>
      <c r="HC570">
        <v>46582.9</v>
      </c>
      <c r="HD570">
        <v>37963.2</v>
      </c>
      <c r="HE570">
        <v>1.8712</v>
      </c>
      <c r="HF570">
        <v>1.85672</v>
      </c>
      <c r="HG570">
        <v>0.107557</v>
      </c>
      <c r="HH570">
        <v>0</v>
      </c>
      <c r="HI570">
        <v>28.2972</v>
      </c>
      <c r="HJ570">
        <v>999.9</v>
      </c>
      <c r="HK570">
        <v>36.1</v>
      </c>
      <c r="HL570">
        <v>31.2</v>
      </c>
      <c r="HM570">
        <v>18.238</v>
      </c>
      <c r="HN570">
        <v>60.6386</v>
      </c>
      <c r="HO570">
        <v>22.4038</v>
      </c>
      <c r="HP570">
        <v>1</v>
      </c>
      <c r="HQ570">
        <v>0.07525660000000001</v>
      </c>
      <c r="HR570">
        <v>0.34753</v>
      </c>
      <c r="HS570">
        <v>20.3167</v>
      </c>
      <c r="HT570">
        <v>5.2089</v>
      </c>
      <c r="HU570">
        <v>11.98</v>
      </c>
      <c r="HV570">
        <v>4.963</v>
      </c>
      <c r="HW570">
        <v>3.27425</v>
      </c>
      <c r="HX570">
        <v>9999</v>
      </c>
      <c r="HY570">
        <v>9999</v>
      </c>
      <c r="HZ570">
        <v>9999</v>
      </c>
      <c r="IA570">
        <v>26.3</v>
      </c>
      <c r="IB570">
        <v>1.86371</v>
      </c>
      <c r="IC570">
        <v>1.8598</v>
      </c>
      <c r="ID570">
        <v>1.8581</v>
      </c>
      <c r="IE570">
        <v>1.8595</v>
      </c>
      <c r="IF570">
        <v>1.85959</v>
      </c>
      <c r="IG570">
        <v>1.8581</v>
      </c>
      <c r="IH570">
        <v>1.85717</v>
      </c>
      <c r="II570">
        <v>1.85211</v>
      </c>
      <c r="IJ570">
        <v>0</v>
      </c>
      <c r="IK570">
        <v>0</v>
      </c>
      <c r="IL570">
        <v>0</v>
      </c>
      <c r="IM570">
        <v>0</v>
      </c>
      <c r="IN570" t="s">
        <v>441</v>
      </c>
      <c r="IO570" t="s">
        <v>442</v>
      </c>
      <c r="IP570" t="s">
        <v>443</v>
      </c>
      <c r="IQ570" t="s">
        <v>443</v>
      </c>
      <c r="IR570" t="s">
        <v>443</v>
      </c>
      <c r="IS570" t="s">
        <v>443</v>
      </c>
      <c r="IT570">
        <v>0</v>
      </c>
      <c r="IU570">
        <v>100</v>
      </c>
      <c r="IV570">
        <v>100</v>
      </c>
      <c r="IW570">
        <v>-1.22</v>
      </c>
      <c r="IX570">
        <v>0.3135</v>
      </c>
      <c r="IY570">
        <v>-1.253408397979514</v>
      </c>
      <c r="IZ570">
        <v>-0.001407418860664216</v>
      </c>
      <c r="JA570">
        <v>1.761737584914558E-06</v>
      </c>
      <c r="JB570">
        <v>-4.339940373715102E-10</v>
      </c>
      <c r="JC570">
        <v>0.01386544786166931</v>
      </c>
      <c r="JD570">
        <v>0.003157371658100305</v>
      </c>
      <c r="JE570">
        <v>0.0004353711720169284</v>
      </c>
      <c r="JF570">
        <v>-1.853048844677345E-07</v>
      </c>
      <c r="JG570">
        <v>2</v>
      </c>
      <c r="JH570">
        <v>1968</v>
      </c>
      <c r="JI570">
        <v>1</v>
      </c>
      <c r="JJ570">
        <v>26</v>
      </c>
      <c r="JK570">
        <v>200234.1</v>
      </c>
      <c r="JL570">
        <v>200234.3</v>
      </c>
      <c r="JM570">
        <v>2.6416</v>
      </c>
      <c r="JN570">
        <v>2.61597</v>
      </c>
      <c r="JO570">
        <v>1.49658</v>
      </c>
      <c r="JP570">
        <v>2.34619</v>
      </c>
      <c r="JQ570">
        <v>1.54907</v>
      </c>
      <c r="JR570">
        <v>2.36084</v>
      </c>
      <c r="JS570">
        <v>35.0594</v>
      </c>
      <c r="JT570">
        <v>14.6399</v>
      </c>
      <c r="JU570">
        <v>18</v>
      </c>
      <c r="JV570">
        <v>485.634</v>
      </c>
      <c r="JW570">
        <v>491.388</v>
      </c>
      <c r="JX570">
        <v>28.1942</v>
      </c>
      <c r="JY570">
        <v>29.1381</v>
      </c>
      <c r="JZ570">
        <v>29.9999</v>
      </c>
      <c r="KA570">
        <v>29.3947</v>
      </c>
      <c r="KB570">
        <v>29.4036</v>
      </c>
      <c r="KC570">
        <v>53.0043</v>
      </c>
      <c r="KD570">
        <v>9.942310000000001</v>
      </c>
      <c r="KE570">
        <v>33.1333</v>
      </c>
      <c r="KF570">
        <v>28.1684</v>
      </c>
      <c r="KG570">
        <v>1202.49</v>
      </c>
      <c r="KH570">
        <v>15.5582</v>
      </c>
      <c r="KI570">
        <v>101.849</v>
      </c>
      <c r="KJ570">
        <v>91.5324</v>
      </c>
    </row>
    <row r="571" spans="1:296">
      <c r="A571">
        <v>553</v>
      </c>
      <c r="B571">
        <v>1759003654.6</v>
      </c>
      <c r="C571">
        <v>16404</v>
      </c>
      <c r="D571" t="s">
        <v>1553</v>
      </c>
      <c r="E571" t="s">
        <v>1554</v>
      </c>
      <c r="F571">
        <v>5</v>
      </c>
      <c r="G571" t="s">
        <v>1218</v>
      </c>
      <c r="H571">
        <v>1759003647.1</v>
      </c>
      <c r="I571">
        <f>(J571)/1000</f>
        <v>0</v>
      </c>
      <c r="J571">
        <f>IF(DO571, AM571, AG571)</f>
        <v>0</v>
      </c>
      <c r="K571">
        <f>IF(DO571, AH571, AF571)</f>
        <v>0</v>
      </c>
      <c r="L571">
        <f>DQ571 - IF(AT571&gt;1, K571*DK571*100.0/(AV571), 0)</f>
        <v>0</v>
      </c>
      <c r="M571">
        <f>((S571-I571/2)*L571-K571)/(S571+I571/2)</f>
        <v>0</v>
      </c>
      <c r="N571">
        <f>M571*(DX571+DY571)/1000.0</f>
        <v>0</v>
      </c>
      <c r="O571">
        <f>(DQ571 - IF(AT571&gt;1, K571*DK571*100.0/(AV571), 0))*(DX571+DY571)/1000.0</f>
        <v>0</v>
      </c>
      <c r="P571">
        <f>2.0/((1/R571-1/Q571)+SIGN(R571)*SQRT((1/R571-1/Q571)*(1/R571-1/Q571) + 4*DL571/((DL571+1)*(DL571+1))*(2*1/R571*1/Q571-1/Q571*1/Q571)))</f>
        <v>0</v>
      </c>
      <c r="Q571">
        <f>IF(LEFT(DM571,1)&lt;&gt;"0",IF(LEFT(DM571,1)="1",3.0,DN571),$D$5+$E$5*(EE571*DX571/($K$5*1000))+$F$5*(EE571*DX571/($K$5*1000))*MAX(MIN(DK571,$J$5),$I$5)*MAX(MIN(DK571,$J$5),$I$5)+$G$5*MAX(MIN(DK571,$J$5),$I$5)*(EE571*DX571/($K$5*1000))+$H$5*(EE571*DX571/($K$5*1000))*(EE571*DX571/($K$5*1000)))</f>
        <v>0</v>
      </c>
      <c r="R571">
        <f>I571*(1000-(1000*0.61365*exp(17.502*V571/(240.97+V571))/(DX571+DY571)+DS571)/2)/(1000*0.61365*exp(17.502*V571/(240.97+V571))/(DX571+DY571)-DS571)</f>
        <v>0</v>
      </c>
      <c r="S571">
        <f>1/((DL571+1)/(P571/1.6)+1/(Q571/1.37)) + DL571/((DL571+1)/(P571/1.6) + DL571/(Q571/1.37))</f>
        <v>0</v>
      </c>
      <c r="T571">
        <f>(DG571*DJ571)</f>
        <v>0</v>
      </c>
      <c r="U571">
        <f>(DZ571+(T571+2*0.95*5.67E-8*(((DZ571+$B$9)+273)^4-(DZ571+273)^4)-44100*I571)/(1.84*29.3*Q571+8*0.95*5.67E-8*(DZ571+273)^3))</f>
        <v>0</v>
      </c>
      <c r="V571">
        <f>($C$9*EA571+$D$9*EB571+$E$9*U571)</f>
        <v>0</v>
      </c>
      <c r="W571">
        <f>0.61365*exp(17.502*V571/(240.97+V571))</f>
        <v>0</v>
      </c>
      <c r="X571">
        <f>(Y571/Z571*100)</f>
        <v>0</v>
      </c>
      <c r="Y571">
        <f>DS571*(DX571+DY571)/1000</f>
        <v>0</v>
      </c>
      <c r="Z571">
        <f>0.61365*exp(17.502*DZ571/(240.97+DZ571))</f>
        <v>0</v>
      </c>
      <c r="AA571">
        <f>(W571-DS571*(DX571+DY571)/1000)</f>
        <v>0</v>
      </c>
      <c r="AB571">
        <f>(-I571*44100)</f>
        <v>0</v>
      </c>
      <c r="AC571">
        <f>2*29.3*Q571*0.92*(DZ571-V571)</f>
        <v>0</v>
      </c>
      <c r="AD571">
        <f>2*0.95*5.67E-8*(((DZ571+$B$9)+273)^4-(V571+273)^4)</f>
        <v>0</v>
      </c>
      <c r="AE571">
        <f>T571+AD571+AB571+AC571</f>
        <v>0</v>
      </c>
      <c r="AF571">
        <f>DW571*AT571*(DR571-DQ571*(1000-AT571*DT571)/(1000-AT571*DS571))/(100*DK571)</f>
        <v>0</v>
      </c>
      <c r="AG571">
        <f>1000*DW571*AT571*(DS571-DT571)/(100*DK571*(1000-AT571*DS571))</f>
        <v>0</v>
      </c>
      <c r="AH571">
        <f>(AI571 - AJ571 - DX571*1E3/(8.314*(DZ571+273.15)) * AL571/DW571 * AK571) * DW571/(100*DK571) * (1000 - DT571)/1000</f>
        <v>0</v>
      </c>
      <c r="AI571">
        <v>1210.627271454546</v>
      </c>
      <c r="AJ571">
        <v>1168.397575757576</v>
      </c>
      <c r="AK571">
        <v>3.422576623376619</v>
      </c>
      <c r="AL571">
        <v>65.16</v>
      </c>
      <c r="AM571">
        <f>(AO571 - AN571 + DX571*1E3/(8.314*(DZ571+273.15)) * AQ571/DW571 * AP571) * DW571/(100*DK571) * 1000/(1000 - AO571)</f>
        <v>0</v>
      </c>
      <c r="AN571">
        <v>15.47705664468292</v>
      </c>
      <c r="AO571">
        <v>23.25214060606061</v>
      </c>
      <c r="AP571">
        <v>-0.001146620245704432</v>
      </c>
      <c r="AQ571">
        <v>105.4820496882666</v>
      </c>
      <c r="AR571">
        <v>0</v>
      </c>
      <c r="AS571">
        <v>0</v>
      </c>
      <c r="AT571">
        <f>IF(AR571*$H$15&gt;=AV571,1.0,(AV571/(AV571-AR571*$H$15)))</f>
        <v>0</v>
      </c>
      <c r="AU571">
        <f>(AT571-1)*100</f>
        <v>0</v>
      </c>
      <c r="AV571">
        <f>MAX(0,($B$15+$C$15*EE571)/(1+$D$15*EE571)*DX571/(DZ571+273)*$E$15)</f>
        <v>0</v>
      </c>
      <c r="AW571" t="s">
        <v>437</v>
      </c>
      <c r="AX571" t="s">
        <v>437</v>
      </c>
      <c r="AY571">
        <v>0</v>
      </c>
      <c r="AZ571">
        <v>0</v>
      </c>
      <c r="BA571">
        <f>1-AY571/AZ571</f>
        <v>0</v>
      </c>
      <c r="BB571">
        <v>0</v>
      </c>
      <c r="BC571" t="s">
        <v>437</v>
      </c>
      <c r="BD571" t="s">
        <v>437</v>
      </c>
      <c r="BE571">
        <v>0</v>
      </c>
      <c r="BF571">
        <v>0</v>
      </c>
      <c r="BG571">
        <f>1-BE571/BF571</f>
        <v>0</v>
      </c>
      <c r="BH571">
        <v>0.5</v>
      </c>
      <c r="BI571">
        <f>DH571</f>
        <v>0</v>
      </c>
      <c r="BJ571">
        <f>K571</f>
        <v>0</v>
      </c>
      <c r="BK571">
        <f>BG571*BH571*BI571</f>
        <v>0</v>
      </c>
      <c r="BL571">
        <f>(BJ571-BB571)/BI571</f>
        <v>0</v>
      </c>
      <c r="BM571">
        <f>(AZ571-BF571)/BF571</f>
        <v>0</v>
      </c>
      <c r="BN571">
        <f>AY571/(BA571+AY571/BF571)</f>
        <v>0</v>
      </c>
      <c r="BO571" t="s">
        <v>437</v>
      </c>
      <c r="BP571">
        <v>0</v>
      </c>
      <c r="BQ571">
        <f>IF(BP571&lt;&gt;0, BP571, BN571)</f>
        <v>0</v>
      </c>
      <c r="BR571">
        <f>1-BQ571/BF571</f>
        <v>0</v>
      </c>
      <c r="BS571">
        <f>(BF571-BE571)/(BF571-BQ571)</f>
        <v>0</v>
      </c>
      <c r="BT571">
        <f>(AZ571-BF571)/(AZ571-BQ571)</f>
        <v>0</v>
      </c>
      <c r="BU571">
        <f>(BF571-BE571)/(BF571-AY571)</f>
        <v>0</v>
      </c>
      <c r="BV571">
        <f>(AZ571-BF571)/(AZ571-AY571)</f>
        <v>0</v>
      </c>
      <c r="BW571">
        <f>(BS571*BQ571/BE571)</f>
        <v>0</v>
      </c>
      <c r="BX571">
        <f>(1-BW571)</f>
        <v>0</v>
      </c>
      <c r="DG571">
        <f>$B$13*EF571+$C$13*EG571+$F$13*ER571*(1-EU571)</f>
        <v>0</v>
      </c>
      <c r="DH571">
        <f>DG571*DI571</f>
        <v>0</v>
      </c>
      <c r="DI571">
        <f>($B$13*$D$11+$C$13*$D$11+$F$13*((FE571+EW571)/MAX(FE571+EW571+FF571, 0.1)*$I$11+FF571/MAX(FE571+EW571+FF571, 0.1)*$J$11))/($B$13+$C$13+$F$13)</f>
        <v>0</v>
      </c>
      <c r="DJ571">
        <f>($B$13*$K$11+$C$13*$K$11+$F$13*((FE571+EW571)/MAX(FE571+EW571+FF571, 0.1)*$P$11+FF571/MAX(FE571+EW571+FF571, 0.1)*$Q$11))/($B$13+$C$13+$F$13)</f>
        <v>0</v>
      </c>
      <c r="DK571">
        <v>2.96</v>
      </c>
      <c r="DL571">
        <v>0.5</v>
      </c>
      <c r="DM571" t="s">
        <v>438</v>
      </c>
      <c r="DN571">
        <v>2</v>
      </c>
      <c r="DO571" t="b">
        <v>1</v>
      </c>
      <c r="DP571">
        <v>1759003647.1</v>
      </c>
      <c r="DQ571">
        <v>1117.773703703704</v>
      </c>
      <c r="DR571">
        <v>1177.170740740741</v>
      </c>
      <c r="DS571">
        <v>23.28225555555556</v>
      </c>
      <c r="DT571">
        <v>15.37705925925926</v>
      </c>
      <c r="DU571">
        <v>1119.005185185185</v>
      </c>
      <c r="DV571">
        <v>22.96842962962963</v>
      </c>
      <c r="DW571">
        <v>500.0364444444444</v>
      </c>
      <c r="DX571">
        <v>90.3232037037037</v>
      </c>
      <c r="DY571">
        <v>0.06595182962962963</v>
      </c>
      <c r="DZ571">
        <v>29.91305925925926</v>
      </c>
      <c r="EA571">
        <v>30.05055185185185</v>
      </c>
      <c r="EB571">
        <v>999.9000000000001</v>
      </c>
      <c r="EC571">
        <v>0</v>
      </c>
      <c r="ED571">
        <v>0</v>
      </c>
      <c r="EE571">
        <v>10000.48518518518</v>
      </c>
      <c r="EF571">
        <v>0</v>
      </c>
      <c r="EG571">
        <v>10.8678</v>
      </c>
      <c r="EH571">
        <v>-59.39600740740742</v>
      </c>
      <c r="EI571">
        <v>1144.41962962963</v>
      </c>
      <c r="EJ571">
        <v>1195.554814814815</v>
      </c>
      <c r="EK571">
        <v>7.905190370370371</v>
      </c>
      <c r="EL571">
        <v>1177.170740740741</v>
      </c>
      <c r="EM571">
        <v>15.37705925925926</v>
      </c>
      <c r="EN571">
        <v>2.102927407407407</v>
      </c>
      <c r="EO571">
        <v>1.388905555555556</v>
      </c>
      <c r="EP571">
        <v>18.24135555555556</v>
      </c>
      <c r="EQ571">
        <v>11.79685925925926</v>
      </c>
      <c r="ER571">
        <v>1999.994814814815</v>
      </c>
      <c r="ES571">
        <v>0.9800057777777779</v>
      </c>
      <c r="ET571">
        <v>0.01999432222222222</v>
      </c>
      <c r="EU571">
        <v>0</v>
      </c>
      <c r="EV571">
        <v>1207.722222222222</v>
      </c>
      <c r="EW571">
        <v>5.00078</v>
      </c>
      <c r="EX571">
        <v>23388.59259259259</v>
      </c>
      <c r="EY571">
        <v>16379.62592592593</v>
      </c>
      <c r="EZ571">
        <v>39.62477777777777</v>
      </c>
      <c r="FA571">
        <v>40.32155555555555</v>
      </c>
      <c r="FB571">
        <v>39.77748148148148</v>
      </c>
      <c r="FC571">
        <v>40.07844444444444</v>
      </c>
      <c r="FD571">
        <v>40.85851851851852</v>
      </c>
      <c r="FE571">
        <v>1955.104814814815</v>
      </c>
      <c r="FF571">
        <v>39.89000000000001</v>
      </c>
      <c r="FG571">
        <v>0</v>
      </c>
      <c r="FH571">
        <v>1759003649.1</v>
      </c>
      <c r="FI571">
        <v>0</v>
      </c>
      <c r="FJ571">
        <v>1207.684615384615</v>
      </c>
      <c r="FK571">
        <v>-4.784957263438973</v>
      </c>
      <c r="FL571">
        <v>-89.05299143699654</v>
      </c>
      <c r="FM571">
        <v>23388.57692307692</v>
      </c>
      <c r="FN571">
        <v>15</v>
      </c>
      <c r="FO571">
        <v>0</v>
      </c>
      <c r="FP571" t="s">
        <v>439</v>
      </c>
      <c r="FQ571">
        <v>1746989605.5</v>
      </c>
      <c r="FR571">
        <v>1746989593.5</v>
      </c>
      <c r="FS571">
        <v>0</v>
      </c>
      <c r="FT571">
        <v>-0.274</v>
      </c>
      <c r="FU571">
        <v>-0.002</v>
      </c>
      <c r="FV571">
        <v>2.549</v>
      </c>
      <c r="FW571">
        <v>0.129</v>
      </c>
      <c r="FX571">
        <v>420</v>
      </c>
      <c r="FY571">
        <v>17</v>
      </c>
      <c r="FZ571">
        <v>0.02</v>
      </c>
      <c r="GA571">
        <v>0.04</v>
      </c>
      <c r="GB571">
        <v>-59.29800250000001</v>
      </c>
      <c r="GC571">
        <v>-1.144566979361934</v>
      </c>
      <c r="GD571">
        <v>0.1610222041947942</v>
      </c>
      <c r="GE571">
        <v>0</v>
      </c>
      <c r="GF571">
        <v>1208.036764705882</v>
      </c>
      <c r="GG571">
        <v>-4.749732614388319</v>
      </c>
      <c r="GH571">
        <v>0.5171569370876391</v>
      </c>
      <c r="GI571">
        <v>0</v>
      </c>
      <c r="GJ571">
        <v>7.991802750000001</v>
      </c>
      <c r="GK571">
        <v>-1.432624953095698</v>
      </c>
      <c r="GL571">
        <v>0.1379396659229589</v>
      </c>
      <c r="GM571">
        <v>0</v>
      </c>
      <c r="GN571">
        <v>0</v>
      </c>
      <c r="GO571">
        <v>3</v>
      </c>
      <c r="GP571" t="s">
        <v>484</v>
      </c>
      <c r="GQ571">
        <v>3.10103</v>
      </c>
      <c r="GR571">
        <v>2.72421</v>
      </c>
      <c r="GS571">
        <v>0.174526</v>
      </c>
      <c r="GT571">
        <v>0.179884</v>
      </c>
      <c r="GU571">
        <v>0.105136</v>
      </c>
      <c r="GV571">
        <v>0.0797455</v>
      </c>
      <c r="GW571">
        <v>21555</v>
      </c>
      <c r="GX571">
        <v>19484.4</v>
      </c>
      <c r="GY571">
        <v>26676.1</v>
      </c>
      <c r="GZ571">
        <v>23981.3</v>
      </c>
      <c r="HA571">
        <v>38207</v>
      </c>
      <c r="HB571">
        <v>32656.6</v>
      </c>
      <c r="HC571">
        <v>46582.8</v>
      </c>
      <c r="HD571">
        <v>37963</v>
      </c>
      <c r="HE571">
        <v>1.87115</v>
      </c>
      <c r="HF571">
        <v>1.8573</v>
      </c>
      <c r="HG571">
        <v>0.10743</v>
      </c>
      <c r="HH571">
        <v>0</v>
      </c>
      <c r="HI571">
        <v>28.2861</v>
      </c>
      <c r="HJ571">
        <v>999.9</v>
      </c>
      <c r="HK571">
        <v>36.1</v>
      </c>
      <c r="HL571">
        <v>31.2</v>
      </c>
      <c r="HM571">
        <v>18.2394</v>
      </c>
      <c r="HN571">
        <v>61.2186</v>
      </c>
      <c r="HO571">
        <v>22.2756</v>
      </c>
      <c r="HP571">
        <v>1</v>
      </c>
      <c r="HQ571">
        <v>0.140859</v>
      </c>
      <c r="HR571">
        <v>0.283491</v>
      </c>
      <c r="HS571">
        <v>20.317</v>
      </c>
      <c r="HT571">
        <v>5.211</v>
      </c>
      <c r="HU571">
        <v>11.98</v>
      </c>
      <c r="HV571">
        <v>4.9636</v>
      </c>
      <c r="HW571">
        <v>3.27458</v>
      </c>
      <c r="HX571">
        <v>9999</v>
      </c>
      <c r="HY571">
        <v>9999</v>
      </c>
      <c r="HZ571">
        <v>9999</v>
      </c>
      <c r="IA571">
        <v>26.3</v>
      </c>
      <c r="IB571">
        <v>1.86371</v>
      </c>
      <c r="IC571">
        <v>1.85985</v>
      </c>
      <c r="ID571">
        <v>1.85814</v>
      </c>
      <c r="IE571">
        <v>1.8595</v>
      </c>
      <c r="IF571">
        <v>1.85959</v>
      </c>
      <c r="IG571">
        <v>1.85809</v>
      </c>
      <c r="IH571">
        <v>1.85716</v>
      </c>
      <c r="II571">
        <v>1.85211</v>
      </c>
      <c r="IJ571">
        <v>0</v>
      </c>
      <c r="IK571">
        <v>0</v>
      </c>
      <c r="IL571">
        <v>0</v>
      </c>
      <c r="IM571">
        <v>0</v>
      </c>
      <c r="IN571" t="s">
        <v>441</v>
      </c>
      <c r="IO571" t="s">
        <v>442</v>
      </c>
      <c r="IP571" t="s">
        <v>443</v>
      </c>
      <c r="IQ571" t="s">
        <v>443</v>
      </c>
      <c r="IR571" t="s">
        <v>443</v>
      </c>
      <c r="IS571" t="s">
        <v>443</v>
      </c>
      <c r="IT571">
        <v>0</v>
      </c>
      <c r="IU571">
        <v>100</v>
      </c>
      <c r="IV571">
        <v>100</v>
      </c>
      <c r="IW571">
        <v>-1.2</v>
      </c>
      <c r="IX571">
        <v>0.3131</v>
      </c>
      <c r="IY571">
        <v>-1.253408397979514</v>
      </c>
      <c r="IZ571">
        <v>-0.001407418860664216</v>
      </c>
      <c r="JA571">
        <v>1.761737584914558E-06</v>
      </c>
      <c r="JB571">
        <v>-4.339940373715102E-10</v>
      </c>
      <c r="JC571">
        <v>0.01386544786166931</v>
      </c>
      <c r="JD571">
        <v>0.003157371658100305</v>
      </c>
      <c r="JE571">
        <v>0.0004353711720169284</v>
      </c>
      <c r="JF571">
        <v>-1.853048844677345E-07</v>
      </c>
      <c r="JG571">
        <v>2</v>
      </c>
      <c r="JH571">
        <v>1968</v>
      </c>
      <c r="JI571">
        <v>1</v>
      </c>
      <c r="JJ571">
        <v>26</v>
      </c>
      <c r="JK571">
        <v>200234.2</v>
      </c>
      <c r="JL571">
        <v>200234.4</v>
      </c>
      <c r="JM571">
        <v>2.67334</v>
      </c>
      <c r="JN571">
        <v>2.6062</v>
      </c>
      <c r="JO571">
        <v>1.49658</v>
      </c>
      <c r="JP571">
        <v>2.34741</v>
      </c>
      <c r="JQ571">
        <v>1.54907</v>
      </c>
      <c r="JR571">
        <v>2.45361</v>
      </c>
      <c r="JS571">
        <v>35.0594</v>
      </c>
      <c r="JT571">
        <v>14.6486</v>
      </c>
      <c r="JU571">
        <v>18</v>
      </c>
      <c r="JV571">
        <v>485.581</v>
      </c>
      <c r="JW571">
        <v>491.742</v>
      </c>
      <c r="JX571">
        <v>28.1425</v>
      </c>
      <c r="JY571">
        <v>29.135</v>
      </c>
      <c r="JZ571">
        <v>29.9999</v>
      </c>
      <c r="KA571">
        <v>29.3915</v>
      </c>
      <c r="KB571">
        <v>29.4005</v>
      </c>
      <c r="KC571">
        <v>53.6311</v>
      </c>
      <c r="KD571">
        <v>9.64838</v>
      </c>
      <c r="KE571">
        <v>33.1333</v>
      </c>
      <c r="KF571">
        <v>28.1203</v>
      </c>
      <c r="KG571">
        <v>1222.53</v>
      </c>
      <c r="KH571">
        <v>15.6304</v>
      </c>
      <c r="KI571">
        <v>101.849</v>
      </c>
      <c r="KJ571">
        <v>91.532</v>
      </c>
    </row>
    <row r="572" spans="1:296">
      <c r="A572">
        <v>554</v>
      </c>
      <c r="B572">
        <v>1759003659.6</v>
      </c>
      <c r="C572">
        <v>16409</v>
      </c>
      <c r="D572" t="s">
        <v>1555</v>
      </c>
      <c r="E572" t="s">
        <v>1556</v>
      </c>
      <c r="F572">
        <v>5</v>
      </c>
      <c r="G572" t="s">
        <v>1218</v>
      </c>
      <c r="H572">
        <v>1759003651.814285</v>
      </c>
      <c r="I572">
        <f>(J572)/1000</f>
        <v>0</v>
      </c>
      <c r="J572">
        <f>IF(DO572, AM572, AG572)</f>
        <v>0</v>
      </c>
      <c r="K572">
        <f>IF(DO572, AH572, AF572)</f>
        <v>0</v>
      </c>
      <c r="L572">
        <f>DQ572 - IF(AT572&gt;1, K572*DK572*100.0/(AV572), 0)</f>
        <v>0</v>
      </c>
      <c r="M572">
        <f>((S572-I572/2)*L572-K572)/(S572+I572/2)</f>
        <v>0</v>
      </c>
      <c r="N572">
        <f>M572*(DX572+DY572)/1000.0</f>
        <v>0</v>
      </c>
      <c r="O572">
        <f>(DQ572 - IF(AT572&gt;1, K572*DK572*100.0/(AV572), 0))*(DX572+DY572)/1000.0</f>
        <v>0</v>
      </c>
      <c r="P572">
        <f>2.0/((1/R572-1/Q572)+SIGN(R572)*SQRT((1/R572-1/Q572)*(1/R572-1/Q572) + 4*DL572/((DL572+1)*(DL572+1))*(2*1/R572*1/Q572-1/Q572*1/Q572)))</f>
        <v>0</v>
      </c>
      <c r="Q572">
        <f>IF(LEFT(DM572,1)&lt;&gt;"0",IF(LEFT(DM572,1)="1",3.0,DN572),$D$5+$E$5*(EE572*DX572/($K$5*1000))+$F$5*(EE572*DX572/($K$5*1000))*MAX(MIN(DK572,$J$5),$I$5)*MAX(MIN(DK572,$J$5),$I$5)+$G$5*MAX(MIN(DK572,$J$5),$I$5)*(EE572*DX572/($K$5*1000))+$H$5*(EE572*DX572/($K$5*1000))*(EE572*DX572/($K$5*1000)))</f>
        <v>0</v>
      </c>
      <c r="R572">
        <f>I572*(1000-(1000*0.61365*exp(17.502*V572/(240.97+V572))/(DX572+DY572)+DS572)/2)/(1000*0.61365*exp(17.502*V572/(240.97+V572))/(DX572+DY572)-DS572)</f>
        <v>0</v>
      </c>
      <c r="S572">
        <f>1/((DL572+1)/(P572/1.6)+1/(Q572/1.37)) + DL572/((DL572+1)/(P572/1.6) + DL572/(Q572/1.37))</f>
        <v>0</v>
      </c>
      <c r="T572">
        <f>(DG572*DJ572)</f>
        <v>0</v>
      </c>
      <c r="U572">
        <f>(DZ572+(T572+2*0.95*5.67E-8*(((DZ572+$B$9)+273)^4-(DZ572+273)^4)-44100*I572)/(1.84*29.3*Q572+8*0.95*5.67E-8*(DZ572+273)^3))</f>
        <v>0</v>
      </c>
      <c r="V572">
        <f>($C$9*EA572+$D$9*EB572+$E$9*U572)</f>
        <v>0</v>
      </c>
      <c r="W572">
        <f>0.61365*exp(17.502*V572/(240.97+V572))</f>
        <v>0</v>
      </c>
      <c r="X572">
        <f>(Y572/Z572*100)</f>
        <v>0</v>
      </c>
      <c r="Y572">
        <f>DS572*(DX572+DY572)/1000</f>
        <v>0</v>
      </c>
      <c r="Z572">
        <f>0.61365*exp(17.502*DZ572/(240.97+DZ572))</f>
        <v>0</v>
      </c>
      <c r="AA572">
        <f>(W572-DS572*(DX572+DY572)/1000)</f>
        <v>0</v>
      </c>
      <c r="AB572">
        <f>(-I572*44100)</f>
        <v>0</v>
      </c>
      <c r="AC572">
        <f>2*29.3*Q572*0.92*(DZ572-V572)</f>
        <v>0</v>
      </c>
      <c r="AD572">
        <f>2*0.95*5.67E-8*(((DZ572+$B$9)+273)^4-(V572+273)^4)</f>
        <v>0</v>
      </c>
      <c r="AE572">
        <f>T572+AD572+AB572+AC572</f>
        <v>0</v>
      </c>
      <c r="AF572">
        <f>DW572*AT572*(DR572-DQ572*(1000-AT572*DT572)/(1000-AT572*DS572))/(100*DK572)</f>
        <v>0</v>
      </c>
      <c r="AG572">
        <f>1000*DW572*AT572*(DS572-DT572)/(100*DK572*(1000-AT572*DS572))</f>
        <v>0</v>
      </c>
      <c r="AH572">
        <f>(AI572 - AJ572 - DX572*1E3/(8.314*(DZ572+273.15)) * AL572/DW572 * AK572) * DW572/(100*DK572) * (1000 - DT572)/1000</f>
        <v>0</v>
      </c>
      <c r="AI572">
        <v>1227.745104606061</v>
      </c>
      <c r="AJ572">
        <v>1185.509515151515</v>
      </c>
      <c r="AK572">
        <v>3.397275324675091</v>
      </c>
      <c r="AL572">
        <v>65.16</v>
      </c>
      <c r="AM572">
        <f>(AO572 - AN572 + DX572*1E3/(8.314*(DZ572+273.15)) * AQ572/DW572 * AP572) * DW572/(100*DK572) * 1000/(1000 - AO572)</f>
        <v>0</v>
      </c>
      <c r="AN572">
        <v>15.50779657849407</v>
      </c>
      <c r="AO572">
        <v>23.20984424242424</v>
      </c>
      <c r="AP572">
        <v>-0.009062558414769566</v>
      </c>
      <c r="AQ572">
        <v>105.4820496882666</v>
      </c>
      <c r="AR572">
        <v>0</v>
      </c>
      <c r="AS572">
        <v>0</v>
      </c>
      <c r="AT572">
        <f>IF(AR572*$H$15&gt;=AV572,1.0,(AV572/(AV572-AR572*$H$15)))</f>
        <v>0</v>
      </c>
      <c r="AU572">
        <f>(AT572-1)*100</f>
        <v>0</v>
      </c>
      <c r="AV572">
        <f>MAX(0,($B$15+$C$15*EE572)/(1+$D$15*EE572)*DX572/(DZ572+273)*$E$15)</f>
        <v>0</v>
      </c>
      <c r="AW572" t="s">
        <v>437</v>
      </c>
      <c r="AX572" t="s">
        <v>437</v>
      </c>
      <c r="AY572">
        <v>0</v>
      </c>
      <c r="AZ572">
        <v>0</v>
      </c>
      <c r="BA572">
        <f>1-AY572/AZ572</f>
        <v>0</v>
      </c>
      <c r="BB572">
        <v>0</v>
      </c>
      <c r="BC572" t="s">
        <v>437</v>
      </c>
      <c r="BD572" t="s">
        <v>437</v>
      </c>
      <c r="BE572">
        <v>0</v>
      </c>
      <c r="BF572">
        <v>0</v>
      </c>
      <c r="BG572">
        <f>1-BE572/BF572</f>
        <v>0</v>
      </c>
      <c r="BH572">
        <v>0.5</v>
      </c>
      <c r="BI572">
        <f>DH572</f>
        <v>0</v>
      </c>
      <c r="BJ572">
        <f>K572</f>
        <v>0</v>
      </c>
      <c r="BK572">
        <f>BG572*BH572*BI572</f>
        <v>0</v>
      </c>
      <c r="BL572">
        <f>(BJ572-BB572)/BI572</f>
        <v>0</v>
      </c>
      <c r="BM572">
        <f>(AZ572-BF572)/BF572</f>
        <v>0</v>
      </c>
      <c r="BN572">
        <f>AY572/(BA572+AY572/BF572)</f>
        <v>0</v>
      </c>
      <c r="BO572" t="s">
        <v>437</v>
      </c>
      <c r="BP572">
        <v>0</v>
      </c>
      <c r="BQ572">
        <f>IF(BP572&lt;&gt;0, BP572, BN572)</f>
        <v>0</v>
      </c>
      <c r="BR572">
        <f>1-BQ572/BF572</f>
        <v>0</v>
      </c>
      <c r="BS572">
        <f>(BF572-BE572)/(BF572-BQ572)</f>
        <v>0</v>
      </c>
      <c r="BT572">
        <f>(AZ572-BF572)/(AZ572-BQ572)</f>
        <v>0</v>
      </c>
      <c r="BU572">
        <f>(BF572-BE572)/(BF572-AY572)</f>
        <v>0</v>
      </c>
      <c r="BV572">
        <f>(AZ572-BF572)/(AZ572-AY572)</f>
        <v>0</v>
      </c>
      <c r="BW572">
        <f>(BS572*BQ572/BE572)</f>
        <v>0</v>
      </c>
      <c r="BX572">
        <f>(1-BW572)</f>
        <v>0</v>
      </c>
      <c r="DG572">
        <f>$B$13*EF572+$C$13*EG572+$F$13*ER572*(1-EU572)</f>
        <v>0</v>
      </c>
      <c r="DH572">
        <f>DG572*DI572</f>
        <v>0</v>
      </c>
      <c r="DI572">
        <f>($B$13*$D$11+$C$13*$D$11+$F$13*((FE572+EW572)/MAX(FE572+EW572+FF572, 0.1)*$I$11+FF572/MAX(FE572+EW572+FF572, 0.1)*$J$11))/($B$13+$C$13+$F$13)</f>
        <v>0</v>
      </c>
      <c r="DJ572">
        <f>($B$13*$K$11+$C$13*$K$11+$F$13*((FE572+EW572)/MAX(FE572+EW572+FF572, 0.1)*$P$11+FF572/MAX(FE572+EW572+FF572, 0.1)*$Q$11))/($B$13+$C$13+$F$13)</f>
        <v>0</v>
      </c>
      <c r="DK572">
        <v>2.96</v>
      </c>
      <c r="DL572">
        <v>0.5</v>
      </c>
      <c r="DM572" t="s">
        <v>438</v>
      </c>
      <c r="DN572">
        <v>2</v>
      </c>
      <c r="DO572" t="b">
        <v>1</v>
      </c>
      <c r="DP572">
        <v>1759003651.814285</v>
      </c>
      <c r="DQ572">
        <v>1133.59</v>
      </c>
      <c r="DR572">
        <v>1192.965357142857</v>
      </c>
      <c r="DS572">
        <v>23.257225</v>
      </c>
      <c r="DT572">
        <v>15.44663571428572</v>
      </c>
      <c r="DU572">
        <v>1134.807142857143</v>
      </c>
      <c r="DV572">
        <v>22.9439607142857</v>
      </c>
      <c r="DW572">
        <v>500.0095000000001</v>
      </c>
      <c r="DX572">
        <v>90.32232499999999</v>
      </c>
      <c r="DY572">
        <v>0.06598474285714287</v>
      </c>
      <c r="DZ572">
        <v>29.89130714285714</v>
      </c>
      <c r="EA572">
        <v>30.04288928571428</v>
      </c>
      <c r="EB572">
        <v>999.9000000000002</v>
      </c>
      <c r="EC572">
        <v>0</v>
      </c>
      <c r="ED572">
        <v>0</v>
      </c>
      <c r="EE572">
        <v>10002.63392857143</v>
      </c>
      <c r="EF572">
        <v>0</v>
      </c>
      <c r="EG572">
        <v>10.8678</v>
      </c>
      <c r="EH572">
        <v>-59.37351785714286</v>
      </c>
      <c r="EI572">
        <v>1160.583214285714</v>
      </c>
      <c r="EJ572">
        <v>1211.681071428571</v>
      </c>
      <c r="EK572">
        <v>7.810588571428572</v>
      </c>
      <c r="EL572">
        <v>1192.965357142857</v>
      </c>
      <c r="EM572">
        <v>15.44663571428572</v>
      </c>
      <c r="EN572">
        <v>2.100646785714285</v>
      </c>
      <c r="EO572">
        <v>1.395176071428571</v>
      </c>
      <c r="EP572">
        <v>18.22406785714286</v>
      </c>
      <c r="EQ572">
        <v>11.86519285714286</v>
      </c>
      <c r="ER572">
        <v>1999.985357142857</v>
      </c>
      <c r="ES572">
        <v>0.9800056785714286</v>
      </c>
      <c r="ET572">
        <v>0.01999441785714286</v>
      </c>
      <c r="EU572">
        <v>0</v>
      </c>
      <c r="EV572">
        <v>1207.339642857143</v>
      </c>
      <c r="EW572">
        <v>5.00078</v>
      </c>
      <c r="EX572">
        <v>23381.30357142858</v>
      </c>
      <c r="EY572">
        <v>16379.53928571429</v>
      </c>
      <c r="EZ572">
        <v>39.60242857142856</v>
      </c>
      <c r="FA572">
        <v>40.31</v>
      </c>
      <c r="FB572">
        <v>39.79889285714285</v>
      </c>
      <c r="FC572">
        <v>40.07121428571428</v>
      </c>
      <c r="FD572">
        <v>40.8725</v>
      </c>
      <c r="FE572">
        <v>1955.095357142857</v>
      </c>
      <c r="FF572">
        <v>39.89000000000001</v>
      </c>
      <c r="FG572">
        <v>0</v>
      </c>
      <c r="FH572">
        <v>1759003653.9</v>
      </c>
      <c r="FI572">
        <v>0</v>
      </c>
      <c r="FJ572">
        <v>1207.318076923077</v>
      </c>
      <c r="FK572">
        <v>-4.293675226475918</v>
      </c>
      <c r="FL572">
        <v>-96.73504268275056</v>
      </c>
      <c r="FM572">
        <v>23381.04230769231</v>
      </c>
      <c r="FN572">
        <v>15</v>
      </c>
      <c r="FO572">
        <v>0</v>
      </c>
      <c r="FP572" t="s">
        <v>439</v>
      </c>
      <c r="FQ572">
        <v>1746989605.5</v>
      </c>
      <c r="FR572">
        <v>1746989593.5</v>
      </c>
      <c r="FS572">
        <v>0</v>
      </c>
      <c r="FT572">
        <v>-0.274</v>
      </c>
      <c r="FU572">
        <v>-0.002</v>
      </c>
      <c r="FV572">
        <v>2.549</v>
      </c>
      <c r="FW572">
        <v>0.129</v>
      </c>
      <c r="FX572">
        <v>420</v>
      </c>
      <c r="FY572">
        <v>17</v>
      </c>
      <c r="FZ572">
        <v>0.02</v>
      </c>
      <c r="GA572">
        <v>0.04</v>
      </c>
      <c r="GB572">
        <v>-59.3821675</v>
      </c>
      <c r="GC572">
        <v>0.1486818011258322</v>
      </c>
      <c r="GD572">
        <v>0.08241722025007875</v>
      </c>
      <c r="GE572">
        <v>1</v>
      </c>
      <c r="GF572">
        <v>1207.556764705882</v>
      </c>
      <c r="GG572">
        <v>-4.653475936331295</v>
      </c>
      <c r="GH572">
        <v>0.5223122831288567</v>
      </c>
      <c r="GI572">
        <v>0</v>
      </c>
      <c r="GJ572">
        <v>7.864581750000001</v>
      </c>
      <c r="GK572">
        <v>-1.230484390243926</v>
      </c>
      <c r="GL572">
        <v>0.1195030516532423</v>
      </c>
      <c r="GM572">
        <v>0</v>
      </c>
      <c r="GN572">
        <v>1</v>
      </c>
      <c r="GO572">
        <v>3</v>
      </c>
      <c r="GP572" t="s">
        <v>463</v>
      </c>
      <c r="GQ572">
        <v>3.10147</v>
      </c>
      <c r="GR572">
        <v>2.72361</v>
      </c>
      <c r="GS572">
        <v>0.176113</v>
      </c>
      <c r="GT572">
        <v>0.181414</v>
      </c>
      <c r="GU572">
        <v>0.105006</v>
      </c>
      <c r="GV572">
        <v>0.080024</v>
      </c>
      <c r="GW572">
        <v>21513.7</v>
      </c>
      <c r="GX572">
        <v>19448</v>
      </c>
      <c r="GY572">
        <v>26676.2</v>
      </c>
      <c r="GZ572">
        <v>23981.3</v>
      </c>
      <c r="HA572">
        <v>38213.1</v>
      </c>
      <c r="HB572">
        <v>32646.9</v>
      </c>
      <c r="HC572">
        <v>46583.1</v>
      </c>
      <c r="HD572">
        <v>37963</v>
      </c>
      <c r="HE572">
        <v>1.87217</v>
      </c>
      <c r="HF572">
        <v>1.85693</v>
      </c>
      <c r="HG572">
        <v>0.107929</v>
      </c>
      <c r="HH572">
        <v>0</v>
      </c>
      <c r="HI572">
        <v>28.274</v>
      </c>
      <c r="HJ572">
        <v>999.9</v>
      </c>
      <c r="HK572">
        <v>36.1</v>
      </c>
      <c r="HL572">
        <v>31.2</v>
      </c>
      <c r="HM572">
        <v>18.2389</v>
      </c>
      <c r="HN572">
        <v>60.8386</v>
      </c>
      <c r="HO572">
        <v>22.1314</v>
      </c>
      <c r="HP572">
        <v>1</v>
      </c>
      <c r="HQ572">
        <v>0.140622</v>
      </c>
      <c r="HR572">
        <v>0.267783</v>
      </c>
      <c r="HS572">
        <v>20.317</v>
      </c>
      <c r="HT572">
        <v>5.21115</v>
      </c>
      <c r="HU572">
        <v>11.98</v>
      </c>
      <c r="HV572">
        <v>4.9631</v>
      </c>
      <c r="HW572">
        <v>3.27463</v>
      </c>
      <c r="HX572">
        <v>9999</v>
      </c>
      <c r="HY572">
        <v>9999</v>
      </c>
      <c r="HZ572">
        <v>9999</v>
      </c>
      <c r="IA572">
        <v>26.3</v>
      </c>
      <c r="IB572">
        <v>1.86371</v>
      </c>
      <c r="IC572">
        <v>1.85983</v>
      </c>
      <c r="ID572">
        <v>1.85814</v>
      </c>
      <c r="IE572">
        <v>1.85951</v>
      </c>
      <c r="IF572">
        <v>1.85959</v>
      </c>
      <c r="IG572">
        <v>1.85811</v>
      </c>
      <c r="IH572">
        <v>1.85716</v>
      </c>
      <c r="II572">
        <v>1.85211</v>
      </c>
      <c r="IJ572">
        <v>0</v>
      </c>
      <c r="IK572">
        <v>0</v>
      </c>
      <c r="IL572">
        <v>0</v>
      </c>
      <c r="IM572">
        <v>0</v>
      </c>
      <c r="IN572" t="s">
        <v>441</v>
      </c>
      <c r="IO572" t="s">
        <v>442</v>
      </c>
      <c r="IP572" t="s">
        <v>443</v>
      </c>
      <c r="IQ572" t="s">
        <v>443</v>
      </c>
      <c r="IR572" t="s">
        <v>443</v>
      </c>
      <c r="IS572" t="s">
        <v>443</v>
      </c>
      <c r="IT572">
        <v>0</v>
      </c>
      <c r="IU572">
        <v>100</v>
      </c>
      <c r="IV572">
        <v>100</v>
      </c>
      <c r="IW572">
        <v>-1.19</v>
      </c>
      <c r="IX572">
        <v>0.3121</v>
      </c>
      <c r="IY572">
        <v>-1.253408397979514</v>
      </c>
      <c r="IZ572">
        <v>-0.001407418860664216</v>
      </c>
      <c r="JA572">
        <v>1.761737584914558E-06</v>
      </c>
      <c r="JB572">
        <v>-4.339940373715102E-10</v>
      </c>
      <c r="JC572">
        <v>0.01386544786166931</v>
      </c>
      <c r="JD572">
        <v>0.003157371658100305</v>
      </c>
      <c r="JE572">
        <v>0.0004353711720169284</v>
      </c>
      <c r="JF572">
        <v>-1.853048844677345E-07</v>
      </c>
      <c r="JG572">
        <v>2</v>
      </c>
      <c r="JH572">
        <v>1968</v>
      </c>
      <c r="JI572">
        <v>1</v>
      </c>
      <c r="JJ572">
        <v>26</v>
      </c>
      <c r="JK572">
        <v>200234.2</v>
      </c>
      <c r="JL572">
        <v>200234.4</v>
      </c>
      <c r="JM572">
        <v>2.69897</v>
      </c>
      <c r="JN572">
        <v>2.61108</v>
      </c>
      <c r="JO572">
        <v>1.49658</v>
      </c>
      <c r="JP572">
        <v>2.34741</v>
      </c>
      <c r="JQ572">
        <v>1.54907</v>
      </c>
      <c r="JR572">
        <v>2.3999</v>
      </c>
      <c r="JS572">
        <v>35.0594</v>
      </c>
      <c r="JT572">
        <v>14.6574</v>
      </c>
      <c r="JU572">
        <v>18</v>
      </c>
      <c r="JV572">
        <v>486.159</v>
      </c>
      <c r="JW572">
        <v>491.463</v>
      </c>
      <c r="JX572">
        <v>28.0976</v>
      </c>
      <c r="JY572">
        <v>29.1319</v>
      </c>
      <c r="JZ572">
        <v>29.9998</v>
      </c>
      <c r="KA572">
        <v>29.3884</v>
      </c>
      <c r="KB572">
        <v>29.3968</v>
      </c>
      <c r="KC572">
        <v>54.1922</v>
      </c>
      <c r="KD572">
        <v>9.08807</v>
      </c>
      <c r="KE572">
        <v>33.5215</v>
      </c>
      <c r="KF572">
        <v>28.0839</v>
      </c>
      <c r="KG572">
        <v>1235.89</v>
      </c>
      <c r="KH572">
        <v>15.73</v>
      </c>
      <c r="KI572">
        <v>101.85</v>
      </c>
      <c r="KJ572">
        <v>91.5321</v>
      </c>
    </row>
    <row r="573" spans="1:296">
      <c r="A573">
        <v>555</v>
      </c>
      <c r="B573">
        <v>1759003664.6</v>
      </c>
      <c r="C573">
        <v>16414</v>
      </c>
      <c r="D573" t="s">
        <v>1557</v>
      </c>
      <c r="E573" t="s">
        <v>1558</v>
      </c>
      <c r="F573">
        <v>5</v>
      </c>
      <c r="G573" t="s">
        <v>1218</v>
      </c>
      <c r="H573">
        <v>1759003657.1</v>
      </c>
      <c r="I573">
        <f>(J573)/1000</f>
        <v>0</v>
      </c>
      <c r="J573">
        <f>IF(DO573, AM573, AG573)</f>
        <v>0</v>
      </c>
      <c r="K573">
        <f>IF(DO573, AH573, AF573)</f>
        <v>0</v>
      </c>
      <c r="L573">
        <f>DQ573 - IF(AT573&gt;1, K573*DK573*100.0/(AV573), 0)</f>
        <v>0</v>
      </c>
      <c r="M573">
        <f>((S573-I573/2)*L573-K573)/(S573+I573/2)</f>
        <v>0</v>
      </c>
      <c r="N573">
        <f>M573*(DX573+DY573)/1000.0</f>
        <v>0</v>
      </c>
      <c r="O573">
        <f>(DQ573 - IF(AT573&gt;1, K573*DK573*100.0/(AV573), 0))*(DX573+DY573)/1000.0</f>
        <v>0</v>
      </c>
      <c r="P573">
        <f>2.0/((1/R573-1/Q573)+SIGN(R573)*SQRT((1/R573-1/Q573)*(1/R573-1/Q573) + 4*DL573/((DL573+1)*(DL573+1))*(2*1/R573*1/Q573-1/Q573*1/Q573)))</f>
        <v>0</v>
      </c>
      <c r="Q573">
        <f>IF(LEFT(DM573,1)&lt;&gt;"0",IF(LEFT(DM573,1)="1",3.0,DN573),$D$5+$E$5*(EE573*DX573/($K$5*1000))+$F$5*(EE573*DX573/($K$5*1000))*MAX(MIN(DK573,$J$5),$I$5)*MAX(MIN(DK573,$J$5),$I$5)+$G$5*MAX(MIN(DK573,$J$5),$I$5)*(EE573*DX573/($K$5*1000))+$H$5*(EE573*DX573/($K$5*1000))*(EE573*DX573/($K$5*1000)))</f>
        <v>0</v>
      </c>
      <c r="R573">
        <f>I573*(1000-(1000*0.61365*exp(17.502*V573/(240.97+V573))/(DX573+DY573)+DS573)/2)/(1000*0.61365*exp(17.502*V573/(240.97+V573))/(DX573+DY573)-DS573)</f>
        <v>0</v>
      </c>
      <c r="S573">
        <f>1/((DL573+1)/(P573/1.6)+1/(Q573/1.37)) + DL573/((DL573+1)/(P573/1.6) + DL573/(Q573/1.37))</f>
        <v>0</v>
      </c>
      <c r="T573">
        <f>(DG573*DJ573)</f>
        <v>0</v>
      </c>
      <c r="U573">
        <f>(DZ573+(T573+2*0.95*5.67E-8*(((DZ573+$B$9)+273)^4-(DZ573+273)^4)-44100*I573)/(1.84*29.3*Q573+8*0.95*5.67E-8*(DZ573+273)^3))</f>
        <v>0</v>
      </c>
      <c r="V573">
        <f>($C$9*EA573+$D$9*EB573+$E$9*U573)</f>
        <v>0</v>
      </c>
      <c r="W573">
        <f>0.61365*exp(17.502*V573/(240.97+V573))</f>
        <v>0</v>
      </c>
      <c r="X573">
        <f>(Y573/Z573*100)</f>
        <v>0</v>
      </c>
      <c r="Y573">
        <f>DS573*(DX573+DY573)/1000</f>
        <v>0</v>
      </c>
      <c r="Z573">
        <f>0.61365*exp(17.502*DZ573/(240.97+DZ573))</f>
        <v>0</v>
      </c>
      <c r="AA573">
        <f>(W573-DS573*(DX573+DY573)/1000)</f>
        <v>0</v>
      </c>
      <c r="AB573">
        <f>(-I573*44100)</f>
        <v>0</v>
      </c>
      <c r="AC573">
        <f>2*29.3*Q573*0.92*(DZ573-V573)</f>
        <v>0</v>
      </c>
      <c r="AD573">
        <f>2*0.95*5.67E-8*(((DZ573+$B$9)+273)^4-(V573+273)^4)</f>
        <v>0</v>
      </c>
      <c r="AE573">
        <f>T573+AD573+AB573+AC573</f>
        <v>0</v>
      </c>
      <c r="AF573">
        <f>DW573*AT573*(DR573-DQ573*(1000-AT573*DT573)/(1000-AT573*DS573))/(100*DK573)</f>
        <v>0</v>
      </c>
      <c r="AG573">
        <f>1000*DW573*AT573*(DS573-DT573)/(100*DK573*(1000-AT573*DS573))</f>
        <v>0</v>
      </c>
      <c r="AH573">
        <f>(AI573 - AJ573 - DX573*1E3/(8.314*(DZ573+273.15)) * AL573/DW573 * AK573) * DW573/(100*DK573) * (1000 - DT573)/1000</f>
        <v>0</v>
      </c>
      <c r="AI573">
        <v>1244.939163060606</v>
      </c>
      <c r="AJ573">
        <v>1202.623757575757</v>
      </c>
      <c r="AK573">
        <v>3.413404329004234</v>
      </c>
      <c r="AL573">
        <v>65.16</v>
      </c>
      <c r="AM573">
        <f>(AO573 - AN573 + DX573*1E3/(8.314*(DZ573+273.15)) * AQ573/DW573 * AP573) * DW573/(100*DK573) * 1000/(1000 - AO573)</f>
        <v>0</v>
      </c>
      <c r="AN573">
        <v>15.64354989697119</v>
      </c>
      <c r="AO573">
        <v>23.18999090909091</v>
      </c>
      <c r="AP573">
        <v>-0.001182468325210914</v>
      </c>
      <c r="AQ573">
        <v>105.4820496882666</v>
      </c>
      <c r="AR573">
        <v>0</v>
      </c>
      <c r="AS573">
        <v>0</v>
      </c>
      <c r="AT573">
        <f>IF(AR573*$H$15&gt;=AV573,1.0,(AV573/(AV573-AR573*$H$15)))</f>
        <v>0</v>
      </c>
      <c r="AU573">
        <f>(AT573-1)*100</f>
        <v>0</v>
      </c>
      <c r="AV573">
        <f>MAX(0,($B$15+$C$15*EE573)/(1+$D$15*EE573)*DX573/(DZ573+273)*$E$15)</f>
        <v>0</v>
      </c>
      <c r="AW573" t="s">
        <v>437</v>
      </c>
      <c r="AX573" t="s">
        <v>437</v>
      </c>
      <c r="AY573">
        <v>0</v>
      </c>
      <c r="AZ573">
        <v>0</v>
      </c>
      <c r="BA573">
        <f>1-AY573/AZ573</f>
        <v>0</v>
      </c>
      <c r="BB573">
        <v>0</v>
      </c>
      <c r="BC573" t="s">
        <v>437</v>
      </c>
      <c r="BD573" t="s">
        <v>437</v>
      </c>
      <c r="BE573">
        <v>0</v>
      </c>
      <c r="BF573">
        <v>0</v>
      </c>
      <c r="BG573">
        <f>1-BE573/BF573</f>
        <v>0</v>
      </c>
      <c r="BH573">
        <v>0.5</v>
      </c>
      <c r="BI573">
        <f>DH573</f>
        <v>0</v>
      </c>
      <c r="BJ573">
        <f>K573</f>
        <v>0</v>
      </c>
      <c r="BK573">
        <f>BG573*BH573*BI573</f>
        <v>0</v>
      </c>
      <c r="BL573">
        <f>(BJ573-BB573)/BI573</f>
        <v>0</v>
      </c>
      <c r="BM573">
        <f>(AZ573-BF573)/BF573</f>
        <v>0</v>
      </c>
      <c r="BN573">
        <f>AY573/(BA573+AY573/BF573)</f>
        <v>0</v>
      </c>
      <c r="BO573" t="s">
        <v>437</v>
      </c>
      <c r="BP573">
        <v>0</v>
      </c>
      <c r="BQ573">
        <f>IF(BP573&lt;&gt;0, BP573, BN573)</f>
        <v>0</v>
      </c>
      <c r="BR573">
        <f>1-BQ573/BF573</f>
        <v>0</v>
      </c>
      <c r="BS573">
        <f>(BF573-BE573)/(BF573-BQ573)</f>
        <v>0</v>
      </c>
      <c r="BT573">
        <f>(AZ573-BF573)/(AZ573-BQ573)</f>
        <v>0</v>
      </c>
      <c r="BU573">
        <f>(BF573-BE573)/(BF573-AY573)</f>
        <v>0</v>
      </c>
      <c r="BV573">
        <f>(AZ573-BF573)/(AZ573-AY573)</f>
        <v>0</v>
      </c>
      <c r="BW573">
        <f>(BS573*BQ573/BE573)</f>
        <v>0</v>
      </c>
      <c r="BX573">
        <f>(1-BW573)</f>
        <v>0</v>
      </c>
      <c r="DG573">
        <f>$B$13*EF573+$C$13*EG573+$F$13*ER573*(1-EU573)</f>
        <v>0</v>
      </c>
      <c r="DH573">
        <f>DG573*DI573</f>
        <v>0</v>
      </c>
      <c r="DI573">
        <f>($B$13*$D$11+$C$13*$D$11+$F$13*((FE573+EW573)/MAX(FE573+EW573+FF573, 0.1)*$I$11+FF573/MAX(FE573+EW573+FF573, 0.1)*$J$11))/($B$13+$C$13+$F$13)</f>
        <v>0</v>
      </c>
      <c r="DJ573">
        <f>($B$13*$K$11+$C$13*$K$11+$F$13*((FE573+EW573)/MAX(FE573+EW573+FF573, 0.1)*$P$11+FF573/MAX(FE573+EW573+FF573, 0.1)*$Q$11))/($B$13+$C$13+$F$13)</f>
        <v>0</v>
      </c>
      <c r="DK573">
        <v>2.96</v>
      </c>
      <c r="DL573">
        <v>0.5</v>
      </c>
      <c r="DM573" t="s">
        <v>438</v>
      </c>
      <c r="DN573">
        <v>2</v>
      </c>
      <c r="DO573" t="b">
        <v>1</v>
      </c>
      <c r="DP573">
        <v>1759003657.1</v>
      </c>
      <c r="DQ573">
        <v>1151.307777777778</v>
      </c>
      <c r="DR573">
        <v>1210.701851851852</v>
      </c>
      <c r="DS573">
        <v>23.2272</v>
      </c>
      <c r="DT573">
        <v>15.53355185185185</v>
      </c>
      <c r="DU573">
        <v>1152.508518518518</v>
      </c>
      <c r="DV573">
        <v>22.91460370370371</v>
      </c>
      <c r="DW573">
        <v>500.0286296296297</v>
      </c>
      <c r="DX573">
        <v>90.32127777777779</v>
      </c>
      <c r="DY573">
        <v>0.06579404074074074</v>
      </c>
      <c r="DZ573">
        <v>29.86508148148148</v>
      </c>
      <c r="EA573">
        <v>30.03573333333334</v>
      </c>
      <c r="EB573">
        <v>999.9000000000001</v>
      </c>
      <c r="EC573">
        <v>0</v>
      </c>
      <c r="ED573">
        <v>0</v>
      </c>
      <c r="EE573">
        <v>10008.05925925926</v>
      </c>
      <c r="EF573">
        <v>0</v>
      </c>
      <c r="EG573">
        <v>10.86965925925926</v>
      </c>
      <c r="EH573">
        <v>-59.39243703703704</v>
      </c>
      <c r="EI573">
        <v>1178.687037037037</v>
      </c>
      <c r="EJ573">
        <v>1229.805185185185</v>
      </c>
      <c r="EK573">
        <v>7.693647037037039</v>
      </c>
      <c r="EL573">
        <v>1210.701851851852</v>
      </c>
      <c r="EM573">
        <v>15.53355185185185</v>
      </c>
      <c r="EN573">
        <v>2.097910370370371</v>
      </c>
      <c r="EO573">
        <v>1.40301</v>
      </c>
      <c r="EP573">
        <v>18.20330740740741</v>
      </c>
      <c r="EQ573">
        <v>11.95006296296296</v>
      </c>
      <c r="ER573">
        <v>1999.992222222222</v>
      </c>
      <c r="ES573">
        <v>0.9800057777777779</v>
      </c>
      <c r="ET573">
        <v>0.01999431851851852</v>
      </c>
      <c r="EU573">
        <v>0</v>
      </c>
      <c r="EV573">
        <v>1206.891851851852</v>
      </c>
      <c r="EW573">
        <v>5.00078</v>
      </c>
      <c r="EX573">
        <v>23373.12962962963</v>
      </c>
      <c r="EY573">
        <v>16379.59259259259</v>
      </c>
      <c r="EZ573">
        <v>39.59933333333333</v>
      </c>
      <c r="FA573">
        <v>40.30066666666666</v>
      </c>
      <c r="FB573">
        <v>39.81225925925925</v>
      </c>
      <c r="FC573">
        <v>40.05303703703703</v>
      </c>
      <c r="FD573">
        <v>40.884</v>
      </c>
      <c r="FE573">
        <v>1955.102222222222</v>
      </c>
      <c r="FF573">
        <v>39.89000000000001</v>
      </c>
      <c r="FG573">
        <v>0</v>
      </c>
      <c r="FH573">
        <v>1759003658.7</v>
      </c>
      <c r="FI573">
        <v>0</v>
      </c>
      <c r="FJ573">
        <v>1206.930769230769</v>
      </c>
      <c r="FK573">
        <v>-4.601025658148525</v>
      </c>
      <c r="FL573">
        <v>-98.04102567706393</v>
      </c>
      <c r="FM573">
        <v>23373.52692307692</v>
      </c>
      <c r="FN573">
        <v>15</v>
      </c>
      <c r="FO573">
        <v>0</v>
      </c>
      <c r="FP573" t="s">
        <v>439</v>
      </c>
      <c r="FQ573">
        <v>1746989605.5</v>
      </c>
      <c r="FR573">
        <v>1746989593.5</v>
      </c>
      <c r="FS573">
        <v>0</v>
      </c>
      <c r="FT573">
        <v>-0.274</v>
      </c>
      <c r="FU573">
        <v>-0.002</v>
      </c>
      <c r="FV573">
        <v>2.549</v>
      </c>
      <c r="FW573">
        <v>0.129</v>
      </c>
      <c r="FX573">
        <v>420</v>
      </c>
      <c r="FY573">
        <v>17</v>
      </c>
      <c r="FZ573">
        <v>0.02</v>
      </c>
      <c r="GA573">
        <v>0.04</v>
      </c>
      <c r="GB573">
        <v>-59.3812875</v>
      </c>
      <c r="GC573">
        <v>-0.06479887429640503</v>
      </c>
      <c r="GD573">
        <v>0.08616552149061719</v>
      </c>
      <c r="GE573">
        <v>1</v>
      </c>
      <c r="GF573">
        <v>1207.122058823529</v>
      </c>
      <c r="GG573">
        <v>-4.618945768816188</v>
      </c>
      <c r="GH573">
        <v>0.5074954616532336</v>
      </c>
      <c r="GI573">
        <v>0</v>
      </c>
      <c r="GJ573">
        <v>7.751072000000001</v>
      </c>
      <c r="GK573">
        <v>-1.274675121951245</v>
      </c>
      <c r="GL573">
        <v>0.1241719392254143</v>
      </c>
      <c r="GM573">
        <v>0</v>
      </c>
      <c r="GN573">
        <v>1</v>
      </c>
      <c r="GO573">
        <v>3</v>
      </c>
      <c r="GP573" t="s">
        <v>463</v>
      </c>
      <c r="GQ573">
        <v>3.10115</v>
      </c>
      <c r="GR573">
        <v>2.7241</v>
      </c>
      <c r="GS573">
        <v>0.177689</v>
      </c>
      <c r="GT573">
        <v>0.182969</v>
      </c>
      <c r="GU573">
        <v>0.104945</v>
      </c>
      <c r="GV573">
        <v>0.08040120000000001</v>
      </c>
      <c r="GW573">
        <v>21472.7</v>
      </c>
      <c r="GX573">
        <v>19411.4</v>
      </c>
      <c r="GY573">
        <v>26676.4</v>
      </c>
      <c r="GZ573">
        <v>23981.6</v>
      </c>
      <c r="HA573">
        <v>38216.1</v>
      </c>
      <c r="HB573">
        <v>32633.8</v>
      </c>
      <c r="HC573">
        <v>46583.4</v>
      </c>
      <c r="HD573">
        <v>37963.3</v>
      </c>
      <c r="HE573">
        <v>1.87147</v>
      </c>
      <c r="HF573">
        <v>1.85777</v>
      </c>
      <c r="HG573">
        <v>0.108458</v>
      </c>
      <c r="HH573">
        <v>0</v>
      </c>
      <c r="HI573">
        <v>28.2643</v>
      </c>
      <c r="HJ573">
        <v>999.9</v>
      </c>
      <c r="HK573">
        <v>36.1</v>
      </c>
      <c r="HL573">
        <v>31.2</v>
      </c>
      <c r="HM573">
        <v>18.2366</v>
      </c>
      <c r="HN573">
        <v>60.2786</v>
      </c>
      <c r="HO573">
        <v>22.3478</v>
      </c>
      <c r="HP573">
        <v>1</v>
      </c>
      <c r="HQ573">
        <v>0.140213</v>
      </c>
      <c r="HR573">
        <v>0.253273</v>
      </c>
      <c r="HS573">
        <v>20.3171</v>
      </c>
      <c r="HT573">
        <v>5.2113</v>
      </c>
      <c r="HU573">
        <v>11.9798</v>
      </c>
      <c r="HV573">
        <v>4.96375</v>
      </c>
      <c r="HW573">
        <v>3.27465</v>
      </c>
      <c r="HX573">
        <v>9999</v>
      </c>
      <c r="HY573">
        <v>9999</v>
      </c>
      <c r="HZ573">
        <v>9999</v>
      </c>
      <c r="IA573">
        <v>26.3</v>
      </c>
      <c r="IB573">
        <v>1.86371</v>
      </c>
      <c r="IC573">
        <v>1.85986</v>
      </c>
      <c r="ID573">
        <v>1.85815</v>
      </c>
      <c r="IE573">
        <v>1.85956</v>
      </c>
      <c r="IF573">
        <v>1.85959</v>
      </c>
      <c r="IG573">
        <v>1.85808</v>
      </c>
      <c r="IH573">
        <v>1.85715</v>
      </c>
      <c r="II573">
        <v>1.85212</v>
      </c>
      <c r="IJ573">
        <v>0</v>
      </c>
      <c r="IK573">
        <v>0</v>
      </c>
      <c r="IL573">
        <v>0</v>
      </c>
      <c r="IM573">
        <v>0</v>
      </c>
      <c r="IN573" t="s">
        <v>441</v>
      </c>
      <c r="IO573" t="s">
        <v>442</v>
      </c>
      <c r="IP573" t="s">
        <v>443</v>
      </c>
      <c r="IQ573" t="s">
        <v>443</v>
      </c>
      <c r="IR573" t="s">
        <v>443</v>
      </c>
      <c r="IS573" t="s">
        <v>443</v>
      </c>
      <c r="IT573">
        <v>0</v>
      </c>
      <c r="IU573">
        <v>100</v>
      </c>
      <c r="IV573">
        <v>100</v>
      </c>
      <c r="IW573">
        <v>-1.17</v>
      </c>
      <c r="IX573">
        <v>0.3116</v>
      </c>
      <c r="IY573">
        <v>-1.253408397979514</v>
      </c>
      <c r="IZ573">
        <v>-0.001407418860664216</v>
      </c>
      <c r="JA573">
        <v>1.761737584914558E-06</v>
      </c>
      <c r="JB573">
        <v>-4.339940373715102E-10</v>
      </c>
      <c r="JC573">
        <v>0.01386544786166931</v>
      </c>
      <c r="JD573">
        <v>0.003157371658100305</v>
      </c>
      <c r="JE573">
        <v>0.0004353711720169284</v>
      </c>
      <c r="JF573">
        <v>-1.853048844677345E-07</v>
      </c>
      <c r="JG573">
        <v>2</v>
      </c>
      <c r="JH573">
        <v>1968</v>
      </c>
      <c r="JI573">
        <v>1</v>
      </c>
      <c r="JJ573">
        <v>26</v>
      </c>
      <c r="JK573">
        <v>200234.3</v>
      </c>
      <c r="JL573">
        <v>200234.5</v>
      </c>
      <c r="JM573">
        <v>2.73193</v>
      </c>
      <c r="JN573">
        <v>2.61597</v>
      </c>
      <c r="JO573">
        <v>1.49658</v>
      </c>
      <c r="JP573">
        <v>2.34741</v>
      </c>
      <c r="JQ573">
        <v>1.54907</v>
      </c>
      <c r="JR573">
        <v>2.36328</v>
      </c>
      <c r="JS573">
        <v>35.0594</v>
      </c>
      <c r="JT573">
        <v>14.6486</v>
      </c>
      <c r="JU573">
        <v>18</v>
      </c>
      <c r="JV573">
        <v>485.72</v>
      </c>
      <c r="JW573">
        <v>491.998</v>
      </c>
      <c r="JX573">
        <v>28.0627</v>
      </c>
      <c r="JY573">
        <v>29.1288</v>
      </c>
      <c r="JZ573">
        <v>29.9999</v>
      </c>
      <c r="KA573">
        <v>29.3846</v>
      </c>
      <c r="KB573">
        <v>29.3936</v>
      </c>
      <c r="KC573">
        <v>54.8159</v>
      </c>
      <c r="KD573">
        <v>8.485580000000001</v>
      </c>
      <c r="KE573">
        <v>33.5215</v>
      </c>
      <c r="KF573">
        <v>28.0517</v>
      </c>
      <c r="KG573">
        <v>1255.93</v>
      </c>
      <c r="KH573">
        <v>15.8177</v>
      </c>
      <c r="KI573">
        <v>101.85</v>
      </c>
      <c r="KJ573">
        <v>91.5329</v>
      </c>
    </row>
    <row r="574" spans="1:296">
      <c r="A574">
        <v>556</v>
      </c>
      <c r="B574">
        <v>1759003669.6</v>
      </c>
      <c r="C574">
        <v>16419</v>
      </c>
      <c r="D574" t="s">
        <v>1559</v>
      </c>
      <c r="E574" t="s">
        <v>1560</v>
      </c>
      <c r="F574">
        <v>5</v>
      </c>
      <c r="G574" t="s">
        <v>1218</v>
      </c>
      <c r="H574">
        <v>1759003661.814285</v>
      </c>
      <c r="I574">
        <f>(J574)/1000</f>
        <v>0</v>
      </c>
      <c r="J574">
        <f>IF(DO574, AM574, AG574)</f>
        <v>0</v>
      </c>
      <c r="K574">
        <f>IF(DO574, AH574, AF574)</f>
        <v>0</v>
      </c>
      <c r="L574">
        <f>DQ574 - IF(AT574&gt;1, K574*DK574*100.0/(AV574), 0)</f>
        <v>0</v>
      </c>
      <c r="M574">
        <f>((S574-I574/2)*L574-K574)/(S574+I574/2)</f>
        <v>0</v>
      </c>
      <c r="N574">
        <f>M574*(DX574+DY574)/1000.0</f>
        <v>0</v>
      </c>
      <c r="O574">
        <f>(DQ574 - IF(AT574&gt;1, K574*DK574*100.0/(AV574), 0))*(DX574+DY574)/1000.0</f>
        <v>0</v>
      </c>
      <c r="P574">
        <f>2.0/((1/R574-1/Q574)+SIGN(R574)*SQRT((1/R574-1/Q574)*(1/R574-1/Q574) + 4*DL574/((DL574+1)*(DL574+1))*(2*1/R574*1/Q574-1/Q574*1/Q574)))</f>
        <v>0</v>
      </c>
      <c r="Q574">
        <f>IF(LEFT(DM574,1)&lt;&gt;"0",IF(LEFT(DM574,1)="1",3.0,DN574),$D$5+$E$5*(EE574*DX574/($K$5*1000))+$F$5*(EE574*DX574/($K$5*1000))*MAX(MIN(DK574,$J$5),$I$5)*MAX(MIN(DK574,$J$5),$I$5)+$G$5*MAX(MIN(DK574,$J$5),$I$5)*(EE574*DX574/($K$5*1000))+$H$5*(EE574*DX574/($K$5*1000))*(EE574*DX574/($K$5*1000)))</f>
        <v>0</v>
      </c>
      <c r="R574">
        <f>I574*(1000-(1000*0.61365*exp(17.502*V574/(240.97+V574))/(DX574+DY574)+DS574)/2)/(1000*0.61365*exp(17.502*V574/(240.97+V574))/(DX574+DY574)-DS574)</f>
        <v>0</v>
      </c>
      <c r="S574">
        <f>1/((DL574+1)/(P574/1.6)+1/(Q574/1.37)) + DL574/((DL574+1)/(P574/1.6) + DL574/(Q574/1.37))</f>
        <v>0</v>
      </c>
      <c r="T574">
        <f>(DG574*DJ574)</f>
        <v>0</v>
      </c>
      <c r="U574">
        <f>(DZ574+(T574+2*0.95*5.67E-8*(((DZ574+$B$9)+273)^4-(DZ574+273)^4)-44100*I574)/(1.84*29.3*Q574+8*0.95*5.67E-8*(DZ574+273)^3))</f>
        <v>0</v>
      </c>
      <c r="V574">
        <f>($C$9*EA574+$D$9*EB574+$E$9*U574)</f>
        <v>0</v>
      </c>
      <c r="W574">
        <f>0.61365*exp(17.502*V574/(240.97+V574))</f>
        <v>0</v>
      </c>
      <c r="X574">
        <f>(Y574/Z574*100)</f>
        <v>0</v>
      </c>
      <c r="Y574">
        <f>DS574*(DX574+DY574)/1000</f>
        <v>0</v>
      </c>
      <c r="Z574">
        <f>0.61365*exp(17.502*DZ574/(240.97+DZ574))</f>
        <v>0</v>
      </c>
      <c r="AA574">
        <f>(W574-DS574*(DX574+DY574)/1000)</f>
        <v>0</v>
      </c>
      <c r="AB574">
        <f>(-I574*44100)</f>
        <v>0</v>
      </c>
      <c r="AC574">
        <f>2*29.3*Q574*0.92*(DZ574-V574)</f>
        <v>0</v>
      </c>
      <c r="AD574">
        <f>2*0.95*5.67E-8*(((DZ574+$B$9)+273)^4-(V574+273)^4)</f>
        <v>0</v>
      </c>
      <c r="AE574">
        <f>T574+AD574+AB574+AC574</f>
        <v>0</v>
      </c>
      <c r="AF574">
        <f>DW574*AT574*(DR574-DQ574*(1000-AT574*DT574)/(1000-AT574*DS574))/(100*DK574)</f>
        <v>0</v>
      </c>
      <c r="AG574">
        <f>1000*DW574*AT574*(DS574-DT574)/(100*DK574*(1000-AT574*DS574))</f>
        <v>0</v>
      </c>
      <c r="AH574">
        <f>(AI574 - AJ574 - DX574*1E3/(8.314*(DZ574+273.15)) * AL574/DW574 * AK574) * DW574/(100*DK574) * (1000 - DT574)/1000</f>
        <v>0</v>
      </c>
      <c r="AI574">
        <v>1262.15609869697</v>
      </c>
      <c r="AJ574">
        <v>1219.887090909091</v>
      </c>
      <c r="AK574">
        <v>3.450137662337812</v>
      </c>
      <c r="AL574">
        <v>65.16</v>
      </c>
      <c r="AM574">
        <f>(AO574 - AN574 + DX574*1E3/(8.314*(DZ574+273.15)) * AQ574/DW574 * AP574) * DW574/(100*DK574) * 1000/(1000 - AO574)</f>
        <v>0</v>
      </c>
      <c r="AN574">
        <v>15.71349358110872</v>
      </c>
      <c r="AO574">
        <v>23.16499757575757</v>
      </c>
      <c r="AP574">
        <v>-0.003901728724916699</v>
      </c>
      <c r="AQ574">
        <v>105.4820496882666</v>
      </c>
      <c r="AR574">
        <v>0</v>
      </c>
      <c r="AS574">
        <v>0</v>
      </c>
      <c r="AT574">
        <f>IF(AR574*$H$15&gt;=AV574,1.0,(AV574/(AV574-AR574*$H$15)))</f>
        <v>0</v>
      </c>
      <c r="AU574">
        <f>(AT574-1)*100</f>
        <v>0</v>
      </c>
      <c r="AV574">
        <f>MAX(0,($B$15+$C$15*EE574)/(1+$D$15*EE574)*DX574/(DZ574+273)*$E$15)</f>
        <v>0</v>
      </c>
      <c r="AW574" t="s">
        <v>437</v>
      </c>
      <c r="AX574" t="s">
        <v>437</v>
      </c>
      <c r="AY574">
        <v>0</v>
      </c>
      <c r="AZ574">
        <v>0</v>
      </c>
      <c r="BA574">
        <f>1-AY574/AZ574</f>
        <v>0</v>
      </c>
      <c r="BB574">
        <v>0</v>
      </c>
      <c r="BC574" t="s">
        <v>437</v>
      </c>
      <c r="BD574" t="s">
        <v>437</v>
      </c>
      <c r="BE574">
        <v>0</v>
      </c>
      <c r="BF574">
        <v>0</v>
      </c>
      <c r="BG574">
        <f>1-BE574/BF574</f>
        <v>0</v>
      </c>
      <c r="BH574">
        <v>0.5</v>
      </c>
      <c r="BI574">
        <f>DH574</f>
        <v>0</v>
      </c>
      <c r="BJ574">
        <f>K574</f>
        <v>0</v>
      </c>
      <c r="BK574">
        <f>BG574*BH574*BI574</f>
        <v>0</v>
      </c>
      <c r="BL574">
        <f>(BJ574-BB574)/BI574</f>
        <v>0</v>
      </c>
      <c r="BM574">
        <f>(AZ574-BF574)/BF574</f>
        <v>0</v>
      </c>
      <c r="BN574">
        <f>AY574/(BA574+AY574/BF574)</f>
        <v>0</v>
      </c>
      <c r="BO574" t="s">
        <v>437</v>
      </c>
      <c r="BP574">
        <v>0</v>
      </c>
      <c r="BQ574">
        <f>IF(BP574&lt;&gt;0, BP574, BN574)</f>
        <v>0</v>
      </c>
      <c r="BR574">
        <f>1-BQ574/BF574</f>
        <v>0</v>
      </c>
      <c r="BS574">
        <f>(BF574-BE574)/(BF574-BQ574)</f>
        <v>0</v>
      </c>
      <c r="BT574">
        <f>(AZ574-BF574)/(AZ574-BQ574)</f>
        <v>0</v>
      </c>
      <c r="BU574">
        <f>(BF574-BE574)/(BF574-AY574)</f>
        <v>0</v>
      </c>
      <c r="BV574">
        <f>(AZ574-BF574)/(AZ574-AY574)</f>
        <v>0</v>
      </c>
      <c r="BW574">
        <f>(BS574*BQ574/BE574)</f>
        <v>0</v>
      </c>
      <c r="BX574">
        <f>(1-BW574)</f>
        <v>0</v>
      </c>
      <c r="DG574">
        <f>$B$13*EF574+$C$13*EG574+$F$13*ER574*(1-EU574)</f>
        <v>0</v>
      </c>
      <c r="DH574">
        <f>DG574*DI574</f>
        <v>0</v>
      </c>
      <c r="DI574">
        <f>($B$13*$D$11+$C$13*$D$11+$F$13*((FE574+EW574)/MAX(FE574+EW574+FF574, 0.1)*$I$11+FF574/MAX(FE574+EW574+FF574, 0.1)*$J$11))/($B$13+$C$13+$F$13)</f>
        <v>0</v>
      </c>
      <c r="DJ574">
        <f>($B$13*$K$11+$C$13*$K$11+$F$13*((FE574+EW574)/MAX(FE574+EW574+FF574, 0.1)*$P$11+FF574/MAX(FE574+EW574+FF574, 0.1)*$Q$11))/($B$13+$C$13+$F$13)</f>
        <v>0</v>
      </c>
      <c r="DK574">
        <v>2.96</v>
      </c>
      <c r="DL574">
        <v>0.5</v>
      </c>
      <c r="DM574" t="s">
        <v>438</v>
      </c>
      <c r="DN574">
        <v>2</v>
      </c>
      <c r="DO574" t="b">
        <v>1</v>
      </c>
      <c r="DP574">
        <v>1759003661.814285</v>
      </c>
      <c r="DQ574">
        <v>1167.148571428571</v>
      </c>
      <c r="DR574">
        <v>1226.496071428571</v>
      </c>
      <c r="DS574">
        <v>23.20092857142857</v>
      </c>
      <c r="DT574">
        <v>15.60758928571429</v>
      </c>
      <c r="DU574">
        <v>1168.333928571428</v>
      </c>
      <c r="DV574">
        <v>22.88892857142858</v>
      </c>
      <c r="DW574">
        <v>500.0088571428572</v>
      </c>
      <c r="DX574">
        <v>90.32137142857142</v>
      </c>
      <c r="DY574">
        <v>0.06587858928571429</v>
      </c>
      <c r="DZ574">
        <v>29.84291428571428</v>
      </c>
      <c r="EA574">
        <v>30.03208928571428</v>
      </c>
      <c r="EB574">
        <v>999.9000000000002</v>
      </c>
      <c r="EC574">
        <v>0</v>
      </c>
      <c r="ED574">
        <v>0</v>
      </c>
      <c r="EE574">
        <v>9991.831071428573</v>
      </c>
      <c r="EF574">
        <v>0</v>
      </c>
      <c r="EG574">
        <v>10.87230714285714</v>
      </c>
      <c r="EH574">
        <v>-59.3457892857143</v>
      </c>
      <c r="EI574">
        <v>1194.871428571429</v>
      </c>
      <c r="EJ574">
        <v>1245.942857142858</v>
      </c>
      <c r="EK574">
        <v>7.593355357142859</v>
      </c>
      <c r="EL574">
        <v>1226.496071428571</v>
      </c>
      <c r="EM574">
        <v>15.60758928571429</v>
      </c>
      <c r="EN574">
        <v>2.095541071428571</v>
      </c>
      <c r="EO574">
        <v>1.4096975</v>
      </c>
      <c r="EP574">
        <v>18.18531071428572</v>
      </c>
      <c r="EQ574">
        <v>12.02213571428571</v>
      </c>
      <c r="ER574">
        <v>1999.987142857143</v>
      </c>
      <c r="ES574">
        <v>0.9800057857142858</v>
      </c>
      <c r="ET574">
        <v>0.01999431071428572</v>
      </c>
      <c r="EU574">
        <v>0</v>
      </c>
      <c r="EV574">
        <v>1206.521071428572</v>
      </c>
      <c r="EW574">
        <v>5.00078</v>
      </c>
      <c r="EX574">
        <v>23365.19285714286</v>
      </c>
      <c r="EY574">
        <v>16379.54285714285</v>
      </c>
      <c r="EZ574">
        <v>39.59571428571428</v>
      </c>
      <c r="FA574">
        <v>40.28985714285714</v>
      </c>
      <c r="FB574">
        <v>39.85242857142857</v>
      </c>
      <c r="FC574">
        <v>40.0645</v>
      </c>
      <c r="FD574">
        <v>40.93503571428572</v>
      </c>
      <c r="FE574">
        <v>1955.097142857143</v>
      </c>
      <c r="FF574">
        <v>39.89000000000001</v>
      </c>
      <c r="FG574">
        <v>0</v>
      </c>
      <c r="FH574">
        <v>1759003664.1</v>
      </c>
      <c r="FI574">
        <v>0</v>
      </c>
      <c r="FJ574">
        <v>1206.4912</v>
      </c>
      <c r="FK574">
        <v>-4.915384634628245</v>
      </c>
      <c r="FL574">
        <v>-98.96923086572342</v>
      </c>
      <c r="FM574">
        <v>23363.94</v>
      </c>
      <c r="FN574">
        <v>15</v>
      </c>
      <c r="FO574">
        <v>0</v>
      </c>
      <c r="FP574" t="s">
        <v>439</v>
      </c>
      <c r="FQ574">
        <v>1746989605.5</v>
      </c>
      <c r="FR574">
        <v>1746989593.5</v>
      </c>
      <c r="FS574">
        <v>0</v>
      </c>
      <c r="FT574">
        <v>-0.274</v>
      </c>
      <c r="FU574">
        <v>-0.002</v>
      </c>
      <c r="FV574">
        <v>2.549</v>
      </c>
      <c r="FW574">
        <v>0.129</v>
      </c>
      <c r="FX574">
        <v>420</v>
      </c>
      <c r="FY574">
        <v>17</v>
      </c>
      <c r="FZ574">
        <v>0.02</v>
      </c>
      <c r="GA574">
        <v>0.04</v>
      </c>
      <c r="GB574">
        <v>-59.37198536585366</v>
      </c>
      <c r="GC574">
        <v>0.09163902439032968</v>
      </c>
      <c r="GD574">
        <v>0.1185756166292737</v>
      </c>
      <c r="GE574">
        <v>1</v>
      </c>
      <c r="GF574">
        <v>1206.789411764706</v>
      </c>
      <c r="GG574">
        <v>-4.87914439011165</v>
      </c>
      <c r="GH574">
        <v>0.5229100764920048</v>
      </c>
      <c r="GI574">
        <v>0</v>
      </c>
      <c r="GJ574">
        <v>7.659230975609756</v>
      </c>
      <c r="GK574">
        <v>-1.296711010452978</v>
      </c>
      <c r="GL574">
        <v>0.1293621043165058</v>
      </c>
      <c r="GM574">
        <v>0</v>
      </c>
      <c r="GN574">
        <v>1</v>
      </c>
      <c r="GO574">
        <v>3</v>
      </c>
      <c r="GP574" t="s">
        <v>463</v>
      </c>
      <c r="GQ574">
        <v>3.10101</v>
      </c>
      <c r="GR574">
        <v>2.72426</v>
      </c>
      <c r="GS574">
        <v>0.179263</v>
      </c>
      <c r="GT574">
        <v>0.184438</v>
      </c>
      <c r="GU574">
        <v>0.104874</v>
      </c>
      <c r="GV574">
        <v>0.0808528</v>
      </c>
      <c r="GW574">
        <v>21431.6</v>
      </c>
      <c r="GX574">
        <v>19376.4</v>
      </c>
      <c r="GY574">
        <v>26676.4</v>
      </c>
      <c r="GZ574">
        <v>23981.5</v>
      </c>
      <c r="HA574">
        <v>38219.5</v>
      </c>
      <c r="HB574">
        <v>32617.9</v>
      </c>
      <c r="HC574">
        <v>46583.5</v>
      </c>
      <c r="HD574">
        <v>37963.4</v>
      </c>
      <c r="HE574">
        <v>1.87055</v>
      </c>
      <c r="HF574">
        <v>1.8583</v>
      </c>
      <c r="HG574">
        <v>0.109136</v>
      </c>
      <c r="HH574">
        <v>0</v>
      </c>
      <c r="HI574">
        <v>28.2514</v>
      </c>
      <c r="HJ574">
        <v>999.9</v>
      </c>
      <c r="HK574">
        <v>36.1</v>
      </c>
      <c r="HL574">
        <v>31.2</v>
      </c>
      <c r="HM574">
        <v>18.2361</v>
      </c>
      <c r="HN574">
        <v>60.8886</v>
      </c>
      <c r="HO574">
        <v>22.2115</v>
      </c>
      <c r="HP574">
        <v>1</v>
      </c>
      <c r="HQ574">
        <v>0.140076</v>
      </c>
      <c r="HR574">
        <v>0.252413</v>
      </c>
      <c r="HS574">
        <v>20.317</v>
      </c>
      <c r="HT574">
        <v>5.2098</v>
      </c>
      <c r="HU574">
        <v>11.98</v>
      </c>
      <c r="HV574">
        <v>4.96335</v>
      </c>
      <c r="HW574">
        <v>3.2744</v>
      </c>
      <c r="HX574">
        <v>9999</v>
      </c>
      <c r="HY574">
        <v>9999</v>
      </c>
      <c r="HZ574">
        <v>9999</v>
      </c>
      <c r="IA574">
        <v>26.3</v>
      </c>
      <c r="IB574">
        <v>1.86371</v>
      </c>
      <c r="IC574">
        <v>1.85986</v>
      </c>
      <c r="ID574">
        <v>1.85809</v>
      </c>
      <c r="IE574">
        <v>1.85952</v>
      </c>
      <c r="IF574">
        <v>1.85959</v>
      </c>
      <c r="IG574">
        <v>1.85812</v>
      </c>
      <c r="IH574">
        <v>1.85717</v>
      </c>
      <c r="II574">
        <v>1.85212</v>
      </c>
      <c r="IJ574">
        <v>0</v>
      </c>
      <c r="IK574">
        <v>0</v>
      </c>
      <c r="IL574">
        <v>0</v>
      </c>
      <c r="IM574">
        <v>0</v>
      </c>
      <c r="IN574" t="s">
        <v>441</v>
      </c>
      <c r="IO574" t="s">
        <v>442</v>
      </c>
      <c r="IP574" t="s">
        <v>443</v>
      </c>
      <c r="IQ574" t="s">
        <v>443</v>
      </c>
      <c r="IR574" t="s">
        <v>443</v>
      </c>
      <c r="IS574" t="s">
        <v>443</v>
      </c>
      <c r="IT574">
        <v>0</v>
      </c>
      <c r="IU574">
        <v>100</v>
      </c>
      <c r="IV574">
        <v>100</v>
      </c>
      <c r="IW574">
        <v>-1.16</v>
      </c>
      <c r="IX574">
        <v>0.3112</v>
      </c>
      <c r="IY574">
        <v>-1.253408397979514</v>
      </c>
      <c r="IZ574">
        <v>-0.001407418860664216</v>
      </c>
      <c r="JA574">
        <v>1.761737584914558E-06</v>
      </c>
      <c r="JB574">
        <v>-4.339940373715102E-10</v>
      </c>
      <c r="JC574">
        <v>0.01386544786166931</v>
      </c>
      <c r="JD574">
        <v>0.003157371658100305</v>
      </c>
      <c r="JE574">
        <v>0.0004353711720169284</v>
      </c>
      <c r="JF574">
        <v>-1.853048844677345E-07</v>
      </c>
      <c r="JG574">
        <v>2</v>
      </c>
      <c r="JH574">
        <v>1968</v>
      </c>
      <c r="JI574">
        <v>1</v>
      </c>
      <c r="JJ574">
        <v>26</v>
      </c>
      <c r="JK574">
        <v>200234.4</v>
      </c>
      <c r="JL574">
        <v>200234.6</v>
      </c>
      <c r="JM574">
        <v>2.75757</v>
      </c>
      <c r="JN574">
        <v>2.60376</v>
      </c>
      <c r="JO574">
        <v>1.49658</v>
      </c>
      <c r="JP574">
        <v>2.34741</v>
      </c>
      <c r="JQ574">
        <v>1.54907</v>
      </c>
      <c r="JR574">
        <v>2.44873</v>
      </c>
      <c r="JS574">
        <v>35.0594</v>
      </c>
      <c r="JT574">
        <v>14.6574</v>
      </c>
      <c r="JU574">
        <v>18</v>
      </c>
      <c r="JV574">
        <v>485.153</v>
      </c>
      <c r="JW574">
        <v>492.319</v>
      </c>
      <c r="JX574">
        <v>28.033</v>
      </c>
      <c r="JY574">
        <v>29.1257</v>
      </c>
      <c r="JZ574">
        <v>29.9998</v>
      </c>
      <c r="KA574">
        <v>29.3815</v>
      </c>
      <c r="KB574">
        <v>29.3905</v>
      </c>
      <c r="KC574">
        <v>55.331</v>
      </c>
      <c r="KD574">
        <v>8.485580000000001</v>
      </c>
      <c r="KE574">
        <v>33.9067</v>
      </c>
      <c r="KF574">
        <v>28.0211</v>
      </c>
      <c r="KG574">
        <v>1269.3</v>
      </c>
      <c r="KH574">
        <v>15.7973</v>
      </c>
      <c r="KI574">
        <v>101.851</v>
      </c>
      <c r="KJ574">
        <v>91.533</v>
      </c>
    </row>
    <row r="575" spans="1:296">
      <c r="A575">
        <v>557</v>
      </c>
      <c r="B575">
        <v>1759003674.6</v>
      </c>
      <c r="C575">
        <v>16424</v>
      </c>
      <c r="D575" t="s">
        <v>1561</v>
      </c>
      <c r="E575" t="s">
        <v>1562</v>
      </c>
      <c r="F575">
        <v>5</v>
      </c>
      <c r="G575" t="s">
        <v>1218</v>
      </c>
      <c r="H575">
        <v>1759003667.1</v>
      </c>
      <c r="I575">
        <f>(J575)/1000</f>
        <v>0</v>
      </c>
      <c r="J575">
        <f>IF(DO575, AM575, AG575)</f>
        <v>0</v>
      </c>
      <c r="K575">
        <f>IF(DO575, AH575, AF575)</f>
        <v>0</v>
      </c>
      <c r="L575">
        <f>DQ575 - IF(AT575&gt;1, K575*DK575*100.0/(AV575), 0)</f>
        <v>0</v>
      </c>
      <c r="M575">
        <f>((S575-I575/2)*L575-K575)/(S575+I575/2)</f>
        <v>0</v>
      </c>
      <c r="N575">
        <f>M575*(DX575+DY575)/1000.0</f>
        <v>0</v>
      </c>
      <c r="O575">
        <f>(DQ575 - IF(AT575&gt;1, K575*DK575*100.0/(AV575), 0))*(DX575+DY575)/1000.0</f>
        <v>0</v>
      </c>
      <c r="P575">
        <f>2.0/((1/R575-1/Q575)+SIGN(R575)*SQRT((1/R575-1/Q575)*(1/R575-1/Q575) + 4*DL575/((DL575+1)*(DL575+1))*(2*1/R575*1/Q575-1/Q575*1/Q575)))</f>
        <v>0</v>
      </c>
      <c r="Q575">
        <f>IF(LEFT(DM575,1)&lt;&gt;"0",IF(LEFT(DM575,1)="1",3.0,DN575),$D$5+$E$5*(EE575*DX575/($K$5*1000))+$F$5*(EE575*DX575/($K$5*1000))*MAX(MIN(DK575,$J$5),$I$5)*MAX(MIN(DK575,$J$5),$I$5)+$G$5*MAX(MIN(DK575,$J$5),$I$5)*(EE575*DX575/($K$5*1000))+$H$5*(EE575*DX575/($K$5*1000))*(EE575*DX575/($K$5*1000)))</f>
        <v>0</v>
      </c>
      <c r="R575">
        <f>I575*(1000-(1000*0.61365*exp(17.502*V575/(240.97+V575))/(DX575+DY575)+DS575)/2)/(1000*0.61365*exp(17.502*V575/(240.97+V575))/(DX575+DY575)-DS575)</f>
        <v>0</v>
      </c>
      <c r="S575">
        <f>1/((DL575+1)/(P575/1.6)+1/(Q575/1.37)) + DL575/((DL575+1)/(P575/1.6) + DL575/(Q575/1.37))</f>
        <v>0</v>
      </c>
      <c r="T575">
        <f>(DG575*DJ575)</f>
        <v>0</v>
      </c>
      <c r="U575">
        <f>(DZ575+(T575+2*0.95*5.67E-8*(((DZ575+$B$9)+273)^4-(DZ575+273)^4)-44100*I575)/(1.84*29.3*Q575+8*0.95*5.67E-8*(DZ575+273)^3))</f>
        <v>0</v>
      </c>
      <c r="V575">
        <f>($C$9*EA575+$D$9*EB575+$E$9*U575)</f>
        <v>0</v>
      </c>
      <c r="W575">
        <f>0.61365*exp(17.502*V575/(240.97+V575))</f>
        <v>0</v>
      </c>
      <c r="X575">
        <f>(Y575/Z575*100)</f>
        <v>0</v>
      </c>
      <c r="Y575">
        <f>DS575*(DX575+DY575)/1000</f>
        <v>0</v>
      </c>
      <c r="Z575">
        <f>0.61365*exp(17.502*DZ575/(240.97+DZ575))</f>
        <v>0</v>
      </c>
      <c r="AA575">
        <f>(W575-DS575*(DX575+DY575)/1000)</f>
        <v>0</v>
      </c>
      <c r="AB575">
        <f>(-I575*44100)</f>
        <v>0</v>
      </c>
      <c r="AC575">
        <f>2*29.3*Q575*0.92*(DZ575-V575)</f>
        <v>0</v>
      </c>
      <c r="AD575">
        <f>2*0.95*5.67E-8*(((DZ575+$B$9)+273)^4-(V575+273)^4)</f>
        <v>0</v>
      </c>
      <c r="AE575">
        <f>T575+AD575+AB575+AC575</f>
        <v>0</v>
      </c>
      <c r="AF575">
        <f>DW575*AT575*(DR575-DQ575*(1000-AT575*DT575)/(1000-AT575*DS575))/(100*DK575)</f>
        <v>0</v>
      </c>
      <c r="AG575">
        <f>1000*DW575*AT575*(DS575-DT575)/(100*DK575*(1000-AT575*DS575))</f>
        <v>0</v>
      </c>
      <c r="AH575">
        <f>(AI575 - AJ575 - DX575*1E3/(8.314*(DZ575+273.15)) * AL575/DW575 * AK575) * DW575/(100*DK575) * (1000 - DT575)/1000</f>
        <v>0</v>
      </c>
      <c r="AI575">
        <v>1278.363824545454</v>
      </c>
      <c r="AJ575">
        <v>1236.632545454545</v>
      </c>
      <c r="AK575">
        <v>3.348940259740206</v>
      </c>
      <c r="AL575">
        <v>65.16</v>
      </c>
      <c r="AM575">
        <f>(AO575 - AN575 + DX575*1E3/(8.314*(DZ575+273.15)) * AQ575/DW575 * AP575) * DW575/(100*DK575) * 1000/(1000 - AO575)</f>
        <v>0</v>
      </c>
      <c r="AN575">
        <v>15.84083377092601</v>
      </c>
      <c r="AO575">
        <v>23.15492424242423</v>
      </c>
      <c r="AP575">
        <v>-0.0004261718292295766</v>
      </c>
      <c r="AQ575">
        <v>105.4820496882666</v>
      </c>
      <c r="AR575">
        <v>0</v>
      </c>
      <c r="AS575">
        <v>0</v>
      </c>
      <c r="AT575">
        <f>IF(AR575*$H$15&gt;=AV575,1.0,(AV575/(AV575-AR575*$H$15)))</f>
        <v>0</v>
      </c>
      <c r="AU575">
        <f>(AT575-1)*100</f>
        <v>0</v>
      </c>
      <c r="AV575">
        <f>MAX(0,($B$15+$C$15*EE575)/(1+$D$15*EE575)*DX575/(DZ575+273)*$E$15)</f>
        <v>0</v>
      </c>
      <c r="AW575" t="s">
        <v>437</v>
      </c>
      <c r="AX575" t="s">
        <v>437</v>
      </c>
      <c r="AY575">
        <v>0</v>
      </c>
      <c r="AZ575">
        <v>0</v>
      </c>
      <c r="BA575">
        <f>1-AY575/AZ575</f>
        <v>0</v>
      </c>
      <c r="BB575">
        <v>0</v>
      </c>
      <c r="BC575" t="s">
        <v>437</v>
      </c>
      <c r="BD575" t="s">
        <v>437</v>
      </c>
      <c r="BE575">
        <v>0</v>
      </c>
      <c r="BF575">
        <v>0</v>
      </c>
      <c r="BG575">
        <f>1-BE575/BF575</f>
        <v>0</v>
      </c>
      <c r="BH575">
        <v>0.5</v>
      </c>
      <c r="BI575">
        <f>DH575</f>
        <v>0</v>
      </c>
      <c r="BJ575">
        <f>K575</f>
        <v>0</v>
      </c>
      <c r="BK575">
        <f>BG575*BH575*BI575</f>
        <v>0</v>
      </c>
      <c r="BL575">
        <f>(BJ575-BB575)/BI575</f>
        <v>0</v>
      </c>
      <c r="BM575">
        <f>(AZ575-BF575)/BF575</f>
        <v>0</v>
      </c>
      <c r="BN575">
        <f>AY575/(BA575+AY575/BF575)</f>
        <v>0</v>
      </c>
      <c r="BO575" t="s">
        <v>437</v>
      </c>
      <c r="BP575">
        <v>0</v>
      </c>
      <c r="BQ575">
        <f>IF(BP575&lt;&gt;0, BP575, BN575)</f>
        <v>0</v>
      </c>
      <c r="BR575">
        <f>1-BQ575/BF575</f>
        <v>0</v>
      </c>
      <c r="BS575">
        <f>(BF575-BE575)/(BF575-BQ575)</f>
        <v>0</v>
      </c>
      <c r="BT575">
        <f>(AZ575-BF575)/(AZ575-BQ575)</f>
        <v>0</v>
      </c>
      <c r="BU575">
        <f>(BF575-BE575)/(BF575-AY575)</f>
        <v>0</v>
      </c>
      <c r="BV575">
        <f>(AZ575-BF575)/(AZ575-AY575)</f>
        <v>0</v>
      </c>
      <c r="BW575">
        <f>(BS575*BQ575/BE575)</f>
        <v>0</v>
      </c>
      <c r="BX575">
        <f>(1-BW575)</f>
        <v>0</v>
      </c>
      <c r="DG575">
        <f>$B$13*EF575+$C$13*EG575+$F$13*ER575*(1-EU575)</f>
        <v>0</v>
      </c>
      <c r="DH575">
        <f>DG575*DI575</f>
        <v>0</v>
      </c>
      <c r="DI575">
        <f>($B$13*$D$11+$C$13*$D$11+$F$13*((FE575+EW575)/MAX(FE575+EW575+FF575, 0.1)*$I$11+FF575/MAX(FE575+EW575+FF575, 0.1)*$J$11))/($B$13+$C$13+$F$13)</f>
        <v>0</v>
      </c>
      <c r="DJ575">
        <f>($B$13*$K$11+$C$13*$K$11+$F$13*((FE575+EW575)/MAX(FE575+EW575+FF575, 0.1)*$P$11+FF575/MAX(FE575+EW575+FF575, 0.1)*$Q$11))/($B$13+$C$13+$F$13)</f>
        <v>0</v>
      </c>
      <c r="DK575">
        <v>2.96</v>
      </c>
      <c r="DL575">
        <v>0.5</v>
      </c>
      <c r="DM575" t="s">
        <v>438</v>
      </c>
      <c r="DN575">
        <v>2</v>
      </c>
      <c r="DO575" t="b">
        <v>1</v>
      </c>
      <c r="DP575">
        <v>1759003667.1</v>
      </c>
      <c r="DQ575">
        <v>1184.800740740741</v>
      </c>
      <c r="DR575">
        <v>1243.923703703704</v>
      </c>
      <c r="DS575">
        <v>23.17574074074074</v>
      </c>
      <c r="DT575">
        <v>15.71989259259259</v>
      </c>
      <c r="DU575">
        <v>1185.97</v>
      </c>
      <c r="DV575">
        <v>22.8643</v>
      </c>
      <c r="DW575">
        <v>500.0406666666667</v>
      </c>
      <c r="DX575">
        <v>90.32225185185187</v>
      </c>
      <c r="DY575">
        <v>0.06583821111111111</v>
      </c>
      <c r="DZ575">
        <v>29.81651111111111</v>
      </c>
      <c r="EA575">
        <v>30.02685555555556</v>
      </c>
      <c r="EB575">
        <v>999.9000000000001</v>
      </c>
      <c r="EC575">
        <v>0</v>
      </c>
      <c r="ED575">
        <v>0</v>
      </c>
      <c r="EE575">
        <v>9990.901481481482</v>
      </c>
      <c r="EF575">
        <v>0</v>
      </c>
      <c r="EG575">
        <v>10.87754074074074</v>
      </c>
      <c r="EH575">
        <v>-59.12126666666667</v>
      </c>
      <c r="EI575">
        <v>1212.911111111111</v>
      </c>
      <c r="EJ575">
        <v>1263.790740740741</v>
      </c>
      <c r="EK575">
        <v>7.455856296296296</v>
      </c>
      <c r="EL575">
        <v>1243.923703703704</v>
      </c>
      <c r="EM575">
        <v>15.71989259259259</v>
      </c>
      <c r="EN575">
        <v>2.093285185185185</v>
      </c>
      <c r="EO575">
        <v>1.419854814814815</v>
      </c>
      <c r="EP575">
        <v>18.16816666666666</v>
      </c>
      <c r="EQ575">
        <v>12.13114444444444</v>
      </c>
      <c r="ER575">
        <v>1999.997407407407</v>
      </c>
      <c r="ES575">
        <v>0.980006</v>
      </c>
      <c r="ET575">
        <v>0.0199941</v>
      </c>
      <c r="EU575">
        <v>0</v>
      </c>
      <c r="EV575">
        <v>1206.027777777778</v>
      </c>
      <c r="EW575">
        <v>5.00078</v>
      </c>
      <c r="EX575">
        <v>23356.32592592592</v>
      </c>
      <c r="EY575">
        <v>16379.62962962963</v>
      </c>
      <c r="EZ575">
        <v>39.59466666666667</v>
      </c>
      <c r="FA575">
        <v>40.28674074074074</v>
      </c>
      <c r="FB575">
        <v>39.86774074074074</v>
      </c>
      <c r="FC575">
        <v>40.06222222222222</v>
      </c>
      <c r="FD575">
        <v>40.91185185185185</v>
      </c>
      <c r="FE575">
        <v>1955.107407407407</v>
      </c>
      <c r="FF575">
        <v>39.89000000000001</v>
      </c>
      <c r="FG575">
        <v>0</v>
      </c>
      <c r="FH575">
        <v>1759003668.9</v>
      </c>
      <c r="FI575">
        <v>0</v>
      </c>
      <c r="FJ575">
        <v>1206.046</v>
      </c>
      <c r="FK575">
        <v>-5.197692297974005</v>
      </c>
      <c r="FL575">
        <v>-106.6153844624307</v>
      </c>
      <c r="FM575">
        <v>23355.888</v>
      </c>
      <c r="FN575">
        <v>15</v>
      </c>
      <c r="FO575">
        <v>0</v>
      </c>
      <c r="FP575" t="s">
        <v>439</v>
      </c>
      <c r="FQ575">
        <v>1746989605.5</v>
      </c>
      <c r="FR575">
        <v>1746989593.5</v>
      </c>
      <c r="FS575">
        <v>0</v>
      </c>
      <c r="FT575">
        <v>-0.274</v>
      </c>
      <c r="FU575">
        <v>-0.002</v>
      </c>
      <c r="FV575">
        <v>2.549</v>
      </c>
      <c r="FW575">
        <v>0.129</v>
      </c>
      <c r="FX575">
        <v>420</v>
      </c>
      <c r="FY575">
        <v>17</v>
      </c>
      <c r="FZ575">
        <v>0.02</v>
      </c>
      <c r="GA575">
        <v>0.04</v>
      </c>
      <c r="GB575">
        <v>-59.18216749999999</v>
      </c>
      <c r="GC575">
        <v>2.477987617260778</v>
      </c>
      <c r="GD575">
        <v>0.3164596375428473</v>
      </c>
      <c r="GE575">
        <v>0</v>
      </c>
      <c r="GF575">
        <v>1206.323823529412</v>
      </c>
      <c r="GG575">
        <v>-5.613903748544596</v>
      </c>
      <c r="GH575">
        <v>0.5906178953180241</v>
      </c>
      <c r="GI575">
        <v>0</v>
      </c>
      <c r="GJ575">
        <v>7.52829875</v>
      </c>
      <c r="GK575">
        <v>-1.519146754221402</v>
      </c>
      <c r="GL575">
        <v>0.1469433282287342</v>
      </c>
      <c r="GM575">
        <v>0</v>
      </c>
      <c r="GN575">
        <v>0</v>
      </c>
      <c r="GO575">
        <v>3</v>
      </c>
      <c r="GP575" t="s">
        <v>484</v>
      </c>
      <c r="GQ575">
        <v>3.10143</v>
      </c>
      <c r="GR575">
        <v>2.72346</v>
      </c>
      <c r="GS575">
        <v>0.180769</v>
      </c>
      <c r="GT575">
        <v>0.18591</v>
      </c>
      <c r="GU575">
        <v>0.104841</v>
      </c>
      <c r="GV575">
        <v>0.0810973</v>
      </c>
      <c r="GW575">
        <v>21392.6</v>
      </c>
      <c r="GX575">
        <v>19341.7</v>
      </c>
      <c r="GY575">
        <v>26676.7</v>
      </c>
      <c r="GZ575">
        <v>23981.8</v>
      </c>
      <c r="HA575">
        <v>38221.3</v>
      </c>
      <c r="HB575">
        <v>32609.5</v>
      </c>
      <c r="HC575">
        <v>46583.8</v>
      </c>
      <c r="HD575">
        <v>37963.6</v>
      </c>
      <c r="HE575">
        <v>1.87125</v>
      </c>
      <c r="HF575">
        <v>1.85763</v>
      </c>
      <c r="HG575">
        <v>0.108786</v>
      </c>
      <c r="HH575">
        <v>0</v>
      </c>
      <c r="HI575">
        <v>28.2369</v>
      </c>
      <c r="HJ575">
        <v>999.9</v>
      </c>
      <c r="HK575">
        <v>36.2</v>
      </c>
      <c r="HL575">
        <v>31.2</v>
      </c>
      <c r="HM575">
        <v>18.2893</v>
      </c>
      <c r="HN575">
        <v>60.8086</v>
      </c>
      <c r="HO575">
        <v>22.0954</v>
      </c>
      <c r="HP575">
        <v>1</v>
      </c>
      <c r="HQ575">
        <v>0.13953</v>
      </c>
      <c r="HR575">
        <v>0.252075</v>
      </c>
      <c r="HS575">
        <v>20.317</v>
      </c>
      <c r="HT575">
        <v>5.20935</v>
      </c>
      <c r="HU575">
        <v>11.98</v>
      </c>
      <c r="HV575">
        <v>4.96295</v>
      </c>
      <c r="HW575">
        <v>3.27425</v>
      </c>
      <c r="HX575">
        <v>9999</v>
      </c>
      <c r="HY575">
        <v>9999</v>
      </c>
      <c r="HZ575">
        <v>9999</v>
      </c>
      <c r="IA575">
        <v>26.3</v>
      </c>
      <c r="IB575">
        <v>1.86371</v>
      </c>
      <c r="IC575">
        <v>1.85986</v>
      </c>
      <c r="ID575">
        <v>1.85812</v>
      </c>
      <c r="IE575">
        <v>1.85955</v>
      </c>
      <c r="IF575">
        <v>1.8596</v>
      </c>
      <c r="IG575">
        <v>1.85809</v>
      </c>
      <c r="IH575">
        <v>1.85716</v>
      </c>
      <c r="II575">
        <v>1.85211</v>
      </c>
      <c r="IJ575">
        <v>0</v>
      </c>
      <c r="IK575">
        <v>0</v>
      </c>
      <c r="IL575">
        <v>0</v>
      </c>
      <c r="IM575">
        <v>0</v>
      </c>
      <c r="IN575" t="s">
        <v>441</v>
      </c>
      <c r="IO575" t="s">
        <v>442</v>
      </c>
      <c r="IP575" t="s">
        <v>443</v>
      </c>
      <c r="IQ575" t="s">
        <v>443</v>
      </c>
      <c r="IR575" t="s">
        <v>443</v>
      </c>
      <c r="IS575" t="s">
        <v>443</v>
      </c>
      <c r="IT575">
        <v>0</v>
      </c>
      <c r="IU575">
        <v>100</v>
      </c>
      <c r="IV575">
        <v>100</v>
      </c>
      <c r="IW575">
        <v>-1.14</v>
      </c>
      <c r="IX575">
        <v>0.3109</v>
      </c>
      <c r="IY575">
        <v>-1.253408397979514</v>
      </c>
      <c r="IZ575">
        <v>-0.001407418860664216</v>
      </c>
      <c r="JA575">
        <v>1.761737584914558E-06</v>
      </c>
      <c r="JB575">
        <v>-4.339940373715102E-10</v>
      </c>
      <c r="JC575">
        <v>0.01386544786166931</v>
      </c>
      <c r="JD575">
        <v>0.003157371658100305</v>
      </c>
      <c r="JE575">
        <v>0.0004353711720169284</v>
      </c>
      <c r="JF575">
        <v>-1.853048844677345E-07</v>
      </c>
      <c r="JG575">
        <v>2</v>
      </c>
      <c r="JH575">
        <v>1968</v>
      </c>
      <c r="JI575">
        <v>1</v>
      </c>
      <c r="JJ575">
        <v>26</v>
      </c>
      <c r="JK575">
        <v>200234.5</v>
      </c>
      <c r="JL575">
        <v>200234.7</v>
      </c>
      <c r="JM575">
        <v>2.78198</v>
      </c>
      <c r="JN575">
        <v>2.60986</v>
      </c>
      <c r="JO575">
        <v>1.49658</v>
      </c>
      <c r="JP575">
        <v>2.34619</v>
      </c>
      <c r="JQ575">
        <v>1.54907</v>
      </c>
      <c r="JR575">
        <v>2.38525</v>
      </c>
      <c r="JS575">
        <v>35.0594</v>
      </c>
      <c r="JT575">
        <v>14.6486</v>
      </c>
      <c r="JU575">
        <v>18</v>
      </c>
      <c r="JV575">
        <v>485.54</v>
      </c>
      <c r="JW575">
        <v>491.848</v>
      </c>
      <c r="JX575">
        <v>28.0052</v>
      </c>
      <c r="JY575">
        <v>29.1232</v>
      </c>
      <c r="JZ575">
        <v>29.9998</v>
      </c>
      <c r="KA575">
        <v>29.3783</v>
      </c>
      <c r="KB575">
        <v>29.3874</v>
      </c>
      <c r="KC575">
        <v>55.9216</v>
      </c>
      <c r="KD575">
        <v>8.485580000000001</v>
      </c>
      <c r="KE575">
        <v>33.9067</v>
      </c>
      <c r="KF575">
        <v>27.994</v>
      </c>
      <c r="KG575">
        <v>1289.42</v>
      </c>
      <c r="KH575">
        <v>15.8524</v>
      </c>
      <c r="KI575">
        <v>101.851</v>
      </c>
      <c r="KJ575">
        <v>91.5335</v>
      </c>
    </row>
    <row r="576" spans="1:296">
      <c r="A576">
        <v>558</v>
      </c>
      <c r="B576">
        <v>1759003679.6</v>
      </c>
      <c r="C576">
        <v>16429</v>
      </c>
      <c r="D576" t="s">
        <v>1563</v>
      </c>
      <c r="E576" t="s">
        <v>1564</v>
      </c>
      <c r="F576">
        <v>5</v>
      </c>
      <c r="G576" t="s">
        <v>1218</v>
      </c>
      <c r="H576">
        <v>1759003671.814285</v>
      </c>
      <c r="I576">
        <f>(J576)/1000</f>
        <v>0</v>
      </c>
      <c r="J576">
        <f>IF(DO576, AM576, AG576)</f>
        <v>0</v>
      </c>
      <c r="K576">
        <f>IF(DO576, AH576, AF576)</f>
        <v>0</v>
      </c>
      <c r="L576">
        <f>DQ576 - IF(AT576&gt;1, K576*DK576*100.0/(AV576), 0)</f>
        <v>0</v>
      </c>
      <c r="M576">
        <f>((S576-I576/2)*L576-K576)/(S576+I576/2)</f>
        <v>0</v>
      </c>
      <c r="N576">
        <f>M576*(DX576+DY576)/1000.0</f>
        <v>0</v>
      </c>
      <c r="O576">
        <f>(DQ576 - IF(AT576&gt;1, K576*DK576*100.0/(AV576), 0))*(DX576+DY576)/1000.0</f>
        <v>0</v>
      </c>
      <c r="P576">
        <f>2.0/((1/R576-1/Q576)+SIGN(R576)*SQRT((1/R576-1/Q576)*(1/R576-1/Q576) + 4*DL576/((DL576+1)*(DL576+1))*(2*1/R576*1/Q576-1/Q576*1/Q576)))</f>
        <v>0</v>
      </c>
      <c r="Q576">
        <f>IF(LEFT(DM576,1)&lt;&gt;"0",IF(LEFT(DM576,1)="1",3.0,DN576),$D$5+$E$5*(EE576*DX576/($K$5*1000))+$F$5*(EE576*DX576/($K$5*1000))*MAX(MIN(DK576,$J$5),$I$5)*MAX(MIN(DK576,$J$5),$I$5)+$G$5*MAX(MIN(DK576,$J$5),$I$5)*(EE576*DX576/($K$5*1000))+$H$5*(EE576*DX576/($K$5*1000))*(EE576*DX576/($K$5*1000)))</f>
        <v>0</v>
      </c>
      <c r="R576">
        <f>I576*(1000-(1000*0.61365*exp(17.502*V576/(240.97+V576))/(DX576+DY576)+DS576)/2)/(1000*0.61365*exp(17.502*V576/(240.97+V576))/(DX576+DY576)-DS576)</f>
        <v>0</v>
      </c>
      <c r="S576">
        <f>1/((DL576+1)/(P576/1.6)+1/(Q576/1.37)) + DL576/((DL576+1)/(P576/1.6) + DL576/(Q576/1.37))</f>
        <v>0</v>
      </c>
      <c r="T576">
        <f>(DG576*DJ576)</f>
        <v>0</v>
      </c>
      <c r="U576">
        <f>(DZ576+(T576+2*0.95*5.67E-8*(((DZ576+$B$9)+273)^4-(DZ576+273)^4)-44100*I576)/(1.84*29.3*Q576+8*0.95*5.67E-8*(DZ576+273)^3))</f>
        <v>0</v>
      </c>
      <c r="V576">
        <f>($C$9*EA576+$D$9*EB576+$E$9*U576)</f>
        <v>0</v>
      </c>
      <c r="W576">
        <f>0.61365*exp(17.502*V576/(240.97+V576))</f>
        <v>0</v>
      </c>
      <c r="X576">
        <f>(Y576/Z576*100)</f>
        <v>0</v>
      </c>
      <c r="Y576">
        <f>DS576*(DX576+DY576)/1000</f>
        <v>0</v>
      </c>
      <c r="Z576">
        <f>0.61365*exp(17.502*DZ576/(240.97+DZ576))</f>
        <v>0</v>
      </c>
      <c r="AA576">
        <f>(W576-DS576*(DX576+DY576)/1000)</f>
        <v>0</v>
      </c>
      <c r="AB576">
        <f>(-I576*44100)</f>
        <v>0</v>
      </c>
      <c r="AC576">
        <f>2*29.3*Q576*0.92*(DZ576-V576)</f>
        <v>0</v>
      </c>
      <c r="AD576">
        <f>2*0.95*5.67E-8*(((DZ576+$B$9)+273)^4-(V576+273)^4)</f>
        <v>0</v>
      </c>
      <c r="AE576">
        <f>T576+AD576+AB576+AC576</f>
        <v>0</v>
      </c>
      <c r="AF576">
        <f>DW576*AT576*(DR576-DQ576*(1000-AT576*DT576)/(1000-AT576*DS576))/(100*DK576)</f>
        <v>0</v>
      </c>
      <c r="AG576">
        <f>1000*DW576*AT576*(DS576-DT576)/(100*DK576*(1000-AT576*DS576))</f>
        <v>0</v>
      </c>
      <c r="AH576">
        <f>(AI576 - AJ576 - DX576*1E3/(8.314*(DZ576+273.15)) * AL576/DW576 * AK576) * DW576/(100*DK576) * (1000 - DT576)/1000</f>
        <v>0</v>
      </c>
      <c r="AI576">
        <v>1295.003845818182</v>
      </c>
      <c r="AJ576">
        <v>1253.296969696969</v>
      </c>
      <c r="AK576">
        <v>3.338354112553821</v>
      </c>
      <c r="AL576">
        <v>65.16</v>
      </c>
      <c r="AM576">
        <f>(AO576 - AN576 + DX576*1E3/(8.314*(DZ576+273.15)) * AQ576/DW576 * AP576) * DW576/(100*DK576) * 1000/(1000 - AO576)</f>
        <v>0</v>
      </c>
      <c r="AN576">
        <v>15.84843279680278</v>
      </c>
      <c r="AO576">
        <v>23.12000606060604</v>
      </c>
      <c r="AP576">
        <v>-0.008667183517573698</v>
      </c>
      <c r="AQ576">
        <v>105.4820496882666</v>
      </c>
      <c r="AR576">
        <v>0</v>
      </c>
      <c r="AS576">
        <v>0</v>
      </c>
      <c r="AT576">
        <f>IF(AR576*$H$15&gt;=AV576,1.0,(AV576/(AV576-AR576*$H$15)))</f>
        <v>0</v>
      </c>
      <c r="AU576">
        <f>(AT576-1)*100</f>
        <v>0</v>
      </c>
      <c r="AV576">
        <f>MAX(0,($B$15+$C$15*EE576)/(1+$D$15*EE576)*DX576/(DZ576+273)*$E$15)</f>
        <v>0</v>
      </c>
      <c r="AW576" t="s">
        <v>437</v>
      </c>
      <c r="AX576" t="s">
        <v>437</v>
      </c>
      <c r="AY576">
        <v>0</v>
      </c>
      <c r="AZ576">
        <v>0</v>
      </c>
      <c r="BA576">
        <f>1-AY576/AZ576</f>
        <v>0</v>
      </c>
      <c r="BB576">
        <v>0</v>
      </c>
      <c r="BC576" t="s">
        <v>437</v>
      </c>
      <c r="BD576" t="s">
        <v>437</v>
      </c>
      <c r="BE576">
        <v>0</v>
      </c>
      <c r="BF576">
        <v>0</v>
      </c>
      <c r="BG576">
        <f>1-BE576/BF576</f>
        <v>0</v>
      </c>
      <c r="BH576">
        <v>0.5</v>
      </c>
      <c r="BI576">
        <f>DH576</f>
        <v>0</v>
      </c>
      <c r="BJ576">
        <f>K576</f>
        <v>0</v>
      </c>
      <c r="BK576">
        <f>BG576*BH576*BI576</f>
        <v>0</v>
      </c>
      <c r="BL576">
        <f>(BJ576-BB576)/BI576</f>
        <v>0</v>
      </c>
      <c r="BM576">
        <f>(AZ576-BF576)/BF576</f>
        <v>0</v>
      </c>
      <c r="BN576">
        <f>AY576/(BA576+AY576/BF576)</f>
        <v>0</v>
      </c>
      <c r="BO576" t="s">
        <v>437</v>
      </c>
      <c r="BP576">
        <v>0</v>
      </c>
      <c r="BQ576">
        <f>IF(BP576&lt;&gt;0, BP576, BN576)</f>
        <v>0</v>
      </c>
      <c r="BR576">
        <f>1-BQ576/BF576</f>
        <v>0</v>
      </c>
      <c r="BS576">
        <f>(BF576-BE576)/(BF576-BQ576)</f>
        <v>0</v>
      </c>
      <c r="BT576">
        <f>(AZ576-BF576)/(AZ576-BQ576)</f>
        <v>0</v>
      </c>
      <c r="BU576">
        <f>(BF576-BE576)/(BF576-AY576)</f>
        <v>0</v>
      </c>
      <c r="BV576">
        <f>(AZ576-BF576)/(AZ576-AY576)</f>
        <v>0</v>
      </c>
      <c r="BW576">
        <f>(BS576*BQ576/BE576)</f>
        <v>0</v>
      </c>
      <c r="BX576">
        <f>(1-BW576)</f>
        <v>0</v>
      </c>
      <c r="DG576">
        <f>$B$13*EF576+$C$13*EG576+$F$13*ER576*(1-EU576)</f>
        <v>0</v>
      </c>
      <c r="DH576">
        <f>DG576*DI576</f>
        <v>0</v>
      </c>
      <c r="DI576">
        <f>($B$13*$D$11+$C$13*$D$11+$F$13*((FE576+EW576)/MAX(FE576+EW576+FF576, 0.1)*$I$11+FF576/MAX(FE576+EW576+FF576, 0.1)*$J$11))/($B$13+$C$13+$F$13)</f>
        <v>0</v>
      </c>
      <c r="DJ576">
        <f>($B$13*$K$11+$C$13*$K$11+$F$13*((FE576+EW576)/MAX(FE576+EW576+FF576, 0.1)*$P$11+FF576/MAX(FE576+EW576+FF576, 0.1)*$Q$11))/($B$13+$C$13+$F$13)</f>
        <v>0</v>
      </c>
      <c r="DK576">
        <v>2.96</v>
      </c>
      <c r="DL576">
        <v>0.5</v>
      </c>
      <c r="DM576" t="s">
        <v>438</v>
      </c>
      <c r="DN576">
        <v>2</v>
      </c>
      <c r="DO576" t="b">
        <v>1</v>
      </c>
      <c r="DP576">
        <v>1759003671.814285</v>
      </c>
      <c r="DQ576">
        <v>1200.42</v>
      </c>
      <c r="DR576">
        <v>1259.31</v>
      </c>
      <c r="DS576">
        <v>23.15792142857143</v>
      </c>
      <c r="DT576">
        <v>15.788775</v>
      </c>
      <c r="DU576">
        <v>1201.573928571428</v>
      </c>
      <c r="DV576">
        <v>22.84687857142857</v>
      </c>
      <c r="DW576">
        <v>500.0473571428572</v>
      </c>
      <c r="DX576">
        <v>90.32269642857143</v>
      </c>
      <c r="DY576">
        <v>0.06572875714285714</v>
      </c>
      <c r="DZ576">
        <v>29.79310357142857</v>
      </c>
      <c r="EA576">
        <v>30.02069285714285</v>
      </c>
      <c r="EB576">
        <v>999.9000000000002</v>
      </c>
      <c r="EC576">
        <v>0</v>
      </c>
      <c r="ED576">
        <v>0</v>
      </c>
      <c r="EE576">
        <v>9988.880714285715</v>
      </c>
      <c r="EF576">
        <v>0</v>
      </c>
      <c r="EG576">
        <v>10.87795</v>
      </c>
      <c r="EH576">
        <v>-58.88866785714286</v>
      </c>
      <c r="EI576">
        <v>1228.8775</v>
      </c>
      <c r="EJ576">
        <v>1279.511428571428</v>
      </c>
      <c r="EK576">
        <v>7.369150714285714</v>
      </c>
      <c r="EL576">
        <v>1259.31</v>
      </c>
      <c r="EM576">
        <v>15.788775</v>
      </c>
      <c r="EN576">
        <v>2.091686071428571</v>
      </c>
      <c r="EO576">
        <v>1.426083571428572</v>
      </c>
      <c r="EP576">
        <v>18.15599285714286</v>
      </c>
      <c r="EQ576">
        <v>12.19773214285714</v>
      </c>
      <c r="ER576">
        <v>1999.9925</v>
      </c>
      <c r="ES576">
        <v>0.980006</v>
      </c>
      <c r="ET576">
        <v>0.0199941</v>
      </c>
      <c r="EU576">
        <v>0</v>
      </c>
      <c r="EV576">
        <v>1205.598928571429</v>
      </c>
      <c r="EW576">
        <v>5.00078</v>
      </c>
      <c r="EX576">
        <v>23347.90714285714</v>
      </c>
      <c r="EY576">
        <v>16379.6</v>
      </c>
      <c r="EZ576">
        <v>39.59792857142856</v>
      </c>
      <c r="FA576">
        <v>40.28764285714284</v>
      </c>
      <c r="FB576">
        <v>39.85242857142857</v>
      </c>
      <c r="FC576">
        <v>40.08007142857142</v>
      </c>
      <c r="FD576">
        <v>40.92392857142857</v>
      </c>
      <c r="FE576">
        <v>1955.1025</v>
      </c>
      <c r="FF576">
        <v>39.89000000000001</v>
      </c>
      <c r="FG576">
        <v>0</v>
      </c>
      <c r="FH576">
        <v>1759003673.7</v>
      </c>
      <c r="FI576">
        <v>0</v>
      </c>
      <c r="FJ576">
        <v>1205.5932</v>
      </c>
      <c r="FK576">
        <v>-5.743076928764004</v>
      </c>
      <c r="FL576">
        <v>-106.0999999994245</v>
      </c>
      <c r="FM576">
        <v>23347.352</v>
      </c>
      <c r="FN576">
        <v>15</v>
      </c>
      <c r="FO576">
        <v>0</v>
      </c>
      <c r="FP576" t="s">
        <v>439</v>
      </c>
      <c r="FQ576">
        <v>1746989605.5</v>
      </c>
      <c r="FR576">
        <v>1746989593.5</v>
      </c>
      <c r="FS576">
        <v>0</v>
      </c>
      <c r="FT576">
        <v>-0.274</v>
      </c>
      <c r="FU576">
        <v>-0.002</v>
      </c>
      <c r="FV576">
        <v>2.549</v>
      </c>
      <c r="FW576">
        <v>0.129</v>
      </c>
      <c r="FX576">
        <v>420</v>
      </c>
      <c r="FY576">
        <v>17</v>
      </c>
      <c r="FZ576">
        <v>0.02</v>
      </c>
      <c r="GA576">
        <v>0.04</v>
      </c>
      <c r="GB576">
        <v>-59.03418292682927</v>
      </c>
      <c r="GC576">
        <v>3.137632055748901</v>
      </c>
      <c r="GD576">
        <v>0.3578499262379512</v>
      </c>
      <c r="GE576">
        <v>0</v>
      </c>
      <c r="GF576">
        <v>1205.911176470588</v>
      </c>
      <c r="GG576">
        <v>-5.496715054813077</v>
      </c>
      <c r="GH576">
        <v>0.6085023307311126</v>
      </c>
      <c r="GI576">
        <v>0</v>
      </c>
      <c r="GJ576">
        <v>7.435810731707316</v>
      </c>
      <c r="GK576">
        <v>-1.250576655052254</v>
      </c>
      <c r="GL576">
        <v>0.1258736258314363</v>
      </c>
      <c r="GM576">
        <v>0</v>
      </c>
      <c r="GN576">
        <v>0</v>
      </c>
      <c r="GO576">
        <v>3</v>
      </c>
      <c r="GP576" t="s">
        <v>484</v>
      </c>
      <c r="GQ576">
        <v>3.10103</v>
      </c>
      <c r="GR576">
        <v>2.72353</v>
      </c>
      <c r="GS576">
        <v>0.182265</v>
      </c>
      <c r="GT576">
        <v>0.187371</v>
      </c>
      <c r="GU576">
        <v>0.104725</v>
      </c>
      <c r="GV576">
        <v>0.08111640000000001</v>
      </c>
      <c r="GW576">
        <v>21353.6</v>
      </c>
      <c r="GX576">
        <v>19306.9</v>
      </c>
      <c r="GY576">
        <v>26676.9</v>
      </c>
      <c r="GZ576">
        <v>23981.6</v>
      </c>
      <c r="HA576">
        <v>38227.1</v>
      </c>
      <c r="HB576">
        <v>32608.9</v>
      </c>
      <c r="HC576">
        <v>46584.5</v>
      </c>
      <c r="HD576">
        <v>37963.5</v>
      </c>
      <c r="HE576">
        <v>1.871</v>
      </c>
      <c r="HF576">
        <v>1.85818</v>
      </c>
      <c r="HG576">
        <v>0.109896</v>
      </c>
      <c r="HH576">
        <v>0</v>
      </c>
      <c r="HI576">
        <v>28.2231</v>
      </c>
      <c r="HJ576">
        <v>999.9</v>
      </c>
      <c r="HK576">
        <v>36.2</v>
      </c>
      <c r="HL576">
        <v>31.2</v>
      </c>
      <c r="HM576">
        <v>18.2885</v>
      </c>
      <c r="HN576">
        <v>60.9686</v>
      </c>
      <c r="HO576">
        <v>22.3037</v>
      </c>
      <c r="HP576">
        <v>1</v>
      </c>
      <c r="HQ576">
        <v>0.139527</v>
      </c>
      <c r="HR576">
        <v>0.212631</v>
      </c>
      <c r="HS576">
        <v>20.3174</v>
      </c>
      <c r="HT576">
        <v>5.2101</v>
      </c>
      <c r="HU576">
        <v>11.98</v>
      </c>
      <c r="HV576">
        <v>4.96355</v>
      </c>
      <c r="HW576">
        <v>3.2744</v>
      </c>
      <c r="HX576">
        <v>9999</v>
      </c>
      <c r="HY576">
        <v>9999</v>
      </c>
      <c r="HZ576">
        <v>9999</v>
      </c>
      <c r="IA576">
        <v>26.3</v>
      </c>
      <c r="IB576">
        <v>1.86371</v>
      </c>
      <c r="IC576">
        <v>1.85984</v>
      </c>
      <c r="ID576">
        <v>1.85814</v>
      </c>
      <c r="IE576">
        <v>1.85951</v>
      </c>
      <c r="IF576">
        <v>1.85959</v>
      </c>
      <c r="IG576">
        <v>1.85811</v>
      </c>
      <c r="IH576">
        <v>1.85716</v>
      </c>
      <c r="II576">
        <v>1.85212</v>
      </c>
      <c r="IJ576">
        <v>0</v>
      </c>
      <c r="IK576">
        <v>0</v>
      </c>
      <c r="IL576">
        <v>0</v>
      </c>
      <c r="IM576">
        <v>0</v>
      </c>
      <c r="IN576" t="s">
        <v>441</v>
      </c>
      <c r="IO576" t="s">
        <v>442</v>
      </c>
      <c r="IP576" t="s">
        <v>443</v>
      </c>
      <c r="IQ576" t="s">
        <v>443</v>
      </c>
      <c r="IR576" t="s">
        <v>443</v>
      </c>
      <c r="IS576" t="s">
        <v>443</v>
      </c>
      <c r="IT576">
        <v>0</v>
      </c>
      <c r="IU576">
        <v>100</v>
      </c>
      <c r="IV576">
        <v>100</v>
      </c>
      <c r="IW576">
        <v>-1.13</v>
      </c>
      <c r="IX576">
        <v>0.3101</v>
      </c>
      <c r="IY576">
        <v>-1.253408397979514</v>
      </c>
      <c r="IZ576">
        <v>-0.001407418860664216</v>
      </c>
      <c r="JA576">
        <v>1.761737584914558E-06</v>
      </c>
      <c r="JB576">
        <v>-4.339940373715102E-10</v>
      </c>
      <c r="JC576">
        <v>0.01386544786166931</v>
      </c>
      <c r="JD576">
        <v>0.003157371658100305</v>
      </c>
      <c r="JE576">
        <v>0.0004353711720169284</v>
      </c>
      <c r="JF576">
        <v>-1.853048844677345E-07</v>
      </c>
      <c r="JG576">
        <v>2</v>
      </c>
      <c r="JH576">
        <v>1968</v>
      </c>
      <c r="JI576">
        <v>1</v>
      </c>
      <c r="JJ576">
        <v>26</v>
      </c>
      <c r="JK576">
        <v>200234.6</v>
      </c>
      <c r="JL576">
        <v>200234.8</v>
      </c>
      <c r="JM576">
        <v>2.81494</v>
      </c>
      <c r="JN576">
        <v>2.61475</v>
      </c>
      <c r="JO576">
        <v>1.49658</v>
      </c>
      <c r="JP576">
        <v>2.34619</v>
      </c>
      <c r="JQ576">
        <v>1.54907</v>
      </c>
      <c r="JR576">
        <v>2.34497</v>
      </c>
      <c r="JS576">
        <v>35.0594</v>
      </c>
      <c r="JT576">
        <v>14.6486</v>
      </c>
      <c r="JU576">
        <v>18</v>
      </c>
      <c r="JV576">
        <v>485.37</v>
      </c>
      <c r="JW576">
        <v>492.179</v>
      </c>
      <c r="JX576">
        <v>27.9811</v>
      </c>
      <c r="JY576">
        <v>29.12</v>
      </c>
      <c r="JZ576">
        <v>29.9998</v>
      </c>
      <c r="KA576">
        <v>29.3752</v>
      </c>
      <c r="KB576">
        <v>29.3836</v>
      </c>
      <c r="KC576">
        <v>56.4777</v>
      </c>
      <c r="KD576">
        <v>8.485580000000001</v>
      </c>
      <c r="KE576">
        <v>34.2888</v>
      </c>
      <c r="KF576">
        <v>27.9826</v>
      </c>
      <c r="KG576">
        <v>1303.07</v>
      </c>
      <c r="KH576">
        <v>15.9455</v>
      </c>
      <c r="KI576">
        <v>101.853</v>
      </c>
      <c r="KJ576">
        <v>91.53319999999999</v>
      </c>
    </row>
    <row r="577" spans="1:296">
      <c r="A577">
        <v>559</v>
      </c>
      <c r="B577">
        <v>1759003684.6</v>
      </c>
      <c r="C577">
        <v>16434</v>
      </c>
      <c r="D577" t="s">
        <v>1565</v>
      </c>
      <c r="E577" t="s">
        <v>1566</v>
      </c>
      <c r="F577">
        <v>5</v>
      </c>
      <c r="G577" t="s">
        <v>1218</v>
      </c>
      <c r="H577">
        <v>1759003677.1</v>
      </c>
      <c r="I577">
        <f>(J577)/1000</f>
        <v>0</v>
      </c>
      <c r="J577">
        <f>IF(DO577, AM577, AG577)</f>
        <v>0</v>
      </c>
      <c r="K577">
        <f>IF(DO577, AH577, AF577)</f>
        <v>0</v>
      </c>
      <c r="L577">
        <f>DQ577 - IF(AT577&gt;1, K577*DK577*100.0/(AV577), 0)</f>
        <v>0</v>
      </c>
      <c r="M577">
        <f>((S577-I577/2)*L577-K577)/(S577+I577/2)</f>
        <v>0</v>
      </c>
      <c r="N577">
        <f>M577*(DX577+DY577)/1000.0</f>
        <v>0</v>
      </c>
      <c r="O577">
        <f>(DQ577 - IF(AT577&gt;1, K577*DK577*100.0/(AV577), 0))*(DX577+DY577)/1000.0</f>
        <v>0</v>
      </c>
      <c r="P577">
        <f>2.0/((1/R577-1/Q577)+SIGN(R577)*SQRT((1/R577-1/Q577)*(1/R577-1/Q577) + 4*DL577/((DL577+1)*(DL577+1))*(2*1/R577*1/Q577-1/Q577*1/Q577)))</f>
        <v>0</v>
      </c>
      <c r="Q577">
        <f>IF(LEFT(DM577,1)&lt;&gt;"0",IF(LEFT(DM577,1)="1",3.0,DN577),$D$5+$E$5*(EE577*DX577/($K$5*1000))+$F$5*(EE577*DX577/($K$5*1000))*MAX(MIN(DK577,$J$5),$I$5)*MAX(MIN(DK577,$J$5),$I$5)+$G$5*MAX(MIN(DK577,$J$5),$I$5)*(EE577*DX577/($K$5*1000))+$H$5*(EE577*DX577/($K$5*1000))*(EE577*DX577/($K$5*1000)))</f>
        <v>0</v>
      </c>
      <c r="R577">
        <f>I577*(1000-(1000*0.61365*exp(17.502*V577/(240.97+V577))/(DX577+DY577)+DS577)/2)/(1000*0.61365*exp(17.502*V577/(240.97+V577))/(DX577+DY577)-DS577)</f>
        <v>0</v>
      </c>
      <c r="S577">
        <f>1/((DL577+1)/(P577/1.6)+1/(Q577/1.37)) + DL577/((DL577+1)/(P577/1.6) + DL577/(Q577/1.37))</f>
        <v>0</v>
      </c>
      <c r="T577">
        <f>(DG577*DJ577)</f>
        <v>0</v>
      </c>
      <c r="U577">
        <f>(DZ577+(T577+2*0.95*5.67E-8*(((DZ577+$B$9)+273)^4-(DZ577+273)^4)-44100*I577)/(1.84*29.3*Q577+8*0.95*5.67E-8*(DZ577+273)^3))</f>
        <v>0</v>
      </c>
      <c r="V577">
        <f>($C$9*EA577+$D$9*EB577+$E$9*U577)</f>
        <v>0</v>
      </c>
      <c r="W577">
        <f>0.61365*exp(17.502*V577/(240.97+V577))</f>
        <v>0</v>
      </c>
      <c r="X577">
        <f>(Y577/Z577*100)</f>
        <v>0</v>
      </c>
      <c r="Y577">
        <f>DS577*(DX577+DY577)/1000</f>
        <v>0</v>
      </c>
      <c r="Z577">
        <f>0.61365*exp(17.502*DZ577/(240.97+DZ577))</f>
        <v>0</v>
      </c>
      <c r="AA577">
        <f>(W577-DS577*(DX577+DY577)/1000)</f>
        <v>0</v>
      </c>
      <c r="AB577">
        <f>(-I577*44100)</f>
        <v>0</v>
      </c>
      <c r="AC577">
        <f>2*29.3*Q577*0.92*(DZ577-V577)</f>
        <v>0</v>
      </c>
      <c r="AD577">
        <f>2*0.95*5.67E-8*(((DZ577+$B$9)+273)^4-(V577+273)^4)</f>
        <v>0</v>
      </c>
      <c r="AE577">
        <f>T577+AD577+AB577+AC577</f>
        <v>0</v>
      </c>
      <c r="AF577">
        <f>DW577*AT577*(DR577-DQ577*(1000-AT577*DT577)/(1000-AT577*DS577))/(100*DK577)</f>
        <v>0</v>
      </c>
      <c r="AG577">
        <f>1000*DW577*AT577*(DS577-DT577)/(100*DK577*(1000-AT577*DS577))</f>
        <v>0</v>
      </c>
      <c r="AH577">
        <f>(AI577 - AJ577 - DX577*1E3/(8.314*(DZ577+273.15)) * AL577/DW577 * AK577) * DW577/(100*DK577) * (1000 - DT577)/1000</f>
        <v>0</v>
      </c>
      <c r="AI577">
        <v>1312.031266939394</v>
      </c>
      <c r="AJ577">
        <v>1270.027939393939</v>
      </c>
      <c r="AK577">
        <v>3.367051082251</v>
      </c>
      <c r="AL577">
        <v>65.16</v>
      </c>
      <c r="AM577">
        <f>(AO577 - AN577 + DX577*1E3/(8.314*(DZ577+273.15)) * AQ577/DW577 * AP577) * DW577/(100*DK577) * 1000/(1000 - AO577)</f>
        <v>0</v>
      </c>
      <c r="AN577">
        <v>15.86740333752883</v>
      </c>
      <c r="AO577">
        <v>23.06162484848485</v>
      </c>
      <c r="AP577">
        <v>-0.01288875417225006</v>
      </c>
      <c r="AQ577">
        <v>105.4820496882666</v>
      </c>
      <c r="AR577">
        <v>0</v>
      </c>
      <c r="AS577">
        <v>0</v>
      </c>
      <c r="AT577">
        <f>IF(AR577*$H$15&gt;=AV577,1.0,(AV577/(AV577-AR577*$H$15)))</f>
        <v>0</v>
      </c>
      <c r="AU577">
        <f>(AT577-1)*100</f>
        <v>0</v>
      </c>
      <c r="AV577">
        <f>MAX(0,($B$15+$C$15*EE577)/(1+$D$15*EE577)*DX577/(DZ577+273)*$E$15)</f>
        <v>0</v>
      </c>
      <c r="AW577" t="s">
        <v>437</v>
      </c>
      <c r="AX577" t="s">
        <v>437</v>
      </c>
      <c r="AY577">
        <v>0</v>
      </c>
      <c r="AZ577">
        <v>0</v>
      </c>
      <c r="BA577">
        <f>1-AY577/AZ577</f>
        <v>0</v>
      </c>
      <c r="BB577">
        <v>0</v>
      </c>
      <c r="BC577" t="s">
        <v>437</v>
      </c>
      <c r="BD577" t="s">
        <v>437</v>
      </c>
      <c r="BE577">
        <v>0</v>
      </c>
      <c r="BF577">
        <v>0</v>
      </c>
      <c r="BG577">
        <f>1-BE577/BF577</f>
        <v>0</v>
      </c>
      <c r="BH577">
        <v>0.5</v>
      </c>
      <c r="BI577">
        <f>DH577</f>
        <v>0</v>
      </c>
      <c r="BJ577">
        <f>K577</f>
        <v>0</v>
      </c>
      <c r="BK577">
        <f>BG577*BH577*BI577</f>
        <v>0</v>
      </c>
      <c r="BL577">
        <f>(BJ577-BB577)/BI577</f>
        <v>0</v>
      </c>
      <c r="BM577">
        <f>(AZ577-BF577)/BF577</f>
        <v>0</v>
      </c>
      <c r="BN577">
        <f>AY577/(BA577+AY577/BF577)</f>
        <v>0</v>
      </c>
      <c r="BO577" t="s">
        <v>437</v>
      </c>
      <c r="BP577">
        <v>0</v>
      </c>
      <c r="BQ577">
        <f>IF(BP577&lt;&gt;0, BP577, BN577)</f>
        <v>0</v>
      </c>
      <c r="BR577">
        <f>1-BQ577/BF577</f>
        <v>0</v>
      </c>
      <c r="BS577">
        <f>(BF577-BE577)/(BF577-BQ577)</f>
        <v>0</v>
      </c>
      <c r="BT577">
        <f>(AZ577-BF577)/(AZ577-BQ577)</f>
        <v>0</v>
      </c>
      <c r="BU577">
        <f>(BF577-BE577)/(BF577-AY577)</f>
        <v>0</v>
      </c>
      <c r="BV577">
        <f>(AZ577-BF577)/(AZ577-AY577)</f>
        <v>0</v>
      </c>
      <c r="BW577">
        <f>(BS577*BQ577/BE577)</f>
        <v>0</v>
      </c>
      <c r="BX577">
        <f>(1-BW577)</f>
        <v>0</v>
      </c>
      <c r="DG577">
        <f>$B$13*EF577+$C$13*EG577+$F$13*ER577*(1-EU577)</f>
        <v>0</v>
      </c>
      <c r="DH577">
        <f>DG577*DI577</f>
        <v>0</v>
      </c>
      <c r="DI577">
        <f>($B$13*$D$11+$C$13*$D$11+$F$13*((FE577+EW577)/MAX(FE577+EW577+FF577, 0.1)*$I$11+FF577/MAX(FE577+EW577+FF577, 0.1)*$J$11))/($B$13+$C$13+$F$13)</f>
        <v>0</v>
      </c>
      <c r="DJ577">
        <f>($B$13*$K$11+$C$13*$K$11+$F$13*((FE577+EW577)/MAX(FE577+EW577+FF577, 0.1)*$P$11+FF577/MAX(FE577+EW577+FF577, 0.1)*$Q$11))/($B$13+$C$13+$F$13)</f>
        <v>0</v>
      </c>
      <c r="DK577">
        <v>2.96</v>
      </c>
      <c r="DL577">
        <v>0.5</v>
      </c>
      <c r="DM577" t="s">
        <v>438</v>
      </c>
      <c r="DN577">
        <v>2</v>
      </c>
      <c r="DO577" t="b">
        <v>1</v>
      </c>
      <c r="DP577">
        <v>1759003677.1</v>
      </c>
      <c r="DQ577">
        <v>1217.772592592593</v>
      </c>
      <c r="DR577">
        <v>1276.552592592592</v>
      </c>
      <c r="DS577">
        <v>23.12771851851852</v>
      </c>
      <c r="DT577">
        <v>15.84708888888889</v>
      </c>
      <c r="DU577">
        <v>1218.91037037037</v>
      </c>
      <c r="DV577">
        <v>22.81734814814815</v>
      </c>
      <c r="DW577">
        <v>500.0146296296297</v>
      </c>
      <c r="DX577">
        <v>90.32312962962962</v>
      </c>
      <c r="DY577">
        <v>0.06575023703703703</v>
      </c>
      <c r="DZ577">
        <v>29.76719259259259</v>
      </c>
      <c r="EA577">
        <v>30.01340370370371</v>
      </c>
      <c r="EB577">
        <v>999.9000000000001</v>
      </c>
      <c r="EC577">
        <v>0</v>
      </c>
      <c r="ED577">
        <v>0</v>
      </c>
      <c r="EE577">
        <v>9990.762962962965</v>
      </c>
      <c r="EF577">
        <v>0</v>
      </c>
      <c r="EG577">
        <v>10.87494814814815</v>
      </c>
      <c r="EH577">
        <v>-58.77948148148148</v>
      </c>
      <c r="EI577">
        <v>1246.602222222222</v>
      </c>
      <c r="EJ577">
        <v>1297.107407407407</v>
      </c>
      <c r="EK577">
        <v>7.280627777777778</v>
      </c>
      <c r="EL577">
        <v>1276.552592592592</v>
      </c>
      <c r="EM577">
        <v>15.84708888888889</v>
      </c>
      <c r="EN577">
        <v>2.088967407407407</v>
      </c>
      <c r="EO577">
        <v>1.431358148148148</v>
      </c>
      <c r="EP577">
        <v>18.13528888888889</v>
      </c>
      <c r="EQ577">
        <v>12.25397037037037</v>
      </c>
      <c r="ER577">
        <v>1999.991481481481</v>
      </c>
      <c r="ES577">
        <v>0.980006</v>
      </c>
      <c r="ET577">
        <v>0.0199941</v>
      </c>
      <c r="EU577">
        <v>0</v>
      </c>
      <c r="EV577">
        <v>1205.028148148148</v>
      </c>
      <c r="EW577">
        <v>5.00078</v>
      </c>
      <c r="EX577">
        <v>23338.4</v>
      </c>
      <c r="EY577">
        <v>16379.6</v>
      </c>
      <c r="EZ577">
        <v>39.60622222222222</v>
      </c>
      <c r="FA577">
        <v>40.28674074074074</v>
      </c>
      <c r="FB577">
        <v>39.8654074074074</v>
      </c>
      <c r="FC577">
        <v>40.06692592592593</v>
      </c>
      <c r="FD577">
        <v>40.93266666666666</v>
      </c>
      <c r="FE577">
        <v>1955.101481481481</v>
      </c>
      <c r="FF577">
        <v>39.89000000000001</v>
      </c>
      <c r="FG577">
        <v>0</v>
      </c>
      <c r="FH577">
        <v>1759003679.1</v>
      </c>
      <c r="FI577">
        <v>0</v>
      </c>
      <c r="FJ577">
        <v>1205.078846153846</v>
      </c>
      <c r="FK577">
        <v>-5.432820516533312</v>
      </c>
      <c r="FL577">
        <v>-109.470085469083</v>
      </c>
      <c r="FM577">
        <v>23338.14615384615</v>
      </c>
      <c r="FN577">
        <v>15</v>
      </c>
      <c r="FO577">
        <v>0</v>
      </c>
      <c r="FP577" t="s">
        <v>439</v>
      </c>
      <c r="FQ577">
        <v>1746989605.5</v>
      </c>
      <c r="FR577">
        <v>1746989593.5</v>
      </c>
      <c r="FS577">
        <v>0</v>
      </c>
      <c r="FT577">
        <v>-0.274</v>
      </c>
      <c r="FU577">
        <v>-0.002</v>
      </c>
      <c r="FV577">
        <v>2.549</v>
      </c>
      <c r="FW577">
        <v>0.129</v>
      </c>
      <c r="FX577">
        <v>420</v>
      </c>
      <c r="FY577">
        <v>17</v>
      </c>
      <c r="FZ577">
        <v>0.02</v>
      </c>
      <c r="GA577">
        <v>0.04</v>
      </c>
      <c r="GB577">
        <v>-58.93541951219512</v>
      </c>
      <c r="GC577">
        <v>1.572181881533133</v>
      </c>
      <c r="GD577">
        <v>0.3115471425936994</v>
      </c>
      <c r="GE577">
        <v>0</v>
      </c>
      <c r="GF577">
        <v>1205.434411764706</v>
      </c>
      <c r="GG577">
        <v>-6.150802134849235</v>
      </c>
      <c r="GH577">
        <v>0.6694606748388727</v>
      </c>
      <c r="GI577">
        <v>0</v>
      </c>
      <c r="GJ577">
        <v>7.346233414634145</v>
      </c>
      <c r="GK577">
        <v>-0.9832222996515725</v>
      </c>
      <c r="GL577">
        <v>0.1006782146272737</v>
      </c>
      <c r="GM577">
        <v>0</v>
      </c>
      <c r="GN577">
        <v>0</v>
      </c>
      <c r="GO577">
        <v>3</v>
      </c>
      <c r="GP577" t="s">
        <v>484</v>
      </c>
      <c r="GQ577">
        <v>3.10131</v>
      </c>
      <c r="GR577">
        <v>2.72415</v>
      </c>
      <c r="GS577">
        <v>0.183764</v>
      </c>
      <c r="GT577">
        <v>0.188839</v>
      </c>
      <c r="GU577">
        <v>0.10454</v>
      </c>
      <c r="GV577">
        <v>0.08131679999999999</v>
      </c>
      <c r="GW577">
        <v>21314.6</v>
      </c>
      <c r="GX577">
        <v>19272.3</v>
      </c>
      <c r="GY577">
        <v>26677</v>
      </c>
      <c r="GZ577">
        <v>23982</v>
      </c>
      <c r="HA577">
        <v>38235.4</v>
      </c>
      <c r="HB577">
        <v>32602</v>
      </c>
      <c r="HC577">
        <v>46584.6</v>
      </c>
      <c r="HD577">
        <v>37963.6</v>
      </c>
      <c r="HE577">
        <v>1.87095</v>
      </c>
      <c r="HF577">
        <v>1.85842</v>
      </c>
      <c r="HG577">
        <v>0.110395</v>
      </c>
      <c r="HH577">
        <v>0</v>
      </c>
      <c r="HI577">
        <v>28.2089</v>
      </c>
      <c r="HJ577">
        <v>999.9</v>
      </c>
      <c r="HK577">
        <v>36.2</v>
      </c>
      <c r="HL577">
        <v>31.2</v>
      </c>
      <c r="HM577">
        <v>18.2885</v>
      </c>
      <c r="HN577">
        <v>61.3686</v>
      </c>
      <c r="HO577">
        <v>22.2396</v>
      </c>
      <c r="HP577">
        <v>1</v>
      </c>
      <c r="HQ577">
        <v>0.138915</v>
      </c>
      <c r="HR577">
        <v>0.188938</v>
      </c>
      <c r="HS577">
        <v>20.3174</v>
      </c>
      <c r="HT577">
        <v>5.2098</v>
      </c>
      <c r="HU577">
        <v>11.98</v>
      </c>
      <c r="HV577">
        <v>4.9633</v>
      </c>
      <c r="HW577">
        <v>3.27433</v>
      </c>
      <c r="HX577">
        <v>9999</v>
      </c>
      <c r="HY577">
        <v>9999</v>
      </c>
      <c r="HZ577">
        <v>9999</v>
      </c>
      <c r="IA577">
        <v>26.3</v>
      </c>
      <c r="IB577">
        <v>1.86371</v>
      </c>
      <c r="IC577">
        <v>1.85986</v>
      </c>
      <c r="ID577">
        <v>1.85814</v>
      </c>
      <c r="IE577">
        <v>1.8595</v>
      </c>
      <c r="IF577">
        <v>1.8596</v>
      </c>
      <c r="IG577">
        <v>1.85809</v>
      </c>
      <c r="IH577">
        <v>1.85715</v>
      </c>
      <c r="II577">
        <v>1.85211</v>
      </c>
      <c r="IJ577">
        <v>0</v>
      </c>
      <c r="IK577">
        <v>0</v>
      </c>
      <c r="IL577">
        <v>0</v>
      </c>
      <c r="IM577">
        <v>0</v>
      </c>
      <c r="IN577" t="s">
        <v>441</v>
      </c>
      <c r="IO577" t="s">
        <v>442</v>
      </c>
      <c r="IP577" t="s">
        <v>443</v>
      </c>
      <c r="IQ577" t="s">
        <v>443</v>
      </c>
      <c r="IR577" t="s">
        <v>443</v>
      </c>
      <c r="IS577" t="s">
        <v>443</v>
      </c>
      <c r="IT577">
        <v>0</v>
      </c>
      <c r="IU577">
        <v>100</v>
      </c>
      <c r="IV577">
        <v>100</v>
      </c>
      <c r="IW577">
        <v>-1.12</v>
      </c>
      <c r="IX577">
        <v>0.3088</v>
      </c>
      <c r="IY577">
        <v>-1.253408397979514</v>
      </c>
      <c r="IZ577">
        <v>-0.001407418860664216</v>
      </c>
      <c r="JA577">
        <v>1.761737584914558E-06</v>
      </c>
      <c r="JB577">
        <v>-4.339940373715102E-10</v>
      </c>
      <c r="JC577">
        <v>0.01386544786166931</v>
      </c>
      <c r="JD577">
        <v>0.003157371658100305</v>
      </c>
      <c r="JE577">
        <v>0.0004353711720169284</v>
      </c>
      <c r="JF577">
        <v>-1.853048844677345E-07</v>
      </c>
      <c r="JG577">
        <v>2</v>
      </c>
      <c r="JH577">
        <v>1968</v>
      </c>
      <c r="JI577">
        <v>1</v>
      </c>
      <c r="JJ577">
        <v>26</v>
      </c>
      <c r="JK577">
        <v>200234.7</v>
      </c>
      <c r="JL577">
        <v>200234.9</v>
      </c>
      <c r="JM577">
        <v>2.84546</v>
      </c>
      <c r="JN577">
        <v>2.60254</v>
      </c>
      <c r="JO577">
        <v>1.49658</v>
      </c>
      <c r="JP577">
        <v>2.34619</v>
      </c>
      <c r="JQ577">
        <v>1.54907</v>
      </c>
      <c r="JR577">
        <v>2.41699</v>
      </c>
      <c r="JS577">
        <v>35.0594</v>
      </c>
      <c r="JT577">
        <v>14.6574</v>
      </c>
      <c r="JU577">
        <v>18</v>
      </c>
      <c r="JV577">
        <v>485.313</v>
      </c>
      <c r="JW577">
        <v>492.319</v>
      </c>
      <c r="JX577">
        <v>27.9701</v>
      </c>
      <c r="JY577">
        <v>29.1175</v>
      </c>
      <c r="JZ577">
        <v>29.9998</v>
      </c>
      <c r="KA577">
        <v>29.3715</v>
      </c>
      <c r="KB577">
        <v>29.3805</v>
      </c>
      <c r="KC577">
        <v>57.1053</v>
      </c>
      <c r="KD577">
        <v>8.203340000000001</v>
      </c>
      <c r="KE577">
        <v>34.2888</v>
      </c>
      <c r="KF577">
        <v>27.9702</v>
      </c>
      <c r="KG577">
        <v>1323.15</v>
      </c>
      <c r="KH577">
        <v>16.0662</v>
      </c>
      <c r="KI577">
        <v>101.853</v>
      </c>
      <c r="KJ577">
        <v>91.5339</v>
      </c>
    </row>
    <row r="578" spans="1:296">
      <c r="A578">
        <v>560</v>
      </c>
      <c r="B578">
        <v>1759003689.6</v>
      </c>
      <c r="C578">
        <v>16439</v>
      </c>
      <c r="D578" t="s">
        <v>1567</v>
      </c>
      <c r="E578" t="s">
        <v>1568</v>
      </c>
      <c r="F578">
        <v>5</v>
      </c>
      <c r="G578" t="s">
        <v>1218</v>
      </c>
      <c r="H578">
        <v>1759003681.814285</v>
      </c>
      <c r="I578">
        <f>(J578)/1000</f>
        <v>0</v>
      </c>
      <c r="J578">
        <f>IF(DO578, AM578, AG578)</f>
        <v>0</v>
      </c>
      <c r="K578">
        <f>IF(DO578, AH578, AF578)</f>
        <v>0</v>
      </c>
      <c r="L578">
        <f>DQ578 - IF(AT578&gt;1, K578*DK578*100.0/(AV578), 0)</f>
        <v>0</v>
      </c>
      <c r="M578">
        <f>((S578-I578/2)*L578-K578)/(S578+I578/2)</f>
        <v>0</v>
      </c>
      <c r="N578">
        <f>M578*(DX578+DY578)/1000.0</f>
        <v>0</v>
      </c>
      <c r="O578">
        <f>(DQ578 - IF(AT578&gt;1, K578*DK578*100.0/(AV578), 0))*(DX578+DY578)/1000.0</f>
        <v>0</v>
      </c>
      <c r="P578">
        <f>2.0/((1/R578-1/Q578)+SIGN(R578)*SQRT((1/R578-1/Q578)*(1/R578-1/Q578) + 4*DL578/((DL578+1)*(DL578+1))*(2*1/R578*1/Q578-1/Q578*1/Q578)))</f>
        <v>0</v>
      </c>
      <c r="Q578">
        <f>IF(LEFT(DM578,1)&lt;&gt;"0",IF(LEFT(DM578,1)="1",3.0,DN578),$D$5+$E$5*(EE578*DX578/($K$5*1000))+$F$5*(EE578*DX578/($K$5*1000))*MAX(MIN(DK578,$J$5),$I$5)*MAX(MIN(DK578,$J$5),$I$5)+$G$5*MAX(MIN(DK578,$J$5),$I$5)*(EE578*DX578/($K$5*1000))+$H$5*(EE578*DX578/($K$5*1000))*(EE578*DX578/($K$5*1000)))</f>
        <v>0</v>
      </c>
      <c r="R578">
        <f>I578*(1000-(1000*0.61365*exp(17.502*V578/(240.97+V578))/(DX578+DY578)+DS578)/2)/(1000*0.61365*exp(17.502*V578/(240.97+V578))/(DX578+DY578)-DS578)</f>
        <v>0</v>
      </c>
      <c r="S578">
        <f>1/((DL578+1)/(P578/1.6)+1/(Q578/1.37)) + DL578/((DL578+1)/(P578/1.6) + DL578/(Q578/1.37))</f>
        <v>0</v>
      </c>
      <c r="T578">
        <f>(DG578*DJ578)</f>
        <v>0</v>
      </c>
      <c r="U578">
        <f>(DZ578+(T578+2*0.95*5.67E-8*(((DZ578+$B$9)+273)^4-(DZ578+273)^4)-44100*I578)/(1.84*29.3*Q578+8*0.95*5.67E-8*(DZ578+273)^3))</f>
        <v>0</v>
      </c>
      <c r="V578">
        <f>($C$9*EA578+$D$9*EB578+$E$9*U578)</f>
        <v>0</v>
      </c>
      <c r="W578">
        <f>0.61365*exp(17.502*V578/(240.97+V578))</f>
        <v>0</v>
      </c>
      <c r="X578">
        <f>(Y578/Z578*100)</f>
        <v>0</v>
      </c>
      <c r="Y578">
        <f>DS578*(DX578+DY578)/1000</f>
        <v>0</v>
      </c>
      <c r="Z578">
        <f>0.61365*exp(17.502*DZ578/(240.97+DZ578))</f>
        <v>0</v>
      </c>
      <c r="AA578">
        <f>(W578-DS578*(DX578+DY578)/1000)</f>
        <v>0</v>
      </c>
      <c r="AB578">
        <f>(-I578*44100)</f>
        <v>0</v>
      </c>
      <c r="AC578">
        <f>2*29.3*Q578*0.92*(DZ578-V578)</f>
        <v>0</v>
      </c>
      <c r="AD578">
        <f>2*0.95*5.67E-8*(((DZ578+$B$9)+273)^4-(V578+273)^4)</f>
        <v>0</v>
      </c>
      <c r="AE578">
        <f>T578+AD578+AB578+AC578</f>
        <v>0</v>
      </c>
      <c r="AF578">
        <f>DW578*AT578*(DR578-DQ578*(1000-AT578*DT578)/(1000-AT578*DS578))/(100*DK578)</f>
        <v>0</v>
      </c>
      <c r="AG578">
        <f>1000*DW578*AT578*(DS578-DT578)/(100*DK578*(1000-AT578*DS578))</f>
        <v>0</v>
      </c>
      <c r="AH578">
        <f>(AI578 - AJ578 - DX578*1E3/(8.314*(DZ578+273.15)) * AL578/DW578 * AK578) * DW578/(100*DK578) * (1000 - DT578)/1000</f>
        <v>0</v>
      </c>
      <c r="AI578">
        <v>1328.453240757576</v>
      </c>
      <c r="AJ578">
        <v>1286.742909090908</v>
      </c>
      <c r="AK578">
        <v>3.340995670995604</v>
      </c>
      <c r="AL578">
        <v>65.16</v>
      </c>
      <c r="AM578">
        <f>(AO578 - AN578 + DX578*1E3/(8.314*(DZ578+273.15)) * AQ578/DW578 * AP578) * DW578/(100*DK578) * 1000/(1000 - AO578)</f>
        <v>0</v>
      </c>
      <c r="AN578">
        <v>15.95371787901082</v>
      </c>
      <c r="AO578">
        <v>23.0210412121212</v>
      </c>
      <c r="AP578">
        <v>-0.007668480671966746</v>
      </c>
      <c r="AQ578">
        <v>105.4820496882666</v>
      </c>
      <c r="AR578">
        <v>0</v>
      </c>
      <c r="AS578">
        <v>0</v>
      </c>
      <c r="AT578">
        <f>IF(AR578*$H$15&gt;=AV578,1.0,(AV578/(AV578-AR578*$H$15)))</f>
        <v>0</v>
      </c>
      <c r="AU578">
        <f>(AT578-1)*100</f>
        <v>0</v>
      </c>
      <c r="AV578">
        <f>MAX(0,($B$15+$C$15*EE578)/(1+$D$15*EE578)*DX578/(DZ578+273)*$E$15)</f>
        <v>0</v>
      </c>
      <c r="AW578" t="s">
        <v>437</v>
      </c>
      <c r="AX578" t="s">
        <v>437</v>
      </c>
      <c r="AY578">
        <v>0</v>
      </c>
      <c r="AZ578">
        <v>0</v>
      </c>
      <c r="BA578">
        <f>1-AY578/AZ578</f>
        <v>0</v>
      </c>
      <c r="BB578">
        <v>0</v>
      </c>
      <c r="BC578" t="s">
        <v>437</v>
      </c>
      <c r="BD578" t="s">
        <v>437</v>
      </c>
      <c r="BE578">
        <v>0</v>
      </c>
      <c r="BF578">
        <v>0</v>
      </c>
      <c r="BG578">
        <f>1-BE578/BF578</f>
        <v>0</v>
      </c>
      <c r="BH578">
        <v>0.5</v>
      </c>
      <c r="BI578">
        <f>DH578</f>
        <v>0</v>
      </c>
      <c r="BJ578">
        <f>K578</f>
        <v>0</v>
      </c>
      <c r="BK578">
        <f>BG578*BH578*BI578</f>
        <v>0</v>
      </c>
      <c r="BL578">
        <f>(BJ578-BB578)/BI578</f>
        <v>0</v>
      </c>
      <c r="BM578">
        <f>(AZ578-BF578)/BF578</f>
        <v>0</v>
      </c>
      <c r="BN578">
        <f>AY578/(BA578+AY578/BF578)</f>
        <v>0</v>
      </c>
      <c r="BO578" t="s">
        <v>437</v>
      </c>
      <c r="BP578">
        <v>0</v>
      </c>
      <c r="BQ578">
        <f>IF(BP578&lt;&gt;0, BP578, BN578)</f>
        <v>0</v>
      </c>
      <c r="BR578">
        <f>1-BQ578/BF578</f>
        <v>0</v>
      </c>
      <c r="BS578">
        <f>(BF578-BE578)/(BF578-BQ578)</f>
        <v>0</v>
      </c>
      <c r="BT578">
        <f>(AZ578-BF578)/(AZ578-BQ578)</f>
        <v>0</v>
      </c>
      <c r="BU578">
        <f>(BF578-BE578)/(BF578-AY578)</f>
        <v>0</v>
      </c>
      <c r="BV578">
        <f>(AZ578-BF578)/(AZ578-AY578)</f>
        <v>0</v>
      </c>
      <c r="BW578">
        <f>(BS578*BQ578/BE578)</f>
        <v>0</v>
      </c>
      <c r="BX578">
        <f>(1-BW578)</f>
        <v>0</v>
      </c>
      <c r="DG578">
        <f>$B$13*EF578+$C$13*EG578+$F$13*ER578*(1-EU578)</f>
        <v>0</v>
      </c>
      <c r="DH578">
        <f>DG578*DI578</f>
        <v>0</v>
      </c>
      <c r="DI578">
        <f>($B$13*$D$11+$C$13*$D$11+$F$13*((FE578+EW578)/MAX(FE578+EW578+FF578, 0.1)*$I$11+FF578/MAX(FE578+EW578+FF578, 0.1)*$J$11))/($B$13+$C$13+$F$13)</f>
        <v>0</v>
      </c>
      <c r="DJ578">
        <f>($B$13*$K$11+$C$13*$K$11+$F$13*((FE578+EW578)/MAX(FE578+EW578+FF578, 0.1)*$P$11+FF578/MAX(FE578+EW578+FF578, 0.1)*$Q$11))/($B$13+$C$13+$F$13)</f>
        <v>0</v>
      </c>
      <c r="DK578">
        <v>2.96</v>
      </c>
      <c r="DL578">
        <v>0.5</v>
      </c>
      <c r="DM578" t="s">
        <v>438</v>
      </c>
      <c r="DN578">
        <v>2</v>
      </c>
      <c r="DO578" t="b">
        <v>1</v>
      </c>
      <c r="DP578">
        <v>1759003681.814285</v>
      </c>
      <c r="DQ578">
        <v>1233.211428571429</v>
      </c>
      <c r="DR578">
        <v>1292.035357142857</v>
      </c>
      <c r="DS578">
        <v>23.08957142857144</v>
      </c>
      <c r="DT578">
        <v>15.88476071428571</v>
      </c>
      <c r="DU578">
        <v>1234.334285714285</v>
      </c>
      <c r="DV578">
        <v>22.78005357142857</v>
      </c>
      <c r="DW578">
        <v>499.93825</v>
      </c>
      <c r="DX578">
        <v>90.32282857142857</v>
      </c>
      <c r="DY578">
        <v>0.06599048214285713</v>
      </c>
      <c r="DZ578">
        <v>29.74475</v>
      </c>
      <c r="EA578">
        <v>30.00856785714285</v>
      </c>
      <c r="EB578">
        <v>999.9000000000002</v>
      </c>
      <c r="EC578">
        <v>0</v>
      </c>
      <c r="ED578">
        <v>0</v>
      </c>
      <c r="EE578">
        <v>9985.624285714284</v>
      </c>
      <c r="EF578">
        <v>0</v>
      </c>
      <c r="EG578">
        <v>10.87035</v>
      </c>
      <c r="EH578">
        <v>-58.82355714285715</v>
      </c>
      <c r="EI578">
        <v>1262.358214285714</v>
      </c>
      <c r="EJ578">
        <v>1312.890714285714</v>
      </c>
      <c r="EK578">
        <v>7.204813214285714</v>
      </c>
      <c r="EL578">
        <v>1292.035357142857</v>
      </c>
      <c r="EM578">
        <v>15.88476071428571</v>
      </c>
      <c r="EN578">
        <v>2.085515357142857</v>
      </c>
      <c r="EO578">
        <v>1.434756428571429</v>
      </c>
      <c r="EP578">
        <v>18.10895357142857</v>
      </c>
      <c r="EQ578">
        <v>12.28998928571428</v>
      </c>
      <c r="ER578">
        <v>1999.991071428571</v>
      </c>
      <c r="ES578">
        <v>0.980006</v>
      </c>
      <c r="ET578">
        <v>0.0199941</v>
      </c>
      <c r="EU578">
        <v>0</v>
      </c>
      <c r="EV578">
        <v>1204.606785714286</v>
      </c>
      <c r="EW578">
        <v>5.00078</v>
      </c>
      <c r="EX578">
        <v>23329.75</v>
      </c>
      <c r="EY578">
        <v>16379.59642857143</v>
      </c>
      <c r="EZ578">
        <v>39.60910714285713</v>
      </c>
      <c r="FA578">
        <v>40.28985714285714</v>
      </c>
      <c r="FB578">
        <v>39.89024999999999</v>
      </c>
      <c r="FC578">
        <v>40.06235714285715</v>
      </c>
      <c r="FD578">
        <v>40.96628571428572</v>
      </c>
      <c r="FE578">
        <v>1955.101071428571</v>
      </c>
      <c r="FF578">
        <v>39.89000000000001</v>
      </c>
      <c r="FG578">
        <v>0</v>
      </c>
      <c r="FH578">
        <v>1759003683.9</v>
      </c>
      <c r="FI578">
        <v>0</v>
      </c>
      <c r="FJ578">
        <v>1204.642692307692</v>
      </c>
      <c r="FK578">
        <v>-5.692649577841894</v>
      </c>
      <c r="FL578">
        <v>-111.9589743652948</v>
      </c>
      <c r="FM578">
        <v>23329.33076923077</v>
      </c>
      <c r="FN578">
        <v>15</v>
      </c>
      <c r="FO578">
        <v>0</v>
      </c>
      <c r="FP578" t="s">
        <v>439</v>
      </c>
      <c r="FQ578">
        <v>1746989605.5</v>
      </c>
      <c r="FR578">
        <v>1746989593.5</v>
      </c>
      <c r="FS578">
        <v>0</v>
      </c>
      <c r="FT578">
        <v>-0.274</v>
      </c>
      <c r="FU578">
        <v>-0.002</v>
      </c>
      <c r="FV578">
        <v>2.549</v>
      </c>
      <c r="FW578">
        <v>0.129</v>
      </c>
      <c r="FX578">
        <v>420</v>
      </c>
      <c r="FY578">
        <v>17</v>
      </c>
      <c r="FZ578">
        <v>0.02</v>
      </c>
      <c r="GA578">
        <v>0.04</v>
      </c>
      <c r="GB578">
        <v>-58.7888275</v>
      </c>
      <c r="GC578">
        <v>-0.902952720450079</v>
      </c>
      <c r="GD578">
        <v>0.1668357320652565</v>
      </c>
      <c r="GE578">
        <v>0</v>
      </c>
      <c r="GF578">
        <v>1204.925882352941</v>
      </c>
      <c r="GG578">
        <v>-5.477463713217422</v>
      </c>
      <c r="GH578">
        <v>0.6108485787485931</v>
      </c>
      <c r="GI578">
        <v>0</v>
      </c>
      <c r="GJ578">
        <v>7.237503999999999</v>
      </c>
      <c r="GK578">
        <v>-0.9442613133208398</v>
      </c>
      <c r="GL578">
        <v>0.09421801342630827</v>
      </c>
      <c r="GM578">
        <v>0</v>
      </c>
      <c r="GN578">
        <v>0</v>
      </c>
      <c r="GO578">
        <v>3</v>
      </c>
      <c r="GP578" t="s">
        <v>484</v>
      </c>
      <c r="GQ578">
        <v>3.10123</v>
      </c>
      <c r="GR578">
        <v>2.72455</v>
      </c>
      <c r="GS578">
        <v>0.18525</v>
      </c>
      <c r="GT578">
        <v>0.190325</v>
      </c>
      <c r="GU578">
        <v>0.104419</v>
      </c>
      <c r="GV578">
        <v>0.0816926</v>
      </c>
      <c r="GW578">
        <v>21275.9</v>
      </c>
      <c r="GX578">
        <v>19236.8</v>
      </c>
      <c r="GY578">
        <v>26677.1</v>
      </c>
      <c r="GZ578">
        <v>23981.8</v>
      </c>
      <c r="HA578">
        <v>38240.7</v>
      </c>
      <c r="HB578">
        <v>32588.8</v>
      </c>
      <c r="HC578">
        <v>46584.5</v>
      </c>
      <c r="HD578">
        <v>37963.7</v>
      </c>
      <c r="HE578">
        <v>1.87092</v>
      </c>
      <c r="HF578">
        <v>1.85865</v>
      </c>
      <c r="HG578">
        <v>0.110492</v>
      </c>
      <c r="HH578">
        <v>0</v>
      </c>
      <c r="HI578">
        <v>28.196</v>
      </c>
      <c r="HJ578">
        <v>999.9</v>
      </c>
      <c r="HK578">
        <v>36.3</v>
      </c>
      <c r="HL578">
        <v>31.2</v>
      </c>
      <c r="HM578">
        <v>18.3392</v>
      </c>
      <c r="HN578">
        <v>61.3486</v>
      </c>
      <c r="HO578">
        <v>22.2075</v>
      </c>
      <c r="HP578">
        <v>1</v>
      </c>
      <c r="HQ578">
        <v>0.138801</v>
      </c>
      <c r="HR578">
        <v>0.168818</v>
      </c>
      <c r="HS578">
        <v>20.3172</v>
      </c>
      <c r="HT578">
        <v>5.20935</v>
      </c>
      <c r="HU578">
        <v>11.98</v>
      </c>
      <c r="HV578">
        <v>4.9633</v>
      </c>
      <c r="HW578">
        <v>3.27428</v>
      </c>
      <c r="HX578">
        <v>9999</v>
      </c>
      <c r="HY578">
        <v>9999</v>
      </c>
      <c r="HZ578">
        <v>9999</v>
      </c>
      <c r="IA578">
        <v>26.3</v>
      </c>
      <c r="IB578">
        <v>1.86371</v>
      </c>
      <c r="IC578">
        <v>1.85986</v>
      </c>
      <c r="ID578">
        <v>1.85814</v>
      </c>
      <c r="IE578">
        <v>1.8595</v>
      </c>
      <c r="IF578">
        <v>1.85959</v>
      </c>
      <c r="IG578">
        <v>1.8581</v>
      </c>
      <c r="IH578">
        <v>1.85716</v>
      </c>
      <c r="II578">
        <v>1.85211</v>
      </c>
      <c r="IJ578">
        <v>0</v>
      </c>
      <c r="IK578">
        <v>0</v>
      </c>
      <c r="IL578">
        <v>0</v>
      </c>
      <c r="IM578">
        <v>0</v>
      </c>
      <c r="IN578" t="s">
        <v>441</v>
      </c>
      <c r="IO578" t="s">
        <v>442</v>
      </c>
      <c r="IP578" t="s">
        <v>443</v>
      </c>
      <c r="IQ578" t="s">
        <v>443</v>
      </c>
      <c r="IR578" t="s">
        <v>443</v>
      </c>
      <c r="IS578" t="s">
        <v>443</v>
      </c>
      <c r="IT578">
        <v>0</v>
      </c>
      <c r="IU578">
        <v>100</v>
      </c>
      <c r="IV578">
        <v>100</v>
      </c>
      <c r="IW578">
        <v>-1.09</v>
      </c>
      <c r="IX578">
        <v>0.3079</v>
      </c>
      <c r="IY578">
        <v>-1.253408397979514</v>
      </c>
      <c r="IZ578">
        <v>-0.001407418860664216</v>
      </c>
      <c r="JA578">
        <v>1.761737584914558E-06</v>
      </c>
      <c r="JB578">
        <v>-4.339940373715102E-10</v>
      </c>
      <c r="JC578">
        <v>0.01386544786166931</v>
      </c>
      <c r="JD578">
        <v>0.003157371658100305</v>
      </c>
      <c r="JE578">
        <v>0.0004353711720169284</v>
      </c>
      <c r="JF578">
        <v>-1.853048844677345E-07</v>
      </c>
      <c r="JG578">
        <v>2</v>
      </c>
      <c r="JH578">
        <v>1968</v>
      </c>
      <c r="JI578">
        <v>1</v>
      </c>
      <c r="JJ578">
        <v>26</v>
      </c>
      <c r="JK578">
        <v>200234.7</v>
      </c>
      <c r="JL578">
        <v>200234.9</v>
      </c>
      <c r="JM578">
        <v>2.87231</v>
      </c>
      <c r="JN578">
        <v>2.61353</v>
      </c>
      <c r="JO578">
        <v>1.49658</v>
      </c>
      <c r="JP578">
        <v>2.34619</v>
      </c>
      <c r="JQ578">
        <v>1.54907</v>
      </c>
      <c r="JR578">
        <v>2.36938</v>
      </c>
      <c r="JS578">
        <v>35.0594</v>
      </c>
      <c r="JT578">
        <v>14.6399</v>
      </c>
      <c r="JU578">
        <v>18</v>
      </c>
      <c r="JV578">
        <v>485.274</v>
      </c>
      <c r="JW578">
        <v>492.441</v>
      </c>
      <c r="JX578">
        <v>27.9614</v>
      </c>
      <c r="JY578">
        <v>29.1144</v>
      </c>
      <c r="JZ578">
        <v>29.9997</v>
      </c>
      <c r="KA578">
        <v>29.3683</v>
      </c>
      <c r="KB578">
        <v>29.3773</v>
      </c>
      <c r="KC578">
        <v>57.6739</v>
      </c>
      <c r="KD578">
        <v>7.59734</v>
      </c>
      <c r="KE578">
        <v>34.6654</v>
      </c>
      <c r="KF578">
        <v>27.9631</v>
      </c>
      <c r="KG578">
        <v>1336.52</v>
      </c>
      <c r="KH578">
        <v>16.0608</v>
      </c>
      <c r="KI578">
        <v>101.853</v>
      </c>
      <c r="KJ578">
        <v>91.5338</v>
      </c>
    </row>
    <row r="579" spans="1:296">
      <c r="A579">
        <v>561</v>
      </c>
      <c r="B579">
        <v>1759003694.6</v>
      </c>
      <c r="C579">
        <v>16444</v>
      </c>
      <c r="D579" t="s">
        <v>1569</v>
      </c>
      <c r="E579" t="s">
        <v>1570</v>
      </c>
      <c r="F579">
        <v>5</v>
      </c>
      <c r="G579" t="s">
        <v>1218</v>
      </c>
      <c r="H579">
        <v>1759003687.1</v>
      </c>
      <c r="I579">
        <f>(J579)/1000</f>
        <v>0</v>
      </c>
      <c r="J579">
        <f>IF(DO579, AM579, AG579)</f>
        <v>0</v>
      </c>
      <c r="K579">
        <f>IF(DO579, AH579, AF579)</f>
        <v>0</v>
      </c>
      <c r="L579">
        <f>DQ579 - IF(AT579&gt;1, K579*DK579*100.0/(AV579), 0)</f>
        <v>0</v>
      </c>
      <c r="M579">
        <f>((S579-I579/2)*L579-K579)/(S579+I579/2)</f>
        <v>0</v>
      </c>
      <c r="N579">
        <f>M579*(DX579+DY579)/1000.0</f>
        <v>0</v>
      </c>
      <c r="O579">
        <f>(DQ579 - IF(AT579&gt;1, K579*DK579*100.0/(AV579), 0))*(DX579+DY579)/1000.0</f>
        <v>0</v>
      </c>
      <c r="P579">
        <f>2.0/((1/R579-1/Q579)+SIGN(R579)*SQRT((1/R579-1/Q579)*(1/R579-1/Q579) + 4*DL579/((DL579+1)*(DL579+1))*(2*1/R579*1/Q579-1/Q579*1/Q579)))</f>
        <v>0</v>
      </c>
      <c r="Q579">
        <f>IF(LEFT(DM579,1)&lt;&gt;"0",IF(LEFT(DM579,1)="1",3.0,DN579),$D$5+$E$5*(EE579*DX579/($K$5*1000))+$F$5*(EE579*DX579/($K$5*1000))*MAX(MIN(DK579,$J$5),$I$5)*MAX(MIN(DK579,$J$5),$I$5)+$G$5*MAX(MIN(DK579,$J$5),$I$5)*(EE579*DX579/($K$5*1000))+$H$5*(EE579*DX579/($K$5*1000))*(EE579*DX579/($K$5*1000)))</f>
        <v>0</v>
      </c>
      <c r="R579">
        <f>I579*(1000-(1000*0.61365*exp(17.502*V579/(240.97+V579))/(DX579+DY579)+DS579)/2)/(1000*0.61365*exp(17.502*V579/(240.97+V579))/(DX579+DY579)-DS579)</f>
        <v>0</v>
      </c>
      <c r="S579">
        <f>1/((DL579+1)/(P579/1.6)+1/(Q579/1.37)) + DL579/((DL579+1)/(P579/1.6) + DL579/(Q579/1.37))</f>
        <v>0</v>
      </c>
      <c r="T579">
        <f>(DG579*DJ579)</f>
        <v>0</v>
      </c>
      <c r="U579">
        <f>(DZ579+(T579+2*0.95*5.67E-8*(((DZ579+$B$9)+273)^4-(DZ579+273)^4)-44100*I579)/(1.84*29.3*Q579+8*0.95*5.67E-8*(DZ579+273)^3))</f>
        <v>0</v>
      </c>
      <c r="V579">
        <f>($C$9*EA579+$D$9*EB579+$E$9*U579)</f>
        <v>0</v>
      </c>
      <c r="W579">
        <f>0.61365*exp(17.502*V579/(240.97+V579))</f>
        <v>0</v>
      </c>
      <c r="X579">
        <f>(Y579/Z579*100)</f>
        <v>0</v>
      </c>
      <c r="Y579">
        <f>DS579*(DX579+DY579)/1000</f>
        <v>0</v>
      </c>
      <c r="Z579">
        <f>0.61365*exp(17.502*DZ579/(240.97+DZ579))</f>
        <v>0</v>
      </c>
      <c r="AA579">
        <f>(W579-DS579*(DX579+DY579)/1000)</f>
        <v>0</v>
      </c>
      <c r="AB579">
        <f>(-I579*44100)</f>
        <v>0</v>
      </c>
      <c r="AC579">
        <f>2*29.3*Q579*0.92*(DZ579-V579)</f>
        <v>0</v>
      </c>
      <c r="AD579">
        <f>2*0.95*5.67E-8*(((DZ579+$B$9)+273)^4-(V579+273)^4)</f>
        <v>0</v>
      </c>
      <c r="AE579">
        <f>T579+AD579+AB579+AC579</f>
        <v>0</v>
      </c>
      <c r="AF579">
        <f>DW579*AT579*(DR579-DQ579*(1000-AT579*DT579)/(1000-AT579*DS579))/(100*DK579)</f>
        <v>0</v>
      </c>
      <c r="AG579">
        <f>1000*DW579*AT579*(DS579-DT579)/(100*DK579*(1000-AT579*DS579))</f>
        <v>0</v>
      </c>
      <c r="AH579">
        <f>(AI579 - AJ579 - DX579*1E3/(8.314*(DZ579+273.15)) * AL579/DW579 * AK579) * DW579/(100*DK579) * (1000 - DT579)/1000</f>
        <v>0</v>
      </c>
      <c r="AI579">
        <v>1346.047580121213</v>
      </c>
      <c r="AJ579">
        <v>1303.771454545455</v>
      </c>
      <c r="AK579">
        <v>3.407459740259767</v>
      </c>
      <c r="AL579">
        <v>65.16</v>
      </c>
      <c r="AM579">
        <f>(AO579 - AN579 + DX579*1E3/(8.314*(DZ579+273.15)) * AQ579/DW579 * AP579) * DW579/(100*DK579) * 1000/(1000 - AO579)</f>
        <v>0</v>
      </c>
      <c r="AN579">
        <v>16.08987582912428</v>
      </c>
      <c r="AO579">
        <v>23.0118612121212</v>
      </c>
      <c r="AP579">
        <v>-0.0001490754819906564</v>
      </c>
      <c r="AQ579">
        <v>105.4820496882666</v>
      </c>
      <c r="AR579">
        <v>0</v>
      </c>
      <c r="AS579">
        <v>0</v>
      </c>
      <c r="AT579">
        <f>IF(AR579*$H$15&gt;=AV579,1.0,(AV579/(AV579-AR579*$H$15)))</f>
        <v>0</v>
      </c>
      <c r="AU579">
        <f>(AT579-1)*100</f>
        <v>0</v>
      </c>
      <c r="AV579">
        <f>MAX(0,($B$15+$C$15*EE579)/(1+$D$15*EE579)*DX579/(DZ579+273)*$E$15)</f>
        <v>0</v>
      </c>
      <c r="AW579" t="s">
        <v>437</v>
      </c>
      <c r="AX579" t="s">
        <v>437</v>
      </c>
      <c r="AY579">
        <v>0</v>
      </c>
      <c r="AZ579">
        <v>0</v>
      </c>
      <c r="BA579">
        <f>1-AY579/AZ579</f>
        <v>0</v>
      </c>
      <c r="BB579">
        <v>0</v>
      </c>
      <c r="BC579" t="s">
        <v>437</v>
      </c>
      <c r="BD579" t="s">
        <v>437</v>
      </c>
      <c r="BE579">
        <v>0</v>
      </c>
      <c r="BF579">
        <v>0</v>
      </c>
      <c r="BG579">
        <f>1-BE579/BF579</f>
        <v>0</v>
      </c>
      <c r="BH579">
        <v>0.5</v>
      </c>
      <c r="BI579">
        <f>DH579</f>
        <v>0</v>
      </c>
      <c r="BJ579">
        <f>K579</f>
        <v>0</v>
      </c>
      <c r="BK579">
        <f>BG579*BH579*BI579</f>
        <v>0</v>
      </c>
      <c r="BL579">
        <f>(BJ579-BB579)/BI579</f>
        <v>0</v>
      </c>
      <c r="BM579">
        <f>(AZ579-BF579)/BF579</f>
        <v>0</v>
      </c>
      <c r="BN579">
        <f>AY579/(BA579+AY579/BF579)</f>
        <v>0</v>
      </c>
      <c r="BO579" t="s">
        <v>437</v>
      </c>
      <c r="BP579">
        <v>0</v>
      </c>
      <c r="BQ579">
        <f>IF(BP579&lt;&gt;0, BP579, BN579)</f>
        <v>0</v>
      </c>
      <c r="BR579">
        <f>1-BQ579/BF579</f>
        <v>0</v>
      </c>
      <c r="BS579">
        <f>(BF579-BE579)/(BF579-BQ579)</f>
        <v>0</v>
      </c>
      <c r="BT579">
        <f>(AZ579-BF579)/(AZ579-BQ579)</f>
        <v>0</v>
      </c>
      <c r="BU579">
        <f>(BF579-BE579)/(BF579-AY579)</f>
        <v>0</v>
      </c>
      <c r="BV579">
        <f>(AZ579-BF579)/(AZ579-AY579)</f>
        <v>0</v>
      </c>
      <c r="BW579">
        <f>(BS579*BQ579/BE579)</f>
        <v>0</v>
      </c>
      <c r="BX579">
        <f>(1-BW579)</f>
        <v>0</v>
      </c>
      <c r="DG579">
        <f>$B$13*EF579+$C$13*EG579+$F$13*ER579*(1-EU579)</f>
        <v>0</v>
      </c>
      <c r="DH579">
        <f>DG579*DI579</f>
        <v>0</v>
      </c>
      <c r="DI579">
        <f>($B$13*$D$11+$C$13*$D$11+$F$13*((FE579+EW579)/MAX(FE579+EW579+FF579, 0.1)*$I$11+FF579/MAX(FE579+EW579+FF579, 0.1)*$J$11))/($B$13+$C$13+$F$13)</f>
        <v>0</v>
      </c>
      <c r="DJ579">
        <f>($B$13*$K$11+$C$13*$K$11+$F$13*((FE579+EW579)/MAX(FE579+EW579+FF579, 0.1)*$P$11+FF579/MAX(FE579+EW579+FF579, 0.1)*$Q$11))/($B$13+$C$13+$F$13)</f>
        <v>0</v>
      </c>
      <c r="DK579">
        <v>2.96</v>
      </c>
      <c r="DL579">
        <v>0.5</v>
      </c>
      <c r="DM579" t="s">
        <v>438</v>
      </c>
      <c r="DN579">
        <v>2</v>
      </c>
      <c r="DO579" t="b">
        <v>1</v>
      </c>
      <c r="DP579">
        <v>1759003687.1</v>
      </c>
      <c r="DQ579">
        <v>1250.592222222222</v>
      </c>
      <c r="DR579">
        <v>1309.637037037037</v>
      </c>
      <c r="DS579">
        <v>23.04544444444444</v>
      </c>
      <c r="DT579">
        <v>15.96101111111111</v>
      </c>
      <c r="DU579">
        <v>1251.698148148148</v>
      </c>
      <c r="DV579">
        <v>22.73690740740741</v>
      </c>
      <c r="DW579">
        <v>499.9412222222222</v>
      </c>
      <c r="DX579">
        <v>90.32329999999999</v>
      </c>
      <c r="DY579">
        <v>0.06627372592592592</v>
      </c>
      <c r="DZ579">
        <v>29.72204444444445</v>
      </c>
      <c r="EA579">
        <v>30.00157407407407</v>
      </c>
      <c r="EB579">
        <v>999.9000000000001</v>
      </c>
      <c r="EC579">
        <v>0</v>
      </c>
      <c r="ED579">
        <v>0</v>
      </c>
      <c r="EE579">
        <v>9991.385185185187</v>
      </c>
      <c r="EF579">
        <v>0</v>
      </c>
      <c r="EG579">
        <v>10.8678</v>
      </c>
      <c r="EH579">
        <v>-59.04522222222222</v>
      </c>
      <c r="EI579">
        <v>1280.091851851852</v>
      </c>
      <c r="EJ579">
        <v>1330.881111111111</v>
      </c>
      <c r="EK579">
        <v>7.084438518518518</v>
      </c>
      <c r="EL579">
        <v>1309.637037037037</v>
      </c>
      <c r="EM579">
        <v>15.96101111111111</v>
      </c>
      <c r="EN579">
        <v>2.081540740740741</v>
      </c>
      <c r="EO579">
        <v>1.441651111111111</v>
      </c>
      <c r="EP579">
        <v>18.07861481481481</v>
      </c>
      <c r="EQ579">
        <v>12.36275925925926</v>
      </c>
      <c r="ER579">
        <v>1999.986296296297</v>
      </c>
      <c r="ES579">
        <v>0.980006</v>
      </c>
      <c r="ET579">
        <v>0.0199941</v>
      </c>
      <c r="EU579">
        <v>0</v>
      </c>
      <c r="EV579">
        <v>1204.158148148148</v>
      </c>
      <c r="EW579">
        <v>5.00078</v>
      </c>
      <c r="EX579">
        <v>23319.84074074074</v>
      </c>
      <c r="EY579">
        <v>16379.56296296297</v>
      </c>
      <c r="EZ579">
        <v>39.59922222222222</v>
      </c>
      <c r="FA579">
        <v>40.28444444444444</v>
      </c>
      <c r="FB579">
        <v>39.90007407407407</v>
      </c>
      <c r="FC579">
        <v>40.03462962962963</v>
      </c>
      <c r="FD579">
        <v>40.9604074074074</v>
      </c>
      <c r="FE579">
        <v>1955.096296296296</v>
      </c>
      <c r="FF579">
        <v>39.89000000000001</v>
      </c>
      <c r="FG579">
        <v>0</v>
      </c>
      <c r="FH579">
        <v>1759003688.7</v>
      </c>
      <c r="FI579">
        <v>0</v>
      </c>
      <c r="FJ579">
        <v>1204.178846153846</v>
      </c>
      <c r="FK579">
        <v>-4.631452997247238</v>
      </c>
      <c r="FL579">
        <v>-113.0564103358137</v>
      </c>
      <c r="FM579">
        <v>23320.35</v>
      </c>
      <c r="FN579">
        <v>15</v>
      </c>
      <c r="FO579">
        <v>0</v>
      </c>
      <c r="FP579" t="s">
        <v>439</v>
      </c>
      <c r="FQ579">
        <v>1746989605.5</v>
      </c>
      <c r="FR579">
        <v>1746989593.5</v>
      </c>
      <c r="FS579">
        <v>0</v>
      </c>
      <c r="FT579">
        <v>-0.274</v>
      </c>
      <c r="FU579">
        <v>-0.002</v>
      </c>
      <c r="FV579">
        <v>2.549</v>
      </c>
      <c r="FW579">
        <v>0.129</v>
      </c>
      <c r="FX579">
        <v>420</v>
      </c>
      <c r="FY579">
        <v>17</v>
      </c>
      <c r="FZ579">
        <v>0.02</v>
      </c>
      <c r="GA579">
        <v>0.04</v>
      </c>
      <c r="GB579">
        <v>-58.9424375</v>
      </c>
      <c r="GC579">
        <v>-2.071176360225094</v>
      </c>
      <c r="GD579">
        <v>0.2603892083857355</v>
      </c>
      <c r="GE579">
        <v>0</v>
      </c>
      <c r="GF579">
        <v>1204.430882352941</v>
      </c>
      <c r="GG579">
        <v>-5.520091677095074</v>
      </c>
      <c r="GH579">
        <v>0.6126335035635861</v>
      </c>
      <c r="GI579">
        <v>0</v>
      </c>
      <c r="GJ579">
        <v>7.140858249999999</v>
      </c>
      <c r="GK579">
        <v>-1.381434709193239</v>
      </c>
      <c r="GL579">
        <v>0.1351487570769243</v>
      </c>
      <c r="GM579">
        <v>0</v>
      </c>
      <c r="GN579">
        <v>0</v>
      </c>
      <c r="GO579">
        <v>3</v>
      </c>
      <c r="GP579" t="s">
        <v>484</v>
      </c>
      <c r="GQ579">
        <v>3.1012</v>
      </c>
      <c r="GR579">
        <v>2.72432</v>
      </c>
      <c r="GS579">
        <v>0.186748</v>
      </c>
      <c r="GT579">
        <v>0.191813</v>
      </c>
      <c r="GU579">
        <v>0.104394</v>
      </c>
      <c r="GV579">
        <v>0.08206430000000001</v>
      </c>
      <c r="GW579">
        <v>21236.8</v>
      </c>
      <c r="GX579">
        <v>19201.6</v>
      </c>
      <c r="GY579">
        <v>26677.1</v>
      </c>
      <c r="GZ579">
        <v>23981.9</v>
      </c>
      <c r="HA579">
        <v>38242.3</v>
      </c>
      <c r="HB579">
        <v>32575.9</v>
      </c>
      <c r="HC579">
        <v>46585</v>
      </c>
      <c r="HD579">
        <v>37963.8</v>
      </c>
      <c r="HE579">
        <v>1.87083</v>
      </c>
      <c r="HF579">
        <v>1.8586</v>
      </c>
      <c r="HG579">
        <v>0.11079</v>
      </c>
      <c r="HH579">
        <v>0</v>
      </c>
      <c r="HI579">
        <v>28.1824</v>
      </c>
      <c r="HJ579">
        <v>999.9</v>
      </c>
      <c r="HK579">
        <v>36.3</v>
      </c>
      <c r="HL579">
        <v>31.2</v>
      </c>
      <c r="HM579">
        <v>18.3378</v>
      </c>
      <c r="HN579">
        <v>61.5386</v>
      </c>
      <c r="HO579">
        <v>22.3878</v>
      </c>
      <c r="HP579">
        <v>1</v>
      </c>
      <c r="HQ579">
        <v>0.138491</v>
      </c>
      <c r="HR579">
        <v>-1.54033</v>
      </c>
      <c r="HS579">
        <v>20.3026</v>
      </c>
      <c r="HT579">
        <v>5.21085</v>
      </c>
      <c r="HU579">
        <v>11.98</v>
      </c>
      <c r="HV579">
        <v>4.96365</v>
      </c>
      <c r="HW579">
        <v>3.27448</v>
      </c>
      <c r="HX579">
        <v>9999</v>
      </c>
      <c r="HY579">
        <v>9999</v>
      </c>
      <c r="HZ579">
        <v>9999</v>
      </c>
      <c r="IA579">
        <v>26.3</v>
      </c>
      <c r="IB579">
        <v>1.86371</v>
      </c>
      <c r="IC579">
        <v>1.85982</v>
      </c>
      <c r="ID579">
        <v>1.85813</v>
      </c>
      <c r="IE579">
        <v>1.8595</v>
      </c>
      <c r="IF579">
        <v>1.85959</v>
      </c>
      <c r="IG579">
        <v>1.85808</v>
      </c>
      <c r="IH579">
        <v>1.85715</v>
      </c>
      <c r="II579">
        <v>1.85211</v>
      </c>
      <c r="IJ579">
        <v>0</v>
      </c>
      <c r="IK579">
        <v>0</v>
      </c>
      <c r="IL579">
        <v>0</v>
      </c>
      <c r="IM579">
        <v>0</v>
      </c>
      <c r="IN579" t="s">
        <v>441</v>
      </c>
      <c r="IO579" t="s">
        <v>442</v>
      </c>
      <c r="IP579" t="s">
        <v>443</v>
      </c>
      <c r="IQ579" t="s">
        <v>443</v>
      </c>
      <c r="IR579" t="s">
        <v>443</v>
      </c>
      <c r="IS579" t="s">
        <v>443</v>
      </c>
      <c r="IT579">
        <v>0</v>
      </c>
      <c r="IU579">
        <v>100</v>
      </c>
      <c r="IV579">
        <v>100</v>
      </c>
      <c r="IW579">
        <v>-1.08</v>
      </c>
      <c r="IX579">
        <v>0.3078</v>
      </c>
      <c r="IY579">
        <v>-1.253408397979514</v>
      </c>
      <c r="IZ579">
        <v>-0.001407418860664216</v>
      </c>
      <c r="JA579">
        <v>1.761737584914558E-06</v>
      </c>
      <c r="JB579">
        <v>-4.339940373715102E-10</v>
      </c>
      <c r="JC579">
        <v>0.01386544786166931</v>
      </c>
      <c r="JD579">
        <v>0.003157371658100305</v>
      </c>
      <c r="JE579">
        <v>0.0004353711720169284</v>
      </c>
      <c r="JF579">
        <v>-1.853048844677345E-07</v>
      </c>
      <c r="JG579">
        <v>2</v>
      </c>
      <c r="JH579">
        <v>1968</v>
      </c>
      <c r="JI579">
        <v>1</v>
      </c>
      <c r="JJ579">
        <v>26</v>
      </c>
      <c r="JK579">
        <v>200234.8</v>
      </c>
      <c r="JL579">
        <v>200235</v>
      </c>
      <c r="JM579">
        <v>2.90527</v>
      </c>
      <c r="JN579">
        <v>2.61353</v>
      </c>
      <c r="JO579">
        <v>1.49658</v>
      </c>
      <c r="JP579">
        <v>2.34741</v>
      </c>
      <c r="JQ579">
        <v>1.54907</v>
      </c>
      <c r="JR579">
        <v>2.37427</v>
      </c>
      <c r="JS579">
        <v>35.0594</v>
      </c>
      <c r="JT579">
        <v>14.6311</v>
      </c>
      <c r="JU579">
        <v>18</v>
      </c>
      <c r="JV579">
        <v>485.192</v>
      </c>
      <c r="JW579">
        <v>492.383</v>
      </c>
      <c r="JX579">
        <v>28.0494</v>
      </c>
      <c r="JY579">
        <v>29.112</v>
      </c>
      <c r="JZ579">
        <v>29.9999</v>
      </c>
      <c r="KA579">
        <v>29.3652</v>
      </c>
      <c r="KB579">
        <v>29.3743</v>
      </c>
      <c r="KC579">
        <v>58.2885</v>
      </c>
      <c r="KD579">
        <v>7.59734</v>
      </c>
      <c r="KE579">
        <v>34.6654</v>
      </c>
      <c r="KF579">
        <v>28.5746</v>
      </c>
      <c r="KG579">
        <v>1356.69</v>
      </c>
      <c r="KH579">
        <v>16.112</v>
      </c>
      <c r="KI579">
        <v>101.854</v>
      </c>
      <c r="KJ579">
        <v>91.53400000000001</v>
      </c>
    </row>
    <row r="580" spans="1:296">
      <c r="A580">
        <v>562</v>
      </c>
      <c r="B580">
        <v>1759003699.6</v>
      </c>
      <c r="C580">
        <v>16449</v>
      </c>
      <c r="D580" t="s">
        <v>1571</v>
      </c>
      <c r="E580" t="s">
        <v>1572</v>
      </c>
      <c r="F580">
        <v>5</v>
      </c>
      <c r="G580" t="s">
        <v>1218</v>
      </c>
      <c r="H580">
        <v>1759003691.814285</v>
      </c>
      <c r="I580">
        <f>(J580)/1000</f>
        <v>0</v>
      </c>
      <c r="J580">
        <f>IF(DO580, AM580, AG580)</f>
        <v>0</v>
      </c>
      <c r="K580">
        <f>IF(DO580, AH580, AF580)</f>
        <v>0</v>
      </c>
      <c r="L580">
        <f>DQ580 - IF(AT580&gt;1, K580*DK580*100.0/(AV580), 0)</f>
        <v>0</v>
      </c>
      <c r="M580">
        <f>((S580-I580/2)*L580-K580)/(S580+I580/2)</f>
        <v>0</v>
      </c>
      <c r="N580">
        <f>M580*(DX580+DY580)/1000.0</f>
        <v>0</v>
      </c>
      <c r="O580">
        <f>(DQ580 - IF(AT580&gt;1, K580*DK580*100.0/(AV580), 0))*(DX580+DY580)/1000.0</f>
        <v>0</v>
      </c>
      <c r="P580">
        <f>2.0/((1/R580-1/Q580)+SIGN(R580)*SQRT((1/R580-1/Q580)*(1/R580-1/Q580) + 4*DL580/((DL580+1)*(DL580+1))*(2*1/R580*1/Q580-1/Q580*1/Q580)))</f>
        <v>0</v>
      </c>
      <c r="Q580">
        <f>IF(LEFT(DM580,1)&lt;&gt;"0",IF(LEFT(DM580,1)="1",3.0,DN580),$D$5+$E$5*(EE580*DX580/($K$5*1000))+$F$5*(EE580*DX580/($K$5*1000))*MAX(MIN(DK580,$J$5),$I$5)*MAX(MIN(DK580,$J$5),$I$5)+$G$5*MAX(MIN(DK580,$J$5),$I$5)*(EE580*DX580/($K$5*1000))+$H$5*(EE580*DX580/($K$5*1000))*(EE580*DX580/($K$5*1000)))</f>
        <v>0</v>
      </c>
      <c r="R580">
        <f>I580*(1000-(1000*0.61365*exp(17.502*V580/(240.97+V580))/(DX580+DY580)+DS580)/2)/(1000*0.61365*exp(17.502*V580/(240.97+V580))/(DX580+DY580)-DS580)</f>
        <v>0</v>
      </c>
      <c r="S580">
        <f>1/((DL580+1)/(P580/1.6)+1/(Q580/1.37)) + DL580/((DL580+1)/(P580/1.6) + DL580/(Q580/1.37))</f>
        <v>0</v>
      </c>
      <c r="T580">
        <f>(DG580*DJ580)</f>
        <v>0</v>
      </c>
      <c r="U580">
        <f>(DZ580+(T580+2*0.95*5.67E-8*(((DZ580+$B$9)+273)^4-(DZ580+273)^4)-44100*I580)/(1.84*29.3*Q580+8*0.95*5.67E-8*(DZ580+273)^3))</f>
        <v>0</v>
      </c>
      <c r="V580">
        <f>($C$9*EA580+$D$9*EB580+$E$9*U580)</f>
        <v>0</v>
      </c>
      <c r="W580">
        <f>0.61365*exp(17.502*V580/(240.97+V580))</f>
        <v>0</v>
      </c>
      <c r="X580">
        <f>(Y580/Z580*100)</f>
        <v>0</v>
      </c>
      <c r="Y580">
        <f>DS580*(DX580+DY580)/1000</f>
        <v>0</v>
      </c>
      <c r="Z580">
        <f>0.61365*exp(17.502*DZ580/(240.97+DZ580))</f>
        <v>0</v>
      </c>
      <c r="AA580">
        <f>(W580-DS580*(DX580+DY580)/1000)</f>
        <v>0</v>
      </c>
      <c r="AB580">
        <f>(-I580*44100)</f>
        <v>0</v>
      </c>
      <c r="AC580">
        <f>2*29.3*Q580*0.92*(DZ580-V580)</f>
        <v>0</v>
      </c>
      <c r="AD580">
        <f>2*0.95*5.67E-8*(((DZ580+$B$9)+273)^4-(V580+273)^4)</f>
        <v>0</v>
      </c>
      <c r="AE580">
        <f>T580+AD580+AB580+AC580</f>
        <v>0</v>
      </c>
      <c r="AF580">
        <f>DW580*AT580*(DR580-DQ580*(1000-AT580*DT580)/(1000-AT580*DS580))/(100*DK580)</f>
        <v>0</v>
      </c>
      <c r="AG580">
        <f>1000*DW580*AT580*(DS580-DT580)/(100*DK580*(1000-AT580*DS580))</f>
        <v>0</v>
      </c>
      <c r="AH580">
        <f>(AI580 - AJ580 - DX580*1E3/(8.314*(DZ580+273.15)) * AL580/DW580 * AK580) * DW580/(100*DK580) * (1000 - DT580)/1000</f>
        <v>0</v>
      </c>
      <c r="AI580">
        <v>1363.445543666668</v>
      </c>
      <c r="AJ580">
        <v>1321.117939393939</v>
      </c>
      <c r="AK580">
        <v>3.470974891774905</v>
      </c>
      <c r="AL580">
        <v>65.16</v>
      </c>
      <c r="AM580">
        <f>(AO580 - AN580 + DX580*1E3/(8.314*(DZ580+273.15)) * AQ580/DW580 * AP580) * DW580/(100*DK580) * 1000/(1000 - AO580)</f>
        <v>0</v>
      </c>
      <c r="AN580">
        <v>16.10910888096008</v>
      </c>
      <c r="AO580">
        <v>22.99068969696969</v>
      </c>
      <c r="AP580">
        <v>-0.005461259107061833</v>
      </c>
      <c r="AQ580">
        <v>105.4820496882666</v>
      </c>
      <c r="AR580">
        <v>0</v>
      </c>
      <c r="AS580">
        <v>0</v>
      </c>
      <c r="AT580">
        <f>IF(AR580*$H$15&gt;=AV580,1.0,(AV580/(AV580-AR580*$H$15)))</f>
        <v>0</v>
      </c>
      <c r="AU580">
        <f>(AT580-1)*100</f>
        <v>0</v>
      </c>
      <c r="AV580">
        <f>MAX(0,($B$15+$C$15*EE580)/(1+$D$15*EE580)*DX580/(DZ580+273)*$E$15)</f>
        <v>0</v>
      </c>
      <c r="AW580" t="s">
        <v>437</v>
      </c>
      <c r="AX580" t="s">
        <v>437</v>
      </c>
      <c r="AY580">
        <v>0</v>
      </c>
      <c r="AZ580">
        <v>0</v>
      </c>
      <c r="BA580">
        <f>1-AY580/AZ580</f>
        <v>0</v>
      </c>
      <c r="BB580">
        <v>0</v>
      </c>
      <c r="BC580" t="s">
        <v>437</v>
      </c>
      <c r="BD580" t="s">
        <v>437</v>
      </c>
      <c r="BE580">
        <v>0</v>
      </c>
      <c r="BF580">
        <v>0</v>
      </c>
      <c r="BG580">
        <f>1-BE580/BF580</f>
        <v>0</v>
      </c>
      <c r="BH580">
        <v>0.5</v>
      </c>
      <c r="BI580">
        <f>DH580</f>
        <v>0</v>
      </c>
      <c r="BJ580">
        <f>K580</f>
        <v>0</v>
      </c>
      <c r="BK580">
        <f>BG580*BH580*BI580</f>
        <v>0</v>
      </c>
      <c r="BL580">
        <f>(BJ580-BB580)/BI580</f>
        <v>0</v>
      </c>
      <c r="BM580">
        <f>(AZ580-BF580)/BF580</f>
        <v>0</v>
      </c>
      <c r="BN580">
        <f>AY580/(BA580+AY580/BF580)</f>
        <v>0</v>
      </c>
      <c r="BO580" t="s">
        <v>437</v>
      </c>
      <c r="BP580">
        <v>0</v>
      </c>
      <c r="BQ580">
        <f>IF(BP580&lt;&gt;0, BP580, BN580)</f>
        <v>0</v>
      </c>
      <c r="BR580">
        <f>1-BQ580/BF580</f>
        <v>0</v>
      </c>
      <c r="BS580">
        <f>(BF580-BE580)/(BF580-BQ580)</f>
        <v>0</v>
      </c>
      <c r="BT580">
        <f>(AZ580-BF580)/(AZ580-BQ580)</f>
        <v>0</v>
      </c>
      <c r="BU580">
        <f>(BF580-BE580)/(BF580-AY580)</f>
        <v>0</v>
      </c>
      <c r="BV580">
        <f>(AZ580-BF580)/(AZ580-AY580)</f>
        <v>0</v>
      </c>
      <c r="BW580">
        <f>(BS580*BQ580/BE580)</f>
        <v>0</v>
      </c>
      <c r="BX580">
        <f>(1-BW580)</f>
        <v>0</v>
      </c>
      <c r="DG580">
        <f>$B$13*EF580+$C$13*EG580+$F$13*ER580*(1-EU580)</f>
        <v>0</v>
      </c>
      <c r="DH580">
        <f>DG580*DI580</f>
        <v>0</v>
      </c>
      <c r="DI580">
        <f>($B$13*$D$11+$C$13*$D$11+$F$13*((FE580+EW580)/MAX(FE580+EW580+FF580, 0.1)*$I$11+FF580/MAX(FE580+EW580+FF580, 0.1)*$J$11))/($B$13+$C$13+$F$13)</f>
        <v>0</v>
      </c>
      <c r="DJ580">
        <f>($B$13*$K$11+$C$13*$K$11+$F$13*((FE580+EW580)/MAX(FE580+EW580+FF580, 0.1)*$P$11+FF580/MAX(FE580+EW580+FF580, 0.1)*$Q$11))/($B$13+$C$13+$F$13)</f>
        <v>0</v>
      </c>
      <c r="DK580">
        <v>2.96</v>
      </c>
      <c r="DL580">
        <v>0.5</v>
      </c>
      <c r="DM580" t="s">
        <v>438</v>
      </c>
      <c r="DN580">
        <v>2</v>
      </c>
      <c r="DO580" t="b">
        <v>1</v>
      </c>
      <c r="DP580">
        <v>1759003691.814285</v>
      </c>
      <c r="DQ580">
        <v>1266.264285714286</v>
      </c>
      <c r="DR580">
        <v>1325.467857142857</v>
      </c>
      <c r="DS580">
        <v>23.01851071428571</v>
      </c>
      <c r="DT580">
        <v>16.036775</v>
      </c>
      <c r="DU580">
        <v>1267.354285714286</v>
      </c>
      <c r="DV580">
        <v>22.71056428571429</v>
      </c>
      <c r="DW580">
        <v>499.9441071428571</v>
      </c>
      <c r="DX580">
        <v>90.32293571428571</v>
      </c>
      <c r="DY580">
        <v>0.06644403214285714</v>
      </c>
      <c r="DZ580">
        <v>29.70369642857143</v>
      </c>
      <c r="EA580">
        <v>29.99624285714286</v>
      </c>
      <c r="EB580">
        <v>999.9000000000002</v>
      </c>
      <c r="EC580">
        <v>0</v>
      </c>
      <c r="ED580">
        <v>0</v>
      </c>
      <c r="EE580">
        <v>9993.811785714284</v>
      </c>
      <c r="EF580">
        <v>0</v>
      </c>
      <c r="EG580">
        <v>10.8678</v>
      </c>
      <c r="EH580">
        <v>-59.203875</v>
      </c>
      <c r="EI580">
        <v>1296.097857142857</v>
      </c>
      <c r="EJ580">
        <v>1347.071071428571</v>
      </c>
      <c r="EK580">
        <v>6.981733571428571</v>
      </c>
      <c r="EL580">
        <v>1325.467857142857</v>
      </c>
      <c r="EM580">
        <v>16.036775</v>
      </c>
      <c r="EN580">
        <v>2.079099285714285</v>
      </c>
      <c r="EO580">
        <v>1.448488214285714</v>
      </c>
      <c r="EP580">
        <v>18.05994642857143</v>
      </c>
      <c r="EQ580">
        <v>12.43483571428571</v>
      </c>
      <c r="ER580">
        <v>1999.992857142857</v>
      </c>
      <c r="ES580">
        <v>0.9800061071428571</v>
      </c>
      <c r="ET580">
        <v>0.01999398214285714</v>
      </c>
      <c r="EU580">
        <v>0</v>
      </c>
      <c r="EV580">
        <v>1203.771785714286</v>
      </c>
      <c r="EW580">
        <v>5.00078</v>
      </c>
      <c r="EX580">
        <v>23310.8</v>
      </c>
      <c r="EY580">
        <v>16379.60714285714</v>
      </c>
      <c r="EZ580">
        <v>39.60235714285714</v>
      </c>
      <c r="FA580">
        <v>40.28092857142856</v>
      </c>
      <c r="FB580">
        <v>39.87467857142856</v>
      </c>
      <c r="FC580">
        <v>40.02667857142857</v>
      </c>
      <c r="FD580">
        <v>40.95067857142856</v>
      </c>
      <c r="FE580">
        <v>1955.102857142857</v>
      </c>
      <c r="FF580">
        <v>39.89000000000001</v>
      </c>
      <c r="FG580">
        <v>0</v>
      </c>
      <c r="FH580">
        <v>1759003694.1</v>
      </c>
      <c r="FI580">
        <v>0</v>
      </c>
      <c r="FJ580">
        <v>1203.6712</v>
      </c>
      <c r="FK580">
        <v>-5.896153854944115</v>
      </c>
      <c r="FL580">
        <v>-119.6230771261378</v>
      </c>
      <c r="FM580">
        <v>23309.368</v>
      </c>
      <c r="FN580">
        <v>15</v>
      </c>
      <c r="FO580">
        <v>0</v>
      </c>
      <c r="FP580" t="s">
        <v>439</v>
      </c>
      <c r="FQ580">
        <v>1746989605.5</v>
      </c>
      <c r="FR580">
        <v>1746989593.5</v>
      </c>
      <c r="FS580">
        <v>0</v>
      </c>
      <c r="FT580">
        <v>-0.274</v>
      </c>
      <c r="FU580">
        <v>-0.002</v>
      </c>
      <c r="FV580">
        <v>2.549</v>
      </c>
      <c r="FW580">
        <v>0.129</v>
      </c>
      <c r="FX580">
        <v>420</v>
      </c>
      <c r="FY580">
        <v>17</v>
      </c>
      <c r="FZ580">
        <v>0.02</v>
      </c>
      <c r="GA580">
        <v>0.04</v>
      </c>
      <c r="GB580">
        <v>-59.11123749999999</v>
      </c>
      <c r="GC580">
        <v>-2.555228893058008</v>
      </c>
      <c r="GD580">
        <v>0.2982725906679155</v>
      </c>
      <c r="GE580">
        <v>0</v>
      </c>
      <c r="GF580">
        <v>1204.075588235294</v>
      </c>
      <c r="GG580">
        <v>-5.608708944120424</v>
      </c>
      <c r="GH580">
        <v>0.6318888173631935</v>
      </c>
      <c r="GI580">
        <v>0</v>
      </c>
      <c r="GJ580">
        <v>7.06115125</v>
      </c>
      <c r="GK580">
        <v>-1.407008442776756</v>
      </c>
      <c r="GL580">
        <v>0.1373018357340408</v>
      </c>
      <c r="GM580">
        <v>0</v>
      </c>
      <c r="GN580">
        <v>0</v>
      </c>
      <c r="GO580">
        <v>3</v>
      </c>
      <c r="GP580" t="s">
        <v>484</v>
      </c>
      <c r="GQ580">
        <v>3.10121</v>
      </c>
      <c r="GR580">
        <v>2.7245</v>
      </c>
      <c r="GS580">
        <v>0.188257</v>
      </c>
      <c r="GT580">
        <v>0.193286</v>
      </c>
      <c r="GU580">
        <v>0.104318</v>
      </c>
      <c r="GV580">
        <v>0.0821021</v>
      </c>
      <c r="GW580">
        <v>21197.7</v>
      </c>
      <c r="GX580">
        <v>19166.5</v>
      </c>
      <c r="GY580">
        <v>26677.5</v>
      </c>
      <c r="GZ580">
        <v>23981.7</v>
      </c>
      <c r="HA580">
        <v>38245.9</v>
      </c>
      <c r="HB580">
        <v>32574.4</v>
      </c>
      <c r="HC580">
        <v>46585.1</v>
      </c>
      <c r="HD580">
        <v>37963.5</v>
      </c>
      <c r="HE580">
        <v>1.8713</v>
      </c>
      <c r="HF580">
        <v>1.85893</v>
      </c>
      <c r="HG580">
        <v>0.112392</v>
      </c>
      <c r="HH580">
        <v>0</v>
      </c>
      <c r="HI580">
        <v>28.1712</v>
      </c>
      <c r="HJ580">
        <v>999.9</v>
      </c>
      <c r="HK580">
        <v>36.4</v>
      </c>
      <c r="HL580">
        <v>31.2</v>
      </c>
      <c r="HM580">
        <v>18.3888</v>
      </c>
      <c r="HN580">
        <v>61.5186</v>
      </c>
      <c r="HO580">
        <v>22.4239</v>
      </c>
      <c r="HP580">
        <v>1</v>
      </c>
      <c r="HQ580">
        <v>0.138908</v>
      </c>
      <c r="HR580">
        <v>-1.20234</v>
      </c>
      <c r="HS580">
        <v>20.3118</v>
      </c>
      <c r="HT580">
        <v>5.2113</v>
      </c>
      <c r="HU580">
        <v>11.98</v>
      </c>
      <c r="HV580">
        <v>4.9633</v>
      </c>
      <c r="HW580">
        <v>3.2744</v>
      </c>
      <c r="HX580">
        <v>9999</v>
      </c>
      <c r="HY580">
        <v>9999</v>
      </c>
      <c r="HZ580">
        <v>9999</v>
      </c>
      <c r="IA580">
        <v>26.3</v>
      </c>
      <c r="IB580">
        <v>1.86371</v>
      </c>
      <c r="IC580">
        <v>1.85982</v>
      </c>
      <c r="ID580">
        <v>1.85813</v>
      </c>
      <c r="IE580">
        <v>1.85951</v>
      </c>
      <c r="IF580">
        <v>1.85959</v>
      </c>
      <c r="IG580">
        <v>1.85811</v>
      </c>
      <c r="IH580">
        <v>1.85716</v>
      </c>
      <c r="II580">
        <v>1.85211</v>
      </c>
      <c r="IJ580">
        <v>0</v>
      </c>
      <c r="IK580">
        <v>0</v>
      </c>
      <c r="IL580">
        <v>0</v>
      </c>
      <c r="IM580">
        <v>0</v>
      </c>
      <c r="IN580" t="s">
        <v>441</v>
      </c>
      <c r="IO580" t="s">
        <v>442</v>
      </c>
      <c r="IP580" t="s">
        <v>443</v>
      </c>
      <c r="IQ580" t="s">
        <v>443</v>
      </c>
      <c r="IR580" t="s">
        <v>443</v>
      </c>
      <c r="IS580" t="s">
        <v>443</v>
      </c>
      <c r="IT580">
        <v>0</v>
      </c>
      <c r="IU580">
        <v>100</v>
      </c>
      <c r="IV580">
        <v>100</v>
      </c>
      <c r="IW580">
        <v>-1.07</v>
      </c>
      <c r="IX580">
        <v>0.3072</v>
      </c>
      <c r="IY580">
        <v>-1.253408397979514</v>
      </c>
      <c r="IZ580">
        <v>-0.001407418860664216</v>
      </c>
      <c r="JA580">
        <v>1.761737584914558E-06</v>
      </c>
      <c r="JB580">
        <v>-4.339940373715102E-10</v>
      </c>
      <c r="JC580">
        <v>0.01386544786166931</v>
      </c>
      <c r="JD580">
        <v>0.003157371658100305</v>
      </c>
      <c r="JE580">
        <v>0.0004353711720169284</v>
      </c>
      <c r="JF580">
        <v>-1.853048844677345E-07</v>
      </c>
      <c r="JG580">
        <v>2</v>
      </c>
      <c r="JH580">
        <v>1968</v>
      </c>
      <c r="JI580">
        <v>1</v>
      </c>
      <c r="JJ580">
        <v>26</v>
      </c>
      <c r="JK580">
        <v>200234.9</v>
      </c>
      <c r="JL580">
        <v>200235.1</v>
      </c>
      <c r="JM580">
        <v>2.93213</v>
      </c>
      <c r="JN580">
        <v>2.60132</v>
      </c>
      <c r="JO580">
        <v>1.49658</v>
      </c>
      <c r="JP580">
        <v>2.34741</v>
      </c>
      <c r="JQ580">
        <v>1.54907</v>
      </c>
      <c r="JR580">
        <v>2.40234</v>
      </c>
      <c r="JS580">
        <v>35.0594</v>
      </c>
      <c r="JT580">
        <v>14.6486</v>
      </c>
      <c r="JU580">
        <v>18</v>
      </c>
      <c r="JV580">
        <v>485.444</v>
      </c>
      <c r="JW580">
        <v>492.567</v>
      </c>
      <c r="JX580">
        <v>28.559</v>
      </c>
      <c r="JY580">
        <v>29.1088</v>
      </c>
      <c r="JZ580">
        <v>30.0001</v>
      </c>
      <c r="KA580">
        <v>29.3616</v>
      </c>
      <c r="KB580">
        <v>29.3705</v>
      </c>
      <c r="KC580">
        <v>58.8382</v>
      </c>
      <c r="KD580">
        <v>7.59734</v>
      </c>
      <c r="KE580">
        <v>35.0437</v>
      </c>
      <c r="KF580">
        <v>28.5828</v>
      </c>
      <c r="KG580">
        <v>1370.05</v>
      </c>
      <c r="KH580">
        <v>16.1939</v>
      </c>
      <c r="KI580">
        <v>101.854</v>
      </c>
      <c r="KJ580">
        <v>91.5334</v>
      </c>
    </row>
    <row r="581" spans="1:296">
      <c r="A581">
        <v>563</v>
      </c>
      <c r="B581">
        <v>1759003704.6</v>
      </c>
      <c r="C581">
        <v>16454</v>
      </c>
      <c r="D581" t="s">
        <v>1573</v>
      </c>
      <c r="E581" t="s">
        <v>1574</v>
      </c>
      <c r="F581">
        <v>5</v>
      </c>
      <c r="G581" t="s">
        <v>1218</v>
      </c>
      <c r="H581">
        <v>1759003697.1</v>
      </c>
      <c r="I581">
        <f>(J581)/1000</f>
        <v>0</v>
      </c>
      <c r="J581">
        <f>IF(DO581, AM581, AG581)</f>
        <v>0</v>
      </c>
      <c r="K581">
        <f>IF(DO581, AH581, AF581)</f>
        <v>0</v>
      </c>
      <c r="L581">
        <f>DQ581 - IF(AT581&gt;1, K581*DK581*100.0/(AV581), 0)</f>
        <v>0</v>
      </c>
      <c r="M581">
        <f>((S581-I581/2)*L581-K581)/(S581+I581/2)</f>
        <v>0</v>
      </c>
      <c r="N581">
        <f>M581*(DX581+DY581)/1000.0</f>
        <v>0</v>
      </c>
      <c r="O581">
        <f>(DQ581 - IF(AT581&gt;1, K581*DK581*100.0/(AV581), 0))*(DX581+DY581)/1000.0</f>
        <v>0</v>
      </c>
      <c r="P581">
        <f>2.0/((1/R581-1/Q581)+SIGN(R581)*SQRT((1/R581-1/Q581)*(1/R581-1/Q581) + 4*DL581/((DL581+1)*(DL581+1))*(2*1/R581*1/Q581-1/Q581*1/Q581)))</f>
        <v>0</v>
      </c>
      <c r="Q581">
        <f>IF(LEFT(DM581,1)&lt;&gt;"0",IF(LEFT(DM581,1)="1",3.0,DN581),$D$5+$E$5*(EE581*DX581/($K$5*1000))+$F$5*(EE581*DX581/($K$5*1000))*MAX(MIN(DK581,$J$5),$I$5)*MAX(MIN(DK581,$J$5),$I$5)+$G$5*MAX(MIN(DK581,$J$5),$I$5)*(EE581*DX581/($K$5*1000))+$H$5*(EE581*DX581/($K$5*1000))*(EE581*DX581/($K$5*1000)))</f>
        <v>0</v>
      </c>
      <c r="R581">
        <f>I581*(1000-(1000*0.61365*exp(17.502*V581/(240.97+V581))/(DX581+DY581)+DS581)/2)/(1000*0.61365*exp(17.502*V581/(240.97+V581))/(DX581+DY581)-DS581)</f>
        <v>0</v>
      </c>
      <c r="S581">
        <f>1/((DL581+1)/(P581/1.6)+1/(Q581/1.37)) + DL581/((DL581+1)/(P581/1.6) + DL581/(Q581/1.37))</f>
        <v>0</v>
      </c>
      <c r="T581">
        <f>(DG581*DJ581)</f>
        <v>0</v>
      </c>
      <c r="U581">
        <f>(DZ581+(T581+2*0.95*5.67E-8*(((DZ581+$B$9)+273)^4-(DZ581+273)^4)-44100*I581)/(1.84*29.3*Q581+8*0.95*5.67E-8*(DZ581+273)^3))</f>
        <v>0</v>
      </c>
      <c r="V581">
        <f>($C$9*EA581+$D$9*EB581+$E$9*U581)</f>
        <v>0</v>
      </c>
      <c r="W581">
        <f>0.61365*exp(17.502*V581/(240.97+V581))</f>
        <v>0</v>
      </c>
      <c r="X581">
        <f>(Y581/Z581*100)</f>
        <v>0</v>
      </c>
      <c r="Y581">
        <f>DS581*(DX581+DY581)/1000</f>
        <v>0</v>
      </c>
      <c r="Z581">
        <f>0.61365*exp(17.502*DZ581/(240.97+DZ581))</f>
        <v>0</v>
      </c>
      <c r="AA581">
        <f>(W581-DS581*(DX581+DY581)/1000)</f>
        <v>0</v>
      </c>
      <c r="AB581">
        <f>(-I581*44100)</f>
        <v>0</v>
      </c>
      <c r="AC581">
        <f>2*29.3*Q581*0.92*(DZ581-V581)</f>
        <v>0</v>
      </c>
      <c r="AD581">
        <f>2*0.95*5.67E-8*(((DZ581+$B$9)+273)^4-(V581+273)^4)</f>
        <v>0</v>
      </c>
      <c r="AE581">
        <f>T581+AD581+AB581+AC581</f>
        <v>0</v>
      </c>
      <c r="AF581">
        <f>DW581*AT581*(DR581-DQ581*(1000-AT581*DT581)/(1000-AT581*DS581))/(100*DK581)</f>
        <v>0</v>
      </c>
      <c r="AG581">
        <f>1000*DW581*AT581*(DS581-DT581)/(100*DK581*(1000-AT581*DS581))</f>
        <v>0</v>
      </c>
      <c r="AH581">
        <f>(AI581 - AJ581 - DX581*1E3/(8.314*(DZ581+273.15)) * AL581/DW581 * AK581) * DW581/(100*DK581) * (1000 - DT581)/1000</f>
        <v>0</v>
      </c>
      <c r="AI581">
        <v>1380.654616575758</v>
      </c>
      <c r="AJ581">
        <v>1338.321878787878</v>
      </c>
      <c r="AK581">
        <v>3.436854545454237</v>
      </c>
      <c r="AL581">
        <v>65.16</v>
      </c>
      <c r="AM581">
        <f>(AO581 - AN581 + DX581*1E3/(8.314*(DZ581+273.15)) * AQ581/DW581 * AP581) * DW581/(100*DK581) * 1000/(1000 - AO581)</f>
        <v>0</v>
      </c>
      <c r="AN581">
        <v>16.160469286706</v>
      </c>
      <c r="AO581">
        <v>22.96052303030302</v>
      </c>
      <c r="AP581">
        <v>-0.003631497506051167</v>
      </c>
      <c r="AQ581">
        <v>105.4820496882666</v>
      </c>
      <c r="AR581">
        <v>0</v>
      </c>
      <c r="AS581">
        <v>0</v>
      </c>
      <c r="AT581">
        <f>IF(AR581*$H$15&gt;=AV581,1.0,(AV581/(AV581-AR581*$H$15)))</f>
        <v>0</v>
      </c>
      <c r="AU581">
        <f>(AT581-1)*100</f>
        <v>0</v>
      </c>
      <c r="AV581">
        <f>MAX(0,($B$15+$C$15*EE581)/(1+$D$15*EE581)*DX581/(DZ581+273)*$E$15)</f>
        <v>0</v>
      </c>
      <c r="AW581" t="s">
        <v>437</v>
      </c>
      <c r="AX581" t="s">
        <v>437</v>
      </c>
      <c r="AY581">
        <v>0</v>
      </c>
      <c r="AZ581">
        <v>0</v>
      </c>
      <c r="BA581">
        <f>1-AY581/AZ581</f>
        <v>0</v>
      </c>
      <c r="BB581">
        <v>0</v>
      </c>
      <c r="BC581" t="s">
        <v>437</v>
      </c>
      <c r="BD581" t="s">
        <v>437</v>
      </c>
      <c r="BE581">
        <v>0</v>
      </c>
      <c r="BF581">
        <v>0</v>
      </c>
      <c r="BG581">
        <f>1-BE581/BF581</f>
        <v>0</v>
      </c>
      <c r="BH581">
        <v>0.5</v>
      </c>
      <c r="BI581">
        <f>DH581</f>
        <v>0</v>
      </c>
      <c r="BJ581">
        <f>K581</f>
        <v>0</v>
      </c>
      <c r="BK581">
        <f>BG581*BH581*BI581</f>
        <v>0</v>
      </c>
      <c r="BL581">
        <f>(BJ581-BB581)/BI581</f>
        <v>0</v>
      </c>
      <c r="BM581">
        <f>(AZ581-BF581)/BF581</f>
        <v>0</v>
      </c>
      <c r="BN581">
        <f>AY581/(BA581+AY581/BF581)</f>
        <v>0</v>
      </c>
      <c r="BO581" t="s">
        <v>437</v>
      </c>
      <c r="BP581">
        <v>0</v>
      </c>
      <c r="BQ581">
        <f>IF(BP581&lt;&gt;0, BP581, BN581)</f>
        <v>0</v>
      </c>
      <c r="BR581">
        <f>1-BQ581/BF581</f>
        <v>0</v>
      </c>
      <c r="BS581">
        <f>(BF581-BE581)/(BF581-BQ581)</f>
        <v>0</v>
      </c>
      <c r="BT581">
        <f>(AZ581-BF581)/(AZ581-BQ581)</f>
        <v>0</v>
      </c>
      <c r="BU581">
        <f>(BF581-BE581)/(BF581-AY581)</f>
        <v>0</v>
      </c>
      <c r="BV581">
        <f>(AZ581-BF581)/(AZ581-AY581)</f>
        <v>0</v>
      </c>
      <c r="BW581">
        <f>(BS581*BQ581/BE581)</f>
        <v>0</v>
      </c>
      <c r="BX581">
        <f>(1-BW581)</f>
        <v>0</v>
      </c>
      <c r="DG581">
        <f>$B$13*EF581+$C$13*EG581+$F$13*ER581*(1-EU581)</f>
        <v>0</v>
      </c>
      <c r="DH581">
        <f>DG581*DI581</f>
        <v>0</v>
      </c>
      <c r="DI581">
        <f>($B$13*$D$11+$C$13*$D$11+$F$13*((FE581+EW581)/MAX(FE581+EW581+FF581, 0.1)*$I$11+FF581/MAX(FE581+EW581+FF581, 0.1)*$J$11))/($B$13+$C$13+$F$13)</f>
        <v>0</v>
      </c>
      <c r="DJ581">
        <f>($B$13*$K$11+$C$13*$K$11+$F$13*((FE581+EW581)/MAX(FE581+EW581+FF581, 0.1)*$P$11+FF581/MAX(FE581+EW581+FF581, 0.1)*$Q$11))/($B$13+$C$13+$F$13)</f>
        <v>0</v>
      </c>
      <c r="DK581">
        <v>2.96</v>
      </c>
      <c r="DL581">
        <v>0.5</v>
      </c>
      <c r="DM581" t="s">
        <v>438</v>
      </c>
      <c r="DN581">
        <v>2</v>
      </c>
      <c r="DO581" t="b">
        <v>1</v>
      </c>
      <c r="DP581">
        <v>1759003697.1</v>
      </c>
      <c r="DQ581">
        <v>1283.982222222222</v>
      </c>
      <c r="DR581">
        <v>1343.415925925926</v>
      </c>
      <c r="DS581">
        <v>22.99455555555556</v>
      </c>
      <c r="DT581">
        <v>16.11021481481482</v>
      </c>
      <c r="DU581">
        <v>1285.054444444444</v>
      </c>
      <c r="DV581">
        <v>22.68713703703704</v>
      </c>
      <c r="DW581">
        <v>500.0037407407407</v>
      </c>
      <c r="DX581">
        <v>90.32258148148148</v>
      </c>
      <c r="DY581">
        <v>0.06631966296296296</v>
      </c>
      <c r="DZ581">
        <v>29.6933962962963</v>
      </c>
      <c r="EA581">
        <v>29.99721111111111</v>
      </c>
      <c r="EB581">
        <v>999.9000000000001</v>
      </c>
      <c r="EC581">
        <v>0</v>
      </c>
      <c r="ED581">
        <v>0</v>
      </c>
      <c r="EE581">
        <v>10010.24555555555</v>
      </c>
      <c r="EF581">
        <v>0</v>
      </c>
      <c r="EG581">
        <v>10.8678</v>
      </c>
      <c r="EH581">
        <v>-59.43507037037038</v>
      </c>
      <c r="EI581">
        <v>1314.200740740741</v>
      </c>
      <c r="EJ581">
        <v>1365.412962962963</v>
      </c>
      <c r="EK581">
        <v>6.884344444444444</v>
      </c>
      <c r="EL581">
        <v>1343.415925925926</v>
      </c>
      <c r="EM581">
        <v>16.11021481481482</v>
      </c>
      <c r="EN581">
        <v>2.076928518518518</v>
      </c>
      <c r="EO581">
        <v>1.455116296296296</v>
      </c>
      <c r="EP581">
        <v>18.04332592592593</v>
      </c>
      <c r="EQ581">
        <v>12.50447777777778</v>
      </c>
      <c r="ER581">
        <v>1999.988148148149</v>
      </c>
      <c r="ES581">
        <v>0.9800061111111111</v>
      </c>
      <c r="ET581">
        <v>0.01999397777777778</v>
      </c>
      <c r="EU581">
        <v>0</v>
      </c>
      <c r="EV581">
        <v>1203.203703703703</v>
      </c>
      <c r="EW581">
        <v>5.00078</v>
      </c>
      <c r="EX581">
        <v>23299.44444444445</v>
      </c>
      <c r="EY581">
        <v>16379.56296296296</v>
      </c>
      <c r="EZ581">
        <v>39.58766666666667</v>
      </c>
      <c r="FA581">
        <v>40.27059259259259</v>
      </c>
      <c r="FB581">
        <v>39.87007407407408</v>
      </c>
      <c r="FC581">
        <v>40.02525925925926</v>
      </c>
      <c r="FD581">
        <v>40.935</v>
      </c>
      <c r="FE581">
        <v>1955.098148148148</v>
      </c>
      <c r="FF581">
        <v>39.89000000000001</v>
      </c>
      <c r="FG581">
        <v>0</v>
      </c>
      <c r="FH581">
        <v>1759003698.9</v>
      </c>
      <c r="FI581">
        <v>0</v>
      </c>
      <c r="FJ581">
        <v>1203.1668</v>
      </c>
      <c r="FK581">
        <v>-7.25153845214529</v>
      </c>
      <c r="FL581">
        <v>-136.861538230193</v>
      </c>
      <c r="FM581">
        <v>23299.04</v>
      </c>
      <c r="FN581">
        <v>15</v>
      </c>
      <c r="FO581">
        <v>0</v>
      </c>
      <c r="FP581" t="s">
        <v>439</v>
      </c>
      <c r="FQ581">
        <v>1746989605.5</v>
      </c>
      <c r="FR581">
        <v>1746989593.5</v>
      </c>
      <c r="FS581">
        <v>0</v>
      </c>
      <c r="FT581">
        <v>-0.274</v>
      </c>
      <c r="FU581">
        <v>-0.002</v>
      </c>
      <c r="FV581">
        <v>2.549</v>
      </c>
      <c r="FW581">
        <v>0.129</v>
      </c>
      <c r="FX581">
        <v>420</v>
      </c>
      <c r="FY581">
        <v>17</v>
      </c>
      <c r="FZ581">
        <v>0.02</v>
      </c>
      <c r="GA581">
        <v>0.04</v>
      </c>
      <c r="GB581">
        <v>-59.25475121951218</v>
      </c>
      <c r="GC581">
        <v>-2.566639024390243</v>
      </c>
      <c r="GD581">
        <v>0.2968587026310344</v>
      </c>
      <c r="GE581">
        <v>0</v>
      </c>
      <c r="GF581">
        <v>1203.591764705882</v>
      </c>
      <c r="GG581">
        <v>-6.37769290013235</v>
      </c>
      <c r="GH581">
        <v>0.6692202248457252</v>
      </c>
      <c r="GI581">
        <v>0</v>
      </c>
      <c r="GJ581">
        <v>6.956288536585364</v>
      </c>
      <c r="GK581">
        <v>-1.09781351916378</v>
      </c>
      <c r="GL581">
        <v>0.1117683553880574</v>
      </c>
      <c r="GM581">
        <v>0</v>
      </c>
      <c r="GN581">
        <v>0</v>
      </c>
      <c r="GO581">
        <v>3</v>
      </c>
      <c r="GP581" t="s">
        <v>484</v>
      </c>
      <c r="GQ581">
        <v>3.10154</v>
      </c>
      <c r="GR581">
        <v>2.7244</v>
      </c>
      <c r="GS581">
        <v>0.189745</v>
      </c>
      <c r="GT581">
        <v>0.19475</v>
      </c>
      <c r="GU581">
        <v>0.10423</v>
      </c>
      <c r="GV581">
        <v>0.0823507</v>
      </c>
      <c r="GW581">
        <v>21158.9</v>
      </c>
      <c r="GX581">
        <v>19131.7</v>
      </c>
      <c r="GY581">
        <v>26677.5</v>
      </c>
      <c r="GZ581">
        <v>23981.7</v>
      </c>
      <c r="HA581">
        <v>38250</v>
      </c>
      <c r="HB581">
        <v>32565.7</v>
      </c>
      <c r="HC581">
        <v>46585.3</v>
      </c>
      <c r="HD581">
        <v>37963.6</v>
      </c>
      <c r="HE581">
        <v>1.87125</v>
      </c>
      <c r="HF581">
        <v>1.85877</v>
      </c>
      <c r="HG581">
        <v>0.11389</v>
      </c>
      <c r="HH581">
        <v>0</v>
      </c>
      <c r="HI581">
        <v>28.1608</v>
      </c>
      <c r="HJ581">
        <v>999.9</v>
      </c>
      <c r="HK581">
        <v>36.4</v>
      </c>
      <c r="HL581">
        <v>31.2</v>
      </c>
      <c r="HM581">
        <v>18.3893</v>
      </c>
      <c r="HN581">
        <v>60.4486</v>
      </c>
      <c r="HO581">
        <v>22.1514</v>
      </c>
      <c r="HP581">
        <v>1</v>
      </c>
      <c r="HQ581">
        <v>0.138181</v>
      </c>
      <c r="HR581">
        <v>-0.720901</v>
      </c>
      <c r="HS581">
        <v>20.3153</v>
      </c>
      <c r="HT581">
        <v>5.2101</v>
      </c>
      <c r="HU581">
        <v>11.98</v>
      </c>
      <c r="HV581">
        <v>4.9632</v>
      </c>
      <c r="HW581">
        <v>3.27443</v>
      </c>
      <c r="HX581">
        <v>9999</v>
      </c>
      <c r="HY581">
        <v>9999</v>
      </c>
      <c r="HZ581">
        <v>9999</v>
      </c>
      <c r="IA581">
        <v>26.3</v>
      </c>
      <c r="IB581">
        <v>1.86371</v>
      </c>
      <c r="IC581">
        <v>1.85987</v>
      </c>
      <c r="ID581">
        <v>1.85809</v>
      </c>
      <c r="IE581">
        <v>1.85948</v>
      </c>
      <c r="IF581">
        <v>1.85959</v>
      </c>
      <c r="IG581">
        <v>1.8581</v>
      </c>
      <c r="IH581">
        <v>1.85715</v>
      </c>
      <c r="II581">
        <v>1.85211</v>
      </c>
      <c r="IJ581">
        <v>0</v>
      </c>
      <c r="IK581">
        <v>0</v>
      </c>
      <c r="IL581">
        <v>0</v>
      </c>
      <c r="IM581">
        <v>0</v>
      </c>
      <c r="IN581" t="s">
        <v>441</v>
      </c>
      <c r="IO581" t="s">
        <v>442</v>
      </c>
      <c r="IP581" t="s">
        <v>443</v>
      </c>
      <c r="IQ581" t="s">
        <v>443</v>
      </c>
      <c r="IR581" t="s">
        <v>443</v>
      </c>
      <c r="IS581" t="s">
        <v>443</v>
      </c>
      <c r="IT581">
        <v>0</v>
      </c>
      <c r="IU581">
        <v>100</v>
      </c>
      <c r="IV581">
        <v>100</v>
      </c>
      <c r="IW581">
        <v>-1.05</v>
      </c>
      <c r="IX581">
        <v>0.3066</v>
      </c>
      <c r="IY581">
        <v>-1.253408397979514</v>
      </c>
      <c r="IZ581">
        <v>-0.001407418860664216</v>
      </c>
      <c r="JA581">
        <v>1.761737584914558E-06</v>
      </c>
      <c r="JB581">
        <v>-4.339940373715102E-10</v>
      </c>
      <c r="JC581">
        <v>0.01386544786166931</v>
      </c>
      <c r="JD581">
        <v>0.003157371658100305</v>
      </c>
      <c r="JE581">
        <v>0.0004353711720169284</v>
      </c>
      <c r="JF581">
        <v>-1.853048844677345E-07</v>
      </c>
      <c r="JG581">
        <v>2</v>
      </c>
      <c r="JH581">
        <v>1968</v>
      </c>
      <c r="JI581">
        <v>1</v>
      </c>
      <c r="JJ581">
        <v>26</v>
      </c>
      <c r="JK581">
        <v>200235</v>
      </c>
      <c r="JL581">
        <v>200235.2</v>
      </c>
      <c r="JM581">
        <v>2.95776</v>
      </c>
      <c r="JN581">
        <v>2.61475</v>
      </c>
      <c r="JO581">
        <v>1.49658</v>
      </c>
      <c r="JP581">
        <v>2.34619</v>
      </c>
      <c r="JQ581">
        <v>1.54907</v>
      </c>
      <c r="JR581">
        <v>2.34253</v>
      </c>
      <c r="JS581">
        <v>35.0594</v>
      </c>
      <c r="JT581">
        <v>14.6311</v>
      </c>
      <c r="JU581">
        <v>18</v>
      </c>
      <c r="JV581">
        <v>485.389</v>
      </c>
      <c r="JW581">
        <v>492.441</v>
      </c>
      <c r="JX581">
        <v>28.6453</v>
      </c>
      <c r="JY581">
        <v>29.106</v>
      </c>
      <c r="JZ581">
        <v>29.9997</v>
      </c>
      <c r="KA581">
        <v>29.3583</v>
      </c>
      <c r="KB581">
        <v>29.3674</v>
      </c>
      <c r="KC581">
        <v>59.4386</v>
      </c>
      <c r="KD581">
        <v>7.59734</v>
      </c>
      <c r="KE581">
        <v>35.0437</v>
      </c>
      <c r="KF581">
        <v>28.5953</v>
      </c>
      <c r="KG581">
        <v>1390.09</v>
      </c>
      <c r="KH581">
        <v>16.2707</v>
      </c>
      <c r="KI581">
        <v>101.855</v>
      </c>
      <c r="KJ581">
        <v>91.5335</v>
      </c>
    </row>
    <row r="582" spans="1:296">
      <c r="A582">
        <v>564</v>
      </c>
      <c r="B582">
        <v>1759003709.6</v>
      </c>
      <c r="C582">
        <v>16459</v>
      </c>
      <c r="D582" t="s">
        <v>1575</v>
      </c>
      <c r="E582" t="s">
        <v>1576</v>
      </c>
      <c r="F582">
        <v>5</v>
      </c>
      <c r="G582" t="s">
        <v>1218</v>
      </c>
      <c r="H582">
        <v>1759003701.814285</v>
      </c>
      <c r="I582">
        <f>(J582)/1000</f>
        <v>0</v>
      </c>
      <c r="J582">
        <f>IF(DO582, AM582, AG582)</f>
        <v>0</v>
      </c>
      <c r="K582">
        <f>IF(DO582, AH582, AF582)</f>
        <v>0</v>
      </c>
      <c r="L582">
        <f>DQ582 - IF(AT582&gt;1, K582*DK582*100.0/(AV582), 0)</f>
        <v>0</v>
      </c>
      <c r="M582">
        <f>((S582-I582/2)*L582-K582)/(S582+I582/2)</f>
        <v>0</v>
      </c>
      <c r="N582">
        <f>M582*(DX582+DY582)/1000.0</f>
        <v>0</v>
      </c>
      <c r="O582">
        <f>(DQ582 - IF(AT582&gt;1, K582*DK582*100.0/(AV582), 0))*(DX582+DY582)/1000.0</f>
        <v>0</v>
      </c>
      <c r="P582">
        <f>2.0/((1/R582-1/Q582)+SIGN(R582)*SQRT((1/R582-1/Q582)*(1/R582-1/Q582) + 4*DL582/((DL582+1)*(DL582+1))*(2*1/R582*1/Q582-1/Q582*1/Q582)))</f>
        <v>0</v>
      </c>
      <c r="Q582">
        <f>IF(LEFT(DM582,1)&lt;&gt;"0",IF(LEFT(DM582,1)="1",3.0,DN582),$D$5+$E$5*(EE582*DX582/($K$5*1000))+$F$5*(EE582*DX582/($K$5*1000))*MAX(MIN(DK582,$J$5),$I$5)*MAX(MIN(DK582,$J$5),$I$5)+$G$5*MAX(MIN(DK582,$J$5),$I$5)*(EE582*DX582/($K$5*1000))+$H$5*(EE582*DX582/($K$5*1000))*(EE582*DX582/($K$5*1000)))</f>
        <v>0</v>
      </c>
      <c r="R582">
        <f>I582*(1000-(1000*0.61365*exp(17.502*V582/(240.97+V582))/(DX582+DY582)+DS582)/2)/(1000*0.61365*exp(17.502*V582/(240.97+V582))/(DX582+DY582)-DS582)</f>
        <v>0</v>
      </c>
      <c r="S582">
        <f>1/((DL582+1)/(P582/1.6)+1/(Q582/1.37)) + DL582/((DL582+1)/(P582/1.6) + DL582/(Q582/1.37))</f>
        <v>0</v>
      </c>
      <c r="T582">
        <f>(DG582*DJ582)</f>
        <v>0</v>
      </c>
      <c r="U582">
        <f>(DZ582+(T582+2*0.95*5.67E-8*(((DZ582+$B$9)+273)^4-(DZ582+273)^4)-44100*I582)/(1.84*29.3*Q582+8*0.95*5.67E-8*(DZ582+273)^3))</f>
        <v>0</v>
      </c>
      <c r="V582">
        <f>($C$9*EA582+$D$9*EB582+$E$9*U582)</f>
        <v>0</v>
      </c>
      <c r="W582">
        <f>0.61365*exp(17.502*V582/(240.97+V582))</f>
        <v>0</v>
      </c>
      <c r="X582">
        <f>(Y582/Z582*100)</f>
        <v>0</v>
      </c>
      <c r="Y582">
        <f>DS582*(DX582+DY582)/1000</f>
        <v>0</v>
      </c>
      <c r="Z582">
        <f>0.61365*exp(17.502*DZ582/(240.97+DZ582))</f>
        <v>0</v>
      </c>
      <c r="AA582">
        <f>(W582-DS582*(DX582+DY582)/1000)</f>
        <v>0</v>
      </c>
      <c r="AB582">
        <f>(-I582*44100)</f>
        <v>0</v>
      </c>
      <c r="AC582">
        <f>2*29.3*Q582*0.92*(DZ582-V582)</f>
        <v>0</v>
      </c>
      <c r="AD582">
        <f>2*0.95*5.67E-8*(((DZ582+$B$9)+273)^4-(V582+273)^4)</f>
        <v>0</v>
      </c>
      <c r="AE582">
        <f>T582+AD582+AB582+AC582</f>
        <v>0</v>
      </c>
      <c r="AF582">
        <f>DW582*AT582*(DR582-DQ582*(1000-AT582*DT582)/(1000-AT582*DS582))/(100*DK582)</f>
        <v>0</v>
      </c>
      <c r="AG582">
        <f>1000*DW582*AT582*(DS582-DT582)/(100*DK582*(1000-AT582*DS582))</f>
        <v>0</v>
      </c>
      <c r="AH582">
        <f>(AI582 - AJ582 - DX582*1E3/(8.314*(DZ582+273.15)) * AL582/DW582 * AK582) * DW582/(100*DK582) * (1000 - DT582)/1000</f>
        <v>0</v>
      </c>
      <c r="AI582">
        <v>1398.038378909091</v>
      </c>
      <c r="AJ582">
        <v>1355.600121212121</v>
      </c>
      <c r="AK582">
        <v>3.439669264069146</v>
      </c>
      <c r="AL582">
        <v>65.16</v>
      </c>
      <c r="AM582">
        <f>(AO582 - AN582 + DX582*1E3/(8.314*(DZ582+273.15)) * AQ582/DW582 * AP582) * DW582/(100*DK582) * 1000/(1000 - AO582)</f>
        <v>0</v>
      </c>
      <c r="AN582">
        <v>16.18961604521202</v>
      </c>
      <c r="AO582">
        <v>22.92756848484848</v>
      </c>
      <c r="AP582">
        <v>-0.007842189440003866</v>
      </c>
      <c r="AQ582">
        <v>105.4820496882666</v>
      </c>
      <c r="AR582">
        <v>0</v>
      </c>
      <c r="AS582">
        <v>0</v>
      </c>
      <c r="AT582">
        <f>IF(AR582*$H$15&gt;=AV582,1.0,(AV582/(AV582-AR582*$H$15)))</f>
        <v>0</v>
      </c>
      <c r="AU582">
        <f>(AT582-1)*100</f>
        <v>0</v>
      </c>
      <c r="AV582">
        <f>MAX(0,($B$15+$C$15*EE582)/(1+$D$15*EE582)*DX582/(DZ582+273)*$E$15)</f>
        <v>0</v>
      </c>
      <c r="AW582" t="s">
        <v>437</v>
      </c>
      <c r="AX582" t="s">
        <v>437</v>
      </c>
      <c r="AY582">
        <v>0</v>
      </c>
      <c r="AZ582">
        <v>0</v>
      </c>
      <c r="BA582">
        <f>1-AY582/AZ582</f>
        <v>0</v>
      </c>
      <c r="BB582">
        <v>0</v>
      </c>
      <c r="BC582" t="s">
        <v>437</v>
      </c>
      <c r="BD582" t="s">
        <v>437</v>
      </c>
      <c r="BE582">
        <v>0</v>
      </c>
      <c r="BF582">
        <v>0</v>
      </c>
      <c r="BG582">
        <f>1-BE582/BF582</f>
        <v>0</v>
      </c>
      <c r="BH582">
        <v>0.5</v>
      </c>
      <c r="BI582">
        <f>DH582</f>
        <v>0</v>
      </c>
      <c r="BJ582">
        <f>K582</f>
        <v>0</v>
      </c>
      <c r="BK582">
        <f>BG582*BH582*BI582</f>
        <v>0</v>
      </c>
      <c r="BL582">
        <f>(BJ582-BB582)/BI582</f>
        <v>0</v>
      </c>
      <c r="BM582">
        <f>(AZ582-BF582)/BF582</f>
        <v>0</v>
      </c>
      <c r="BN582">
        <f>AY582/(BA582+AY582/BF582)</f>
        <v>0</v>
      </c>
      <c r="BO582" t="s">
        <v>437</v>
      </c>
      <c r="BP582">
        <v>0</v>
      </c>
      <c r="BQ582">
        <f>IF(BP582&lt;&gt;0, BP582, BN582)</f>
        <v>0</v>
      </c>
      <c r="BR582">
        <f>1-BQ582/BF582</f>
        <v>0</v>
      </c>
      <c r="BS582">
        <f>(BF582-BE582)/(BF582-BQ582)</f>
        <v>0</v>
      </c>
      <c r="BT582">
        <f>(AZ582-BF582)/(AZ582-BQ582)</f>
        <v>0</v>
      </c>
      <c r="BU582">
        <f>(BF582-BE582)/(BF582-AY582)</f>
        <v>0</v>
      </c>
      <c r="BV582">
        <f>(AZ582-BF582)/(AZ582-AY582)</f>
        <v>0</v>
      </c>
      <c r="BW582">
        <f>(BS582*BQ582/BE582)</f>
        <v>0</v>
      </c>
      <c r="BX582">
        <f>(1-BW582)</f>
        <v>0</v>
      </c>
      <c r="DG582">
        <f>$B$13*EF582+$C$13*EG582+$F$13*ER582*(1-EU582)</f>
        <v>0</v>
      </c>
      <c r="DH582">
        <f>DG582*DI582</f>
        <v>0</v>
      </c>
      <c r="DI582">
        <f>($B$13*$D$11+$C$13*$D$11+$F$13*((FE582+EW582)/MAX(FE582+EW582+FF582, 0.1)*$I$11+FF582/MAX(FE582+EW582+FF582, 0.1)*$J$11))/($B$13+$C$13+$F$13)</f>
        <v>0</v>
      </c>
      <c r="DJ582">
        <f>($B$13*$K$11+$C$13*$K$11+$F$13*((FE582+EW582)/MAX(FE582+EW582+FF582, 0.1)*$P$11+FF582/MAX(FE582+EW582+FF582, 0.1)*$Q$11))/($B$13+$C$13+$F$13)</f>
        <v>0</v>
      </c>
      <c r="DK582">
        <v>2.96</v>
      </c>
      <c r="DL582">
        <v>0.5</v>
      </c>
      <c r="DM582" t="s">
        <v>438</v>
      </c>
      <c r="DN582">
        <v>2</v>
      </c>
      <c r="DO582" t="b">
        <v>1</v>
      </c>
      <c r="DP582">
        <v>1759003701.814285</v>
      </c>
      <c r="DQ582">
        <v>1299.905</v>
      </c>
      <c r="DR582">
        <v>1359.400357142857</v>
      </c>
      <c r="DS582">
        <v>22.972975</v>
      </c>
      <c r="DT582">
        <v>16.14783928571428</v>
      </c>
      <c r="DU582">
        <v>1300.9625</v>
      </c>
      <c r="DV582">
        <v>22.66602857142857</v>
      </c>
      <c r="DW582">
        <v>500.0686428571428</v>
      </c>
      <c r="DX582">
        <v>90.32171428571429</v>
      </c>
      <c r="DY582">
        <v>0.06613236428571427</v>
      </c>
      <c r="DZ582">
        <v>29.69406071428572</v>
      </c>
      <c r="EA582">
        <v>30.009625</v>
      </c>
      <c r="EB582">
        <v>999.9000000000002</v>
      </c>
      <c r="EC582">
        <v>0</v>
      </c>
      <c r="ED582">
        <v>0</v>
      </c>
      <c r="EE582">
        <v>10012.33964285714</v>
      </c>
      <c r="EF582">
        <v>0</v>
      </c>
      <c r="EG582">
        <v>10.8678</v>
      </c>
      <c r="EH582">
        <v>-59.4961357142857</v>
      </c>
      <c r="EI582">
        <v>1330.468571428571</v>
      </c>
      <c r="EJ582">
        <v>1381.711785714285</v>
      </c>
      <c r="EK582">
        <v>6.825135714285715</v>
      </c>
      <c r="EL582">
        <v>1359.400357142857</v>
      </c>
      <c r="EM582">
        <v>16.14783928571428</v>
      </c>
      <c r="EN582">
        <v>2.074959285714286</v>
      </c>
      <c r="EO582">
        <v>1.458501071428571</v>
      </c>
      <c r="EP582">
        <v>18.02823214285714</v>
      </c>
      <c r="EQ582">
        <v>12.53988571428571</v>
      </c>
      <c r="ER582">
        <v>1999.990357142857</v>
      </c>
      <c r="ES582">
        <v>0.9800061071428571</v>
      </c>
      <c r="ET582">
        <v>0.019993975</v>
      </c>
      <c r="EU582">
        <v>0</v>
      </c>
      <c r="EV582">
        <v>1202.635357142857</v>
      </c>
      <c r="EW582">
        <v>5.00078</v>
      </c>
      <c r="EX582">
        <v>23288.02142857143</v>
      </c>
      <c r="EY582">
        <v>16379.57857142857</v>
      </c>
      <c r="EZ582">
        <v>39.58224999999999</v>
      </c>
      <c r="FA582">
        <v>40.26321428571428</v>
      </c>
      <c r="FB582">
        <v>39.83903571428571</v>
      </c>
      <c r="FC582">
        <v>40.03332142857143</v>
      </c>
      <c r="FD582">
        <v>40.92832142857143</v>
      </c>
      <c r="FE582">
        <v>1955.100357142857</v>
      </c>
      <c r="FF582">
        <v>39.89000000000001</v>
      </c>
      <c r="FG582">
        <v>0</v>
      </c>
      <c r="FH582">
        <v>1759003703.7</v>
      </c>
      <c r="FI582">
        <v>0</v>
      </c>
      <c r="FJ582">
        <v>1202.5804</v>
      </c>
      <c r="FK582">
        <v>-8.081538467226673</v>
      </c>
      <c r="FL582">
        <v>-157.0999999779893</v>
      </c>
      <c r="FM582">
        <v>23287.42000000001</v>
      </c>
      <c r="FN582">
        <v>15</v>
      </c>
      <c r="FO582">
        <v>0</v>
      </c>
      <c r="FP582" t="s">
        <v>439</v>
      </c>
      <c r="FQ582">
        <v>1746989605.5</v>
      </c>
      <c r="FR582">
        <v>1746989593.5</v>
      </c>
      <c r="FS582">
        <v>0</v>
      </c>
      <c r="FT582">
        <v>-0.274</v>
      </c>
      <c r="FU582">
        <v>-0.002</v>
      </c>
      <c r="FV582">
        <v>2.549</v>
      </c>
      <c r="FW582">
        <v>0.129</v>
      </c>
      <c r="FX582">
        <v>420</v>
      </c>
      <c r="FY582">
        <v>17</v>
      </c>
      <c r="FZ582">
        <v>0.02</v>
      </c>
      <c r="GA582">
        <v>0.04</v>
      </c>
      <c r="GB582">
        <v>-59.45106</v>
      </c>
      <c r="GC582">
        <v>-0.6201433395871965</v>
      </c>
      <c r="GD582">
        <v>0.1190725404952793</v>
      </c>
      <c r="GE582">
        <v>0</v>
      </c>
      <c r="GF582">
        <v>1202.885</v>
      </c>
      <c r="GG582">
        <v>-7.268907569627951</v>
      </c>
      <c r="GH582">
        <v>0.7590173601052724</v>
      </c>
      <c r="GI582">
        <v>0</v>
      </c>
      <c r="GJ582">
        <v>6.85581425</v>
      </c>
      <c r="GK582">
        <v>-0.7864436397748754</v>
      </c>
      <c r="GL582">
        <v>0.07674687944429733</v>
      </c>
      <c r="GM582">
        <v>0</v>
      </c>
      <c r="GN582">
        <v>0</v>
      </c>
      <c r="GO582">
        <v>3</v>
      </c>
      <c r="GP582" t="s">
        <v>484</v>
      </c>
      <c r="GQ582">
        <v>3.10129</v>
      </c>
      <c r="GR582">
        <v>2.72393</v>
      </c>
      <c r="GS582">
        <v>0.191228</v>
      </c>
      <c r="GT582">
        <v>0.196159</v>
      </c>
      <c r="GU582">
        <v>0.104121</v>
      </c>
      <c r="GV582">
        <v>0.0824954</v>
      </c>
      <c r="GW582">
        <v>21120.2</v>
      </c>
      <c r="GX582">
        <v>19098.4</v>
      </c>
      <c r="GY582">
        <v>26677.5</v>
      </c>
      <c r="GZ582">
        <v>23981.9</v>
      </c>
      <c r="HA582">
        <v>38255.1</v>
      </c>
      <c r="HB582">
        <v>32560.6</v>
      </c>
      <c r="HC582">
        <v>46585.6</v>
      </c>
      <c r="HD582">
        <v>37963.5</v>
      </c>
      <c r="HE582">
        <v>1.87095</v>
      </c>
      <c r="HF582">
        <v>1.85955</v>
      </c>
      <c r="HG582">
        <v>0.11611</v>
      </c>
      <c r="HH582">
        <v>0</v>
      </c>
      <c r="HI582">
        <v>28.1512</v>
      </c>
      <c r="HJ582">
        <v>999.9</v>
      </c>
      <c r="HK582">
        <v>36.4</v>
      </c>
      <c r="HL582">
        <v>31.2</v>
      </c>
      <c r="HM582">
        <v>18.3898</v>
      </c>
      <c r="HN582">
        <v>61.1186</v>
      </c>
      <c r="HO582">
        <v>22.2236</v>
      </c>
      <c r="HP582">
        <v>1</v>
      </c>
      <c r="HQ582">
        <v>0.13748</v>
      </c>
      <c r="HR582">
        <v>-0.395501</v>
      </c>
      <c r="HS582">
        <v>20.317</v>
      </c>
      <c r="HT582">
        <v>5.21025</v>
      </c>
      <c r="HU582">
        <v>11.98</v>
      </c>
      <c r="HV582">
        <v>4.9634</v>
      </c>
      <c r="HW582">
        <v>3.27448</v>
      </c>
      <c r="HX582">
        <v>9999</v>
      </c>
      <c r="HY582">
        <v>9999</v>
      </c>
      <c r="HZ582">
        <v>9999</v>
      </c>
      <c r="IA582">
        <v>26.3</v>
      </c>
      <c r="IB582">
        <v>1.86371</v>
      </c>
      <c r="IC582">
        <v>1.85986</v>
      </c>
      <c r="ID582">
        <v>1.85809</v>
      </c>
      <c r="IE582">
        <v>1.85953</v>
      </c>
      <c r="IF582">
        <v>1.85959</v>
      </c>
      <c r="IG582">
        <v>1.85809</v>
      </c>
      <c r="IH582">
        <v>1.85715</v>
      </c>
      <c r="II582">
        <v>1.85211</v>
      </c>
      <c r="IJ582">
        <v>0</v>
      </c>
      <c r="IK582">
        <v>0</v>
      </c>
      <c r="IL582">
        <v>0</v>
      </c>
      <c r="IM582">
        <v>0</v>
      </c>
      <c r="IN582" t="s">
        <v>441</v>
      </c>
      <c r="IO582" t="s">
        <v>442</v>
      </c>
      <c r="IP582" t="s">
        <v>443</v>
      </c>
      <c r="IQ582" t="s">
        <v>443</v>
      </c>
      <c r="IR582" t="s">
        <v>443</v>
      </c>
      <c r="IS582" t="s">
        <v>443</v>
      </c>
      <c r="IT582">
        <v>0</v>
      </c>
      <c r="IU582">
        <v>100</v>
      </c>
      <c r="IV582">
        <v>100</v>
      </c>
      <c r="IW582">
        <v>-1.03</v>
      </c>
      <c r="IX582">
        <v>0.3059</v>
      </c>
      <c r="IY582">
        <v>-1.253408397979514</v>
      </c>
      <c r="IZ582">
        <v>-0.001407418860664216</v>
      </c>
      <c r="JA582">
        <v>1.761737584914558E-06</v>
      </c>
      <c r="JB582">
        <v>-4.339940373715102E-10</v>
      </c>
      <c r="JC582">
        <v>0.01386544786166931</v>
      </c>
      <c r="JD582">
        <v>0.003157371658100305</v>
      </c>
      <c r="JE582">
        <v>0.0004353711720169284</v>
      </c>
      <c r="JF582">
        <v>-1.853048844677345E-07</v>
      </c>
      <c r="JG582">
        <v>2</v>
      </c>
      <c r="JH582">
        <v>1968</v>
      </c>
      <c r="JI582">
        <v>1</v>
      </c>
      <c r="JJ582">
        <v>26</v>
      </c>
      <c r="JK582">
        <v>200235.1</v>
      </c>
      <c r="JL582">
        <v>200235.3</v>
      </c>
      <c r="JM582">
        <v>2.99072</v>
      </c>
      <c r="JN582">
        <v>2.6123</v>
      </c>
      <c r="JO582">
        <v>1.49658</v>
      </c>
      <c r="JP582">
        <v>2.34619</v>
      </c>
      <c r="JQ582">
        <v>1.54907</v>
      </c>
      <c r="JR582">
        <v>2.40479</v>
      </c>
      <c r="JS582">
        <v>35.0594</v>
      </c>
      <c r="JT582">
        <v>14.6399</v>
      </c>
      <c r="JU582">
        <v>18</v>
      </c>
      <c r="JV582">
        <v>485.19</v>
      </c>
      <c r="JW582">
        <v>492.922</v>
      </c>
      <c r="JX582">
        <v>28.6492</v>
      </c>
      <c r="JY582">
        <v>29.1032</v>
      </c>
      <c r="JZ582">
        <v>29.9995</v>
      </c>
      <c r="KA582">
        <v>29.3551</v>
      </c>
      <c r="KB582">
        <v>29.3636</v>
      </c>
      <c r="KC582">
        <v>59.985</v>
      </c>
      <c r="KD582">
        <v>7.30156</v>
      </c>
      <c r="KE582">
        <v>35.4367</v>
      </c>
      <c r="KF582">
        <v>28.5766</v>
      </c>
      <c r="KG582">
        <v>1403.46</v>
      </c>
      <c r="KH582">
        <v>16.3758</v>
      </c>
      <c r="KI582">
        <v>101.855</v>
      </c>
      <c r="KJ582">
        <v>91.53360000000001</v>
      </c>
    </row>
    <row r="583" spans="1:296">
      <c r="A583">
        <v>565</v>
      </c>
      <c r="B583">
        <v>1759003714.6</v>
      </c>
      <c r="C583">
        <v>16464</v>
      </c>
      <c r="D583" t="s">
        <v>1577</v>
      </c>
      <c r="E583" t="s">
        <v>1578</v>
      </c>
      <c r="F583">
        <v>5</v>
      </c>
      <c r="G583" t="s">
        <v>1218</v>
      </c>
      <c r="H583">
        <v>1759003707.1</v>
      </c>
      <c r="I583">
        <f>(J583)/1000</f>
        <v>0</v>
      </c>
      <c r="J583">
        <f>IF(DO583, AM583, AG583)</f>
        <v>0</v>
      </c>
      <c r="K583">
        <f>IF(DO583, AH583, AF583)</f>
        <v>0</v>
      </c>
      <c r="L583">
        <f>DQ583 - IF(AT583&gt;1, K583*DK583*100.0/(AV583), 0)</f>
        <v>0</v>
      </c>
      <c r="M583">
        <f>((S583-I583/2)*L583-K583)/(S583+I583/2)</f>
        <v>0</v>
      </c>
      <c r="N583">
        <f>M583*(DX583+DY583)/1000.0</f>
        <v>0</v>
      </c>
      <c r="O583">
        <f>(DQ583 - IF(AT583&gt;1, K583*DK583*100.0/(AV583), 0))*(DX583+DY583)/1000.0</f>
        <v>0</v>
      </c>
      <c r="P583">
        <f>2.0/((1/R583-1/Q583)+SIGN(R583)*SQRT((1/R583-1/Q583)*(1/R583-1/Q583) + 4*DL583/((DL583+1)*(DL583+1))*(2*1/R583*1/Q583-1/Q583*1/Q583)))</f>
        <v>0</v>
      </c>
      <c r="Q583">
        <f>IF(LEFT(DM583,1)&lt;&gt;"0",IF(LEFT(DM583,1)="1",3.0,DN583),$D$5+$E$5*(EE583*DX583/($K$5*1000))+$F$5*(EE583*DX583/($K$5*1000))*MAX(MIN(DK583,$J$5),$I$5)*MAX(MIN(DK583,$J$5),$I$5)+$G$5*MAX(MIN(DK583,$J$5),$I$5)*(EE583*DX583/($K$5*1000))+$H$5*(EE583*DX583/($K$5*1000))*(EE583*DX583/($K$5*1000)))</f>
        <v>0</v>
      </c>
      <c r="R583">
        <f>I583*(1000-(1000*0.61365*exp(17.502*V583/(240.97+V583))/(DX583+DY583)+DS583)/2)/(1000*0.61365*exp(17.502*V583/(240.97+V583))/(DX583+DY583)-DS583)</f>
        <v>0</v>
      </c>
      <c r="S583">
        <f>1/((DL583+1)/(P583/1.6)+1/(Q583/1.37)) + DL583/((DL583+1)/(P583/1.6) + DL583/(Q583/1.37))</f>
        <v>0</v>
      </c>
      <c r="T583">
        <f>(DG583*DJ583)</f>
        <v>0</v>
      </c>
      <c r="U583">
        <f>(DZ583+(T583+2*0.95*5.67E-8*(((DZ583+$B$9)+273)^4-(DZ583+273)^4)-44100*I583)/(1.84*29.3*Q583+8*0.95*5.67E-8*(DZ583+273)^3))</f>
        <v>0</v>
      </c>
      <c r="V583">
        <f>($C$9*EA583+$D$9*EB583+$E$9*U583)</f>
        <v>0</v>
      </c>
      <c r="W583">
        <f>0.61365*exp(17.502*V583/(240.97+V583))</f>
        <v>0</v>
      </c>
      <c r="X583">
        <f>(Y583/Z583*100)</f>
        <v>0</v>
      </c>
      <c r="Y583">
        <f>DS583*(DX583+DY583)/1000</f>
        <v>0</v>
      </c>
      <c r="Z583">
        <f>0.61365*exp(17.502*DZ583/(240.97+DZ583))</f>
        <v>0</v>
      </c>
      <c r="AA583">
        <f>(W583-DS583*(DX583+DY583)/1000)</f>
        <v>0</v>
      </c>
      <c r="AB583">
        <f>(-I583*44100)</f>
        <v>0</v>
      </c>
      <c r="AC583">
        <f>2*29.3*Q583*0.92*(DZ583-V583)</f>
        <v>0</v>
      </c>
      <c r="AD583">
        <f>2*0.95*5.67E-8*(((DZ583+$B$9)+273)^4-(V583+273)^4)</f>
        <v>0</v>
      </c>
      <c r="AE583">
        <f>T583+AD583+AB583+AC583</f>
        <v>0</v>
      </c>
      <c r="AF583">
        <f>DW583*AT583*(DR583-DQ583*(1000-AT583*DT583)/(1000-AT583*DS583))/(100*DK583)</f>
        <v>0</v>
      </c>
      <c r="AG583">
        <f>1000*DW583*AT583*(DS583-DT583)/(100*DK583*(1000-AT583*DS583))</f>
        <v>0</v>
      </c>
      <c r="AH583">
        <f>(AI583 - AJ583 - DX583*1E3/(8.314*(DZ583+273.15)) * AL583/DW583 * AK583) * DW583/(100*DK583) * (1000 - DT583)/1000</f>
        <v>0</v>
      </c>
      <c r="AI583">
        <v>1414.636116727273</v>
      </c>
      <c r="AJ583">
        <v>1372.458</v>
      </c>
      <c r="AK583">
        <v>3.363609523809544</v>
      </c>
      <c r="AL583">
        <v>65.16</v>
      </c>
      <c r="AM583">
        <f>(AO583 - AN583 + DX583*1E3/(8.314*(DZ583+273.15)) * AQ583/DW583 * AP583) * DW583/(100*DK583) * 1000/(1000 - AO583)</f>
        <v>0</v>
      </c>
      <c r="AN583">
        <v>16.29445745535958</v>
      </c>
      <c r="AO583">
        <v>22.91092181818182</v>
      </c>
      <c r="AP583">
        <v>-0.0005581956862534129</v>
      </c>
      <c r="AQ583">
        <v>105.4820496882666</v>
      </c>
      <c r="AR583">
        <v>0</v>
      </c>
      <c r="AS583">
        <v>0</v>
      </c>
      <c r="AT583">
        <f>IF(AR583*$H$15&gt;=AV583,1.0,(AV583/(AV583-AR583*$H$15)))</f>
        <v>0</v>
      </c>
      <c r="AU583">
        <f>(AT583-1)*100</f>
        <v>0</v>
      </c>
      <c r="AV583">
        <f>MAX(0,($B$15+$C$15*EE583)/(1+$D$15*EE583)*DX583/(DZ583+273)*$E$15)</f>
        <v>0</v>
      </c>
      <c r="AW583" t="s">
        <v>437</v>
      </c>
      <c r="AX583" t="s">
        <v>437</v>
      </c>
      <c r="AY583">
        <v>0</v>
      </c>
      <c r="AZ583">
        <v>0</v>
      </c>
      <c r="BA583">
        <f>1-AY583/AZ583</f>
        <v>0</v>
      </c>
      <c r="BB583">
        <v>0</v>
      </c>
      <c r="BC583" t="s">
        <v>437</v>
      </c>
      <c r="BD583" t="s">
        <v>437</v>
      </c>
      <c r="BE583">
        <v>0</v>
      </c>
      <c r="BF583">
        <v>0</v>
      </c>
      <c r="BG583">
        <f>1-BE583/BF583</f>
        <v>0</v>
      </c>
      <c r="BH583">
        <v>0.5</v>
      </c>
      <c r="BI583">
        <f>DH583</f>
        <v>0</v>
      </c>
      <c r="BJ583">
        <f>K583</f>
        <v>0</v>
      </c>
      <c r="BK583">
        <f>BG583*BH583*BI583</f>
        <v>0</v>
      </c>
      <c r="BL583">
        <f>(BJ583-BB583)/BI583</f>
        <v>0</v>
      </c>
      <c r="BM583">
        <f>(AZ583-BF583)/BF583</f>
        <v>0</v>
      </c>
      <c r="BN583">
        <f>AY583/(BA583+AY583/BF583)</f>
        <v>0</v>
      </c>
      <c r="BO583" t="s">
        <v>437</v>
      </c>
      <c r="BP583">
        <v>0</v>
      </c>
      <c r="BQ583">
        <f>IF(BP583&lt;&gt;0, BP583, BN583)</f>
        <v>0</v>
      </c>
      <c r="BR583">
        <f>1-BQ583/BF583</f>
        <v>0</v>
      </c>
      <c r="BS583">
        <f>(BF583-BE583)/(BF583-BQ583)</f>
        <v>0</v>
      </c>
      <c r="BT583">
        <f>(AZ583-BF583)/(AZ583-BQ583)</f>
        <v>0</v>
      </c>
      <c r="BU583">
        <f>(BF583-BE583)/(BF583-AY583)</f>
        <v>0</v>
      </c>
      <c r="BV583">
        <f>(AZ583-BF583)/(AZ583-AY583)</f>
        <v>0</v>
      </c>
      <c r="BW583">
        <f>(BS583*BQ583/BE583)</f>
        <v>0</v>
      </c>
      <c r="BX583">
        <f>(1-BW583)</f>
        <v>0</v>
      </c>
      <c r="DG583">
        <f>$B$13*EF583+$C$13*EG583+$F$13*ER583*(1-EU583)</f>
        <v>0</v>
      </c>
      <c r="DH583">
        <f>DG583*DI583</f>
        <v>0</v>
      </c>
      <c r="DI583">
        <f>($B$13*$D$11+$C$13*$D$11+$F$13*((FE583+EW583)/MAX(FE583+EW583+FF583, 0.1)*$I$11+FF583/MAX(FE583+EW583+FF583, 0.1)*$J$11))/($B$13+$C$13+$F$13)</f>
        <v>0</v>
      </c>
      <c r="DJ583">
        <f>($B$13*$K$11+$C$13*$K$11+$F$13*((FE583+EW583)/MAX(FE583+EW583+FF583, 0.1)*$P$11+FF583/MAX(FE583+EW583+FF583, 0.1)*$Q$11))/($B$13+$C$13+$F$13)</f>
        <v>0</v>
      </c>
      <c r="DK583">
        <v>2.96</v>
      </c>
      <c r="DL583">
        <v>0.5</v>
      </c>
      <c r="DM583" t="s">
        <v>438</v>
      </c>
      <c r="DN583">
        <v>2</v>
      </c>
      <c r="DO583" t="b">
        <v>1</v>
      </c>
      <c r="DP583">
        <v>1759003707.1</v>
      </c>
      <c r="DQ583">
        <v>1317.707407407407</v>
      </c>
      <c r="DR583">
        <v>1377.088518518519</v>
      </c>
      <c r="DS583">
        <v>22.94182962962963</v>
      </c>
      <c r="DT583">
        <v>16.20678148148148</v>
      </c>
      <c r="DU583">
        <v>1318.748518518519</v>
      </c>
      <c r="DV583">
        <v>22.63557407407407</v>
      </c>
      <c r="DW583">
        <v>500.0446296296296</v>
      </c>
      <c r="DX583">
        <v>90.32157037037035</v>
      </c>
      <c r="DY583">
        <v>0.06606222962962963</v>
      </c>
      <c r="DZ583">
        <v>29.70311481481481</v>
      </c>
      <c r="EA583">
        <v>30.03047037037037</v>
      </c>
      <c r="EB583">
        <v>999.9000000000001</v>
      </c>
      <c r="EC583">
        <v>0</v>
      </c>
      <c r="ED583">
        <v>0</v>
      </c>
      <c r="EE583">
        <v>10007.65740740741</v>
      </c>
      <c r="EF583">
        <v>0</v>
      </c>
      <c r="EG583">
        <v>10.8678</v>
      </c>
      <c r="EH583">
        <v>-59.38191111111112</v>
      </c>
      <c r="EI583">
        <v>1348.646666666667</v>
      </c>
      <c r="EJ583">
        <v>1399.775185185185</v>
      </c>
      <c r="EK583">
        <v>6.735053333333333</v>
      </c>
      <c r="EL583">
        <v>1377.088518518519</v>
      </c>
      <c r="EM583">
        <v>16.20678148148148</v>
      </c>
      <c r="EN583">
        <v>2.072142592592592</v>
      </c>
      <c r="EO583">
        <v>1.463822222222222</v>
      </c>
      <c r="EP583">
        <v>18.00663333333334</v>
      </c>
      <c r="EQ583">
        <v>12.59534074074074</v>
      </c>
      <c r="ER583">
        <v>1999.987777777778</v>
      </c>
      <c r="ES583">
        <v>0.980006</v>
      </c>
      <c r="ET583">
        <v>0.01999409259259259</v>
      </c>
      <c r="EU583">
        <v>0</v>
      </c>
      <c r="EV583">
        <v>1201.942222222222</v>
      </c>
      <c r="EW583">
        <v>5.00078</v>
      </c>
      <c r="EX583">
        <v>23274.13703703704</v>
      </c>
      <c r="EY583">
        <v>16379.56296296296</v>
      </c>
      <c r="EZ583">
        <v>39.57137037037037</v>
      </c>
      <c r="FA583">
        <v>40.26374074074074</v>
      </c>
      <c r="FB583">
        <v>39.81696296296296</v>
      </c>
      <c r="FC583">
        <v>40.02988888888889</v>
      </c>
      <c r="FD583">
        <v>40.89785185185184</v>
      </c>
      <c r="FE583">
        <v>1955.097777777778</v>
      </c>
      <c r="FF583">
        <v>39.89000000000001</v>
      </c>
      <c r="FG583">
        <v>0</v>
      </c>
      <c r="FH583">
        <v>1759003709.1</v>
      </c>
      <c r="FI583">
        <v>0</v>
      </c>
      <c r="FJ583">
        <v>1201.949230769231</v>
      </c>
      <c r="FK583">
        <v>-7.762051288148636</v>
      </c>
      <c r="FL583">
        <v>-160.232478585128</v>
      </c>
      <c r="FM583">
        <v>23273.96153846154</v>
      </c>
      <c r="FN583">
        <v>15</v>
      </c>
      <c r="FO583">
        <v>0</v>
      </c>
      <c r="FP583" t="s">
        <v>439</v>
      </c>
      <c r="FQ583">
        <v>1746989605.5</v>
      </c>
      <c r="FR583">
        <v>1746989593.5</v>
      </c>
      <c r="FS583">
        <v>0</v>
      </c>
      <c r="FT583">
        <v>-0.274</v>
      </c>
      <c r="FU583">
        <v>-0.002</v>
      </c>
      <c r="FV583">
        <v>2.549</v>
      </c>
      <c r="FW583">
        <v>0.129</v>
      </c>
      <c r="FX583">
        <v>420</v>
      </c>
      <c r="FY583">
        <v>17</v>
      </c>
      <c r="FZ583">
        <v>0.02</v>
      </c>
      <c r="GA583">
        <v>0.04</v>
      </c>
      <c r="GB583">
        <v>-59.417095</v>
      </c>
      <c r="GC583">
        <v>1.160152345215915</v>
      </c>
      <c r="GD583">
        <v>0.1717895004795111</v>
      </c>
      <c r="GE583">
        <v>0</v>
      </c>
      <c r="GF583">
        <v>1202.322058823529</v>
      </c>
      <c r="GG583">
        <v>-7.790832698495734</v>
      </c>
      <c r="GH583">
        <v>0.8122075198884331</v>
      </c>
      <c r="GI583">
        <v>0</v>
      </c>
      <c r="GJ583">
        <v>6.778767500000001</v>
      </c>
      <c r="GK583">
        <v>-0.9969444652908105</v>
      </c>
      <c r="GL583">
        <v>0.09742775173814698</v>
      </c>
      <c r="GM583">
        <v>0</v>
      </c>
      <c r="GN583">
        <v>0</v>
      </c>
      <c r="GO583">
        <v>3</v>
      </c>
      <c r="GP583" t="s">
        <v>484</v>
      </c>
      <c r="GQ583">
        <v>3.10122</v>
      </c>
      <c r="GR583">
        <v>2.72439</v>
      </c>
      <c r="GS583">
        <v>0.19266</v>
      </c>
      <c r="GT583">
        <v>0.197581</v>
      </c>
      <c r="GU583">
        <v>0.104079</v>
      </c>
      <c r="GV583">
        <v>0.0829006</v>
      </c>
      <c r="GW583">
        <v>21083</v>
      </c>
      <c r="GX583">
        <v>19064.5</v>
      </c>
      <c r="GY583">
        <v>26677.8</v>
      </c>
      <c r="GZ583">
        <v>23981.7</v>
      </c>
      <c r="HA583">
        <v>38257.5</v>
      </c>
      <c r="HB583">
        <v>32546.3</v>
      </c>
      <c r="HC583">
        <v>46586.1</v>
      </c>
      <c r="HD583">
        <v>37963.4</v>
      </c>
      <c r="HE583">
        <v>1.87097</v>
      </c>
      <c r="HF583">
        <v>1.8596</v>
      </c>
      <c r="HG583">
        <v>0.117883</v>
      </c>
      <c r="HH583">
        <v>0</v>
      </c>
      <c r="HI583">
        <v>28.1414</v>
      </c>
      <c r="HJ583">
        <v>999.9</v>
      </c>
      <c r="HK583">
        <v>36.5</v>
      </c>
      <c r="HL583">
        <v>31.2</v>
      </c>
      <c r="HM583">
        <v>18.4412</v>
      </c>
      <c r="HN583">
        <v>61.1286</v>
      </c>
      <c r="HO583">
        <v>22.3558</v>
      </c>
      <c r="HP583">
        <v>1</v>
      </c>
      <c r="HQ583">
        <v>0.137068</v>
      </c>
      <c r="HR583">
        <v>-0.188342</v>
      </c>
      <c r="HS583">
        <v>20.3176</v>
      </c>
      <c r="HT583">
        <v>5.2104</v>
      </c>
      <c r="HU583">
        <v>11.98</v>
      </c>
      <c r="HV583">
        <v>4.9631</v>
      </c>
      <c r="HW583">
        <v>3.27445</v>
      </c>
      <c r="HX583">
        <v>9999</v>
      </c>
      <c r="HY583">
        <v>9999</v>
      </c>
      <c r="HZ583">
        <v>9999</v>
      </c>
      <c r="IA583">
        <v>26.3</v>
      </c>
      <c r="IB583">
        <v>1.86371</v>
      </c>
      <c r="IC583">
        <v>1.85985</v>
      </c>
      <c r="ID583">
        <v>1.85808</v>
      </c>
      <c r="IE583">
        <v>1.8595</v>
      </c>
      <c r="IF583">
        <v>1.85959</v>
      </c>
      <c r="IG583">
        <v>1.85808</v>
      </c>
      <c r="IH583">
        <v>1.85716</v>
      </c>
      <c r="II583">
        <v>1.85211</v>
      </c>
      <c r="IJ583">
        <v>0</v>
      </c>
      <c r="IK583">
        <v>0</v>
      </c>
      <c r="IL583">
        <v>0</v>
      </c>
      <c r="IM583">
        <v>0</v>
      </c>
      <c r="IN583" t="s">
        <v>441</v>
      </c>
      <c r="IO583" t="s">
        <v>442</v>
      </c>
      <c r="IP583" t="s">
        <v>443</v>
      </c>
      <c r="IQ583" t="s">
        <v>443</v>
      </c>
      <c r="IR583" t="s">
        <v>443</v>
      </c>
      <c r="IS583" t="s">
        <v>443</v>
      </c>
      <c r="IT583">
        <v>0</v>
      </c>
      <c r="IU583">
        <v>100</v>
      </c>
      <c r="IV583">
        <v>100</v>
      </c>
      <c r="IW583">
        <v>-1.01</v>
      </c>
      <c r="IX583">
        <v>0.3056</v>
      </c>
      <c r="IY583">
        <v>-1.253408397979514</v>
      </c>
      <c r="IZ583">
        <v>-0.001407418860664216</v>
      </c>
      <c r="JA583">
        <v>1.761737584914558E-06</v>
      </c>
      <c r="JB583">
        <v>-4.339940373715102E-10</v>
      </c>
      <c r="JC583">
        <v>0.01386544786166931</v>
      </c>
      <c r="JD583">
        <v>0.003157371658100305</v>
      </c>
      <c r="JE583">
        <v>0.0004353711720169284</v>
      </c>
      <c r="JF583">
        <v>-1.853048844677345E-07</v>
      </c>
      <c r="JG583">
        <v>2</v>
      </c>
      <c r="JH583">
        <v>1968</v>
      </c>
      <c r="JI583">
        <v>1</v>
      </c>
      <c r="JJ583">
        <v>26</v>
      </c>
      <c r="JK583">
        <v>200235.2</v>
      </c>
      <c r="JL583">
        <v>200235.4</v>
      </c>
      <c r="JM583">
        <v>3.02002</v>
      </c>
      <c r="JN583">
        <v>2.60254</v>
      </c>
      <c r="JO583">
        <v>1.49658</v>
      </c>
      <c r="JP583">
        <v>2.34619</v>
      </c>
      <c r="JQ583">
        <v>1.54907</v>
      </c>
      <c r="JR583">
        <v>2.3938</v>
      </c>
      <c r="JS583">
        <v>35.0364</v>
      </c>
      <c r="JT583">
        <v>14.6486</v>
      </c>
      <c r="JU583">
        <v>18</v>
      </c>
      <c r="JV583">
        <v>485.181</v>
      </c>
      <c r="JW583">
        <v>492.929</v>
      </c>
      <c r="JX583">
        <v>28.6037</v>
      </c>
      <c r="JY583">
        <v>29.1001</v>
      </c>
      <c r="JZ583">
        <v>29.9997</v>
      </c>
      <c r="KA583">
        <v>29.352</v>
      </c>
      <c r="KB583">
        <v>29.3605</v>
      </c>
      <c r="KC583">
        <v>60.5924</v>
      </c>
      <c r="KD583">
        <v>7.02168</v>
      </c>
      <c r="KE583">
        <v>35.8278</v>
      </c>
      <c r="KF583">
        <v>28.5328</v>
      </c>
      <c r="KG583">
        <v>1423.49</v>
      </c>
      <c r="KH583">
        <v>16.4584</v>
      </c>
      <c r="KI583">
        <v>101.856</v>
      </c>
      <c r="KJ583">
        <v>91.5333</v>
      </c>
    </row>
    <row r="584" spans="1:296">
      <c r="A584">
        <v>566</v>
      </c>
      <c r="B584">
        <v>1759003719.6</v>
      </c>
      <c r="C584">
        <v>16469</v>
      </c>
      <c r="D584" t="s">
        <v>1579</v>
      </c>
      <c r="E584" t="s">
        <v>1580</v>
      </c>
      <c r="F584">
        <v>5</v>
      </c>
      <c r="G584" t="s">
        <v>1218</v>
      </c>
      <c r="H584">
        <v>1759003711.814285</v>
      </c>
      <c r="I584">
        <f>(J584)/1000</f>
        <v>0</v>
      </c>
      <c r="J584">
        <f>IF(DO584, AM584, AG584)</f>
        <v>0</v>
      </c>
      <c r="K584">
        <f>IF(DO584, AH584, AF584)</f>
        <v>0</v>
      </c>
      <c r="L584">
        <f>DQ584 - IF(AT584&gt;1, K584*DK584*100.0/(AV584), 0)</f>
        <v>0</v>
      </c>
      <c r="M584">
        <f>((S584-I584/2)*L584-K584)/(S584+I584/2)</f>
        <v>0</v>
      </c>
      <c r="N584">
        <f>M584*(DX584+DY584)/1000.0</f>
        <v>0</v>
      </c>
      <c r="O584">
        <f>(DQ584 - IF(AT584&gt;1, K584*DK584*100.0/(AV584), 0))*(DX584+DY584)/1000.0</f>
        <v>0</v>
      </c>
      <c r="P584">
        <f>2.0/((1/R584-1/Q584)+SIGN(R584)*SQRT((1/R584-1/Q584)*(1/R584-1/Q584) + 4*DL584/((DL584+1)*(DL584+1))*(2*1/R584*1/Q584-1/Q584*1/Q584)))</f>
        <v>0</v>
      </c>
      <c r="Q584">
        <f>IF(LEFT(DM584,1)&lt;&gt;"0",IF(LEFT(DM584,1)="1",3.0,DN584),$D$5+$E$5*(EE584*DX584/($K$5*1000))+$F$5*(EE584*DX584/($K$5*1000))*MAX(MIN(DK584,$J$5),$I$5)*MAX(MIN(DK584,$J$5),$I$5)+$G$5*MAX(MIN(DK584,$J$5),$I$5)*(EE584*DX584/($K$5*1000))+$H$5*(EE584*DX584/($K$5*1000))*(EE584*DX584/($K$5*1000)))</f>
        <v>0</v>
      </c>
      <c r="R584">
        <f>I584*(1000-(1000*0.61365*exp(17.502*V584/(240.97+V584))/(DX584+DY584)+DS584)/2)/(1000*0.61365*exp(17.502*V584/(240.97+V584))/(DX584+DY584)-DS584)</f>
        <v>0</v>
      </c>
      <c r="S584">
        <f>1/((DL584+1)/(P584/1.6)+1/(Q584/1.37)) + DL584/((DL584+1)/(P584/1.6) + DL584/(Q584/1.37))</f>
        <v>0</v>
      </c>
      <c r="T584">
        <f>(DG584*DJ584)</f>
        <v>0</v>
      </c>
      <c r="U584">
        <f>(DZ584+(T584+2*0.95*5.67E-8*(((DZ584+$B$9)+273)^4-(DZ584+273)^4)-44100*I584)/(1.84*29.3*Q584+8*0.95*5.67E-8*(DZ584+273)^3))</f>
        <v>0</v>
      </c>
      <c r="V584">
        <f>($C$9*EA584+$D$9*EB584+$E$9*U584)</f>
        <v>0</v>
      </c>
      <c r="W584">
        <f>0.61365*exp(17.502*V584/(240.97+V584))</f>
        <v>0</v>
      </c>
      <c r="X584">
        <f>(Y584/Z584*100)</f>
        <v>0</v>
      </c>
      <c r="Y584">
        <f>DS584*(DX584+DY584)/1000</f>
        <v>0</v>
      </c>
      <c r="Z584">
        <f>0.61365*exp(17.502*DZ584/(240.97+DZ584))</f>
        <v>0</v>
      </c>
      <c r="AA584">
        <f>(W584-DS584*(DX584+DY584)/1000)</f>
        <v>0</v>
      </c>
      <c r="AB584">
        <f>(-I584*44100)</f>
        <v>0</v>
      </c>
      <c r="AC584">
        <f>2*29.3*Q584*0.92*(DZ584-V584)</f>
        <v>0</v>
      </c>
      <c r="AD584">
        <f>2*0.95*5.67E-8*(((DZ584+$B$9)+273)^4-(V584+273)^4)</f>
        <v>0</v>
      </c>
      <c r="AE584">
        <f>T584+AD584+AB584+AC584</f>
        <v>0</v>
      </c>
      <c r="AF584">
        <f>DW584*AT584*(DR584-DQ584*(1000-AT584*DT584)/(1000-AT584*DS584))/(100*DK584)</f>
        <v>0</v>
      </c>
      <c r="AG584">
        <f>1000*DW584*AT584*(DS584-DT584)/(100*DK584*(1000-AT584*DS584))</f>
        <v>0</v>
      </c>
      <c r="AH584">
        <f>(AI584 - AJ584 - DX584*1E3/(8.314*(DZ584+273.15)) * AL584/DW584 * AK584) * DW584/(100*DK584) * (1000 - DT584)/1000</f>
        <v>0</v>
      </c>
      <c r="AI584">
        <v>1431.813535151515</v>
      </c>
      <c r="AJ584">
        <v>1389.571333333333</v>
      </c>
      <c r="AK584">
        <v>3.426504761904549</v>
      </c>
      <c r="AL584">
        <v>65.16</v>
      </c>
      <c r="AM584">
        <f>(AO584 - AN584 + DX584*1E3/(8.314*(DZ584+273.15)) * AQ584/DW584 * AP584) * DW584/(100*DK584) * 1000/(1000 - AO584)</f>
        <v>0</v>
      </c>
      <c r="AN584">
        <v>16.39779941290988</v>
      </c>
      <c r="AO584">
        <v>22.91098</v>
      </c>
      <c r="AP584">
        <v>-4.043453811116249E-05</v>
      </c>
      <c r="AQ584">
        <v>105.4820496882666</v>
      </c>
      <c r="AR584">
        <v>0</v>
      </c>
      <c r="AS584">
        <v>0</v>
      </c>
      <c r="AT584">
        <f>IF(AR584*$H$15&gt;=AV584,1.0,(AV584/(AV584-AR584*$H$15)))</f>
        <v>0</v>
      </c>
      <c r="AU584">
        <f>(AT584-1)*100</f>
        <v>0</v>
      </c>
      <c r="AV584">
        <f>MAX(0,($B$15+$C$15*EE584)/(1+$D$15*EE584)*DX584/(DZ584+273)*$E$15)</f>
        <v>0</v>
      </c>
      <c r="AW584" t="s">
        <v>437</v>
      </c>
      <c r="AX584" t="s">
        <v>437</v>
      </c>
      <c r="AY584">
        <v>0</v>
      </c>
      <c r="AZ584">
        <v>0</v>
      </c>
      <c r="BA584">
        <f>1-AY584/AZ584</f>
        <v>0</v>
      </c>
      <c r="BB584">
        <v>0</v>
      </c>
      <c r="BC584" t="s">
        <v>437</v>
      </c>
      <c r="BD584" t="s">
        <v>437</v>
      </c>
      <c r="BE584">
        <v>0</v>
      </c>
      <c r="BF584">
        <v>0</v>
      </c>
      <c r="BG584">
        <f>1-BE584/BF584</f>
        <v>0</v>
      </c>
      <c r="BH584">
        <v>0.5</v>
      </c>
      <c r="BI584">
        <f>DH584</f>
        <v>0</v>
      </c>
      <c r="BJ584">
        <f>K584</f>
        <v>0</v>
      </c>
      <c r="BK584">
        <f>BG584*BH584*BI584</f>
        <v>0</v>
      </c>
      <c r="BL584">
        <f>(BJ584-BB584)/BI584</f>
        <v>0</v>
      </c>
      <c r="BM584">
        <f>(AZ584-BF584)/BF584</f>
        <v>0</v>
      </c>
      <c r="BN584">
        <f>AY584/(BA584+AY584/BF584)</f>
        <v>0</v>
      </c>
      <c r="BO584" t="s">
        <v>437</v>
      </c>
      <c r="BP584">
        <v>0</v>
      </c>
      <c r="BQ584">
        <f>IF(BP584&lt;&gt;0, BP584, BN584)</f>
        <v>0</v>
      </c>
      <c r="BR584">
        <f>1-BQ584/BF584</f>
        <v>0</v>
      </c>
      <c r="BS584">
        <f>(BF584-BE584)/(BF584-BQ584)</f>
        <v>0</v>
      </c>
      <c r="BT584">
        <f>(AZ584-BF584)/(AZ584-BQ584)</f>
        <v>0</v>
      </c>
      <c r="BU584">
        <f>(BF584-BE584)/(BF584-AY584)</f>
        <v>0</v>
      </c>
      <c r="BV584">
        <f>(AZ584-BF584)/(AZ584-AY584)</f>
        <v>0</v>
      </c>
      <c r="BW584">
        <f>(BS584*BQ584/BE584)</f>
        <v>0</v>
      </c>
      <c r="BX584">
        <f>(1-BW584)</f>
        <v>0</v>
      </c>
      <c r="DG584">
        <f>$B$13*EF584+$C$13*EG584+$F$13*ER584*(1-EU584)</f>
        <v>0</v>
      </c>
      <c r="DH584">
        <f>DG584*DI584</f>
        <v>0</v>
      </c>
      <c r="DI584">
        <f>($B$13*$D$11+$C$13*$D$11+$F$13*((FE584+EW584)/MAX(FE584+EW584+FF584, 0.1)*$I$11+FF584/MAX(FE584+EW584+FF584, 0.1)*$J$11))/($B$13+$C$13+$F$13)</f>
        <v>0</v>
      </c>
      <c r="DJ584">
        <f>($B$13*$K$11+$C$13*$K$11+$F$13*((FE584+EW584)/MAX(FE584+EW584+FF584, 0.1)*$P$11+FF584/MAX(FE584+EW584+FF584, 0.1)*$Q$11))/($B$13+$C$13+$F$13)</f>
        <v>0</v>
      </c>
      <c r="DK584">
        <v>2.96</v>
      </c>
      <c r="DL584">
        <v>0.5</v>
      </c>
      <c r="DM584" t="s">
        <v>438</v>
      </c>
      <c r="DN584">
        <v>2</v>
      </c>
      <c r="DO584" t="b">
        <v>1</v>
      </c>
      <c r="DP584">
        <v>1759003711.814285</v>
      </c>
      <c r="DQ584">
        <v>1333.467857142857</v>
      </c>
      <c r="DR584">
        <v>1392.798214285714</v>
      </c>
      <c r="DS584">
        <v>22.92386785714285</v>
      </c>
      <c r="DT584">
        <v>16.28045714285714</v>
      </c>
      <c r="DU584">
        <v>1334.494642857143</v>
      </c>
      <c r="DV584">
        <v>22.61801071428572</v>
      </c>
      <c r="DW584">
        <v>500.0324285714286</v>
      </c>
      <c r="DX584">
        <v>90.32128928571429</v>
      </c>
      <c r="DY584">
        <v>0.06606806428571428</v>
      </c>
      <c r="DZ584">
        <v>29.70880357142858</v>
      </c>
      <c r="EA584">
        <v>30.05241428571428</v>
      </c>
      <c r="EB584">
        <v>999.9000000000002</v>
      </c>
      <c r="EC584">
        <v>0</v>
      </c>
      <c r="ED584">
        <v>0</v>
      </c>
      <c r="EE584">
        <v>9999.193928571429</v>
      </c>
      <c r="EF584">
        <v>0</v>
      </c>
      <c r="EG584">
        <v>10.8678</v>
      </c>
      <c r="EH584">
        <v>-59.33010714285713</v>
      </c>
      <c r="EI584">
        <v>1364.752857142857</v>
      </c>
      <c r="EJ584">
        <v>1415.85</v>
      </c>
      <c r="EK584">
        <v>6.643417142857142</v>
      </c>
      <c r="EL584">
        <v>1392.798214285714</v>
      </c>
      <c r="EM584">
        <v>16.28045714285714</v>
      </c>
      <c r="EN584">
        <v>2.070513214285714</v>
      </c>
      <c r="EO584">
        <v>1.470471071428571</v>
      </c>
      <c r="EP584">
        <v>17.99412857142857</v>
      </c>
      <c r="EQ584">
        <v>12.66436785714286</v>
      </c>
      <c r="ER584">
        <v>1999.997857142857</v>
      </c>
      <c r="ES584">
        <v>0.980006</v>
      </c>
      <c r="ET584">
        <v>0.01999409285714286</v>
      </c>
      <c r="EU584">
        <v>0</v>
      </c>
      <c r="EV584">
        <v>1201.2675</v>
      </c>
      <c r="EW584">
        <v>5.00078</v>
      </c>
      <c r="EX584">
        <v>23261.68214285714</v>
      </c>
      <c r="EY584">
        <v>16379.65</v>
      </c>
      <c r="EZ584">
        <v>39.56660714285714</v>
      </c>
      <c r="FA584">
        <v>40.25432142857143</v>
      </c>
      <c r="FB584">
        <v>39.81682142857142</v>
      </c>
      <c r="FC584">
        <v>40.02210714285713</v>
      </c>
      <c r="FD584">
        <v>40.87692857142856</v>
      </c>
      <c r="FE584">
        <v>1955.107857142857</v>
      </c>
      <c r="FF584">
        <v>39.89000000000001</v>
      </c>
      <c r="FG584">
        <v>0</v>
      </c>
      <c r="FH584">
        <v>1759003713.9</v>
      </c>
      <c r="FI584">
        <v>0</v>
      </c>
      <c r="FJ584">
        <v>1201.291153846154</v>
      </c>
      <c r="FK584">
        <v>-8.464615385174495</v>
      </c>
      <c r="FL584">
        <v>-163.5316238866662</v>
      </c>
      <c r="FM584">
        <v>23261.21923076923</v>
      </c>
      <c r="FN584">
        <v>15</v>
      </c>
      <c r="FO584">
        <v>0</v>
      </c>
      <c r="FP584" t="s">
        <v>439</v>
      </c>
      <c r="FQ584">
        <v>1746989605.5</v>
      </c>
      <c r="FR584">
        <v>1746989593.5</v>
      </c>
      <c r="FS584">
        <v>0</v>
      </c>
      <c r="FT584">
        <v>-0.274</v>
      </c>
      <c r="FU584">
        <v>-0.002</v>
      </c>
      <c r="FV584">
        <v>2.549</v>
      </c>
      <c r="FW584">
        <v>0.129</v>
      </c>
      <c r="FX584">
        <v>420</v>
      </c>
      <c r="FY584">
        <v>17</v>
      </c>
      <c r="FZ584">
        <v>0.02</v>
      </c>
      <c r="GA584">
        <v>0.04</v>
      </c>
      <c r="GB584">
        <v>-59.37853</v>
      </c>
      <c r="GC584">
        <v>1.042403752345443</v>
      </c>
      <c r="GD584">
        <v>0.1695709220355893</v>
      </c>
      <c r="GE584">
        <v>0</v>
      </c>
      <c r="GF584">
        <v>1201.769705882353</v>
      </c>
      <c r="GG584">
        <v>-8.555385799021693</v>
      </c>
      <c r="GH584">
        <v>0.8779236376216447</v>
      </c>
      <c r="GI584">
        <v>0</v>
      </c>
      <c r="GJ584">
        <v>6.707481000000001</v>
      </c>
      <c r="GK584">
        <v>-1.173230994371477</v>
      </c>
      <c r="GL584">
        <v>0.1137703697541675</v>
      </c>
      <c r="GM584">
        <v>0</v>
      </c>
      <c r="GN584">
        <v>0</v>
      </c>
      <c r="GO584">
        <v>3</v>
      </c>
      <c r="GP584" t="s">
        <v>484</v>
      </c>
      <c r="GQ584">
        <v>3.10139</v>
      </c>
      <c r="GR584">
        <v>2.7245</v>
      </c>
      <c r="GS584">
        <v>0.194105</v>
      </c>
      <c r="GT584">
        <v>0.198995</v>
      </c>
      <c r="GU584">
        <v>0.104079</v>
      </c>
      <c r="GV584">
        <v>0.08321489999999999</v>
      </c>
      <c r="GW584">
        <v>21045.5</v>
      </c>
      <c r="GX584">
        <v>19031</v>
      </c>
      <c r="GY584">
        <v>26678</v>
      </c>
      <c r="GZ584">
        <v>23981.8</v>
      </c>
      <c r="HA584">
        <v>38258</v>
      </c>
      <c r="HB584">
        <v>32535.4</v>
      </c>
      <c r="HC584">
        <v>46586.5</v>
      </c>
      <c r="HD584">
        <v>37963.6</v>
      </c>
      <c r="HE584">
        <v>1.87088</v>
      </c>
      <c r="HF584">
        <v>1.85985</v>
      </c>
      <c r="HG584">
        <v>0.120252</v>
      </c>
      <c r="HH584">
        <v>0</v>
      </c>
      <c r="HI584">
        <v>28.1342</v>
      </c>
      <c r="HJ584">
        <v>999.9</v>
      </c>
      <c r="HK584">
        <v>36.5</v>
      </c>
      <c r="HL584">
        <v>31.2</v>
      </c>
      <c r="HM584">
        <v>18.4421</v>
      </c>
      <c r="HN584">
        <v>61.1686</v>
      </c>
      <c r="HO584">
        <v>22.1514</v>
      </c>
      <c r="HP584">
        <v>1</v>
      </c>
      <c r="HQ584">
        <v>0.137055</v>
      </c>
      <c r="HR584">
        <v>-0.035256</v>
      </c>
      <c r="HS584">
        <v>20.3176</v>
      </c>
      <c r="HT584">
        <v>5.2107</v>
      </c>
      <c r="HU584">
        <v>11.98</v>
      </c>
      <c r="HV584">
        <v>4.9631</v>
      </c>
      <c r="HW584">
        <v>3.27448</v>
      </c>
      <c r="HX584">
        <v>9999</v>
      </c>
      <c r="HY584">
        <v>9999</v>
      </c>
      <c r="HZ584">
        <v>9999</v>
      </c>
      <c r="IA584">
        <v>26.3</v>
      </c>
      <c r="IB584">
        <v>1.86371</v>
      </c>
      <c r="IC584">
        <v>1.85984</v>
      </c>
      <c r="ID584">
        <v>1.8581</v>
      </c>
      <c r="IE584">
        <v>1.8595</v>
      </c>
      <c r="IF584">
        <v>1.85961</v>
      </c>
      <c r="IG584">
        <v>1.85812</v>
      </c>
      <c r="IH584">
        <v>1.85717</v>
      </c>
      <c r="II584">
        <v>1.85211</v>
      </c>
      <c r="IJ584">
        <v>0</v>
      </c>
      <c r="IK584">
        <v>0</v>
      </c>
      <c r="IL584">
        <v>0</v>
      </c>
      <c r="IM584">
        <v>0</v>
      </c>
      <c r="IN584" t="s">
        <v>441</v>
      </c>
      <c r="IO584" t="s">
        <v>442</v>
      </c>
      <c r="IP584" t="s">
        <v>443</v>
      </c>
      <c r="IQ584" t="s">
        <v>443</v>
      </c>
      <c r="IR584" t="s">
        <v>443</v>
      </c>
      <c r="IS584" t="s">
        <v>443</v>
      </c>
      <c r="IT584">
        <v>0</v>
      </c>
      <c r="IU584">
        <v>100</v>
      </c>
      <c r="IV584">
        <v>100</v>
      </c>
      <c r="IW584">
        <v>-1</v>
      </c>
      <c r="IX584">
        <v>0.3056</v>
      </c>
      <c r="IY584">
        <v>-1.253408397979514</v>
      </c>
      <c r="IZ584">
        <v>-0.001407418860664216</v>
      </c>
      <c r="JA584">
        <v>1.761737584914558E-06</v>
      </c>
      <c r="JB584">
        <v>-4.339940373715102E-10</v>
      </c>
      <c r="JC584">
        <v>0.01386544786166931</v>
      </c>
      <c r="JD584">
        <v>0.003157371658100305</v>
      </c>
      <c r="JE584">
        <v>0.0004353711720169284</v>
      </c>
      <c r="JF584">
        <v>-1.853048844677345E-07</v>
      </c>
      <c r="JG584">
        <v>2</v>
      </c>
      <c r="JH584">
        <v>1968</v>
      </c>
      <c r="JI584">
        <v>1</v>
      </c>
      <c r="JJ584">
        <v>26</v>
      </c>
      <c r="JK584">
        <v>200235.2</v>
      </c>
      <c r="JL584">
        <v>200235.4</v>
      </c>
      <c r="JM584">
        <v>3.04565</v>
      </c>
      <c r="JN584">
        <v>2.6123</v>
      </c>
      <c r="JO584">
        <v>1.49658</v>
      </c>
      <c r="JP584">
        <v>2.34741</v>
      </c>
      <c r="JQ584">
        <v>1.54907</v>
      </c>
      <c r="JR584">
        <v>2.34375</v>
      </c>
      <c r="JS584">
        <v>35.0364</v>
      </c>
      <c r="JT584">
        <v>14.6311</v>
      </c>
      <c r="JU584">
        <v>18</v>
      </c>
      <c r="JV584">
        <v>485.098</v>
      </c>
      <c r="JW584">
        <v>493.064</v>
      </c>
      <c r="JX584">
        <v>28.5356</v>
      </c>
      <c r="JY584">
        <v>29.0969</v>
      </c>
      <c r="JZ584">
        <v>29.9998</v>
      </c>
      <c r="KA584">
        <v>29.3489</v>
      </c>
      <c r="KB584">
        <v>29.3568</v>
      </c>
      <c r="KC584">
        <v>61.1395</v>
      </c>
      <c r="KD584">
        <v>6.73963</v>
      </c>
      <c r="KE584">
        <v>36.1997</v>
      </c>
      <c r="KF584">
        <v>28.4678</v>
      </c>
      <c r="KG584">
        <v>1436.85</v>
      </c>
      <c r="KH584">
        <v>16.5448</v>
      </c>
      <c r="KI584">
        <v>101.857</v>
      </c>
      <c r="KJ584">
        <v>91.5337</v>
      </c>
    </row>
    <row r="585" spans="1:296">
      <c r="A585">
        <v>567</v>
      </c>
      <c r="B585">
        <v>1759003724.6</v>
      </c>
      <c r="C585">
        <v>16474</v>
      </c>
      <c r="D585" t="s">
        <v>1581</v>
      </c>
      <c r="E585" t="s">
        <v>1582</v>
      </c>
      <c r="F585">
        <v>5</v>
      </c>
      <c r="G585" t="s">
        <v>1218</v>
      </c>
      <c r="H585">
        <v>1759003717.1</v>
      </c>
      <c r="I585">
        <f>(J585)/1000</f>
        <v>0</v>
      </c>
      <c r="J585">
        <f>IF(DO585, AM585, AG585)</f>
        <v>0</v>
      </c>
      <c r="K585">
        <f>IF(DO585, AH585, AF585)</f>
        <v>0</v>
      </c>
      <c r="L585">
        <f>DQ585 - IF(AT585&gt;1, K585*DK585*100.0/(AV585), 0)</f>
        <v>0</v>
      </c>
      <c r="M585">
        <f>((S585-I585/2)*L585-K585)/(S585+I585/2)</f>
        <v>0</v>
      </c>
      <c r="N585">
        <f>M585*(DX585+DY585)/1000.0</f>
        <v>0</v>
      </c>
      <c r="O585">
        <f>(DQ585 - IF(AT585&gt;1, K585*DK585*100.0/(AV585), 0))*(DX585+DY585)/1000.0</f>
        <v>0</v>
      </c>
      <c r="P585">
        <f>2.0/((1/R585-1/Q585)+SIGN(R585)*SQRT((1/R585-1/Q585)*(1/R585-1/Q585) + 4*DL585/((DL585+1)*(DL585+1))*(2*1/R585*1/Q585-1/Q585*1/Q585)))</f>
        <v>0</v>
      </c>
      <c r="Q585">
        <f>IF(LEFT(DM585,1)&lt;&gt;"0",IF(LEFT(DM585,1)="1",3.0,DN585),$D$5+$E$5*(EE585*DX585/($K$5*1000))+$F$5*(EE585*DX585/($K$5*1000))*MAX(MIN(DK585,$J$5),$I$5)*MAX(MIN(DK585,$J$5),$I$5)+$G$5*MAX(MIN(DK585,$J$5),$I$5)*(EE585*DX585/($K$5*1000))+$H$5*(EE585*DX585/($K$5*1000))*(EE585*DX585/($K$5*1000)))</f>
        <v>0</v>
      </c>
      <c r="R585">
        <f>I585*(1000-(1000*0.61365*exp(17.502*V585/(240.97+V585))/(DX585+DY585)+DS585)/2)/(1000*0.61365*exp(17.502*V585/(240.97+V585))/(DX585+DY585)-DS585)</f>
        <v>0</v>
      </c>
      <c r="S585">
        <f>1/((DL585+1)/(P585/1.6)+1/(Q585/1.37)) + DL585/((DL585+1)/(P585/1.6) + DL585/(Q585/1.37))</f>
        <v>0</v>
      </c>
      <c r="T585">
        <f>(DG585*DJ585)</f>
        <v>0</v>
      </c>
      <c r="U585">
        <f>(DZ585+(T585+2*0.95*5.67E-8*(((DZ585+$B$9)+273)^4-(DZ585+273)^4)-44100*I585)/(1.84*29.3*Q585+8*0.95*5.67E-8*(DZ585+273)^3))</f>
        <v>0</v>
      </c>
      <c r="V585">
        <f>($C$9*EA585+$D$9*EB585+$E$9*U585)</f>
        <v>0</v>
      </c>
      <c r="W585">
        <f>0.61365*exp(17.502*V585/(240.97+V585))</f>
        <v>0</v>
      </c>
      <c r="X585">
        <f>(Y585/Z585*100)</f>
        <v>0</v>
      </c>
      <c r="Y585">
        <f>DS585*(DX585+DY585)/1000</f>
        <v>0</v>
      </c>
      <c r="Z585">
        <f>0.61365*exp(17.502*DZ585/(240.97+DZ585))</f>
        <v>0</v>
      </c>
      <c r="AA585">
        <f>(W585-DS585*(DX585+DY585)/1000)</f>
        <v>0</v>
      </c>
      <c r="AB585">
        <f>(-I585*44100)</f>
        <v>0</v>
      </c>
      <c r="AC585">
        <f>2*29.3*Q585*0.92*(DZ585-V585)</f>
        <v>0</v>
      </c>
      <c r="AD585">
        <f>2*0.95*5.67E-8*(((DZ585+$B$9)+273)^4-(V585+273)^4)</f>
        <v>0</v>
      </c>
      <c r="AE585">
        <f>T585+AD585+AB585+AC585</f>
        <v>0</v>
      </c>
      <c r="AF585">
        <f>DW585*AT585*(DR585-DQ585*(1000-AT585*DT585)/(1000-AT585*DS585))/(100*DK585)</f>
        <v>0</v>
      </c>
      <c r="AG585">
        <f>1000*DW585*AT585*(DS585-DT585)/(100*DK585*(1000-AT585*DS585))</f>
        <v>0</v>
      </c>
      <c r="AH585">
        <f>(AI585 - AJ585 - DX585*1E3/(8.314*(DZ585+273.15)) * AL585/DW585 * AK585) * DW585/(100*DK585) * (1000 - DT585)/1000</f>
        <v>0</v>
      </c>
      <c r="AI585">
        <v>1449.120263242425</v>
      </c>
      <c r="AJ585">
        <v>1406.719878787879</v>
      </c>
      <c r="AK585">
        <v>3.436997402597485</v>
      </c>
      <c r="AL585">
        <v>65.16</v>
      </c>
      <c r="AM585">
        <f>(AO585 - AN585 + DX585*1E3/(8.314*(DZ585+273.15)) * AQ585/DW585 * AP585) * DW585/(100*DK585) * 1000/(1000 - AO585)</f>
        <v>0</v>
      </c>
      <c r="AN585">
        <v>16.49010512384004</v>
      </c>
      <c r="AO585">
        <v>22.90514545454546</v>
      </c>
      <c r="AP585">
        <v>-8.412373680760293E-05</v>
      </c>
      <c r="AQ585">
        <v>105.4820496882666</v>
      </c>
      <c r="AR585">
        <v>0</v>
      </c>
      <c r="AS585">
        <v>0</v>
      </c>
      <c r="AT585">
        <f>IF(AR585*$H$15&gt;=AV585,1.0,(AV585/(AV585-AR585*$H$15)))</f>
        <v>0</v>
      </c>
      <c r="AU585">
        <f>(AT585-1)*100</f>
        <v>0</v>
      </c>
      <c r="AV585">
        <f>MAX(0,($B$15+$C$15*EE585)/(1+$D$15*EE585)*DX585/(DZ585+273)*$E$15)</f>
        <v>0</v>
      </c>
      <c r="AW585" t="s">
        <v>437</v>
      </c>
      <c r="AX585" t="s">
        <v>437</v>
      </c>
      <c r="AY585">
        <v>0</v>
      </c>
      <c r="AZ585">
        <v>0</v>
      </c>
      <c r="BA585">
        <f>1-AY585/AZ585</f>
        <v>0</v>
      </c>
      <c r="BB585">
        <v>0</v>
      </c>
      <c r="BC585" t="s">
        <v>437</v>
      </c>
      <c r="BD585" t="s">
        <v>437</v>
      </c>
      <c r="BE585">
        <v>0</v>
      </c>
      <c r="BF585">
        <v>0</v>
      </c>
      <c r="BG585">
        <f>1-BE585/BF585</f>
        <v>0</v>
      </c>
      <c r="BH585">
        <v>0.5</v>
      </c>
      <c r="BI585">
        <f>DH585</f>
        <v>0</v>
      </c>
      <c r="BJ585">
        <f>K585</f>
        <v>0</v>
      </c>
      <c r="BK585">
        <f>BG585*BH585*BI585</f>
        <v>0</v>
      </c>
      <c r="BL585">
        <f>(BJ585-BB585)/BI585</f>
        <v>0</v>
      </c>
      <c r="BM585">
        <f>(AZ585-BF585)/BF585</f>
        <v>0</v>
      </c>
      <c r="BN585">
        <f>AY585/(BA585+AY585/BF585)</f>
        <v>0</v>
      </c>
      <c r="BO585" t="s">
        <v>437</v>
      </c>
      <c r="BP585">
        <v>0</v>
      </c>
      <c r="BQ585">
        <f>IF(BP585&lt;&gt;0, BP585, BN585)</f>
        <v>0</v>
      </c>
      <c r="BR585">
        <f>1-BQ585/BF585</f>
        <v>0</v>
      </c>
      <c r="BS585">
        <f>(BF585-BE585)/(BF585-BQ585)</f>
        <v>0</v>
      </c>
      <c r="BT585">
        <f>(AZ585-BF585)/(AZ585-BQ585)</f>
        <v>0</v>
      </c>
      <c r="BU585">
        <f>(BF585-BE585)/(BF585-AY585)</f>
        <v>0</v>
      </c>
      <c r="BV585">
        <f>(AZ585-BF585)/(AZ585-AY585)</f>
        <v>0</v>
      </c>
      <c r="BW585">
        <f>(BS585*BQ585/BE585)</f>
        <v>0</v>
      </c>
      <c r="BX585">
        <f>(1-BW585)</f>
        <v>0</v>
      </c>
      <c r="DG585">
        <f>$B$13*EF585+$C$13*EG585+$F$13*ER585*(1-EU585)</f>
        <v>0</v>
      </c>
      <c r="DH585">
        <f>DG585*DI585</f>
        <v>0</v>
      </c>
      <c r="DI585">
        <f>($B$13*$D$11+$C$13*$D$11+$F$13*((FE585+EW585)/MAX(FE585+EW585+FF585, 0.1)*$I$11+FF585/MAX(FE585+EW585+FF585, 0.1)*$J$11))/($B$13+$C$13+$F$13)</f>
        <v>0</v>
      </c>
      <c r="DJ585">
        <f>($B$13*$K$11+$C$13*$K$11+$F$13*((FE585+EW585)/MAX(FE585+EW585+FF585, 0.1)*$P$11+FF585/MAX(FE585+EW585+FF585, 0.1)*$Q$11))/($B$13+$C$13+$F$13)</f>
        <v>0</v>
      </c>
      <c r="DK585">
        <v>2.96</v>
      </c>
      <c r="DL585">
        <v>0.5</v>
      </c>
      <c r="DM585" t="s">
        <v>438</v>
      </c>
      <c r="DN585">
        <v>2</v>
      </c>
      <c r="DO585" t="b">
        <v>1</v>
      </c>
      <c r="DP585">
        <v>1759003717.1</v>
      </c>
      <c r="DQ585">
        <v>1351.086666666667</v>
      </c>
      <c r="DR585">
        <v>1410.388148148148</v>
      </c>
      <c r="DS585">
        <v>22.91005925925926</v>
      </c>
      <c r="DT585">
        <v>16.37910740740741</v>
      </c>
      <c r="DU585">
        <v>1352.095555555556</v>
      </c>
      <c r="DV585">
        <v>22.60450740740741</v>
      </c>
      <c r="DW585">
        <v>499.9496296296296</v>
      </c>
      <c r="DX585">
        <v>90.32092962962963</v>
      </c>
      <c r="DY585">
        <v>0.06625195925925927</v>
      </c>
      <c r="DZ585">
        <v>29.71072592592592</v>
      </c>
      <c r="EA585">
        <v>30.07409629629629</v>
      </c>
      <c r="EB585">
        <v>999.9000000000001</v>
      </c>
      <c r="EC585">
        <v>0</v>
      </c>
      <c r="ED585">
        <v>0</v>
      </c>
      <c r="EE585">
        <v>9996.736296296296</v>
      </c>
      <c r="EF585">
        <v>0</v>
      </c>
      <c r="EG585">
        <v>10.86594444444444</v>
      </c>
      <c r="EH585">
        <v>-59.30163333333332</v>
      </c>
      <c r="EI585">
        <v>1382.765925925926</v>
      </c>
      <c r="EJ585">
        <v>1433.875555555556</v>
      </c>
      <c r="EK585">
        <v>6.530958888888889</v>
      </c>
      <c r="EL585">
        <v>1410.388148148148</v>
      </c>
      <c r="EM585">
        <v>16.37910740740741</v>
      </c>
      <c r="EN585">
        <v>2.069257407407408</v>
      </c>
      <c r="EO585">
        <v>1.479374814814815</v>
      </c>
      <c r="EP585">
        <v>17.98448518518519</v>
      </c>
      <c r="EQ585">
        <v>12.75647777777778</v>
      </c>
      <c r="ER585">
        <v>2000.002592592593</v>
      </c>
      <c r="ES585">
        <v>0.980006</v>
      </c>
      <c r="ET585">
        <v>0.0199941</v>
      </c>
      <c r="EU585">
        <v>0</v>
      </c>
      <c r="EV585">
        <v>1200.598518518518</v>
      </c>
      <c r="EW585">
        <v>5.00078</v>
      </c>
      <c r="EX585">
        <v>23247.77037037037</v>
      </c>
      <c r="EY585">
        <v>16379.68148148148</v>
      </c>
      <c r="EZ585">
        <v>39.54833333333332</v>
      </c>
      <c r="FA585">
        <v>40.24744444444444</v>
      </c>
      <c r="FB585">
        <v>39.74296296296296</v>
      </c>
      <c r="FC585">
        <v>40.00433333333334</v>
      </c>
      <c r="FD585">
        <v>40.80985185185185</v>
      </c>
      <c r="FE585">
        <v>1955.112592592592</v>
      </c>
      <c r="FF585">
        <v>39.89000000000001</v>
      </c>
      <c r="FG585">
        <v>0</v>
      </c>
      <c r="FH585">
        <v>1759003718.7</v>
      </c>
      <c r="FI585">
        <v>0</v>
      </c>
      <c r="FJ585">
        <v>1200.675</v>
      </c>
      <c r="FK585">
        <v>-8.429743597418257</v>
      </c>
      <c r="FL585">
        <v>-156.2461539512194</v>
      </c>
      <c r="FM585">
        <v>23248.46153846154</v>
      </c>
      <c r="FN585">
        <v>15</v>
      </c>
      <c r="FO585">
        <v>0</v>
      </c>
      <c r="FP585" t="s">
        <v>439</v>
      </c>
      <c r="FQ585">
        <v>1746989605.5</v>
      </c>
      <c r="FR585">
        <v>1746989593.5</v>
      </c>
      <c r="FS585">
        <v>0</v>
      </c>
      <c r="FT585">
        <v>-0.274</v>
      </c>
      <c r="FU585">
        <v>-0.002</v>
      </c>
      <c r="FV585">
        <v>2.549</v>
      </c>
      <c r="FW585">
        <v>0.129</v>
      </c>
      <c r="FX585">
        <v>420</v>
      </c>
      <c r="FY585">
        <v>17</v>
      </c>
      <c r="FZ585">
        <v>0.02</v>
      </c>
      <c r="GA585">
        <v>0.04</v>
      </c>
      <c r="GB585">
        <v>-59.36031707317073</v>
      </c>
      <c r="GC585">
        <v>0.2561581881532829</v>
      </c>
      <c r="GD585">
        <v>0.1621426786663281</v>
      </c>
      <c r="GE585">
        <v>1</v>
      </c>
      <c r="GF585">
        <v>1201.059705882353</v>
      </c>
      <c r="GG585">
        <v>-7.754774640222564</v>
      </c>
      <c r="GH585">
        <v>0.8053369236249075</v>
      </c>
      <c r="GI585">
        <v>0</v>
      </c>
      <c r="GJ585">
        <v>6.606553414634146</v>
      </c>
      <c r="GK585">
        <v>-1.244350452961649</v>
      </c>
      <c r="GL585">
        <v>0.1233210957881458</v>
      </c>
      <c r="GM585">
        <v>0</v>
      </c>
      <c r="GN585">
        <v>1</v>
      </c>
      <c r="GO585">
        <v>3</v>
      </c>
      <c r="GP585" t="s">
        <v>463</v>
      </c>
      <c r="GQ585">
        <v>3.10142</v>
      </c>
      <c r="GR585">
        <v>2.72449</v>
      </c>
      <c r="GS585">
        <v>0.19555</v>
      </c>
      <c r="GT585">
        <v>0.200406</v>
      </c>
      <c r="GU585">
        <v>0.104064</v>
      </c>
      <c r="GV585">
        <v>0.0836455</v>
      </c>
      <c r="GW585">
        <v>21007.9</v>
      </c>
      <c r="GX585">
        <v>18997.6</v>
      </c>
      <c r="GY585">
        <v>26678.2</v>
      </c>
      <c r="GZ585">
        <v>23981.9</v>
      </c>
      <c r="HA585">
        <v>38258.9</v>
      </c>
      <c r="HB585">
        <v>32520.1</v>
      </c>
      <c r="HC585">
        <v>46586.6</v>
      </c>
      <c r="HD585">
        <v>37963.5</v>
      </c>
      <c r="HE585">
        <v>1.87092</v>
      </c>
      <c r="HF585">
        <v>1.85982</v>
      </c>
      <c r="HG585">
        <v>0.120573</v>
      </c>
      <c r="HH585">
        <v>0</v>
      </c>
      <c r="HI585">
        <v>28.1276</v>
      </c>
      <c r="HJ585">
        <v>999.9</v>
      </c>
      <c r="HK585">
        <v>36.6</v>
      </c>
      <c r="HL585">
        <v>31.2</v>
      </c>
      <c r="HM585">
        <v>18.4907</v>
      </c>
      <c r="HN585">
        <v>60.7286</v>
      </c>
      <c r="HO585">
        <v>22.2716</v>
      </c>
      <c r="HP585">
        <v>1</v>
      </c>
      <c r="HQ585">
        <v>0.136542</v>
      </c>
      <c r="HR585">
        <v>0.105814</v>
      </c>
      <c r="HS585">
        <v>20.3174</v>
      </c>
      <c r="HT585">
        <v>5.2104</v>
      </c>
      <c r="HU585">
        <v>11.98</v>
      </c>
      <c r="HV585">
        <v>4.9628</v>
      </c>
      <c r="HW585">
        <v>3.27428</v>
      </c>
      <c r="HX585">
        <v>9999</v>
      </c>
      <c r="HY585">
        <v>9999</v>
      </c>
      <c r="HZ585">
        <v>9999</v>
      </c>
      <c r="IA585">
        <v>26.3</v>
      </c>
      <c r="IB585">
        <v>1.86371</v>
      </c>
      <c r="IC585">
        <v>1.85986</v>
      </c>
      <c r="ID585">
        <v>1.85815</v>
      </c>
      <c r="IE585">
        <v>1.85953</v>
      </c>
      <c r="IF585">
        <v>1.8596</v>
      </c>
      <c r="IG585">
        <v>1.85813</v>
      </c>
      <c r="IH585">
        <v>1.85717</v>
      </c>
      <c r="II585">
        <v>1.85211</v>
      </c>
      <c r="IJ585">
        <v>0</v>
      </c>
      <c r="IK585">
        <v>0</v>
      </c>
      <c r="IL585">
        <v>0</v>
      </c>
      <c r="IM585">
        <v>0</v>
      </c>
      <c r="IN585" t="s">
        <v>441</v>
      </c>
      <c r="IO585" t="s">
        <v>442</v>
      </c>
      <c r="IP585" t="s">
        <v>443</v>
      </c>
      <c r="IQ585" t="s">
        <v>443</v>
      </c>
      <c r="IR585" t="s">
        <v>443</v>
      </c>
      <c r="IS585" t="s">
        <v>443</v>
      </c>
      <c r="IT585">
        <v>0</v>
      </c>
      <c r="IU585">
        <v>100</v>
      </c>
      <c r="IV585">
        <v>100</v>
      </c>
      <c r="IW585">
        <v>-0.98</v>
      </c>
      <c r="IX585">
        <v>0.3055</v>
      </c>
      <c r="IY585">
        <v>-1.253408397979514</v>
      </c>
      <c r="IZ585">
        <v>-0.001407418860664216</v>
      </c>
      <c r="JA585">
        <v>1.761737584914558E-06</v>
      </c>
      <c r="JB585">
        <v>-4.339940373715102E-10</v>
      </c>
      <c r="JC585">
        <v>0.01386544786166931</v>
      </c>
      <c r="JD585">
        <v>0.003157371658100305</v>
      </c>
      <c r="JE585">
        <v>0.0004353711720169284</v>
      </c>
      <c r="JF585">
        <v>-1.853048844677345E-07</v>
      </c>
      <c r="JG585">
        <v>2</v>
      </c>
      <c r="JH585">
        <v>1968</v>
      </c>
      <c r="JI585">
        <v>1</v>
      </c>
      <c r="JJ585">
        <v>26</v>
      </c>
      <c r="JK585">
        <v>200235.3</v>
      </c>
      <c r="JL585">
        <v>200235.5</v>
      </c>
      <c r="JM585">
        <v>3.07739</v>
      </c>
      <c r="JN585">
        <v>2.60986</v>
      </c>
      <c r="JO585">
        <v>1.49658</v>
      </c>
      <c r="JP585">
        <v>2.34741</v>
      </c>
      <c r="JQ585">
        <v>1.54907</v>
      </c>
      <c r="JR585">
        <v>2.38647</v>
      </c>
      <c r="JS585">
        <v>35.0364</v>
      </c>
      <c r="JT585">
        <v>14.6311</v>
      </c>
      <c r="JU585">
        <v>18</v>
      </c>
      <c r="JV585">
        <v>485.099</v>
      </c>
      <c r="JW585">
        <v>493.021</v>
      </c>
      <c r="JX585">
        <v>28.4529</v>
      </c>
      <c r="JY585">
        <v>29.0938</v>
      </c>
      <c r="JZ585">
        <v>29.9998</v>
      </c>
      <c r="KA585">
        <v>29.3451</v>
      </c>
      <c r="KB585">
        <v>29.3536</v>
      </c>
      <c r="KC585">
        <v>61.7411</v>
      </c>
      <c r="KD585">
        <v>6.46822</v>
      </c>
      <c r="KE585">
        <v>36.5964</v>
      </c>
      <c r="KF585">
        <v>28.3775</v>
      </c>
      <c r="KG585">
        <v>1456.89</v>
      </c>
      <c r="KH585">
        <v>16.6273</v>
      </c>
      <c r="KI585">
        <v>101.857</v>
      </c>
      <c r="KJ585">
        <v>91.5337</v>
      </c>
    </row>
    <row r="586" spans="1:296">
      <c r="A586">
        <v>568</v>
      </c>
      <c r="B586">
        <v>1759003729.6</v>
      </c>
      <c r="C586">
        <v>16479</v>
      </c>
      <c r="D586" t="s">
        <v>1583</v>
      </c>
      <c r="E586" t="s">
        <v>1584</v>
      </c>
      <c r="F586">
        <v>5</v>
      </c>
      <c r="G586" t="s">
        <v>1218</v>
      </c>
      <c r="H586">
        <v>1759003721.814285</v>
      </c>
      <c r="I586">
        <f>(J586)/1000</f>
        <v>0</v>
      </c>
      <c r="J586">
        <f>IF(DO586, AM586, AG586)</f>
        <v>0</v>
      </c>
      <c r="K586">
        <f>IF(DO586, AH586, AF586)</f>
        <v>0</v>
      </c>
      <c r="L586">
        <f>DQ586 - IF(AT586&gt;1, K586*DK586*100.0/(AV586), 0)</f>
        <v>0</v>
      </c>
      <c r="M586">
        <f>((S586-I586/2)*L586-K586)/(S586+I586/2)</f>
        <v>0</v>
      </c>
      <c r="N586">
        <f>M586*(DX586+DY586)/1000.0</f>
        <v>0</v>
      </c>
      <c r="O586">
        <f>(DQ586 - IF(AT586&gt;1, K586*DK586*100.0/(AV586), 0))*(DX586+DY586)/1000.0</f>
        <v>0</v>
      </c>
      <c r="P586">
        <f>2.0/((1/R586-1/Q586)+SIGN(R586)*SQRT((1/R586-1/Q586)*(1/R586-1/Q586) + 4*DL586/((DL586+1)*(DL586+1))*(2*1/R586*1/Q586-1/Q586*1/Q586)))</f>
        <v>0</v>
      </c>
      <c r="Q586">
        <f>IF(LEFT(DM586,1)&lt;&gt;"0",IF(LEFT(DM586,1)="1",3.0,DN586),$D$5+$E$5*(EE586*DX586/($K$5*1000))+$F$5*(EE586*DX586/($K$5*1000))*MAX(MIN(DK586,$J$5),$I$5)*MAX(MIN(DK586,$J$5),$I$5)+$G$5*MAX(MIN(DK586,$J$5),$I$5)*(EE586*DX586/($K$5*1000))+$H$5*(EE586*DX586/($K$5*1000))*(EE586*DX586/($K$5*1000)))</f>
        <v>0</v>
      </c>
      <c r="R586">
        <f>I586*(1000-(1000*0.61365*exp(17.502*V586/(240.97+V586))/(DX586+DY586)+DS586)/2)/(1000*0.61365*exp(17.502*V586/(240.97+V586))/(DX586+DY586)-DS586)</f>
        <v>0</v>
      </c>
      <c r="S586">
        <f>1/((DL586+1)/(P586/1.6)+1/(Q586/1.37)) + DL586/((DL586+1)/(P586/1.6) + DL586/(Q586/1.37))</f>
        <v>0</v>
      </c>
      <c r="T586">
        <f>(DG586*DJ586)</f>
        <v>0</v>
      </c>
      <c r="U586">
        <f>(DZ586+(T586+2*0.95*5.67E-8*(((DZ586+$B$9)+273)^4-(DZ586+273)^4)-44100*I586)/(1.84*29.3*Q586+8*0.95*5.67E-8*(DZ586+273)^3))</f>
        <v>0</v>
      </c>
      <c r="V586">
        <f>($C$9*EA586+$D$9*EB586+$E$9*U586)</f>
        <v>0</v>
      </c>
      <c r="W586">
        <f>0.61365*exp(17.502*V586/(240.97+V586))</f>
        <v>0</v>
      </c>
      <c r="X586">
        <f>(Y586/Z586*100)</f>
        <v>0</v>
      </c>
      <c r="Y586">
        <f>DS586*(DX586+DY586)/1000</f>
        <v>0</v>
      </c>
      <c r="Z586">
        <f>0.61365*exp(17.502*DZ586/(240.97+DZ586))</f>
        <v>0</v>
      </c>
      <c r="AA586">
        <f>(W586-DS586*(DX586+DY586)/1000)</f>
        <v>0</v>
      </c>
      <c r="AB586">
        <f>(-I586*44100)</f>
        <v>0</v>
      </c>
      <c r="AC586">
        <f>2*29.3*Q586*0.92*(DZ586-V586)</f>
        <v>0</v>
      </c>
      <c r="AD586">
        <f>2*0.95*5.67E-8*(((DZ586+$B$9)+273)^4-(V586+273)^4)</f>
        <v>0</v>
      </c>
      <c r="AE586">
        <f>T586+AD586+AB586+AC586</f>
        <v>0</v>
      </c>
      <c r="AF586">
        <f>DW586*AT586*(DR586-DQ586*(1000-AT586*DT586)/(1000-AT586*DS586))/(100*DK586)</f>
        <v>0</v>
      </c>
      <c r="AG586">
        <f>1000*DW586*AT586*(DS586-DT586)/(100*DK586*(1000-AT586*DS586))</f>
        <v>0</v>
      </c>
      <c r="AH586">
        <f>(AI586 - AJ586 - DX586*1E3/(8.314*(DZ586+273.15)) * AL586/DW586 * AK586) * DW586/(100*DK586) * (1000 - DT586)/1000</f>
        <v>0</v>
      </c>
      <c r="AI586">
        <v>1466.259287454546</v>
      </c>
      <c r="AJ586">
        <v>1423.866424242425</v>
      </c>
      <c r="AK586">
        <v>3.428309090908956</v>
      </c>
      <c r="AL586">
        <v>65.16</v>
      </c>
      <c r="AM586">
        <f>(AO586 - AN586 + DX586*1E3/(8.314*(DZ586+273.15)) * AQ586/DW586 * AP586) * DW586/(100*DK586) * 1000/(1000 - AO586)</f>
        <v>0</v>
      </c>
      <c r="AN586">
        <v>16.56565798305294</v>
      </c>
      <c r="AO586">
        <v>22.90316</v>
      </c>
      <c r="AP586">
        <v>-0.0001775823967639969</v>
      </c>
      <c r="AQ586">
        <v>105.4820496882666</v>
      </c>
      <c r="AR586">
        <v>0</v>
      </c>
      <c r="AS586">
        <v>0</v>
      </c>
      <c r="AT586">
        <f>IF(AR586*$H$15&gt;=AV586,1.0,(AV586/(AV586-AR586*$H$15)))</f>
        <v>0</v>
      </c>
      <c r="AU586">
        <f>(AT586-1)*100</f>
        <v>0</v>
      </c>
      <c r="AV586">
        <f>MAX(0,($B$15+$C$15*EE586)/(1+$D$15*EE586)*DX586/(DZ586+273)*$E$15)</f>
        <v>0</v>
      </c>
      <c r="AW586" t="s">
        <v>437</v>
      </c>
      <c r="AX586" t="s">
        <v>437</v>
      </c>
      <c r="AY586">
        <v>0</v>
      </c>
      <c r="AZ586">
        <v>0</v>
      </c>
      <c r="BA586">
        <f>1-AY586/AZ586</f>
        <v>0</v>
      </c>
      <c r="BB586">
        <v>0</v>
      </c>
      <c r="BC586" t="s">
        <v>437</v>
      </c>
      <c r="BD586" t="s">
        <v>437</v>
      </c>
      <c r="BE586">
        <v>0</v>
      </c>
      <c r="BF586">
        <v>0</v>
      </c>
      <c r="BG586">
        <f>1-BE586/BF586</f>
        <v>0</v>
      </c>
      <c r="BH586">
        <v>0.5</v>
      </c>
      <c r="BI586">
        <f>DH586</f>
        <v>0</v>
      </c>
      <c r="BJ586">
        <f>K586</f>
        <v>0</v>
      </c>
      <c r="BK586">
        <f>BG586*BH586*BI586</f>
        <v>0</v>
      </c>
      <c r="BL586">
        <f>(BJ586-BB586)/BI586</f>
        <v>0</v>
      </c>
      <c r="BM586">
        <f>(AZ586-BF586)/BF586</f>
        <v>0</v>
      </c>
      <c r="BN586">
        <f>AY586/(BA586+AY586/BF586)</f>
        <v>0</v>
      </c>
      <c r="BO586" t="s">
        <v>437</v>
      </c>
      <c r="BP586">
        <v>0</v>
      </c>
      <c r="BQ586">
        <f>IF(BP586&lt;&gt;0, BP586, BN586)</f>
        <v>0</v>
      </c>
      <c r="BR586">
        <f>1-BQ586/BF586</f>
        <v>0</v>
      </c>
      <c r="BS586">
        <f>(BF586-BE586)/(BF586-BQ586)</f>
        <v>0</v>
      </c>
      <c r="BT586">
        <f>(AZ586-BF586)/(AZ586-BQ586)</f>
        <v>0</v>
      </c>
      <c r="BU586">
        <f>(BF586-BE586)/(BF586-AY586)</f>
        <v>0</v>
      </c>
      <c r="BV586">
        <f>(AZ586-BF586)/(AZ586-AY586)</f>
        <v>0</v>
      </c>
      <c r="BW586">
        <f>(BS586*BQ586/BE586)</f>
        <v>0</v>
      </c>
      <c r="BX586">
        <f>(1-BW586)</f>
        <v>0</v>
      </c>
      <c r="DG586">
        <f>$B$13*EF586+$C$13*EG586+$F$13*ER586*(1-EU586)</f>
        <v>0</v>
      </c>
      <c r="DH586">
        <f>DG586*DI586</f>
        <v>0</v>
      </c>
      <c r="DI586">
        <f>($B$13*$D$11+$C$13*$D$11+$F$13*((FE586+EW586)/MAX(FE586+EW586+FF586, 0.1)*$I$11+FF586/MAX(FE586+EW586+FF586, 0.1)*$J$11))/($B$13+$C$13+$F$13)</f>
        <v>0</v>
      </c>
      <c r="DJ586">
        <f>($B$13*$K$11+$C$13*$K$11+$F$13*((FE586+EW586)/MAX(FE586+EW586+FF586, 0.1)*$P$11+FF586/MAX(FE586+EW586+FF586, 0.1)*$Q$11))/($B$13+$C$13+$F$13)</f>
        <v>0</v>
      </c>
      <c r="DK586">
        <v>2.96</v>
      </c>
      <c r="DL586">
        <v>0.5</v>
      </c>
      <c r="DM586" t="s">
        <v>438</v>
      </c>
      <c r="DN586">
        <v>2</v>
      </c>
      <c r="DO586" t="b">
        <v>1</v>
      </c>
      <c r="DP586">
        <v>1759003721.814285</v>
      </c>
      <c r="DQ586">
        <v>1366.821071428571</v>
      </c>
      <c r="DR586">
        <v>1426.196071428571</v>
      </c>
      <c r="DS586">
        <v>22.90815714285714</v>
      </c>
      <c r="DT586">
        <v>16.46708214285714</v>
      </c>
      <c r="DU586">
        <v>1367.813928571429</v>
      </c>
      <c r="DV586">
        <v>22.60265</v>
      </c>
      <c r="DW586">
        <v>500.0286071428572</v>
      </c>
      <c r="DX586">
        <v>90.32113214285714</v>
      </c>
      <c r="DY586">
        <v>0.06615876785714285</v>
      </c>
      <c r="DZ586">
        <v>29.70761785714286</v>
      </c>
      <c r="EA586">
        <v>30.08771785714285</v>
      </c>
      <c r="EB586">
        <v>999.9000000000002</v>
      </c>
      <c r="EC586">
        <v>0</v>
      </c>
      <c r="ED586">
        <v>0</v>
      </c>
      <c r="EE586">
        <v>10010.78321428571</v>
      </c>
      <c r="EF586">
        <v>0</v>
      </c>
      <c r="EG586">
        <v>10.86400357142857</v>
      </c>
      <c r="EH586">
        <v>-59.37505714285714</v>
      </c>
      <c r="EI586">
        <v>1398.867142857143</v>
      </c>
      <c r="EJ586">
        <v>1450.075714285715</v>
      </c>
      <c r="EK586">
        <v>6.441081785714286</v>
      </c>
      <c r="EL586">
        <v>1426.196071428571</v>
      </c>
      <c r="EM586">
        <v>16.46708214285714</v>
      </c>
      <c r="EN586">
        <v>2.069091071428571</v>
      </c>
      <c r="EO586">
        <v>1.487324642857143</v>
      </c>
      <c r="EP586">
        <v>17.98320357142857</v>
      </c>
      <c r="EQ586">
        <v>12.83832142857143</v>
      </c>
      <c r="ER586">
        <v>1999.994642857143</v>
      </c>
      <c r="ES586">
        <v>0.980006</v>
      </c>
      <c r="ET586">
        <v>0.0199941</v>
      </c>
      <c r="EU586">
        <v>0</v>
      </c>
      <c r="EV586">
        <v>1199.995</v>
      </c>
      <c r="EW586">
        <v>5.00078</v>
      </c>
      <c r="EX586">
        <v>23236.32142857143</v>
      </c>
      <c r="EY586">
        <v>16379.61428571429</v>
      </c>
      <c r="EZ586">
        <v>39.53782142857143</v>
      </c>
      <c r="FA586">
        <v>40.23192857142857</v>
      </c>
      <c r="FB586">
        <v>39.78107142857142</v>
      </c>
      <c r="FC586">
        <v>40.00417857142857</v>
      </c>
      <c r="FD586">
        <v>40.77417857142857</v>
      </c>
      <c r="FE586">
        <v>1955.104642857143</v>
      </c>
      <c r="FF586">
        <v>39.89000000000001</v>
      </c>
      <c r="FG586">
        <v>0</v>
      </c>
      <c r="FH586">
        <v>1759003724.1</v>
      </c>
      <c r="FI586">
        <v>0</v>
      </c>
      <c r="FJ586">
        <v>1199.9408</v>
      </c>
      <c r="FK586">
        <v>-6.745384630683294</v>
      </c>
      <c r="FL586">
        <v>-137.1846156076788</v>
      </c>
      <c r="FM586">
        <v>23234.596</v>
      </c>
      <c r="FN586">
        <v>15</v>
      </c>
      <c r="FO586">
        <v>0</v>
      </c>
      <c r="FP586" t="s">
        <v>439</v>
      </c>
      <c r="FQ586">
        <v>1746989605.5</v>
      </c>
      <c r="FR586">
        <v>1746989593.5</v>
      </c>
      <c r="FS586">
        <v>0</v>
      </c>
      <c r="FT586">
        <v>-0.274</v>
      </c>
      <c r="FU586">
        <v>-0.002</v>
      </c>
      <c r="FV586">
        <v>2.549</v>
      </c>
      <c r="FW586">
        <v>0.129</v>
      </c>
      <c r="FX586">
        <v>420</v>
      </c>
      <c r="FY586">
        <v>17</v>
      </c>
      <c r="FZ586">
        <v>0.02</v>
      </c>
      <c r="GA586">
        <v>0.04</v>
      </c>
      <c r="GB586">
        <v>-59.32270249999999</v>
      </c>
      <c r="GC586">
        <v>-0.8888318949343085</v>
      </c>
      <c r="GD586">
        <v>0.1280208098074291</v>
      </c>
      <c r="GE586">
        <v>0</v>
      </c>
      <c r="GF586">
        <v>1200.380882352941</v>
      </c>
      <c r="GG586">
        <v>-7.778304051246766</v>
      </c>
      <c r="GH586">
        <v>0.8046093960903008</v>
      </c>
      <c r="GI586">
        <v>0</v>
      </c>
      <c r="GJ586">
        <v>6.49026725</v>
      </c>
      <c r="GK586">
        <v>-1.170505328330226</v>
      </c>
      <c r="GL586">
        <v>0.1130665268766026</v>
      </c>
      <c r="GM586">
        <v>0</v>
      </c>
      <c r="GN586">
        <v>0</v>
      </c>
      <c r="GO586">
        <v>3</v>
      </c>
      <c r="GP586" t="s">
        <v>484</v>
      </c>
      <c r="GQ586">
        <v>3.10138</v>
      </c>
      <c r="GR586">
        <v>2.7242</v>
      </c>
      <c r="GS586">
        <v>0.196978</v>
      </c>
      <c r="GT586">
        <v>0.201806</v>
      </c>
      <c r="GU586">
        <v>0.104059</v>
      </c>
      <c r="GV586">
        <v>0.08393689999999999</v>
      </c>
      <c r="GW586">
        <v>20970.6</v>
      </c>
      <c r="GX586">
        <v>18964.5</v>
      </c>
      <c r="GY586">
        <v>26678.2</v>
      </c>
      <c r="GZ586">
        <v>23982</v>
      </c>
      <c r="HA586">
        <v>38259.1</v>
      </c>
      <c r="HB586">
        <v>32509.9</v>
      </c>
      <c r="HC586">
        <v>46586.4</v>
      </c>
      <c r="HD586">
        <v>37963.6</v>
      </c>
      <c r="HE586">
        <v>1.8708</v>
      </c>
      <c r="HF586">
        <v>1.86042</v>
      </c>
      <c r="HG586">
        <v>0.121482</v>
      </c>
      <c r="HH586">
        <v>0</v>
      </c>
      <c r="HI586">
        <v>28.1214</v>
      </c>
      <c r="HJ586">
        <v>999.9</v>
      </c>
      <c r="HK586">
        <v>36.7</v>
      </c>
      <c r="HL586">
        <v>31.2</v>
      </c>
      <c r="HM586">
        <v>18.5418</v>
      </c>
      <c r="HN586">
        <v>61.1286</v>
      </c>
      <c r="HO586">
        <v>22.2837</v>
      </c>
      <c r="HP586">
        <v>1</v>
      </c>
      <c r="HQ586">
        <v>0.136636</v>
      </c>
      <c r="HR586">
        <v>0.226522</v>
      </c>
      <c r="HS586">
        <v>20.3173</v>
      </c>
      <c r="HT586">
        <v>5.21115</v>
      </c>
      <c r="HU586">
        <v>11.98</v>
      </c>
      <c r="HV586">
        <v>4.96275</v>
      </c>
      <c r="HW586">
        <v>3.27438</v>
      </c>
      <c r="HX586">
        <v>9999</v>
      </c>
      <c r="HY586">
        <v>9999</v>
      </c>
      <c r="HZ586">
        <v>9999</v>
      </c>
      <c r="IA586">
        <v>26.3</v>
      </c>
      <c r="IB586">
        <v>1.86371</v>
      </c>
      <c r="IC586">
        <v>1.85985</v>
      </c>
      <c r="ID586">
        <v>1.85811</v>
      </c>
      <c r="IE586">
        <v>1.8595</v>
      </c>
      <c r="IF586">
        <v>1.85959</v>
      </c>
      <c r="IG586">
        <v>1.85811</v>
      </c>
      <c r="IH586">
        <v>1.85716</v>
      </c>
      <c r="II586">
        <v>1.85211</v>
      </c>
      <c r="IJ586">
        <v>0</v>
      </c>
      <c r="IK586">
        <v>0</v>
      </c>
      <c r="IL586">
        <v>0</v>
      </c>
      <c r="IM586">
        <v>0</v>
      </c>
      <c r="IN586" t="s">
        <v>441</v>
      </c>
      <c r="IO586" t="s">
        <v>442</v>
      </c>
      <c r="IP586" t="s">
        <v>443</v>
      </c>
      <c r="IQ586" t="s">
        <v>443</v>
      </c>
      <c r="IR586" t="s">
        <v>443</v>
      </c>
      <c r="IS586" t="s">
        <v>443</v>
      </c>
      <c r="IT586">
        <v>0</v>
      </c>
      <c r="IU586">
        <v>100</v>
      </c>
      <c r="IV586">
        <v>100</v>
      </c>
      <c r="IW586">
        <v>-0.97</v>
      </c>
      <c r="IX586">
        <v>0.3054</v>
      </c>
      <c r="IY586">
        <v>-1.253408397979514</v>
      </c>
      <c r="IZ586">
        <v>-0.001407418860664216</v>
      </c>
      <c r="JA586">
        <v>1.761737584914558E-06</v>
      </c>
      <c r="JB586">
        <v>-4.339940373715102E-10</v>
      </c>
      <c r="JC586">
        <v>0.01386544786166931</v>
      </c>
      <c r="JD586">
        <v>0.003157371658100305</v>
      </c>
      <c r="JE586">
        <v>0.0004353711720169284</v>
      </c>
      <c r="JF586">
        <v>-1.853048844677345E-07</v>
      </c>
      <c r="JG586">
        <v>2</v>
      </c>
      <c r="JH586">
        <v>1968</v>
      </c>
      <c r="JI586">
        <v>1</v>
      </c>
      <c r="JJ586">
        <v>26</v>
      </c>
      <c r="JK586">
        <v>200235.4</v>
      </c>
      <c r="JL586">
        <v>200235.6</v>
      </c>
      <c r="JM586">
        <v>3.10425</v>
      </c>
      <c r="JN586">
        <v>2.60498</v>
      </c>
      <c r="JO586">
        <v>1.49658</v>
      </c>
      <c r="JP586">
        <v>2.34741</v>
      </c>
      <c r="JQ586">
        <v>1.54907</v>
      </c>
      <c r="JR586">
        <v>2.40112</v>
      </c>
      <c r="JS586">
        <v>35.0364</v>
      </c>
      <c r="JT586">
        <v>14.6399</v>
      </c>
      <c r="JU586">
        <v>18</v>
      </c>
      <c r="JV586">
        <v>485.003</v>
      </c>
      <c r="JW586">
        <v>493.392</v>
      </c>
      <c r="JX586">
        <v>28.3529</v>
      </c>
      <c r="JY586">
        <v>29.0907</v>
      </c>
      <c r="JZ586">
        <v>30</v>
      </c>
      <c r="KA586">
        <v>29.3419</v>
      </c>
      <c r="KB586">
        <v>29.3505</v>
      </c>
      <c r="KC586">
        <v>62.2832</v>
      </c>
      <c r="KD586">
        <v>6.46822</v>
      </c>
      <c r="KE586">
        <v>36.5964</v>
      </c>
      <c r="KF586">
        <v>28.2844</v>
      </c>
      <c r="KG586">
        <v>1470.24</v>
      </c>
      <c r="KH586">
        <v>16.717</v>
      </c>
      <c r="KI586">
        <v>101.857</v>
      </c>
      <c r="KJ586">
        <v>91.53400000000001</v>
      </c>
    </row>
    <row r="587" spans="1:296">
      <c r="A587">
        <v>569</v>
      </c>
      <c r="B587">
        <v>1759003734.6</v>
      </c>
      <c r="C587">
        <v>16484</v>
      </c>
      <c r="D587" t="s">
        <v>1585</v>
      </c>
      <c r="E587" t="s">
        <v>1586</v>
      </c>
      <c r="F587">
        <v>5</v>
      </c>
      <c r="G587" t="s">
        <v>1218</v>
      </c>
      <c r="H587">
        <v>1759003727.1</v>
      </c>
      <c r="I587">
        <f>(J587)/1000</f>
        <v>0</v>
      </c>
      <c r="J587">
        <f>IF(DO587, AM587, AG587)</f>
        <v>0</v>
      </c>
      <c r="K587">
        <f>IF(DO587, AH587, AF587)</f>
        <v>0</v>
      </c>
      <c r="L587">
        <f>DQ587 - IF(AT587&gt;1, K587*DK587*100.0/(AV587), 0)</f>
        <v>0</v>
      </c>
      <c r="M587">
        <f>((S587-I587/2)*L587-K587)/(S587+I587/2)</f>
        <v>0</v>
      </c>
      <c r="N587">
        <f>M587*(DX587+DY587)/1000.0</f>
        <v>0</v>
      </c>
      <c r="O587">
        <f>(DQ587 - IF(AT587&gt;1, K587*DK587*100.0/(AV587), 0))*(DX587+DY587)/1000.0</f>
        <v>0</v>
      </c>
      <c r="P587">
        <f>2.0/((1/R587-1/Q587)+SIGN(R587)*SQRT((1/R587-1/Q587)*(1/R587-1/Q587) + 4*DL587/((DL587+1)*(DL587+1))*(2*1/R587*1/Q587-1/Q587*1/Q587)))</f>
        <v>0</v>
      </c>
      <c r="Q587">
        <f>IF(LEFT(DM587,1)&lt;&gt;"0",IF(LEFT(DM587,1)="1",3.0,DN587),$D$5+$E$5*(EE587*DX587/($K$5*1000))+$F$5*(EE587*DX587/($K$5*1000))*MAX(MIN(DK587,$J$5),$I$5)*MAX(MIN(DK587,$J$5),$I$5)+$G$5*MAX(MIN(DK587,$J$5),$I$5)*(EE587*DX587/($K$5*1000))+$H$5*(EE587*DX587/($K$5*1000))*(EE587*DX587/($K$5*1000)))</f>
        <v>0</v>
      </c>
      <c r="R587">
        <f>I587*(1000-(1000*0.61365*exp(17.502*V587/(240.97+V587))/(DX587+DY587)+DS587)/2)/(1000*0.61365*exp(17.502*V587/(240.97+V587))/(DX587+DY587)-DS587)</f>
        <v>0</v>
      </c>
      <c r="S587">
        <f>1/((DL587+1)/(P587/1.6)+1/(Q587/1.37)) + DL587/((DL587+1)/(P587/1.6) + DL587/(Q587/1.37))</f>
        <v>0</v>
      </c>
      <c r="T587">
        <f>(DG587*DJ587)</f>
        <v>0</v>
      </c>
      <c r="U587">
        <f>(DZ587+(T587+2*0.95*5.67E-8*(((DZ587+$B$9)+273)^4-(DZ587+273)^4)-44100*I587)/(1.84*29.3*Q587+8*0.95*5.67E-8*(DZ587+273)^3))</f>
        <v>0</v>
      </c>
      <c r="V587">
        <f>($C$9*EA587+$D$9*EB587+$E$9*U587)</f>
        <v>0</v>
      </c>
      <c r="W587">
        <f>0.61365*exp(17.502*V587/(240.97+V587))</f>
        <v>0</v>
      </c>
      <c r="X587">
        <f>(Y587/Z587*100)</f>
        <v>0</v>
      </c>
      <c r="Y587">
        <f>DS587*(DX587+DY587)/1000</f>
        <v>0</v>
      </c>
      <c r="Z587">
        <f>0.61365*exp(17.502*DZ587/(240.97+DZ587))</f>
        <v>0</v>
      </c>
      <c r="AA587">
        <f>(W587-DS587*(DX587+DY587)/1000)</f>
        <v>0</v>
      </c>
      <c r="AB587">
        <f>(-I587*44100)</f>
        <v>0</v>
      </c>
      <c r="AC587">
        <f>2*29.3*Q587*0.92*(DZ587-V587)</f>
        <v>0</v>
      </c>
      <c r="AD587">
        <f>2*0.95*5.67E-8*(((DZ587+$B$9)+273)^4-(V587+273)^4)</f>
        <v>0</v>
      </c>
      <c r="AE587">
        <f>T587+AD587+AB587+AC587</f>
        <v>0</v>
      </c>
      <c r="AF587">
        <f>DW587*AT587*(DR587-DQ587*(1000-AT587*DT587)/(1000-AT587*DS587))/(100*DK587)</f>
        <v>0</v>
      </c>
      <c r="AG587">
        <f>1000*DW587*AT587*(DS587-DT587)/(100*DK587*(1000-AT587*DS587))</f>
        <v>0</v>
      </c>
      <c r="AH587">
        <f>(AI587 - AJ587 - DX587*1E3/(8.314*(DZ587+273.15)) * AL587/DW587 * AK587) * DW587/(100*DK587) * (1000 - DT587)/1000</f>
        <v>0</v>
      </c>
      <c r="AI587">
        <v>1483.302654454546</v>
      </c>
      <c r="AJ587">
        <v>1440.92109090909</v>
      </c>
      <c r="AK587">
        <v>3.409280519480304</v>
      </c>
      <c r="AL587">
        <v>65.16</v>
      </c>
      <c r="AM587">
        <f>(AO587 - AN587 + DX587*1E3/(8.314*(DZ587+273.15)) * AQ587/DW587 * AP587) * DW587/(100*DK587) * 1000/(1000 - AO587)</f>
        <v>0</v>
      </c>
      <c r="AN587">
        <v>16.65112782621229</v>
      </c>
      <c r="AO587">
        <v>22.90021454545455</v>
      </c>
      <c r="AP587">
        <v>-0.0001122142660152423</v>
      </c>
      <c r="AQ587">
        <v>105.4820496882666</v>
      </c>
      <c r="AR587">
        <v>0</v>
      </c>
      <c r="AS587">
        <v>0</v>
      </c>
      <c r="AT587">
        <f>IF(AR587*$H$15&gt;=AV587,1.0,(AV587/(AV587-AR587*$H$15)))</f>
        <v>0</v>
      </c>
      <c r="AU587">
        <f>(AT587-1)*100</f>
        <v>0</v>
      </c>
      <c r="AV587">
        <f>MAX(0,($B$15+$C$15*EE587)/(1+$D$15*EE587)*DX587/(DZ587+273)*$E$15)</f>
        <v>0</v>
      </c>
      <c r="AW587" t="s">
        <v>437</v>
      </c>
      <c r="AX587" t="s">
        <v>437</v>
      </c>
      <c r="AY587">
        <v>0</v>
      </c>
      <c r="AZ587">
        <v>0</v>
      </c>
      <c r="BA587">
        <f>1-AY587/AZ587</f>
        <v>0</v>
      </c>
      <c r="BB587">
        <v>0</v>
      </c>
      <c r="BC587" t="s">
        <v>437</v>
      </c>
      <c r="BD587" t="s">
        <v>437</v>
      </c>
      <c r="BE587">
        <v>0</v>
      </c>
      <c r="BF587">
        <v>0</v>
      </c>
      <c r="BG587">
        <f>1-BE587/BF587</f>
        <v>0</v>
      </c>
      <c r="BH587">
        <v>0.5</v>
      </c>
      <c r="BI587">
        <f>DH587</f>
        <v>0</v>
      </c>
      <c r="BJ587">
        <f>K587</f>
        <v>0</v>
      </c>
      <c r="BK587">
        <f>BG587*BH587*BI587</f>
        <v>0</v>
      </c>
      <c r="BL587">
        <f>(BJ587-BB587)/BI587</f>
        <v>0</v>
      </c>
      <c r="BM587">
        <f>(AZ587-BF587)/BF587</f>
        <v>0</v>
      </c>
      <c r="BN587">
        <f>AY587/(BA587+AY587/BF587)</f>
        <v>0</v>
      </c>
      <c r="BO587" t="s">
        <v>437</v>
      </c>
      <c r="BP587">
        <v>0</v>
      </c>
      <c r="BQ587">
        <f>IF(BP587&lt;&gt;0, BP587, BN587)</f>
        <v>0</v>
      </c>
      <c r="BR587">
        <f>1-BQ587/BF587</f>
        <v>0</v>
      </c>
      <c r="BS587">
        <f>(BF587-BE587)/(BF587-BQ587)</f>
        <v>0</v>
      </c>
      <c r="BT587">
        <f>(AZ587-BF587)/(AZ587-BQ587)</f>
        <v>0</v>
      </c>
      <c r="BU587">
        <f>(BF587-BE587)/(BF587-AY587)</f>
        <v>0</v>
      </c>
      <c r="BV587">
        <f>(AZ587-BF587)/(AZ587-AY587)</f>
        <v>0</v>
      </c>
      <c r="BW587">
        <f>(BS587*BQ587/BE587)</f>
        <v>0</v>
      </c>
      <c r="BX587">
        <f>(1-BW587)</f>
        <v>0</v>
      </c>
      <c r="DG587">
        <f>$B$13*EF587+$C$13*EG587+$F$13*ER587*(1-EU587)</f>
        <v>0</v>
      </c>
      <c r="DH587">
        <f>DG587*DI587</f>
        <v>0</v>
      </c>
      <c r="DI587">
        <f>($B$13*$D$11+$C$13*$D$11+$F$13*((FE587+EW587)/MAX(FE587+EW587+FF587, 0.1)*$I$11+FF587/MAX(FE587+EW587+FF587, 0.1)*$J$11))/($B$13+$C$13+$F$13)</f>
        <v>0</v>
      </c>
      <c r="DJ587">
        <f>($B$13*$K$11+$C$13*$K$11+$F$13*((FE587+EW587)/MAX(FE587+EW587+FF587, 0.1)*$P$11+FF587/MAX(FE587+EW587+FF587, 0.1)*$Q$11))/($B$13+$C$13+$F$13)</f>
        <v>0</v>
      </c>
      <c r="DK587">
        <v>2.96</v>
      </c>
      <c r="DL587">
        <v>0.5</v>
      </c>
      <c r="DM587" t="s">
        <v>438</v>
      </c>
      <c r="DN587">
        <v>2</v>
      </c>
      <c r="DO587" t="b">
        <v>1</v>
      </c>
      <c r="DP587">
        <v>1759003727.1</v>
      </c>
      <c r="DQ587">
        <v>1384.512592592593</v>
      </c>
      <c r="DR587">
        <v>1443.901111111111</v>
      </c>
      <c r="DS587">
        <v>22.90531111111111</v>
      </c>
      <c r="DT587">
        <v>16.56052222222223</v>
      </c>
      <c r="DU587">
        <v>1385.488888888889</v>
      </c>
      <c r="DV587">
        <v>22.59986296296297</v>
      </c>
      <c r="DW587">
        <v>500.0175925925926</v>
      </c>
      <c r="DX587">
        <v>90.32180370370371</v>
      </c>
      <c r="DY587">
        <v>0.06609619999999999</v>
      </c>
      <c r="DZ587">
        <v>29.70253333333334</v>
      </c>
      <c r="EA587">
        <v>30.0955962962963</v>
      </c>
      <c r="EB587">
        <v>999.9000000000001</v>
      </c>
      <c r="EC587">
        <v>0</v>
      </c>
      <c r="ED587">
        <v>0</v>
      </c>
      <c r="EE587">
        <v>10013.31037037037</v>
      </c>
      <c r="EF587">
        <v>0</v>
      </c>
      <c r="EG587">
        <v>10.86386296296296</v>
      </c>
      <c r="EH587">
        <v>-59.38862962962963</v>
      </c>
      <c r="EI587">
        <v>1416.96962962963</v>
      </c>
      <c r="EJ587">
        <v>1468.217037037037</v>
      </c>
      <c r="EK587">
        <v>6.344787777777777</v>
      </c>
      <c r="EL587">
        <v>1443.901111111111</v>
      </c>
      <c r="EM587">
        <v>16.56052222222223</v>
      </c>
      <c r="EN587">
        <v>2.068848148148148</v>
      </c>
      <c r="EO587">
        <v>1.495775555555555</v>
      </c>
      <c r="EP587">
        <v>17.98133703703703</v>
      </c>
      <c r="EQ587">
        <v>12.92491481481481</v>
      </c>
      <c r="ER587">
        <v>1999.989259259259</v>
      </c>
      <c r="ES587">
        <v>0.9800061111111111</v>
      </c>
      <c r="ET587">
        <v>0.01999398518518519</v>
      </c>
      <c r="EU587">
        <v>0</v>
      </c>
      <c r="EV587">
        <v>1199.455925925926</v>
      </c>
      <c r="EW587">
        <v>5.00078</v>
      </c>
      <c r="EX587">
        <v>23224.94074074075</v>
      </c>
      <c r="EY587">
        <v>16379.57407407407</v>
      </c>
      <c r="EZ587">
        <v>39.51144444444444</v>
      </c>
      <c r="FA587">
        <v>40.22425925925926</v>
      </c>
      <c r="FB587">
        <v>39.74981481481481</v>
      </c>
      <c r="FC587">
        <v>39.97196296296296</v>
      </c>
      <c r="FD587">
        <v>40.76581481481481</v>
      </c>
      <c r="FE587">
        <v>1955.099259259259</v>
      </c>
      <c r="FF587">
        <v>39.89000000000001</v>
      </c>
      <c r="FG587">
        <v>0</v>
      </c>
      <c r="FH587">
        <v>1759003728.9</v>
      </c>
      <c r="FI587">
        <v>0</v>
      </c>
      <c r="FJ587">
        <v>1199.4544</v>
      </c>
      <c r="FK587">
        <v>-5.786153847111275</v>
      </c>
      <c r="FL587">
        <v>-113.8769229770043</v>
      </c>
      <c r="FM587">
        <v>23224.54399999999</v>
      </c>
      <c r="FN587">
        <v>15</v>
      </c>
      <c r="FO587">
        <v>0</v>
      </c>
      <c r="FP587" t="s">
        <v>439</v>
      </c>
      <c r="FQ587">
        <v>1746989605.5</v>
      </c>
      <c r="FR587">
        <v>1746989593.5</v>
      </c>
      <c r="FS587">
        <v>0</v>
      </c>
      <c r="FT587">
        <v>-0.274</v>
      </c>
      <c r="FU587">
        <v>-0.002</v>
      </c>
      <c r="FV587">
        <v>2.549</v>
      </c>
      <c r="FW587">
        <v>0.129</v>
      </c>
      <c r="FX587">
        <v>420</v>
      </c>
      <c r="FY587">
        <v>17</v>
      </c>
      <c r="FZ587">
        <v>0.02</v>
      </c>
      <c r="GA587">
        <v>0.04</v>
      </c>
      <c r="GB587">
        <v>-59.3661075</v>
      </c>
      <c r="GC587">
        <v>-0.007768480299965176</v>
      </c>
      <c r="GD587">
        <v>0.07712614468356305</v>
      </c>
      <c r="GE587">
        <v>1</v>
      </c>
      <c r="GF587">
        <v>1199.799705882353</v>
      </c>
      <c r="GG587">
        <v>-6.350038202220573</v>
      </c>
      <c r="GH587">
        <v>0.6810739153723835</v>
      </c>
      <c r="GI587">
        <v>0</v>
      </c>
      <c r="GJ587">
        <v>6.3952385</v>
      </c>
      <c r="GK587">
        <v>-1.096646454033795</v>
      </c>
      <c r="GL587">
        <v>0.1059066943481384</v>
      </c>
      <c r="GM587">
        <v>0</v>
      </c>
      <c r="GN587">
        <v>1</v>
      </c>
      <c r="GO587">
        <v>3</v>
      </c>
      <c r="GP587" t="s">
        <v>463</v>
      </c>
      <c r="GQ587">
        <v>3.1013</v>
      </c>
      <c r="GR587">
        <v>2.72436</v>
      </c>
      <c r="GS587">
        <v>0.198393</v>
      </c>
      <c r="GT587">
        <v>0.203187</v>
      </c>
      <c r="GU587">
        <v>0.104046</v>
      </c>
      <c r="GV587">
        <v>0.08426649999999999</v>
      </c>
      <c r="GW587">
        <v>20933.8</v>
      </c>
      <c r="GX587">
        <v>18931.5</v>
      </c>
      <c r="GY587">
        <v>26678.3</v>
      </c>
      <c r="GZ587">
        <v>23981.8</v>
      </c>
      <c r="HA587">
        <v>38260</v>
      </c>
      <c r="HB587">
        <v>32498.5</v>
      </c>
      <c r="HC587">
        <v>46586.6</v>
      </c>
      <c r="HD587">
        <v>37963.9</v>
      </c>
      <c r="HE587">
        <v>1.87045</v>
      </c>
      <c r="HF587">
        <v>1.86087</v>
      </c>
      <c r="HG587">
        <v>0.121467</v>
      </c>
      <c r="HH587">
        <v>0</v>
      </c>
      <c r="HI587">
        <v>28.1142</v>
      </c>
      <c r="HJ587">
        <v>999.9</v>
      </c>
      <c r="HK587">
        <v>36.8</v>
      </c>
      <c r="HL587">
        <v>31.2</v>
      </c>
      <c r="HM587">
        <v>18.5904</v>
      </c>
      <c r="HN587">
        <v>61.1686</v>
      </c>
      <c r="HO587">
        <v>22.1675</v>
      </c>
      <c r="HP587">
        <v>1</v>
      </c>
      <c r="HQ587">
        <v>0.136667</v>
      </c>
      <c r="HR587">
        <v>0.312252</v>
      </c>
      <c r="HS587">
        <v>20.3169</v>
      </c>
      <c r="HT587">
        <v>5.2113</v>
      </c>
      <c r="HU587">
        <v>11.98</v>
      </c>
      <c r="HV587">
        <v>4.96275</v>
      </c>
      <c r="HW587">
        <v>3.27435</v>
      </c>
      <c r="HX587">
        <v>9999</v>
      </c>
      <c r="HY587">
        <v>9999</v>
      </c>
      <c r="HZ587">
        <v>9999</v>
      </c>
      <c r="IA587">
        <v>26.3</v>
      </c>
      <c r="IB587">
        <v>1.86371</v>
      </c>
      <c r="IC587">
        <v>1.85986</v>
      </c>
      <c r="ID587">
        <v>1.85814</v>
      </c>
      <c r="IE587">
        <v>1.8595</v>
      </c>
      <c r="IF587">
        <v>1.85959</v>
      </c>
      <c r="IG587">
        <v>1.85812</v>
      </c>
      <c r="IH587">
        <v>1.85715</v>
      </c>
      <c r="II587">
        <v>1.85211</v>
      </c>
      <c r="IJ587">
        <v>0</v>
      </c>
      <c r="IK587">
        <v>0</v>
      </c>
      <c r="IL587">
        <v>0</v>
      </c>
      <c r="IM587">
        <v>0</v>
      </c>
      <c r="IN587" t="s">
        <v>441</v>
      </c>
      <c r="IO587" t="s">
        <v>442</v>
      </c>
      <c r="IP587" t="s">
        <v>443</v>
      </c>
      <c r="IQ587" t="s">
        <v>443</v>
      </c>
      <c r="IR587" t="s">
        <v>443</v>
      </c>
      <c r="IS587" t="s">
        <v>443</v>
      </c>
      <c r="IT587">
        <v>0</v>
      </c>
      <c r="IU587">
        <v>100</v>
      </c>
      <c r="IV587">
        <v>100</v>
      </c>
      <c r="IW587">
        <v>-0.95</v>
      </c>
      <c r="IX587">
        <v>0.3053</v>
      </c>
      <c r="IY587">
        <v>-1.253408397979514</v>
      </c>
      <c r="IZ587">
        <v>-0.001407418860664216</v>
      </c>
      <c r="JA587">
        <v>1.761737584914558E-06</v>
      </c>
      <c r="JB587">
        <v>-4.339940373715102E-10</v>
      </c>
      <c r="JC587">
        <v>0.01386544786166931</v>
      </c>
      <c r="JD587">
        <v>0.003157371658100305</v>
      </c>
      <c r="JE587">
        <v>0.0004353711720169284</v>
      </c>
      <c r="JF587">
        <v>-1.853048844677345E-07</v>
      </c>
      <c r="JG587">
        <v>2</v>
      </c>
      <c r="JH587">
        <v>1968</v>
      </c>
      <c r="JI587">
        <v>1</v>
      </c>
      <c r="JJ587">
        <v>26</v>
      </c>
      <c r="JK587">
        <v>200235.5</v>
      </c>
      <c r="JL587">
        <v>200235.7</v>
      </c>
      <c r="JM587">
        <v>3.12866</v>
      </c>
      <c r="JN587">
        <v>2.60986</v>
      </c>
      <c r="JO587">
        <v>1.49658</v>
      </c>
      <c r="JP587">
        <v>2.34741</v>
      </c>
      <c r="JQ587">
        <v>1.54907</v>
      </c>
      <c r="JR587">
        <v>2.34741</v>
      </c>
      <c r="JS587">
        <v>35.0364</v>
      </c>
      <c r="JT587">
        <v>14.6311</v>
      </c>
      <c r="JU587">
        <v>18</v>
      </c>
      <c r="JV587">
        <v>484.774</v>
      </c>
      <c r="JW587">
        <v>493.664</v>
      </c>
      <c r="JX587">
        <v>28.2525</v>
      </c>
      <c r="JY587">
        <v>29.0869</v>
      </c>
      <c r="JZ587">
        <v>30</v>
      </c>
      <c r="KA587">
        <v>29.3388</v>
      </c>
      <c r="KB587">
        <v>29.3474</v>
      </c>
      <c r="KC587">
        <v>62.8893</v>
      </c>
      <c r="KD587">
        <v>6.19621</v>
      </c>
      <c r="KE587">
        <v>36.9845</v>
      </c>
      <c r="KF587">
        <v>28.1852</v>
      </c>
      <c r="KG587">
        <v>1490.28</v>
      </c>
      <c r="KH587">
        <v>16.8104</v>
      </c>
      <c r="KI587">
        <v>101.857</v>
      </c>
      <c r="KJ587">
        <v>91.53400000000001</v>
      </c>
    </row>
    <row r="588" spans="1:296">
      <c r="A588">
        <v>570</v>
      </c>
      <c r="B588">
        <v>1759003739.6</v>
      </c>
      <c r="C588">
        <v>16489</v>
      </c>
      <c r="D588" t="s">
        <v>1587</v>
      </c>
      <c r="E588" t="s">
        <v>1588</v>
      </c>
      <c r="F588">
        <v>5</v>
      </c>
      <c r="G588" t="s">
        <v>1218</v>
      </c>
      <c r="H588">
        <v>1759003731.814285</v>
      </c>
      <c r="I588">
        <f>(J588)/1000</f>
        <v>0</v>
      </c>
      <c r="J588">
        <f>IF(DO588, AM588, AG588)</f>
        <v>0</v>
      </c>
      <c r="K588">
        <f>IF(DO588, AH588, AF588)</f>
        <v>0</v>
      </c>
      <c r="L588">
        <f>DQ588 - IF(AT588&gt;1, K588*DK588*100.0/(AV588), 0)</f>
        <v>0</v>
      </c>
      <c r="M588">
        <f>((S588-I588/2)*L588-K588)/(S588+I588/2)</f>
        <v>0</v>
      </c>
      <c r="N588">
        <f>M588*(DX588+DY588)/1000.0</f>
        <v>0</v>
      </c>
      <c r="O588">
        <f>(DQ588 - IF(AT588&gt;1, K588*DK588*100.0/(AV588), 0))*(DX588+DY588)/1000.0</f>
        <v>0</v>
      </c>
      <c r="P588">
        <f>2.0/((1/R588-1/Q588)+SIGN(R588)*SQRT((1/R588-1/Q588)*(1/R588-1/Q588) + 4*DL588/((DL588+1)*(DL588+1))*(2*1/R588*1/Q588-1/Q588*1/Q588)))</f>
        <v>0</v>
      </c>
      <c r="Q588">
        <f>IF(LEFT(DM588,1)&lt;&gt;"0",IF(LEFT(DM588,1)="1",3.0,DN588),$D$5+$E$5*(EE588*DX588/($K$5*1000))+$F$5*(EE588*DX588/($K$5*1000))*MAX(MIN(DK588,$J$5),$I$5)*MAX(MIN(DK588,$J$5),$I$5)+$G$5*MAX(MIN(DK588,$J$5),$I$5)*(EE588*DX588/($K$5*1000))+$H$5*(EE588*DX588/($K$5*1000))*(EE588*DX588/($K$5*1000)))</f>
        <v>0</v>
      </c>
      <c r="R588">
        <f>I588*(1000-(1000*0.61365*exp(17.502*V588/(240.97+V588))/(DX588+DY588)+DS588)/2)/(1000*0.61365*exp(17.502*V588/(240.97+V588))/(DX588+DY588)-DS588)</f>
        <v>0</v>
      </c>
      <c r="S588">
        <f>1/((DL588+1)/(P588/1.6)+1/(Q588/1.37)) + DL588/((DL588+1)/(P588/1.6) + DL588/(Q588/1.37))</f>
        <v>0</v>
      </c>
      <c r="T588">
        <f>(DG588*DJ588)</f>
        <v>0</v>
      </c>
      <c r="U588">
        <f>(DZ588+(T588+2*0.95*5.67E-8*(((DZ588+$B$9)+273)^4-(DZ588+273)^4)-44100*I588)/(1.84*29.3*Q588+8*0.95*5.67E-8*(DZ588+273)^3))</f>
        <v>0</v>
      </c>
      <c r="V588">
        <f>($C$9*EA588+$D$9*EB588+$E$9*U588)</f>
        <v>0</v>
      </c>
      <c r="W588">
        <f>0.61365*exp(17.502*V588/(240.97+V588))</f>
        <v>0</v>
      </c>
      <c r="X588">
        <f>(Y588/Z588*100)</f>
        <v>0</v>
      </c>
      <c r="Y588">
        <f>DS588*(DX588+DY588)/1000</f>
        <v>0</v>
      </c>
      <c r="Z588">
        <f>0.61365*exp(17.502*DZ588/(240.97+DZ588))</f>
        <v>0</v>
      </c>
      <c r="AA588">
        <f>(W588-DS588*(DX588+DY588)/1000)</f>
        <v>0</v>
      </c>
      <c r="AB588">
        <f>(-I588*44100)</f>
        <v>0</v>
      </c>
      <c r="AC588">
        <f>2*29.3*Q588*0.92*(DZ588-V588)</f>
        <v>0</v>
      </c>
      <c r="AD588">
        <f>2*0.95*5.67E-8*(((DZ588+$B$9)+273)^4-(V588+273)^4)</f>
        <v>0</v>
      </c>
      <c r="AE588">
        <f>T588+AD588+AB588+AC588</f>
        <v>0</v>
      </c>
      <c r="AF588">
        <f>DW588*AT588*(DR588-DQ588*(1000-AT588*DT588)/(1000-AT588*DS588))/(100*DK588)</f>
        <v>0</v>
      </c>
      <c r="AG588">
        <f>1000*DW588*AT588*(DS588-DT588)/(100*DK588*(1000-AT588*DS588))</f>
        <v>0</v>
      </c>
      <c r="AH588">
        <f>(AI588 - AJ588 - DX588*1E3/(8.314*(DZ588+273.15)) * AL588/DW588 * AK588) * DW588/(100*DK588) * (1000 - DT588)/1000</f>
        <v>0</v>
      </c>
      <c r="AI588">
        <v>1500.622221060606</v>
      </c>
      <c r="AJ588">
        <v>1458.171878787879</v>
      </c>
      <c r="AK588">
        <v>3.452997402597391</v>
      </c>
      <c r="AL588">
        <v>65.16</v>
      </c>
      <c r="AM588">
        <f>(AO588 - AN588 + DX588*1E3/(8.314*(DZ588+273.15)) * AQ588/DW588 * AP588) * DW588/(100*DK588) * 1000/(1000 - AO588)</f>
        <v>0</v>
      </c>
      <c r="AN588">
        <v>16.77603155508116</v>
      </c>
      <c r="AO588">
        <v>22.90340424242423</v>
      </c>
      <c r="AP588">
        <v>0.0001399777466471745</v>
      </c>
      <c r="AQ588">
        <v>105.4820496882666</v>
      </c>
      <c r="AR588">
        <v>0</v>
      </c>
      <c r="AS588">
        <v>0</v>
      </c>
      <c r="AT588">
        <f>IF(AR588*$H$15&gt;=AV588,1.0,(AV588/(AV588-AR588*$H$15)))</f>
        <v>0</v>
      </c>
      <c r="AU588">
        <f>(AT588-1)*100</f>
        <v>0</v>
      </c>
      <c r="AV588">
        <f>MAX(0,($B$15+$C$15*EE588)/(1+$D$15*EE588)*DX588/(DZ588+273)*$E$15)</f>
        <v>0</v>
      </c>
      <c r="AW588" t="s">
        <v>437</v>
      </c>
      <c r="AX588" t="s">
        <v>437</v>
      </c>
      <c r="AY588">
        <v>0</v>
      </c>
      <c r="AZ588">
        <v>0</v>
      </c>
      <c r="BA588">
        <f>1-AY588/AZ588</f>
        <v>0</v>
      </c>
      <c r="BB588">
        <v>0</v>
      </c>
      <c r="BC588" t="s">
        <v>437</v>
      </c>
      <c r="BD588" t="s">
        <v>437</v>
      </c>
      <c r="BE588">
        <v>0</v>
      </c>
      <c r="BF588">
        <v>0</v>
      </c>
      <c r="BG588">
        <f>1-BE588/BF588</f>
        <v>0</v>
      </c>
      <c r="BH588">
        <v>0.5</v>
      </c>
      <c r="BI588">
        <f>DH588</f>
        <v>0</v>
      </c>
      <c r="BJ588">
        <f>K588</f>
        <v>0</v>
      </c>
      <c r="BK588">
        <f>BG588*BH588*BI588</f>
        <v>0</v>
      </c>
      <c r="BL588">
        <f>(BJ588-BB588)/BI588</f>
        <v>0</v>
      </c>
      <c r="BM588">
        <f>(AZ588-BF588)/BF588</f>
        <v>0</v>
      </c>
      <c r="BN588">
        <f>AY588/(BA588+AY588/BF588)</f>
        <v>0</v>
      </c>
      <c r="BO588" t="s">
        <v>437</v>
      </c>
      <c r="BP588">
        <v>0</v>
      </c>
      <c r="BQ588">
        <f>IF(BP588&lt;&gt;0, BP588, BN588)</f>
        <v>0</v>
      </c>
      <c r="BR588">
        <f>1-BQ588/BF588</f>
        <v>0</v>
      </c>
      <c r="BS588">
        <f>(BF588-BE588)/(BF588-BQ588)</f>
        <v>0</v>
      </c>
      <c r="BT588">
        <f>(AZ588-BF588)/(AZ588-BQ588)</f>
        <v>0</v>
      </c>
      <c r="BU588">
        <f>(BF588-BE588)/(BF588-AY588)</f>
        <v>0</v>
      </c>
      <c r="BV588">
        <f>(AZ588-BF588)/(AZ588-AY588)</f>
        <v>0</v>
      </c>
      <c r="BW588">
        <f>(BS588*BQ588/BE588)</f>
        <v>0</v>
      </c>
      <c r="BX588">
        <f>(1-BW588)</f>
        <v>0</v>
      </c>
      <c r="DG588">
        <f>$B$13*EF588+$C$13*EG588+$F$13*ER588*(1-EU588)</f>
        <v>0</v>
      </c>
      <c r="DH588">
        <f>DG588*DI588</f>
        <v>0</v>
      </c>
      <c r="DI588">
        <f>($B$13*$D$11+$C$13*$D$11+$F$13*((FE588+EW588)/MAX(FE588+EW588+FF588, 0.1)*$I$11+FF588/MAX(FE588+EW588+FF588, 0.1)*$J$11))/($B$13+$C$13+$F$13)</f>
        <v>0</v>
      </c>
      <c r="DJ588">
        <f>($B$13*$K$11+$C$13*$K$11+$F$13*((FE588+EW588)/MAX(FE588+EW588+FF588, 0.1)*$P$11+FF588/MAX(FE588+EW588+FF588, 0.1)*$Q$11))/($B$13+$C$13+$F$13)</f>
        <v>0</v>
      </c>
      <c r="DK588">
        <v>2.96</v>
      </c>
      <c r="DL588">
        <v>0.5</v>
      </c>
      <c r="DM588" t="s">
        <v>438</v>
      </c>
      <c r="DN588">
        <v>2</v>
      </c>
      <c r="DO588" t="b">
        <v>1</v>
      </c>
      <c r="DP588">
        <v>1759003731.814285</v>
      </c>
      <c r="DQ588">
        <v>1400.307142857143</v>
      </c>
      <c r="DR588">
        <v>1459.731428571429</v>
      </c>
      <c r="DS588">
        <v>22.90311071428571</v>
      </c>
      <c r="DT588">
        <v>16.65153214285714</v>
      </c>
      <c r="DU588">
        <v>1401.268214285714</v>
      </c>
      <c r="DV588">
        <v>22.59771071428571</v>
      </c>
      <c r="DW588">
        <v>500.0358928571428</v>
      </c>
      <c r="DX588">
        <v>90.32258214285714</v>
      </c>
      <c r="DY588">
        <v>0.0660618357142857</v>
      </c>
      <c r="DZ588">
        <v>29.69451428571428</v>
      </c>
      <c r="EA588">
        <v>30.09463928571428</v>
      </c>
      <c r="EB588">
        <v>999.9000000000002</v>
      </c>
      <c r="EC588">
        <v>0</v>
      </c>
      <c r="ED588">
        <v>0</v>
      </c>
      <c r="EE588">
        <v>10008.48214285714</v>
      </c>
      <c r="EF588">
        <v>0</v>
      </c>
      <c r="EG588">
        <v>10.86910357142857</v>
      </c>
      <c r="EH588">
        <v>-59.42442857142857</v>
      </c>
      <c r="EI588">
        <v>1433.131428571429</v>
      </c>
      <c r="EJ588">
        <v>1484.451785714286</v>
      </c>
      <c r="EK588">
        <v>6.251576071428572</v>
      </c>
      <c r="EL588">
        <v>1459.731428571429</v>
      </c>
      <c r="EM588">
        <v>16.65153214285714</v>
      </c>
      <c r="EN588">
        <v>2.068667857142857</v>
      </c>
      <c r="EO588">
        <v>1.504009285714286</v>
      </c>
      <c r="EP588">
        <v>17.97995</v>
      </c>
      <c r="EQ588">
        <v>13.0088</v>
      </c>
      <c r="ER588">
        <v>1999.986071428571</v>
      </c>
      <c r="ES588">
        <v>0.9800062142857142</v>
      </c>
      <c r="ET588">
        <v>0.01999387142857143</v>
      </c>
      <c r="EU588">
        <v>0</v>
      </c>
      <c r="EV588">
        <v>1198.977857142857</v>
      </c>
      <c r="EW588">
        <v>5.00078</v>
      </c>
      <c r="EX588">
        <v>23216.325</v>
      </c>
      <c r="EY588">
        <v>16379.55357142857</v>
      </c>
      <c r="EZ588">
        <v>39.51107142857143</v>
      </c>
      <c r="FA588">
        <v>40.2185</v>
      </c>
      <c r="FB588">
        <v>39.80117857142857</v>
      </c>
      <c r="FC588">
        <v>39.97289285714285</v>
      </c>
      <c r="FD588">
        <v>40.77867857142856</v>
      </c>
      <c r="FE588">
        <v>1955.096071428571</v>
      </c>
      <c r="FF588">
        <v>39.89000000000001</v>
      </c>
      <c r="FG588">
        <v>0</v>
      </c>
      <c r="FH588">
        <v>1759003733.7</v>
      </c>
      <c r="FI588">
        <v>0</v>
      </c>
      <c r="FJ588">
        <v>1198.9804</v>
      </c>
      <c r="FK588">
        <v>-5.175384624492223</v>
      </c>
      <c r="FL588">
        <v>-101.0692308315218</v>
      </c>
      <c r="FM588">
        <v>23215.816</v>
      </c>
      <c r="FN588">
        <v>15</v>
      </c>
      <c r="FO588">
        <v>0</v>
      </c>
      <c r="FP588" t="s">
        <v>439</v>
      </c>
      <c r="FQ588">
        <v>1746989605.5</v>
      </c>
      <c r="FR588">
        <v>1746989593.5</v>
      </c>
      <c r="FS588">
        <v>0</v>
      </c>
      <c r="FT588">
        <v>-0.274</v>
      </c>
      <c r="FU588">
        <v>-0.002</v>
      </c>
      <c r="FV588">
        <v>2.549</v>
      </c>
      <c r="FW588">
        <v>0.129</v>
      </c>
      <c r="FX588">
        <v>420</v>
      </c>
      <c r="FY588">
        <v>17</v>
      </c>
      <c r="FZ588">
        <v>0.02</v>
      </c>
      <c r="GA588">
        <v>0.04</v>
      </c>
      <c r="GB588">
        <v>-59.39383250000001</v>
      </c>
      <c r="GC588">
        <v>-0.1612829268291962</v>
      </c>
      <c r="GD588">
        <v>0.1029604229485778</v>
      </c>
      <c r="GE588">
        <v>1</v>
      </c>
      <c r="GF588">
        <v>1199.381176470588</v>
      </c>
      <c r="GG588">
        <v>-5.737815127970755</v>
      </c>
      <c r="GH588">
        <v>0.6100760063828192</v>
      </c>
      <c r="GI588">
        <v>0</v>
      </c>
      <c r="GJ588">
        <v>6.317246249999999</v>
      </c>
      <c r="GK588">
        <v>-1.166177673545983</v>
      </c>
      <c r="GL588">
        <v>0.1128193733293955</v>
      </c>
      <c r="GM588">
        <v>0</v>
      </c>
      <c r="GN588">
        <v>1</v>
      </c>
      <c r="GO588">
        <v>3</v>
      </c>
      <c r="GP588" t="s">
        <v>463</v>
      </c>
      <c r="GQ588">
        <v>3.10145</v>
      </c>
      <c r="GR588">
        <v>2.7242</v>
      </c>
      <c r="GS588">
        <v>0.199807</v>
      </c>
      <c r="GT588">
        <v>0.204614</v>
      </c>
      <c r="GU588">
        <v>0.104061</v>
      </c>
      <c r="GV588">
        <v>0.0846312</v>
      </c>
      <c r="GW588">
        <v>20897.1</v>
      </c>
      <c r="GX588">
        <v>18897.8</v>
      </c>
      <c r="GY588">
        <v>26678.6</v>
      </c>
      <c r="GZ588">
        <v>23982</v>
      </c>
      <c r="HA588">
        <v>38259.7</v>
      </c>
      <c r="HB588">
        <v>32485.5</v>
      </c>
      <c r="HC588">
        <v>46586.8</v>
      </c>
      <c r="HD588">
        <v>37963.6</v>
      </c>
      <c r="HE588">
        <v>1.87085</v>
      </c>
      <c r="HF588">
        <v>1.8607</v>
      </c>
      <c r="HG588">
        <v>0.121884</v>
      </c>
      <c r="HH588">
        <v>0</v>
      </c>
      <c r="HI588">
        <v>28.1054</v>
      </c>
      <c r="HJ588">
        <v>999.9</v>
      </c>
      <c r="HK588">
        <v>36.9</v>
      </c>
      <c r="HL588">
        <v>31.2</v>
      </c>
      <c r="HM588">
        <v>18.6424</v>
      </c>
      <c r="HN588">
        <v>61.1486</v>
      </c>
      <c r="HO588">
        <v>22.3037</v>
      </c>
      <c r="HP588">
        <v>1</v>
      </c>
      <c r="HQ588">
        <v>0.136641</v>
      </c>
      <c r="HR588">
        <v>0.382612</v>
      </c>
      <c r="HS588">
        <v>20.3166</v>
      </c>
      <c r="HT588">
        <v>5.21265</v>
      </c>
      <c r="HU588">
        <v>11.98</v>
      </c>
      <c r="HV588">
        <v>4.963</v>
      </c>
      <c r="HW588">
        <v>3.2745</v>
      </c>
      <c r="HX588">
        <v>9999</v>
      </c>
      <c r="HY588">
        <v>9999</v>
      </c>
      <c r="HZ588">
        <v>9999</v>
      </c>
      <c r="IA588">
        <v>26.3</v>
      </c>
      <c r="IB588">
        <v>1.86371</v>
      </c>
      <c r="IC588">
        <v>1.85984</v>
      </c>
      <c r="ID588">
        <v>1.85812</v>
      </c>
      <c r="IE588">
        <v>1.85947</v>
      </c>
      <c r="IF588">
        <v>1.85959</v>
      </c>
      <c r="IG588">
        <v>1.8581</v>
      </c>
      <c r="IH588">
        <v>1.85716</v>
      </c>
      <c r="II588">
        <v>1.85211</v>
      </c>
      <c r="IJ588">
        <v>0</v>
      </c>
      <c r="IK588">
        <v>0</v>
      </c>
      <c r="IL588">
        <v>0</v>
      </c>
      <c r="IM588">
        <v>0</v>
      </c>
      <c r="IN588" t="s">
        <v>441</v>
      </c>
      <c r="IO588" t="s">
        <v>442</v>
      </c>
      <c r="IP588" t="s">
        <v>443</v>
      </c>
      <c r="IQ588" t="s">
        <v>443</v>
      </c>
      <c r="IR588" t="s">
        <v>443</v>
      </c>
      <c r="IS588" t="s">
        <v>443</v>
      </c>
      <c r="IT588">
        <v>0</v>
      </c>
      <c r="IU588">
        <v>100</v>
      </c>
      <c r="IV588">
        <v>100</v>
      </c>
      <c r="IW588">
        <v>-0.93</v>
      </c>
      <c r="IX588">
        <v>0.3054</v>
      </c>
      <c r="IY588">
        <v>-1.253408397979514</v>
      </c>
      <c r="IZ588">
        <v>-0.001407418860664216</v>
      </c>
      <c r="JA588">
        <v>1.761737584914558E-06</v>
      </c>
      <c r="JB588">
        <v>-4.339940373715102E-10</v>
      </c>
      <c r="JC588">
        <v>0.01386544786166931</v>
      </c>
      <c r="JD588">
        <v>0.003157371658100305</v>
      </c>
      <c r="JE588">
        <v>0.0004353711720169284</v>
      </c>
      <c r="JF588">
        <v>-1.853048844677345E-07</v>
      </c>
      <c r="JG588">
        <v>2</v>
      </c>
      <c r="JH588">
        <v>1968</v>
      </c>
      <c r="JI588">
        <v>1</v>
      </c>
      <c r="JJ588">
        <v>26</v>
      </c>
      <c r="JK588">
        <v>200235.6</v>
      </c>
      <c r="JL588">
        <v>200235.8</v>
      </c>
      <c r="JM588">
        <v>3.1604</v>
      </c>
      <c r="JN588">
        <v>2.6123</v>
      </c>
      <c r="JO588">
        <v>1.49658</v>
      </c>
      <c r="JP588">
        <v>2.34741</v>
      </c>
      <c r="JQ588">
        <v>1.54907</v>
      </c>
      <c r="JR588">
        <v>2.37061</v>
      </c>
      <c r="JS588">
        <v>35.0364</v>
      </c>
      <c r="JT588">
        <v>14.6311</v>
      </c>
      <c r="JU588">
        <v>18</v>
      </c>
      <c r="JV588">
        <v>484.985</v>
      </c>
      <c r="JW588">
        <v>493.522</v>
      </c>
      <c r="JX588">
        <v>28.1489</v>
      </c>
      <c r="JY588">
        <v>29.0838</v>
      </c>
      <c r="JZ588">
        <v>30</v>
      </c>
      <c r="KA588">
        <v>29.3357</v>
      </c>
      <c r="KB588">
        <v>29.3442</v>
      </c>
      <c r="KC588">
        <v>63.4023</v>
      </c>
      <c r="KD588">
        <v>6.19621</v>
      </c>
      <c r="KE588">
        <v>37.356</v>
      </c>
      <c r="KF588">
        <v>28.0919</v>
      </c>
      <c r="KG588">
        <v>1503.64</v>
      </c>
      <c r="KH588">
        <v>16.8904</v>
      </c>
      <c r="KI588">
        <v>101.858</v>
      </c>
      <c r="KJ588">
        <v>91.53400000000001</v>
      </c>
    </row>
    <row r="589" spans="1:296">
      <c r="A589">
        <v>571</v>
      </c>
      <c r="B589">
        <v>1759003744.6</v>
      </c>
      <c r="C589">
        <v>16494</v>
      </c>
      <c r="D589" t="s">
        <v>1589</v>
      </c>
      <c r="E589" t="s">
        <v>1590</v>
      </c>
      <c r="F589">
        <v>5</v>
      </c>
      <c r="G589" t="s">
        <v>1218</v>
      </c>
      <c r="H589">
        <v>1759003737.1</v>
      </c>
      <c r="I589">
        <f>(J589)/1000</f>
        <v>0</v>
      </c>
      <c r="J589">
        <f>IF(DO589, AM589, AG589)</f>
        <v>0</v>
      </c>
      <c r="K589">
        <f>IF(DO589, AH589, AF589)</f>
        <v>0</v>
      </c>
      <c r="L589">
        <f>DQ589 - IF(AT589&gt;1, K589*DK589*100.0/(AV589), 0)</f>
        <v>0</v>
      </c>
      <c r="M589">
        <f>((S589-I589/2)*L589-K589)/(S589+I589/2)</f>
        <v>0</v>
      </c>
      <c r="N589">
        <f>M589*(DX589+DY589)/1000.0</f>
        <v>0</v>
      </c>
      <c r="O589">
        <f>(DQ589 - IF(AT589&gt;1, K589*DK589*100.0/(AV589), 0))*(DX589+DY589)/1000.0</f>
        <v>0</v>
      </c>
      <c r="P589">
        <f>2.0/((1/R589-1/Q589)+SIGN(R589)*SQRT((1/R589-1/Q589)*(1/R589-1/Q589) + 4*DL589/((DL589+1)*(DL589+1))*(2*1/R589*1/Q589-1/Q589*1/Q589)))</f>
        <v>0</v>
      </c>
      <c r="Q589">
        <f>IF(LEFT(DM589,1)&lt;&gt;"0",IF(LEFT(DM589,1)="1",3.0,DN589),$D$5+$E$5*(EE589*DX589/($K$5*1000))+$F$5*(EE589*DX589/($K$5*1000))*MAX(MIN(DK589,$J$5),$I$5)*MAX(MIN(DK589,$J$5),$I$5)+$G$5*MAX(MIN(DK589,$J$5),$I$5)*(EE589*DX589/($K$5*1000))+$H$5*(EE589*DX589/($K$5*1000))*(EE589*DX589/($K$5*1000)))</f>
        <v>0</v>
      </c>
      <c r="R589">
        <f>I589*(1000-(1000*0.61365*exp(17.502*V589/(240.97+V589))/(DX589+DY589)+DS589)/2)/(1000*0.61365*exp(17.502*V589/(240.97+V589))/(DX589+DY589)-DS589)</f>
        <v>0</v>
      </c>
      <c r="S589">
        <f>1/((DL589+1)/(P589/1.6)+1/(Q589/1.37)) + DL589/((DL589+1)/(P589/1.6) + DL589/(Q589/1.37))</f>
        <v>0</v>
      </c>
      <c r="T589">
        <f>(DG589*DJ589)</f>
        <v>0</v>
      </c>
      <c r="U589">
        <f>(DZ589+(T589+2*0.95*5.67E-8*(((DZ589+$B$9)+273)^4-(DZ589+273)^4)-44100*I589)/(1.84*29.3*Q589+8*0.95*5.67E-8*(DZ589+273)^3))</f>
        <v>0</v>
      </c>
      <c r="V589">
        <f>($C$9*EA589+$D$9*EB589+$E$9*U589)</f>
        <v>0</v>
      </c>
      <c r="W589">
        <f>0.61365*exp(17.502*V589/(240.97+V589))</f>
        <v>0</v>
      </c>
      <c r="X589">
        <f>(Y589/Z589*100)</f>
        <v>0</v>
      </c>
      <c r="Y589">
        <f>DS589*(DX589+DY589)/1000</f>
        <v>0</v>
      </c>
      <c r="Z589">
        <f>0.61365*exp(17.502*DZ589/(240.97+DZ589))</f>
        <v>0</v>
      </c>
      <c r="AA589">
        <f>(W589-DS589*(DX589+DY589)/1000)</f>
        <v>0</v>
      </c>
      <c r="AB589">
        <f>(-I589*44100)</f>
        <v>0</v>
      </c>
      <c r="AC589">
        <f>2*29.3*Q589*0.92*(DZ589-V589)</f>
        <v>0</v>
      </c>
      <c r="AD589">
        <f>2*0.95*5.67E-8*(((DZ589+$B$9)+273)^4-(V589+273)^4)</f>
        <v>0</v>
      </c>
      <c r="AE589">
        <f>T589+AD589+AB589+AC589</f>
        <v>0</v>
      </c>
      <c r="AF589">
        <f>DW589*AT589*(DR589-DQ589*(1000-AT589*DT589)/(1000-AT589*DS589))/(100*DK589)</f>
        <v>0</v>
      </c>
      <c r="AG589">
        <f>1000*DW589*AT589*(DS589-DT589)/(100*DK589*(1000-AT589*DS589))</f>
        <v>0</v>
      </c>
      <c r="AH589">
        <f>(AI589 - AJ589 - DX589*1E3/(8.314*(DZ589+273.15)) * AL589/DW589 * AK589) * DW589/(100*DK589) * (1000 - DT589)/1000</f>
        <v>0</v>
      </c>
      <c r="AI589">
        <v>1517.842481757576</v>
      </c>
      <c r="AJ589">
        <v>1475.449393939394</v>
      </c>
      <c r="AK589">
        <v>3.450244155844089</v>
      </c>
      <c r="AL589">
        <v>65.16</v>
      </c>
      <c r="AM589">
        <f>(AO589 - AN589 + DX589*1E3/(8.314*(DZ589+273.15)) * AQ589/DW589 * AP589) * DW589/(100*DK589) * 1000/(1000 - AO589)</f>
        <v>0</v>
      </c>
      <c r="AN589">
        <v>16.83872362873027</v>
      </c>
      <c r="AO589">
        <v>22.90360424242424</v>
      </c>
      <c r="AP589">
        <v>-6.471445428396566E-05</v>
      </c>
      <c r="AQ589">
        <v>105.4820496882666</v>
      </c>
      <c r="AR589">
        <v>0</v>
      </c>
      <c r="AS589">
        <v>0</v>
      </c>
      <c r="AT589">
        <f>IF(AR589*$H$15&gt;=AV589,1.0,(AV589/(AV589-AR589*$H$15)))</f>
        <v>0</v>
      </c>
      <c r="AU589">
        <f>(AT589-1)*100</f>
        <v>0</v>
      </c>
      <c r="AV589">
        <f>MAX(0,($B$15+$C$15*EE589)/(1+$D$15*EE589)*DX589/(DZ589+273)*$E$15)</f>
        <v>0</v>
      </c>
      <c r="AW589" t="s">
        <v>437</v>
      </c>
      <c r="AX589" t="s">
        <v>437</v>
      </c>
      <c r="AY589">
        <v>0</v>
      </c>
      <c r="AZ589">
        <v>0</v>
      </c>
      <c r="BA589">
        <f>1-AY589/AZ589</f>
        <v>0</v>
      </c>
      <c r="BB589">
        <v>0</v>
      </c>
      <c r="BC589" t="s">
        <v>437</v>
      </c>
      <c r="BD589" t="s">
        <v>437</v>
      </c>
      <c r="BE589">
        <v>0</v>
      </c>
      <c r="BF589">
        <v>0</v>
      </c>
      <c r="BG589">
        <f>1-BE589/BF589</f>
        <v>0</v>
      </c>
      <c r="BH589">
        <v>0.5</v>
      </c>
      <c r="BI589">
        <f>DH589</f>
        <v>0</v>
      </c>
      <c r="BJ589">
        <f>K589</f>
        <v>0</v>
      </c>
      <c r="BK589">
        <f>BG589*BH589*BI589</f>
        <v>0</v>
      </c>
      <c r="BL589">
        <f>(BJ589-BB589)/BI589</f>
        <v>0</v>
      </c>
      <c r="BM589">
        <f>(AZ589-BF589)/BF589</f>
        <v>0</v>
      </c>
      <c r="BN589">
        <f>AY589/(BA589+AY589/BF589)</f>
        <v>0</v>
      </c>
      <c r="BO589" t="s">
        <v>437</v>
      </c>
      <c r="BP589">
        <v>0</v>
      </c>
      <c r="BQ589">
        <f>IF(BP589&lt;&gt;0, BP589, BN589)</f>
        <v>0</v>
      </c>
      <c r="BR589">
        <f>1-BQ589/BF589</f>
        <v>0</v>
      </c>
      <c r="BS589">
        <f>(BF589-BE589)/(BF589-BQ589)</f>
        <v>0</v>
      </c>
      <c r="BT589">
        <f>(AZ589-BF589)/(AZ589-BQ589)</f>
        <v>0</v>
      </c>
      <c r="BU589">
        <f>(BF589-BE589)/(BF589-AY589)</f>
        <v>0</v>
      </c>
      <c r="BV589">
        <f>(AZ589-BF589)/(AZ589-AY589)</f>
        <v>0</v>
      </c>
      <c r="BW589">
        <f>(BS589*BQ589/BE589)</f>
        <v>0</v>
      </c>
      <c r="BX589">
        <f>(1-BW589)</f>
        <v>0</v>
      </c>
      <c r="DG589">
        <f>$B$13*EF589+$C$13*EG589+$F$13*ER589*(1-EU589)</f>
        <v>0</v>
      </c>
      <c r="DH589">
        <f>DG589*DI589</f>
        <v>0</v>
      </c>
      <c r="DI589">
        <f>($B$13*$D$11+$C$13*$D$11+$F$13*((FE589+EW589)/MAX(FE589+EW589+FF589, 0.1)*$I$11+FF589/MAX(FE589+EW589+FF589, 0.1)*$J$11))/($B$13+$C$13+$F$13)</f>
        <v>0</v>
      </c>
      <c r="DJ589">
        <f>($B$13*$K$11+$C$13*$K$11+$F$13*((FE589+EW589)/MAX(FE589+EW589+FF589, 0.1)*$P$11+FF589/MAX(FE589+EW589+FF589, 0.1)*$Q$11))/($B$13+$C$13+$F$13)</f>
        <v>0</v>
      </c>
      <c r="DK589">
        <v>2.96</v>
      </c>
      <c r="DL589">
        <v>0.5</v>
      </c>
      <c r="DM589" t="s">
        <v>438</v>
      </c>
      <c r="DN589">
        <v>2</v>
      </c>
      <c r="DO589" t="b">
        <v>1</v>
      </c>
      <c r="DP589">
        <v>1759003737.1</v>
      </c>
      <c r="DQ589">
        <v>1418.068148148148</v>
      </c>
      <c r="DR589">
        <v>1477.451851851852</v>
      </c>
      <c r="DS589">
        <v>22.90278518518518</v>
      </c>
      <c r="DT589">
        <v>16.74642222222222</v>
      </c>
      <c r="DU589">
        <v>1419.012222222222</v>
      </c>
      <c r="DV589">
        <v>22.59738148148148</v>
      </c>
      <c r="DW589">
        <v>499.9951851851851</v>
      </c>
      <c r="DX589">
        <v>90.32222222222221</v>
      </c>
      <c r="DY589">
        <v>0.06612587777777779</v>
      </c>
      <c r="DZ589">
        <v>29.68128148148148</v>
      </c>
      <c r="EA589">
        <v>30.09424444444445</v>
      </c>
      <c r="EB589">
        <v>999.9000000000001</v>
      </c>
      <c r="EC589">
        <v>0</v>
      </c>
      <c r="ED589">
        <v>0</v>
      </c>
      <c r="EE589">
        <v>9999.255555555557</v>
      </c>
      <c r="EF589">
        <v>0</v>
      </c>
      <c r="EG589">
        <v>10.87196666666667</v>
      </c>
      <c r="EH589">
        <v>-59.38451481481482</v>
      </c>
      <c r="EI589">
        <v>1451.307777777778</v>
      </c>
      <c r="EJ589">
        <v>1502.618148148148</v>
      </c>
      <c r="EK589">
        <v>6.156356666666666</v>
      </c>
      <c r="EL589">
        <v>1477.451851851852</v>
      </c>
      <c r="EM589">
        <v>16.74642222222222</v>
      </c>
      <c r="EN589">
        <v>2.068629259259259</v>
      </c>
      <c r="EO589">
        <v>1.512574074074074</v>
      </c>
      <c r="EP589">
        <v>17.97965925925926</v>
      </c>
      <c r="EQ589">
        <v>13.09571481481482</v>
      </c>
      <c r="ER589">
        <v>1999.989259259259</v>
      </c>
      <c r="ES589">
        <v>0.9800063333333333</v>
      </c>
      <c r="ET589">
        <v>0.01999374074074074</v>
      </c>
      <c r="EU589">
        <v>0</v>
      </c>
      <c r="EV589">
        <v>1198.542222222222</v>
      </c>
      <c r="EW589">
        <v>5.00078</v>
      </c>
      <c r="EX589">
        <v>23207.38518518519</v>
      </c>
      <c r="EY589">
        <v>16379.57777777778</v>
      </c>
      <c r="EZ589">
        <v>39.50448148148148</v>
      </c>
      <c r="FA589">
        <v>40.21733333333332</v>
      </c>
      <c r="FB589">
        <v>39.7591111111111</v>
      </c>
      <c r="FC589">
        <v>39.95337037037037</v>
      </c>
      <c r="FD589">
        <v>40.77518518518518</v>
      </c>
      <c r="FE589">
        <v>1955.099259259259</v>
      </c>
      <c r="FF589">
        <v>39.89000000000001</v>
      </c>
      <c r="FG589">
        <v>0</v>
      </c>
      <c r="FH589">
        <v>1759003739.1</v>
      </c>
      <c r="FI589">
        <v>0</v>
      </c>
      <c r="FJ589">
        <v>1198.559230769231</v>
      </c>
      <c r="FK589">
        <v>-4.64547008917801</v>
      </c>
      <c r="FL589">
        <v>-98.68717954665382</v>
      </c>
      <c r="FM589">
        <v>23207.23076923077</v>
      </c>
      <c r="FN589">
        <v>15</v>
      </c>
      <c r="FO589">
        <v>0</v>
      </c>
      <c r="FP589" t="s">
        <v>439</v>
      </c>
      <c r="FQ589">
        <v>1746989605.5</v>
      </c>
      <c r="FR589">
        <v>1746989593.5</v>
      </c>
      <c r="FS589">
        <v>0</v>
      </c>
      <c r="FT589">
        <v>-0.274</v>
      </c>
      <c r="FU589">
        <v>-0.002</v>
      </c>
      <c r="FV589">
        <v>2.549</v>
      </c>
      <c r="FW589">
        <v>0.129</v>
      </c>
      <c r="FX589">
        <v>420</v>
      </c>
      <c r="FY589">
        <v>17</v>
      </c>
      <c r="FZ589">
        <v>0.02</v>
      </c>
      <c r="GA589">
        <v>0.04</v>
      </c>
      <c r="GB589">
        <v>-59.40253902439024</v>
      </c>
      <c r="GC589">
        <v>-0.1083637630662132</v>
      </c>
      <c r="GD589">
        <v>0.1996654383151594</v>
      </c>
      <c r="GE589">
        <v>1</v>
      </c>
      <c r="GF589">
        <v>1198.834411764706</v>
      </c>
      <c r="GG589">
        <v>-5.187929717142648</v>
      </c>
      <c r="GH589">
        <v>0.5601427925956762</v>
      </c>
      <c r="GI589">
        <v>0</v>
      </c>
      <c r="GJ589">
        <v>6.22001756097561</v>
      </c>
      <c r="GK589">
        <v>-1.100668013937279</v>
      </c>
      <c r="GL589">
        <v>0.1093284465421487</v>
      </c>
      <c r="GM589">
        <v>0</v>
      </c>
      <c r="GN589">
        <v>1</v>
      </c>
      <c r="GO589">
        <v>3</v>
      </c>
      <c r="GP589" t="s">
        <v>463</v>
      </c>
      <c r="GQ589">
        <v>3.10165</v>
      </c>
      <c r="GR589">
        <v>2.72396</v>
      </c>
      <c r="GS589">
        <v>0.201212</v>
      </c>
      <c r="GT589">
        <v>0.205919</v>
      </c>
      <c r="GU589">
        <v>0.104053</v>
      </c>
      <c r="GV589">
        <v>0.0848217</v>
      </c>
      <c r="GW589">
        <v>20860.3</v>
      </c>
      <c r="GX589">
        <v>18866.7</v>
      </c>
      <c r="GY589">
        <v>26678.5</v>
      </c>
      <c r="GZ589">
        <v>23981.9</v>
      </c>
      <c r="HA589">
        <v>38260.6</v>
      </c>
      <c r="HB589">
        <v>32478.8</v>
      </c>
      <c r="HC589">
        <v>46587.3</v>
      </c>
      <c r="HD589">
        <v>37963.6</v>
      </c>
      <c r="HE589">
        <v>1.87112</v>
      </c>
      <c r="HF589">
        <v>1.8607</v>
      </c>
      <c r="HG589">
        <v>0.122756</v>
      </c>
      <c r="HH589">
        <v>0</v>
      </c>
      <c r="HI589">
        <v>28.0962</v>
      </c>
      <c r="HJ589">
        <v>999.9</v>
      </c>
      <c r="HK589">
        <v>36.9</v>
      </c>
      <c r="HL589">
        <v>31.2</v>
      </c>
      <c r="HM589">
        <v>18.6427</v>
      </c>
      <c r="HN589">
        <v>61.0986</v>
      </c>
      <c r="HO589">
        <v>22.2276</v>
      </c>
      <c r="HP589">
        <v>1</v>
      </c>
      <c r="HQ589">
        <v>0.136606</v>
      </c>
      <c r="HR589">
        <v>0.422958</v>
      </c>
      <c r="HS589">
        <v>20.3165</v>
      </c>
      <c r="HT589">
        <v>5.2122</v>
      </c>
      <c r="HU589">
        <v>11.98</v>
      </c>
      <c r="HV589">
        <v>4.96285</v>
      </c>
      <c r="HW589">
        <v>3.27453</v>
      </c>
      <c r="HX589">
        <v>9999</v>
      </c>
      <c r="HY589">
        <v>9999</v>
      </c>
      <c r="HZ589">
        <v>9999</v>
      </c>
      <c r="IA589">
        <v>26.3</v>
      </c>
      <c r="IB589">
        <v>1.86371</v>
      </c>
      <c r="IC589">
        <v>1.85986</v>
      </c>
      <c r="ID589">
        <v>1.85815</v>
      </c>
      <c r="IE589">
        <v>1.85948</v>
      </c>
      <c r="IF589">
        <v>1.85959</v>
      </c>
      <c r="IG589">
        <v>1.85812</v>
      </c>
      <c r="IH589">
        <v>1.85715</v>
      </c>
      <c r="II589">
        <v>1.85211</v>
      </c>
      <c r="IJ589">
        <v>0</v>
      </c>
      <c r="IK589">
        <v>0</v>
      </c>
      <c r="IL589">
        <v>0</v>
      </c>
      <c r="IM589">
        <v>0</v>
      </c>
      <c r="IN589" t="s">
        <v>441</v>
      </c>
      <c r="IO589" t="s">
        <v>442</v>
      </c>
      <c r="IP589" t="s">
        <v>443</v>
      </c>
      <c r="IQ589" t="s">
        <v>443</v>
      </c>
      <c r="IR589" t="s">
        <v>443</v>
      </c>
      <c r="IS589" t="s">
        <v>443</v>
      </c>
      <c r="IT589">
        <v>0</v>
      </c>
      <c r="IU589">
        <v>100</v>
      </c>
      <c r="IV589">
        <v>100</v>
      </c>
      <c r="IW589">
        <v>-0.92</v>
      </c>
      <c r="IX589">
        <v>0.3053</v>
      </c>
      <c r="IY589">
        <v>-1.253408397979514</v>
      </c>
      <c r="IZ589">
        <v>-0.001407418860664216</v>
      </c>
      <c r="JA589">
        <v>1.761737584914558E-06</v>
      </c>
      <c r="JB589">
        <v>-4.339940373715102E-10</v>
      </c>
      <c r="JC589">
        <v>0.01386544786166931</v>
      </c>
      <c r="JD589">
        <v>0.003157371658100305</v>
      </c>
      <c r="JE589">
        <v>0.0004353711720169284</v>
      </c>
      <c r="JF589">
        <v>-1.853048844677345E-07</v>
      </c>
      <c r="JG589">
        <v>2</v>
      </c>
      <c r="JH589">
        <v>1968</v>
      </c>
      <c r="JI589">
        <v>1</v>
      </c>
      <c r="JJ589">
        <v>26</v>
      </c>
      <c r="JK589">
        <v>200235.7</v>
      </c>
      <c r="JL589">
        <v>200235.9</v>
      </c>
      <c r="JM589">
        <v>3.1897</v>
      </c>
      <c r="JN589">
        <v>2.6001</v>
      </c>
      <c r="JO589">
        <v>1.49658</v>
      </c>
      <c r="JP589">
        <v>2.34741</v>
      </c>
      <c r="JQ589">
        <v>1.54907</v>
      </c>
      <c r="JR589">
        <v>2.41943</v>
      </c>
      <c r="JS589">
        <v>35.0364</v>
      </c>
      <c r="JT589">
        <v>14.6399</v>
      </c>
      <c r="JU589">
        <v>18</v>
      </c>
      <c r="JV589">
        <v>485.122</v>
      </c>
      <c r="JW589">
        <v>493.495</v>
      </c>
      <c r="JX589">
        <v>28.0544</v>
      </c>
      <c r="JY589">
        <v>29.0807</v>
      </c>
      <c r="JZ589">
        <v>29.9999</v>
      </c>
      <c r="KA589">
        <v>29.3325</v>
      </c>
      <c r="KB589">
        <v>29.3409</v>
      </c>
      <c r="KC589">
        <v>64.0151</v>
      </c>
      <c r="KD589">
        <v>5.90784</v>
      </c>
      <c r="KE589">
        <v>37.7605</v>
      </c>
      <c r="KF589">
        <v>28.0001</v>
      </c>
      <c r="KG589">
        <v>1523.68</v>
      </c>
      <c r="KH589">
        <v>16.9784</v>
      </c>
      <c r="KI589">
        <v>101.859</v>
      </c>
      <c r="KJ589">
        <v>91.5338</v>
      </c>
    </row>
    <row r="590" spans="1:296">
      <c r="A590">
        <v>572</v>
      </c>
      <c r="B590">
        <v>1759003749.6</v>
      </c>
      <c r="C590">
        <v>16499</v>
      </c>
      <c r="D590" t="s">
        <v>1591</v>
      </c>
      <c r="E590" t="s">
        <v>1592</v>
      </c>
      <c r="F590">
        <v>5</v>
      </c>
      <c r="G590" t="s">
        <v>1218</v>
      </c>
      <c r="H590">
        <v>1759003741.814285</v>
      </c>
      <c r="I590">
        <f>(J590)/1000</f>
        <v>0</v>
      </c>
      <c r="J590">
        <f>IF(DO590, AM590, AG590)</f>
        <v>0</v>
      </c>
      <c r="K590">
        <f>IF(DO590, AH590, AF590)</f>
        <v>0</v>
      </c>
      <c r="L590">
        <f>DQ590 - IF(AT590&gt;1, K590*DK590*100.0/(AV590), 0)</f>
        <v>0</v>
      </c>
      <c r="M590">
        <f>((S590-I590/2)*L590-K590)/(S590+I590/2)</f>
        <v>0</v>
      </c>
      <c r="N590">
        <f>M590*(DX590+DY590)/1000.0</f>
        <v>0</v>
      </c>
      <c r="O590">
        <f>(DQ590 - IF(AT590&gt;1, K590*DK590*100.0/(AV590), 0))*(DX590+DY590)/1000.0</f>
        <v>0</v>
      </c>
      <c r="P590">
        <f>2.0/((1/R590-1/Q590)+SIGN(R590)*SQRT((1/R590-1/Q590)*(1/R590-1/Q590) + 4*DL590/((DL590+1)*(DL590+1))*(2*1/R590*1/Q590-1/Q590*1/Q590)))</f>
        <v>0</v>
      </c>
      <c r="Q590">
        <f>IF(LEFT(DM590,1)&lt;&gt;"0",IF(LEFT(DM590,1)="1",3.0,DN590),$D$5+$E$5*(EE590*DX590/($K$5*1000))+$F$5*(EE590*DX590/($K$5*1000))*MAX(MIN(DK590,$J$5),$I$5)*MAX(MIN(DK590,$J$5),$I$5)+$G$5*MAX(MIN(DK590,$J$5),$I$5)*(EE590*DX590/($K$5*1000))+$H$5*(EE590*DX590/($K$5*1000))*(EE590*DX590/($K$5*1000)))</f>
        <v>0</v>
      </c>
      <c r="R590">
        <f>I590*(1000-(1000*0.61365*exp(17.502*V590/(240.97+V590))/(DX590+DY590)+DS590)/2)/(1000*0.61365*exp(17.502*V590/(240.97+V590))/(DX590+DY590)-DS590)</f>
        <v>0</v>
      </c>
      <c r="S590">
        <f>1/((DL590+1)/(P590/1.6)+1/(Q590/1.37)) + DL590/((DL590+1)/(P590/1.6) + DL590/(Q590/1.37))</f>
        <v>0</v>
      </c>
      <c r="T590">
        <f>(DG590*DJ590)</f>
        <v>0</v>
      </c>
      <c r="U590">
        <f>(DZ590+(T590+2*0.95*5.67E-8*(((DZ590+$B$9)+273)^4-(DZ590+273)^4)-44100*I590)/(1.84*29.3*Q590+8*0.95*5.67E-8*(DZ590+273)^3))</f>
        <v>0</v>
      </c>
      <c r="V590">
        <f>($C$9*EA590+$D$9*EB590+$E$9*U590)</f>
        <v>0</v>
      </c>
      <c r="W590">
        <f>0.61365*exp(17.502*V590/(240.97+V590))</f>
        <v>0</v>
      </c>
      <c r="X590">
        <f>(Y590/Z590*100)</f>
        <v>0</v>
      </c>
      <c r="Y590">
        <f>DS590*(DX590+DY590)/1000</f>
        <v>0</v>
      </c>
      <c r="Z590">
        <f>0.61365*exp(17.502*DZ590/(240.97+DZ590))</f>
        <v>0</v>
      </c>
      <c r="AA590">
        <f>(W590-DS590*(DX590+DY590)/1000)</f>
        <v>0</v>
      </c>
      <c r="AB590">
        <f>(-I590*44100)</f>
        <v>0</v>
      </c>
      <c r="AC590">
        <f>2*29.3*Q590*0.92*(DZ590-V590)</f>
        <v>0</v>
      </c>
      <c r="AD590">
        <f>2*0.95*5.67E-8*(((DZ590+$B$9)+273)^4-(V590+273)^4)</f>
        <v>0</v>
      </c>
      <c r="AE590">
        <f>T590+AD590+AB590+AC590</f>
        <v>0</v>
      </c>
      <c r="AF590">
        <f>DW590*AT590*(DR590-DQ590*(1000-AT590*DT590)/(1000-AT590*DS590))/(100*DK590)</f>
        <v>0</v>
      </c>
      <c r="AG590">
        <f>1000*DW590*AT590*(DS590-DT590)/(100*DK590*(1000-AT590*DS590))</f>
        <v>0</v>
      </c>
      <c r="AH590">
        <f>(AI590 - AJ590 - DX590*1E3/(8.314*(DZ590+273.15)) * AL590/DW590 * AK590) * DW590/(100*DK590) * (1000 - DT590)/1000</f>
        <v>0</v>
      </c>
      <c r="AI590">
        <v>1534.659205363636</v>
      </c>
      <c r="AJ590">
        <v>1492.562787878788</v>
      </c>
      <c r="AK590">
        <v>3.413050216450233</v>
      </c>
      <c r="AL590">
        <v>65.16</v>
      </c>
      <c r="AM590">
        <f>(AO590 - AN590 + DX590*1E3/(8.314*(DZ590+273.15)) * AQ590/DW590 * AP590) * DW590/(100*DK590) * 1000/(1000 - AO590)</f>
        <v>0</v>
      </c>
      <c r="AN590">
        <v>16.90537876713755</v>
      </c>
      <c r="AO590">
        <v>22.88906303030302</v>
      </c>
      <c r="AP590">
        <v>-0.0001103886970128557</v>
      </c>
      <c r="AQ590">
        <v>105.4820496882666</v>
      </c>
      <c r="AR590">
        <v>0</v>
      </c>
      <c r="AS590">
        <v>0</v>
      </c>
      <c r="AT590">
        <f>IF(AR590*$H$15&gt;=AV590,1.0,(AV590/(AV590-AR590*$H$15)))</f>
        <v>0</v>
      </c>
      <c r="AU590">
        <f>(AT590-1)*100</f>
        <v>0</v>
      </c>
      <c r="AV590">
        <f>MAX(0,($B$15+$C$15*EE590)/(1+$D$15*EE590)*DX590/(DZ590+273)*$E$15)</f>
        <v>0</v>
      </c>
      <c r="AW590" t="s">
        <v>437</v>
      </c>
      <c r="AX590" t="s">
        <v>437</v>
      </c>
      <c r="AY590">
        <v>0</v>
      </c>
      <c r="AZ590">
        <v>0</v>
      </c>
      <c r="BA590">
        <f>1-AY590/AZ590</f>
        <v>0</v>
      </c>
      <c r="BB590">
        <v>0</v>
      </c>
      <c r="BC590" t="s">
        <v>437</v>
      </c>
      <c r="BD590" t="s">
        <v>437</v>
      </c>
      <c r="BE590">
        <v>0</v>
      </c>
      <c r="BF590">
        <v>0</v>
      </c>
      <c r="BG590">
        <f>1-BE590/BF590</f>
        <v>0</v>
      </c>
      <c r="BH590">
        <v>0.5</v>
      </c>
      <c r="BI590">
        <f>DH590</f>
        <v>0</v>
      </c>
      <c r="BJ590">
        <f>K590</f>
        <v>0</v>
      </c>
      <c r="BK590">
        <f>BG590*BH590*BI590</f>
        <v>0</v>
      </c>
      <c r="BL590">
        <f>(BJ590-BB590)/BI590</f>
        <v>0</v>
      </c>
      <c r="BM590">
        <f>(AZ590-BF590)/BF590</f>
        <v>0</v>
      </c>
      <c r="BN590">
        <f>AY590/(BA590+AY590/BF590)</f>
        <v>0</v>
      </c>
      <c r="BO590" t="s">
        <v>437</v>
      </c>
      <c r="BP590">
        <v>0</v>
      </c>
      <c r="BQ590">
        <f>IF(BP590&lt;&gt;0, BP590, BN590)</f>
        <v>0</v>
      </c>
      <c r="BR590">
        <f>1-BQ590/BF590</f>
        <v>0</v>
      </c>
      <c r="BS590">
        <f>(BF590-BE590)/(BF590-BQ590)</f>
        <v>0</v>
      </c>
      <c r="BT590">
        <f>(AZ590-BF590)/(AZ590-BQ590)</f>
        <v>0</v>
      </c>
      <c r="BU590">
        <f>(BF590-BE590)/(BF590-AY590)</f>
        <v>0</v>
      </c>
      <c r="BV590">
        <f>(AZ590-BF590)/(AZ590-AY590)</f>
        <v>0</v>
      </c>
      <c r="BW590">
        <f>(BS590*BQ590/BE590)</f>
        <v>0</v>
      </c>
      <c r="BX590">
        <f>(1-BW590)</f>
        <v>0</v>
      </c>
      <c r="DG590">
        <f>$B$13*EF590+$C$13*EG590+$F$13*ER590*(1-EU590)</f>
        <v>0</v>
      </c>
      <c r="DH590">
        <f>DG590*DI590</f>
        <v>0</v>
      </c>
      <c r="DI590">
        <f>($B$13*$D$11+$C$13*$D$11+$F$13*((FE590+EW590)/MAX(FE590+EW590+FF590, 0.1)*$I$11+FF590/MAX(FE590+EW590+FF590, 0.1)*$J$11))/($B$13+$C$13+$F$13)</f>
        <v>0</v>
      </c>
      <c r="DJ590">
        <f>($B$13*$K$11+$C$13*$K$11+$F$13*((FE590+EW590)/MAX(FE590+EW590+FF590, 0.1)*$P$11+FF590/MAX(FE590+EW590+FF590, 0.1)*$Q$11))/($B$13+$C$13+$F$13)</f>
        <v>0</v>
      </c>
      <c r="DK590">
        <v>2.96</v>
      </c>
      <c r="DL590">
        <v>0.5</v>
      </c>
      <c r="DM590" t="s">
        <v>438</v>
      </c>
      <c r="DN590">
        <v>2</v>
      </c>
      <c r="DO590" t="b">
        <v>1</v>
      </c>
      <c r="DP590">
        <v>1759003741.814285</v>
      </c>
      <c r="DQ590">
        <v>1433.936071428571</v>
      </c>
      <c r="DR590">
        <v>1493.201785714285</v>
      </c>
      <c r="DS590">
        <v>22.899525</v>
      </c>
      <c r="DT590">
        <v>16.82395</v>
      </c>
      <c r="DU590">
        <v>1434.864642857143</v>
      </c>
      <c r="DV590">
        <v>22.5942</v>
      </c>
      <c r="DW590">
        <v>500.0709285714285</v>
      </c>
      <c r="DX590">
        <v>90.32169642857146</v>
      </c>
      <c r="DY590">
        <v>0.06597151428571428</v>
      </c>
      <c r="DZ590">
        <v>29.66582857142857</v>
      </c>
      <c r="EA590">
        <v>30.09328214285715</v>
      </c>
      <c r="EB590">
        <v>999.9000000000002</v>
      </c>
      <c r="EC590">
        <v>0</v>
      </c>
      <c r="ED590">
        <v>0</v>
      </c>
      <c r="EE590">
        <v>10002.375</v>
      </c>
      <c r="EF590">
        <v>0</v>
      </c>
      <c r="EG590">
        <v>10.8735</v>
      </c>
      <c r="EH590">
        <v>-59.26637499999999</v>
      </c>
      <c r="EI590">
        <v>1467.542142857143</v>
      </c>
      <c r="EJ590">
        <v>1518.756071428571</v>
      </c>
      <c r="EK590">
        <v>6.075573214285714</v>
      </c>
      <c r="EL590">
        <v>1493.201785714285</v>
      </c>
      <c r="EM590">
        <v>16.82395</v>
      </c>
      <c r="EN590">
        <v>2.068323571428571</v>
      </c>
      <c r="EO590">
        <v>1.519567857142857</v>
      </c>
      <c r="EP590">
        <v>17.97731071428571</v>
      </c>
      <c r="EQ590">
        <v>13.16638571428572</v>
      </c>
      <c r="ER590">
        <v>1999.982142857143</v>
      </c>
      <c r="ES590">
        <v>0.9800063214285714</v>
      </c>
      <c r="ET590">
        <v>0.01999373928571429</v>
      </c>
      <c r="EU590">
        <v>0</v>
      </c>
      <c r="EV590">
        <v>1198.138214285714</v>
      </c>
      <c r="EW590">
        <v>5.00078</v>
      </c>
      <c r="EX590">
        <v>23199.67500000001</v>
      </c>
      <c r="EY590">
        <v>16379.50357142857</v>
      </c>
      <c r="EZ590">
        <v>39.5110357142857</v>
      </c>
      <c r="FA590">
        <v>40.2185</v>
      </c>
      <c r="FB590">
        <v>39.75214285714286</v>
      </c>
      <c r="FC590">
        <v>39.95278571428571</v>
      </c>
      <c r="FD590">
        <v>40.71632142857143</v>
      </c>
      <c r="FE590">
        <v>1955.092142857143</v>
      </c>
      <c r="FF590">
        <v>39.89000000000001</v>
      </c>
      <c r="FG590">
        <v>0</v>
      </c>
      <c r="FH590">
        <v>1759003743.9</v>
      </c>
      <c r="FI590">
        <v>0</v>
      </c>
      <c r="FJ590">
        <v>1198.118076923077</v>
      </c>
      <c r="FK590">
        <v>-5.565470085774532</v>
      </c>
      <c r="FL590">
        <v>-96.40000005602057</v>
      </c>
      <c r="FM590">
        <v>23199.35</v>
      </c>
      <c r="FN590">
        <v>15</v>
      </c>
      <c r="FO590">
        <v>0</v>
      </c>
      <c r="FP590" t="s">
        <v>439</v>
      </c>
      <c r="FQ590">
        <v>1746989605.5</v>
      </c>
      <c r="FR590">
        <v>1746989593.5</v>
      </c>
      <c r="FS590">
        <v>0</v>
      </c>
      <c r="FT590">
        <v>-0.274</v>
      </c>
      <c r="FU590">
        <v>-0.002</v>
      </c>
      <c r="FV590">
        <v>2.549</v>
      </c>
      <c r="FW590">
        <v>0.129</v>
      </c>
      <c r="FX590">
        <v>420</v>
      </c>
      <c r="FY590">
        <v>17</v>
      </c>
      <c r="FZ590">
        <v>0.02</v>
      </c>
      <c r="GA590">
        <v>0.04</v>
      </c>
      <c r="GB590">
        <v>-59.29168499999999</v>
      </c>
      <c r="GC590">
        <v>1.531404878048977</v>
      </c>
      <c r="GD590">
        <v>0.2771009568280121</v>
      </c>
      <c r="GE590">
        <v>0</v>
      </c>
      <c r="GF590">
        <v>1198.392647058824</v>
      </c>
      <c r="GG590">
        <v>-5.264629488388096</v>
      </c>
      <c r="GH590">
        <v>0.5937879836693922</v>
      </c>
      <c r="GI590">
        <v>0</v>
      </c>
      <c r="GJ590">
        <v>6.1212525</v>
      </c>
      <c r="GK590">
        <v>-0.9995353846153903</v>
      </c>
      <c r="GL590">
        <v>0.09719156848075866</v>
      </c>
      <c r="GM590">
        <v>0</v>
      </c>
      <c r="GN590">
        <v>0</v>
      </c>
      <c r="GO590">
        <v>3</v>
      </c>
      <c r="GP590" t="s">
        <v>484</v>
      </c>
      <c r="GQ590">
        <v>3.10171</v>
      </c>
      <c r="GR590">
        <v>2.72371</v>
      </c>
      <c r="GS590">
        <v>0.202595</v>
      </c>
      <c r="GT590">
        <v>0.207277</v>
      </c>
      <c r="GU590">
        <v>0.104008</v>
      </c>
      <c r="GV590">
        <v>0.085133</v>
      </c>
      <c r="GW590">
        <v>20824.4</v>
      </c>
      <c r="GX590">
        <v>18834.4</v>
      </c>
      <c r="GY590">
        <v>26678.7</v>
      </c>
      <c r="GZ590">
        <v>23981.8</v>
      </c>
      <c r="HA590">
        <v>38262.8</v>
      </c>
      <c r="HB590">
        <v>32467.5</v>
      </c>
      <c r="HC590">
        <v>46587.4</v>
      </c>
      <c r="HD590">
        <v>37963.3</v>
      </c>
      <c r="HE590">
        <v>1.87083</v>
      </c>
      <c r="HF590">
        <v>1.86125</v>
      </c>
      <c r="HG590">
        <v>0.122815</v>
      </c>
      <c r="HH590">
        <v>0</v>
      </c>
      <c r="HI590">
        <v>28.0866</v>
      </c>
      <c r="HJ590">
        <v>999.9</v>
      </c>
      <c r="HK590">
        <v>37</v>
      </c>
      <c r="HL590">
        <v>31.2</v>
      </c>
      <c r="HM590">
        <v>18.6921</v>
      </c>
      <c r="HN590">
        <v>61.0786</v>
      </c>
      <c r="HO590">
        <v>22.0032</v>
      </c>
      <c r="HP590">
        <v>1</v>
      </c>
      <c r="HQ590">
        <v>0.136136</v>
      </c>
      <c r="HR590">
        <v>0.507421</v>
      </c>
      <c r="HS590">
        <v>20.3162</v>
      </c>
      <c r="HT590">
        <v>5.21295</v>
      </c>
      <c r="HU590">
        <v>11.98</v>
      </c>
      <c r="HV590">
        <v>4.9631</v>
      </c>
      <c r="HW590">
        <v>3.27458</v>
      </c>
      <c r="HX590">
        <v>9999</v>
      </c>
      <c r="HY590">
        <v>9999</v>
      </c>
      <c r="HZ590">
        <v>9999</v>
      </c>
      <c r="IA590">
        <v>26.3</v>
      </c>
      <c r="IB590">
        <v>1.86371</v>
      </c>
      <c r="IC590">
        <v>1.85985</v>
      </c>
      <c r="ID590">
        <v>1.85812</v>
      </c>
      <c r="IE590">
        <v>1.85949</v>
      </c>
      <c r="IF590">
        <v>1.85959</v>
      </c>
      <c r="IG590">
        <v>1.8581</v>
      </c>
      <c r="IH590">
        <v>1.85715</v>
      </c>
      <c r="II590">
        <v>1.85211</v>
      </c>
      <c r="IJ590">
        <v>0</v>
      </c>
      <c r="IK590">
        <v>0</v>
      </c>
      <c r="IL590">
        <v>0</v>
      </c>
      <c r="IM590">
        <v>0</v>
      </c>
      <c r="IN590" t="s">
        <v>441</v>
      </c>
      <c r="IO590" t="s">
        <v>442</v>
      </c>
      <c r="IP590" t="s">
        <v>443</v>
      </c>
      <c r="IQ590" t="s">
        <v>443</v>
      </c>
      <c r="IR590" t="s">
        <v>443</v>
      </c>
      <c r="IS590" t="s">
        <v>443</v>
      </c>
      <c r="IT590">
        <v>0</v>
      </c>
      <c r="IU590">
        <v>100</v>
      </c>
      <c r="IV590">
        <v>100</v>
      </c>
      <c r="IW590">
        <v>-0.91</v>
      </c>
      <c r="IX590">
        <v>0.3051</v>
      </c>
      <c r="IY590">
        <v>-1.253408397979514</v>
      </c>
      <c r="IZ590">
        <v>-0.001407418860664216</v>
      </c>
      <c r="JA590">
        <v>1.761737584914558E-06</v>
      </c>
      <c r="JB590">
        <v>-4.339940373715102E-10</v>
      </c>
      <c r="JC590">
        <v>0.01386544786166931</v>
      </c>
      <c r="JD590">
        <v>0.003157371658100305</v>
      </c>
      <c r="JE590">
        <v>0.0004353711720169284</v>
      </c>
      <c r="JF590">
        <v>-1.853048844677345E-07</v>
      </c>
      <c r="JG590">
        <v>2</v>
      </c>
      <c r="JH590">
        <v>1968</v>
      </c>
      <c r="JI590">
        <v>1</v>
      </c>
      <c r="JJ590">
        <v>26</v>
      </c>
      <c r="JK590">
        <v>200235.7</v>
      </c>
      <c r="JL590">
        <v>200235.9</v>
      </c>
      <c r="JM590">
        <v>3.21533</v>
      </c>
      <c r="JN590">
        <v>2.6062</v>
      </c>
      <c r="JO590">
        <v>1.49658</v>
      </c>
      <c r="JP590">
        <v>2.34741</v>
      </c>
      <c r="JQ590">
        <v>1.54907</v>
      </c>
      <c r="JR590">
        <v>2.37427</v>
      </c>
      <c r="JS590">
        <v>35.0364</v>
      </c>
      <c r="JT590">
        <v>14.6311</v>
      </c>
      <c r="JU590">
        <v>18</v>
      </c>
      <c r="JV590">
        <v>484.921</v>
      </c>
      <c r="JW590">
        <v>493.829</v>
      </c>
      <c r="JX590">
        <v>27.9604</v>
      </c>
      <c r="JY590">
        <v>29.0776</v>
      </c>
      <c r="JZ590">
        <v>30</v>
      </c>
      <c r="KA590">
        <v>29.3291</v>
      </c>
      <c r="KB590">
        <v>29.3374</v>
      </c>
      <c r="KC590">
        <v>64.5599</v>
      </c>
      <c r="KD590">
        <v>5.6281</v>
      </c>
      <c r="KE590">
        <v>38.1423</v>
      </c>
      <c r="KF590">
        <v>27.9036</v>
      </c>
      <c r="KG590">
        <v>1537.04</v>
      </c>
      <c r="KH590">
        <v>17.079</v>
      </c>
      <c r="KI590">
        <v>101.859</v>
      </c>
      <c r="KJ590">
        <v>91.53319999999999</v>
      </c>
    </row>
    <row r="591" spans="1:296">
      <c r="A591">
        <v>573</v>
      </c>
      <c r="B591">
        <v>1759003754.6</v>
      </c>
      <c r="C591">
        <v>16504</v>
      </c>
      <c r="D591" t="s">
        <v>1593</v>
      </c>
      <c r="E591" t="s">
        <v>1594</v>
      </c>
      <c r="F591">
        <v>5</v>
      </c>
      <c r="G591" t="s">
        <v>1218</v>
      </c>
      <c r="H591">
        <v>1759003747.1</v>
      </c>
      <c r="I591">
        <f>(J591)/1000</f>
        <v>0</v>
      </c>
      <c r="J591">
        <f>IF(DO591, AM591, AG591)</f>
        <v>0</v>
      </c>
      <c r="K591">
        <f>IF(DO591, AH591, AF591)</f>
        <v>0</v>
      </c>
      <c r="L591">
        <f>DQ591 - IF(AT591&gt;1, K591*DK591*100.0/(AV591), 0)</f>
        <v>0</v>
      </c>
      <c r="M591">
        <f>((S591-I591/2)*L591-K591)/(S591+I591/2)</f>
        <v>0</v>
      </c>
      <c r="N591">
        <f>M591*(DX591+DY591)/1000.0</f>
        <v>0</v>
      </c>
      <c r="O591">
        <f>(DQ591 - IF(AT591&gt;1, K591*DK591*100.0/(AV591), 0))*(DX591+DY591)/1000.0</f>
        <v>0</v>
      </c>
      <c r="P591">
        <f>2.0/((1/R591-1/Q591)+SIGN(R591)*SQRT((1/R591-1/Q591)*(1/R591-1/Q591) + 4*DL591/((DL591+1)*(DL591+1))*(2*1/R591*1/Q591-1/Q591*1/Q591)))</f>
        <v>0</v>
      </c>
      <c r="Q591">
        <f>IF(LEFT(DM591,1)&lt;&gt;"0",IF(LEFT(DM591,1)="1",3.0,DN591),$D$5+$E$5*(EE591*DX591/($K$5*1000))+$F$5*(EE591*DX591/($K$5*1000))*MAX(MIN(DK591,$J$5),$I$5)*MAX(MIN(DK591,$J$5),$I$5)+$G$5*MAX(MIN(DK591,$J$5),$I$5)*(EE591*DX591/($K$5*1000))+$H$5*(EE591*DX591/($K$5*1000))*(EE591*DX591/($K$5*1000)))</f>
        <v>0</v>
      </c>
      <c r="R591">
        <f>I591*(1000-(1000*0.61365*exp(17.502*V591/(240.97+V591))/(DX591+DY591)+DS591)/2)/(1000*0.61365*exp(17.502*V591/(240.97+V591))/(DX591+DY591)-DS591)</f>
        <v>0</v>
      </c>
      <c r="S591">
        <f>1/((DL591+1)/(P591/1.6)+1/(Q591/1.37)) + DL591/((DL591+1)/(P591/1.6) + DL591/(Q591/1.37))</f>
        <v>0</v>
      </c>
      <c r="T591">
        <f>(DG591*DJ591)</f>
        <v>0</v>
      </c>
      <c r="U591">
        <f>(DZ591+(T591+2*0.95*5.67E-8*(((DZ591+$B$9)+273)^4-(DZ591+273)^4)-44100*I591)/(1.84*29.3*Q591+8*0.95*5.67E-8*(DZ591+273)^3))</f>
        <v>0</v>
      </c>
      <c r="V591">
        <f>($C$9*EA591+$D$9*EB591+$E$9*U591)</f>
        <v>0</v>
      </c>
      <c r="W591">
        <f>0.61365*exp(17.502*V591/(240.97+V591))</f>
        <v>0</v>
      </c>
      <c r="X591">
        <f>(Y591/Z591*100)</f>
        <v>0</v>
      </c>
      <c r="Y591">
        <f>DS591*(DX591+DY591)/1000</f>
        <v>0</v>
      </c>
      <c r="Z591">
        <f>0.61365*exp(17.502*DZ591/(240.97+DZ591))</f>
        <v>0</v>
      </c>
      <c r="AA591">
        <f>(W591-DS591*(DX591+DY591)/1000)</f>
        <v>0</v>
      </c>
      <c r="AB591">
        <f>(-I591*44100)</f>
        <v>0</v>
      </c>
      <c r="AC591">
        <f>2*29.3*Q591*0.92*(DZ591-V591)</f>
        <v>0</v>
      </c>
      <c r="AD591">
        <f>2*0.95*5.67E-8*(((DZ591+$B$9)+273)^4-(V591+273)^4)</f>
        <v>0</v>
      </c>
      <c r="AE591">
        <f>T591+AD591+AB591+AC591</f>
        <v>0</v>
      </c>
      <c r="AF591">
        <f>DW591*AT591*(DR591-DQ591*(1000-AT591*DT591)/(1000-AT591*DS591))/(100*DK591)</f>
        <v>0</v>
      </c>
      <c r="AG591">
        <f>1000*DW591*AT591*(DS591-DT591)/(100*DK591*(1000-AT591*DS591))</f>
        <v>0</v>
      </c>
      <c r="AH591">
        <f>(AI591 - AJ591 - DX591*1E3/(8.314*(DZ591+273.15)) * AL591/DW591 * AK591) * DW591/(100*DK591) * (1000 - DT591)/1000</f>
        <v>0</v>
      </c>
      <c r="AI591">
        <v>1551.736464878788</v>
      </c>
      <c r="AJ591">
        <v>1509.669818181819</v>
      </c>
      <c r="AK591">
        <v>3.437610389610496</v>
      </c>
      <c r="AL591">
        <v>65.16</v>
      </c>
      <c r="AM591">
        <f>(AO591 - AN591 + DX591*1E3/(8.314*(DZ591+273.15)) * AQ591/DW591 * AP591) * DW591/(100*DK591) * 1000/(1000 - AO591)</f>
        <v>0</v>
      </c>
      <c r="AN591">
        <v>17.00671734612288</v>
      </c>
      <c r="AO591">
        <v>22.88621939393938</v>
      </c>
      <c r="AP591">
        <v>1.352712000768254E-05</v>
      </c>
      <c r="AQ591">
        <v>105.4820496882666</v>
      </c>
      <c r="AR591">
        <v>0</v>
      </c>
      <c r="AS591">
        <v>0</v>
      </c>
      <c r="AT591">
        <f>IF(AR591*$H$15&gt;=AV591,1.0,(AV591/(AV591-AR591*$H$15)))</f>
        <v>0</v>
      </c>
      <c r="AU591">
        <f>(AT591-1)*100</f>
        <v>0</v>
      </c>
      <c r="AV591">
        <f>MAX(0,($B$15+$C$15*EE591)/(1+$D$15*EE591)*DX591/(DZ591+273)*$E$15)</f>
        <v>0</v>
      </c>
      <c r="AW591" t="s">
        <v>437</v>
      </c>
      <c r="AX591" t="s">
        <v>437</v>
      </c>
      <c r="AY591">
        <v>0</v>
      </c>
      <c r="AZ591">
        <v>0</v>
      </c>
      <c r="BA591">
        <f>1-AY591/AZ591</f>
        <v>0</v>
      </c>
      <c r="BB591">
        <v>0</v>
      </c>
      <c r="BC591" t="s">
        <v>437</v>
      </c>
      <c r="BD591" t="s">
        <v>437</v>
      </c>
      <c r="BE591">
        <v>0</v>
      </c>
      <c r="BF591">
        <v>0</v>
      </c>
      <c r="BG591">
        <f>1-BE591/BF591</f>
        <v>0</v>
      </c>
      <c r="BH591">
        <v>0.5</v>
      </c>
      <c r="BI591">
        <f>DH591</f>
        <v>0</v>
      </c>
      <c r="BJ591">
        <f>K591</f>
        <v>0</v>
      </c>
      <c r="BK591">
        <f>BG591*BH591*BI591</f>
        <v>0</v>
      </c>
      <c r="BL591">
        <f>(BJ591-BB591)/BI591</f>
        <v>0</v>
      </c>
      <c r="BM591">
        <f>(AZ591-BF591)/BF591</f>
        <v>0</v>
      </c>
      <c r="BN591">
        <f>AY591/(BA591+AY591/BF591)</f>
        <v>0</v>
      </c>
      <c r="BO591" t="s">
        <v>437</v>
      </c>
      <c r="BP591">
        <v>0</v>
      </c>
      <c r="BQ591">
        <f>IF(BP591&lt;&gt;0, BP591, BN591)</f>
        <v>0</v>
      </c>
      <c r="BR591">
        <f>1-BQ591/BF591</f>
        <v>0</v>
      </c>
      <c r="BS591">
        <f>(BF591-BE591)/(BF591-BQ591)</f>
        <v>0</v>
      </c>
      <c r="BT591">
        <f>(AZ591-BF591)/(AZ591-BQ591)</f>
        <v>0</v>
      </c>
      <c r="BU591">
        <f>(BF591-BE591)/(BF591-AY591)</f>
        <v>0</v>
      </c>
      <c r="BV591">
        <f>(AZ591-BF591)/(AZ591-AY591)</f>
        <v>0</v>
      </c>
      <c r="BW591">
        <f>(BS591*BQ591/BE591)</f>
        <v>0</v>
      </c>
      <c r="BX591">
        <f>(1-BW591)</f>
        <v>0</v>
      </c>
      <c r="DG591">
        <f>$B$13*EF591+$C$13*EG591+$F$13*ER591*(1-EU591)</f>
        <v>0</v>
      </c>
      <c r="DH591">
        <f>DG591*DI591</f>
        <v>0</v>
      </c>
      <c r="DI591">
        <f>($B$13*$D$11+$C$13*$D$11+$F$13*((FE591+EW591)/MAX(FE591+EW591+FF591, 0.1)*$I$11+FF591/MAX(FE591+EW591+FF591, 0.1)*$J$11))/($B$13+$C$13+$F$13)</f>
        <v>0</v>
      </c>
      <c r="DJ591">
        <f>($B$13*$K$11+$C$13*$K$11+$F$13*((FE591+EW591)/MAX(FE591+EW591+FF591, 0.1)*$P$11+FF591/MAX(FE591+EW591+FF591, 0.1)*$Q$11))/($B$13+$C$13+$F$13)</f>
        <v>0</v>
      </c>
      <c r="DK591">
        <v>2.96</v>
      </c>
      <c r="DL591">
        <v>0.5</v>
      </c>
      <c r="DM591" t="s">
        <v>438</v>
      </c>
      <c r="DN591">
        <v>2</v>
      </c>
      <c r="DO591" t="b">
        <v>1</v>
      </c>
      <c r="DP591">
        <v>1759003747.1</v>
      </c>
      <c r="DQ591">
        <v>1451.693333333334</v>
      </c>
      <c r="DR591">
        <v>1510.812962962963</v>
      </c>
      <c r="DS591">
        <v>22.89494444444444</v>
      </c>
      <c r="DT591">
        <v>16.90618888888889</v>
      </c>
      <c r="DU591">
        <v>1452.603703703704</v>
      </c>
      <c r="DV591">
        <v>22.58971851851852</v>
      </c>
      <c r="DW591">
        <v>500.0108888888888</v>
      </c>
      <c r="DX591">
        <v>90.3212925925926</v>
      </c>
      <c r="DY591">
        <v>0.06597138888888888</v>
      </c>
      <c r="DZ591">
        <v>29.64682962962963</v>
      </c>
      <c r="EA591">
        <v>30.09267407407407</v>
      </c>
      <c r="EB591">
        <v>999.9000000000001</v>
      </c>
      <c r="EC591">
        <v>0</v>
      </c>
      <c r="ED591">
        <v>0</v>
      </c>
      <c r="EE591">
        <v>9999.748518518518</v>
      </c>
      <c r="EF591">
        <v>0</v>
      </c>
      <c r="EG591">
        <v>10.87191111111111</v>
      </c>
      <c r="EH591">
        <v>-59.12035555555556</v>
      </c>
      <c r="EI591">
        <v>1485.707777777778</v>
      </c>
      <c r="EJ591">
        <v>1536.795925925926</v>
      </c>
      <c r="EK591">
        <v>5.988751111111111</v>
      </c>
      <c r="EL591">
        <v>1510.812962962963</v>
      </c>
      <c r="EM591">
        <v>16.90618888888889</v>
      </c>
      <c r="EN591">
        <v>2.06790037037037</v>
      </c>
      <c r="EO591">
        <v>1.526988518518519</v>
      </c>
      <c r="EP591">
        <v>17.97405555555556</v>
      </c>
      <c r="EQ591">
        <v>13.24099259259259</v>
      </c>
      <c r="ER591">
        <v>1999.997777777778</v>
      </c>
      <c r="ES591">
        <v>0.9800065555555555</v>
      </c>
      <c r="ET591">
        <v>0.01999350740740741</v>
      </c>
      <c r="EU591">
        <v>0</v>
      </c>
      <c r="EV591">
        <v>1197.697407407407</v>
      </c>
      <c r="EW591">
        <v>5.00078</v>
      </c>
      <c r="EX591">
        <v>23191.25555555556</v>
      </c>
      <c r="EY591">
        <v>16379.64074074074</v>
      </c>
      <c r="EZ591">
        <v>39.50448148148148</v>
      </c>
      <c r="FA591">
        <v>40.21733333333332</v>
      </c>
      <c r="FB591">
        <v>39.79151851851852</v>
      </c>
      <c r="FC591">
        <v>39.93718518518518</v>
      </c>
      <c r="FD591">
        <v>40.71051851851852</v>
      </c>
      <c r="FE591">
        <v>1955.107777777778</v>
      </c>
      <c r="FF591">
        <v>39.89000000000001</v>
      </c>
      <c r="FG591">
        <v>0</v>
      </c>
      <c r="FH591">
        <v>1759003748.7</v>
      </c>
      <c r="FI591">
        <v>0</v>
      </c>
      <c r="FJ591">
        <v>1197.705384615384</v>
      </c>
      <c r="FK591">
        <v>-5.110427356205456</v>
      </c>
      <c r="FL591">
        <v>-95.46324799515351</v>
      </c>
      <c r="FM591">
        <v>23191.61153846154</v>
      </c>
      <c r="FN591">
        <v>15</v>
      </c>
      <c r="FO591">
        <v>0</v>
      </c>
      <c r="FP591" t="s">
        <v>439</v>
      </c>
      <c r="FQ591">
        <v>1746989605.5</v>
      </c>
      <c r="FR591">
        <v>1746989593.5</v>
      </c>
      <c r="FS591">
        <v>0</v>
      </c>
      <c r="FT591">
        <v>-0.274</v>
      </c>
      <c r="FU591">
        <v>-0.002</v>
      </c>
      <c r="FV591">
        <v>2.549</v>
      </c>
      <c r="FW591">
        <v>0.129</v>
      </c>
      <c r="FX591">
        <v>420</v>
      </c>
      <c r="FY591">
        <v>17</v>
      </c>
      <c r="FZ591">
        <v>0.02</v>
      </c>
      <c r="GA591">
        <v>0.04</v>
      </c>
      <c r="GB591">
        <v>-59.23352999999999</v>
      </c>
      <c r="GC591">
        <v>1.766911069418535</v>
      </c>
      <c r="GD591">
        <v>0.3023600950853135</v>
      </c>
      <c r="GE591">
        <v>0</v>
      </c>
      <c r="GF591">
        <v>1197.920294117647</v>
      </c>
      <c r="GG591">
        <v>-5.262184876723924</v>
      </c>
      <c r="GH591">
        <v>0.5824970855474626</v>
      </c>
      <c r="GI591">
        <v>0</v>
      </c>
      <c r="GJ591">
        <v>6.03093075</v>
      </c>
      <c r="GK591">
        <v>-0.9769149343339687</v>
      </c>
      <c r="GL591">
        <v>0.09479849237692289</v>
      </c>
      <c r="GM591">
        <v>0</v>
      </c>
      <c r="GN591">
        <v>0</v>
      </c>
      <c r="GO591">
        <v>3</v>
      </c>
      <c r="GP591" t="s">
        <v>484</v>
      </c>
      <c r="GQ591">
        <v>3.10152</v>
      </c>
      <c r="GR591">
        <v>2.72412</v>
      </c>
      <c r="GS591">
        <v>0.203975</v>
      </c>
      <c r="GT591">
        <v>0.208672</v>
      </c>
      <c r="GU591">
        <v>0.104003</v>
      </c>
      <c r="GV591">
        <v>0.08549130000000001</v>
      </c>
      <c r="GW591">
        <v>20788.3</v>
      </c>
      <c r="GX591">
        <v>18801.2</v>
      </c>
      <c r="GY591">
        <v>26678.7</v>
      </c>
      <c r="GZ591">
        <v>23981.7</v>
      </c>
      <c r="HA591">
        <v>38263.3</v>
      </c>
      <c r="HB591">
        <v>32454.8</v>
      </c>
      <c r="HC591">
        <v>46587.6</v>
      </c>
      <c r="HD591">
        <v>37963.2</v>
      </c>
      <c r="HE591">
        <v>1.8704</v>
      </c>
      <c r="HF591">
        <v>1.86157</v>
      </c>
      <c r="HG591">
        <v>0.123203</v>
      </c>
      <c r="HH591">
        <v>0</v>
      </c>
      <c r="HI591">
        <v>28.077</v>
      </c>
      <c r="HJ591">
        <v>999.9</v>
      </c>
      <c r="HK591">
        <v>37.1</v>
      </c>
      <c r="HL591">
        <v>31.2</v>
      </c>
      <c r="HM591">
        <v>18.7423</v>
      </c>
      <c r="HN591">
        <v>61.4186</v>
      </c>
      <c r="HO591">
        <v>22.2476</v>
      </c>
      <c r="HP591">
        <v>1</v>
      </c>
      <c r="HQ591">
        <v>0.136181</v>
      </c>
      <c r="HR591">
        <v>0.545866</v>
      </c>
      <c r="HS591">
        <v>20.3161</v>
      </c>
      <c r="HT591">
        <v>5.2119</v>
      </c>
      <c r="HU591">
        <v>11.9798</v>
      </c>
      <c r="HV591">
        <v>4.9627</v>
      </c>
      <c r="HW591">
        <v>3.27455</v>
      </c>
      <c r="HX591">
        <v>9999</v>
      </c>
      <c r="HY591">
        <v>9999</v>
      </c>
      <c r="HZ591">
        <v>9999</v>
      </c>
      <c r="IA591">
        <v>26.3</v>
      </c>
      <c r="IB591">
        <v>1.86371</v>
      </c>
      <c r="IC591">
        <v>1.85986</v>
      </c>
      <c r="ID591">
        <v>1.8581</v>
      </c>
      <c r="IE591">
        <v>1.85949</v>
      </c>
      <c r="IF591">
        <v>1.85959</v>
      </c>
      <c r="IG591">
        <v>1.85808</v>
      </c>
      <c r="IH591">
        <v>1.85715</v>
      </c>
      <c r="II591">
        <v>1.85211</v>
      </c>
      <c r="IJ591">
        <v>0</v>
      </c>
      <c r="IK591">
        <v>0</v>
      </c>
      <c r="IL591">
        <v>0</v>
      </c>
      <c r="IM591">
        <v>0</v>
      </c>
      <c r="IN591" t="s">
        <v>441</v>
      </c>
      <c r="IO591" t="s">
        <v>442</v>
      </c>
      <c r="IP591" t="s">
        <v>443</v>
      </c>
      <c r="IQ591" t="s">
        <v>443</v>
      </c>
      <c r="IR591" t="s">
        <v>443</v>
      </c>
      <c r="IS591" t="s">
        <v>443</v>
      </c>
      <c r="IT591">
        <v>0</v>
      </c>
      <c r="IU591">
        <v>100</v>
      </c>
      <c r="IV591">
        <v>100</v>
      </c>
      <c r="IW591">
        <v>-0.88</v>
      </c>
      <c r="IX591">
        <v>0.305</v>
      </c>
      <c r="IY591">
        <v>-1.253408397979514</v>
      </c>
      <c r="IZ591">
        <v>-0.001407418860664216</v>
      </c>
      <c r="JA591">
        <v>1.761737584914558E-06</v>
      </c>
      <c r="JB591">
        <v>-4.339940373715102E-10</v>
      </c>
      <c r="JC591">
        <v>0.01386544786166931</v>
      </c>
      <c r="JD591">
        <v>0.003157371658100305</v>
      </c>
      <c r="JE591">
        <v>0.0004353711720169284</v>
      </c>
      <c r="JF591">
        <v>-1.853048844677345E-07</v>
      </c>
      <c r="JG591">
        <v>2</v>
      </c>
      <c r="JH591">
        <v>1968</v>
      </c>
      <c r="JI591">
        <v>1</v>
      </c>
      <c r="JJ591">
        <v>26</v>
      </c>
      <c r="JK591">
        <v>200235.8</v>
      </c>
      <c r="JL591">
        <v>200236</v>
      </c>
      <c r="JM591">
        <v>3.24707</v>
      </c>
      <c r="JN591">
        <v>2.60986</v>
      </c>
      <c r="JO591">
        <v>1.49658</v>
      </c>
      <c r="JP591">
        <v>2.34741</v>
      </c>
      <c r="JQ591">
        <v>1.54907</v>
      </c>
      <c r="JR591">
        <v>2.33887</v>
      </c>
      <c r="JS591">
        <v>35.0364</v>
      </c>
      <c r="JT591">
        <v>14.6224</v>
      </c>
      <c r="JU591">
        <v>18</v>
      </c>
      <c r="JV591">
        <v>484.646</v>
      </c>
      <c r="JW591">
        <v>494.018</v>
      </c>
      <c r="JX591">
        <v>27.8656</v>
      </c>
      <c r="JY591">
        <v>29.0745</v>
      </c>
      <c r="JZ591">
        <v>30.0001</v>
      </c>
      <c r="KA591">
        <v>29.3256</v>
      </c>
      <c r="KB591">
        <v>29.3343</v>
      </c>
      <c r="KC591">
        <v>65.13890000000001</v>
      </c>
      <c r="KD591">
        <v>5.34557</v>
      </c>
      <c r="KE591">
        <v>38.5268</v>
      </c>
      <c r="KF591">
        <v>27.8133</v>
      </c>
      <c r="KG591">
        <v>1557.08</v>
      </c>
      <c r="KH591">
        <v>17.1676</v>
      </c>
      <c r="KI591">
        <v>101.859</v>
      </c>
      <c r="KJ591">
        <v>91.5329</v>
      </c>
    </row>
    <row r="592" spans="1:296">
      <c r="A592">
        <v>574</v>
      </c>
      <c r="B592">
        <v>1759003759.6</v>
      </c>
      <c r="C592">
        <v>16509</v>
      </c>
      <c r="D592" t="s">
        <v>1595</v>
      </c>
      <c r="E592" t="s">
        <v>1596</v>
      </c>
      <c r="F592">
        <v>5</v>
      </c>
      <c r="G592" t="s">
        <v>1218</v>
      </c>
      <c r="H592">
        <v>1759003751.814285</v>
      </c>
      <c r="I592">
        <f>(J592)/1000</f>
        <v>0</v>
      </c>
      <c r="J592">
        <f>IF(DO592, AM592, AG592)</f>
        <v>0</v>
      </c>
      <c r="K592">
        <f>IF(DO592, AH592, AF592)</f>
        <v>0</v>
      </c>
      <c r="L592">
        <f>DQ592 - IF(AT592&gt;1, K592*DK592*100.0/(AV592), 0)</f>
        <v>0</v>
      </c>
      <c r="M592">
        <f>((S592-I592/2)*L592-K592)/(S592+I592/2)</f>
        <v>0</v>
      </c>
      <c r="N592">
        <f>M592*(DX592+DY592)/1000.0</f>
        <v>0</v>
      </c>
      <c r="O592">
        <f>(DQ592 - IF(AT592&gt;1, K592*DK592*100.0/(AV592), 0))*(DX592+DY592)/1000.0</f>
        <v>0</v>
      </c>
      <c r="P592">
        <f>2.0/((1/R592-1/Q592)+SIGN(R592)*SQRT((1/R592-1/Q592)*(1/R592-1/Q592) + 4*DL592/((DL592+1)*(DL592+1))*(2*1/R592*1/Q592-1/Q592*1/Q592)))</f>
        <v>0</v>
      </c>
      <c r="Q592">
        <f>IF(LEFT(DM592,1)&lt;&gt;"0",IF(LEFT(DM592,1)="1",3.0,DN592),$D$5+$E$5*(EE592*DX592/($K$5*1000))+$F$5*(EE592*DX592/($K$5*1000))*MAX(MIN(DK592,$J$5),$I$5)*MAX(MIN(DK592,$J$5),$I$5)+$G$5*MAX(MIN(DK592,$J$5),$I$5)*(EE592*DX592/($K$5*1000))+$H$5*(EE592*DX592/($K$5*1000))*(EE592*DX592/($K$5*1000)))</f>
        <v>0</v>
      </c>
      <c r="R592">
        <f>I592*(1000-(1000*0.61365*exp(17.502*V592/(240.97+V592))/(DX592+DY592)+DS592)/2)/(1000*0.61365*exp(17.502*V592/(240.97+V592))/(DX592+DY592)-DS592)</f>
        <v>0</v>
      </c>
      <c r="S592">
        <f>1/((DL592+1)/(P592/1.6)+1/(Q592/1.37)) + DL592/((DL592+1)/(P592/1.6) + DL592/(Q592/1.37))</f>
        <v>0</v>
      </c>
      <c r="T592">
        <f>(DG592*DJ592)</f>
        <v>0</v>
      </c>
      <c r="U592">
        <f>(DZ592+(T592+2*0.95*5.67E-8*(((DZ592+$B$9)+273)^4-(DZ592+273)^4)-44100*I592)/(1.84*29.3*Q592+8*0.95*5.67E-8*(DZ592+273)^3))</f>
        <v>0</v>
      </c>
      <c r="V592">
        <f>($C$9*EA592+$D$9*EB592+$E$9*U592)</f>
        <v>0</v>
      </c>
      <c r="W592">
        <f>0.61365*exp(17.502*V592/(240.97+V592))</f>
        <v>0</v>
      </c>
      <c r="X592">
        <f>(Y592/Z592*100)</f>
        <v>0</v>
      </c>
      <c r="Y592">
        <f>DS592*(DX592+DY592)/1000</f>
        <v>0</v>
      </c>
      <c r="Z592">
        <f>0.61365*exp(17.502*DZ592/(240.97+DZ592))</f>
        <v>0</v>
      </c>
      <c r="AA592">
        <f>(W592-DS592*(DX592+DY592)/1000)</f>
        <v>0</v>
      </c>
      <c r="AB592">
        <f>(-I592*44100)</f>
        <v>0</v>
      </c>
      <c r="AC592">
        <f>2*29.3*Q592*0.92*(DZ592-V592)</f>
        <v>0</v>
      </c>
      <c r="AD592">
        <f>2*0.95*5.67E-8*(((DZ592+$B$9)+273)^4-(V592+273)^4)</f>
        <v>0</v>
      </c>
      <c r="AE592">
        <f>T592+AD592+AB592+AC592</f>
        <v>0</v>
      </c>
      <c r="AF592">
        <f>DW592*AT592*(DR592-DQ592*(1000-AT592*DT592)/(1000-AT592*DS592))/(100*DK592)</f>
        <v>0</v>
      </c>
      <c r="AG592">
        <f>1000*DW592*AT592*(DS592-DT592)/(100*DK592*(1000-AT592*DS592))</f>
        <v>0</v>
      </c>
      <c r="AH592">
        <f>(AI592 - AJ592 - DX592*1E3/(8.314*(DZ592+273.15)) * AL592/DW592 * AK592) * DW592/(100*DK592) * (1000 - DT592)/1000</f>
        <v>0</v>
      </c>
      <c r="AI592">
        <v>1569.319019575757</v>
      </c>
      <c r="AJ592">
        <v>1527.067151515151</v>
      </c>
      <c r="AK592">
        <v>3.493029437229374</v>
      </c>
      <c r="AL592">
        <v>65.16</v>
      </c>
      <c r="AM592">
        <f>(AO592 - AN592 + DX592*1E3/(8.314*(DZ592+273.15)) * AQ592/DW592 * AP592) * DW592/(100*DK592) * 1000/(1000 - AO592)</f>
        <v>0</v>
      </c>
      <c r="AN592">
        <v>17.08904767197325</v>
      </c>
      <c r="AO592">
        <v>22.88378181818181</v>
      </c>
      <c r="AP592">
        <v>-4.474838285186704E-06</v>
      </c>
      <c r="AQ592">
        <v>105.4820496882666</v>
      </c>
      <c r="AR592">
        <v>0</v>
      </c>
      <c r="AS592">
        <v>0</v>
      </c>
      <c r="AT592">
        <f>IF(AR592*$H$15&gt;=AV592,1.0,(AV592/(AV592-AR592*$H$15)))</f>
        <v>0</v>
      </c>
      <c r="AU592">
        <f>(AT592-1)*100</f>
        <v>0</v>
      </c>
      <c r="AV592">
        <f>MAX(0,($B$15+$C$15*EE592)/(1+$D$15*EE592)*DX592/(DZ592+273)*$E$15)</f>
        <v>0</v>
      </c>
      <c r="AW592" t="s">
        <v>437</v>
      </c>
      <c r="AX592" t="s">
        <v>437</v>
      </c>
      <c r="AY592">
        <v>0</v>
      </c>
      <c r="AZ592">
        <v>0</v>
      </c>
      <c r="BA592">
        <f>1-AY592/AZ592</f>
        <v>0</v>
      </c>
      <c r="BB592">
        <v>0</v>
      </c>
      <c r="BC592" t="s">
        <v>437</v>
      </c>
      <c r="BD592" t="s">
        <v>437</v>
      </c>
      <c r="BE592">
        <v>0</v>
      </c>
      <c r="BF592">
        <v>0</v>
      </c>
      <c r="BG592">
        <f>1-BE592/BF592</f>
        <v>0</v>
      </c>
      <c r="BH592">
        <v>0.5</v>
      </c>
      <c r="BI592">
        <f>DH592</f>
        <v>0</v>
      </c>
      <c r="BJ592">
        <f>K592</f>
        <v>0</v>
      </c>
      <c r="BK592">
        <f>BG592*BH592*BI592</f>
        <v>0</v>
      </c>
      <c r="BL592">
        <f>(BJ592-BB592)/BI592</f>
        <v>0</v>
      </c>
      <c r="BM592">
        <f>(AZ592-BF592)/BF592</f>
        <v>0</v>
      </c>
      <c r="BN592">
        <f>AY592/(BA592+AY592/BF592)</f>
        <v>0</v>
      </c>
      <c r="BO592" t="s">
        <v>437</v>
      </c>
      <c r="BP592">
        <v>0</v>
      </c>
      <c r="BQ592">
        <f>IF(BP592&lt;&gt;0, BP592, BN592)</f>
        <v>0</v>
      </c>
      <c r="BR592">
        <f>1-BQ592/BF592</f>
        <v>0</v>
      </c>
      <c r="BS592">
        <f>(BF592-BE592)/(BF592-BQ592)</f>
        <v>0</v>
      </c>
      <c r="BT592">
        <f>(AZ592-BF592)/(AZ592-BQ592)</f>
        <v>0</v>
      </c>
      <c r="BU592">
        <f>(BF592-BE592)/(BF592-AY592)</f>
        <v>0</v>
      </c>
      <c r="BV592">
        <f>(AZ592-BF592)/(AZ592-AY592)</f>
        <v>0</v>
      </c>
      <c r="BW592">
        <f>(BS592*BQ592/BE592)</f>
        <v>0</v>
      </c>
      <c r="BX592">
        <f>(1-BW592)</f>
        <v>0</v>
      </c>
      <c r="DG592">
        <f>$B$13*EF592+$C$13*EG592+$F$13*ER592*(1-EU592)</f>
        <v>0</v>
      </c>
      <c r="DH592">
        <f>DG592*DI592</f>
        <v>0</v>
      </c>
      <c r="DI592">
        <f>($B$13*$D$11+$C$13*$D$11+$F$13*((FE592+EW592)/MAX(FE592+EW592+FF592, 0.1)*$I$11+FF592/MAX(FE592+EW592+FF592, 0.1)*$J$11))/($B$13+$C$13+$F$13)</f>
        <v>0</v>
      </c>
      <c r="DJ592">
        <f>($B$13*$K$11+$C$13*$K$11+$F$13*((FE592+EW592)/MAX(FE592+EW592+FF592, 0.1)*$P$11+FF592/MAX(FE592+EW592+FF592, 0.1)*$Q$11))/($B$13+$C$13+$F$13)</f>
        <v>0</v>
      </c>
      <c r="DK592">
        <v>2.96</v>
      </c>
      <c r="DL592">
        <v>0.5</v>
      </c>
      <c r="DM592" t="s">
        <v>438</v>
      </c>
      <c r="DN592">
        <v>2</v>
      </c>
      <c r="DO592" t="b">
        <v>1</v>
      </c>
      <c r="DP592">
        <v>1759003751.814285</v>
      </c>
      <c r="DQ592">
        <v>1467.510714285715</v>
      </c>
      <c r="DR592">
        <v>1526.61</v>
      </c>
      <c r="DS592">
        <v>22.88815357142857</v>
      </c>
      <c r="DT592">
        <v>16.98341428571429</v>
      </c>
      <c r="DU592">
        <v>1468.405357142857</v>
      </c>
      <c r="DV592">
        <v>22.58308214285714</v>
      </c>
      <c r="DW592">
        <v>499.9716071428571</v>
      </c>
      <c r="DX592">
        <v>90.32116071428572</v>
      </c>
      <c r="DY592">
        <v>0.06589167857142857</v>
      </c>
      <c r="DZ592">
        <v>29.62936785714286</v>
      </c>
      <c r="EA592">
        <v>30.09003571428571</v>
      </c>
      <c r="EB592">
        <v>999.9000000000002</v>
      </c>
      <c r="EC592">
        <v>0</v>
      </c>
      <c r="ED592">
        <v>0</v>
      </c>
      <c r="EE592">
        <v>10001.56821428571</v>
      </c>
      <c r="EF592">
        <v>0</v>
      </c>
      <c r="EG592">
        <v>10.86991785714286</v>
      </c>
      <c r="EH592">
        <v>-59.10067142857142</v>
      </c>
      <c r="EI592">
        <v>1501.884285714286</v>
      </c>
      <c r="EJ592">
        <v>1552.986785714286</v>
      </c>
      <c r="EK592">
        <v>5.904738928571429</v>
      </c>
      <c r="EL592">
        <v>1526.61</v>
      </c>
      <c r="EM592">
        <v>16.98341428571429</v>
      </c>
      <c r="EN592">
        <v>2.067284285714286</v>
      </c>
      <c r="EO592">
        <v>1.533961071428571</v>
      </c>
      <c r="EP592">
        <v>17.96931071428572</v>
      </c>
      <c r="EQ592">
        <v>13.31078214285714</v>
      </c>
      <c r="ER592">
        <v>2000.002857142857</v>
      </c>
      <c r="ES592">
        <v>0.9800066428571428</v>
      </c>
      <c r="ET592">
        <v>0.01999341785714286</v>
      </c>
      <c r="EU592">
        <v>0</v>
      </c>
      <c r="EV592">
        <v>1197.318928571429</v>
      </c>
      <c r="EW592">
        <v>5.00078</v>
      </c>
      <c r="EX592">
        <v>23183.81071428571</v>
      </c>
      <c r="EY592">
        <v>16379.68928571429</v>
      </c>
      <c r="EZ592">
        <v>39.49760714285713</v>
      </c>
      <c r="FA592">
        <v>40.2185</v>
      </c>
      <c r="FB592">
        <v>39.77882142857142</v>
      </c>
      <c r="FC592">
        <v>39.93939285714284</v>
      </c>
      <c r="FD592">
        <v>40.7275</v>
      </c>
      <c r="FE592">
        <v>1955.112857142857</v>
      </c>
      <c r="FF592">
        <v>39.89000000000001</v>
      </c>
      <c r="FG592">
        <v>0</v>
      </c>
      <c r="FH592">
        <v>1759003754.1</v>
      </c>
      <c r="FI592">
        <v>0</v>
      </c>
      <c r="FJ592">
        <v>1197.2392</v>
      </c>
      <c r="FK592">
        <v>-4.55769232094945</v>
      </c>
      <c r="FL592">
        <v>-94.21538483603908</v>
      </c>
      <c r="FM592">
        <v>23182.688</v>
      </c>
      <c r="FN592">
        <v>15</v>
      </c>
      <c r="FO592">
        <v>0</v>
      </c>
      <c r="FP592" t="s">
        <v>439</v>
      </c>
      <c r="FQ592">
        <v>1746989605.5</v>
      </c>
      <c r="FR592">
        <v>1746989593.5</v>
      </c>
      <c r="FS592">
        <v>0</v>
      </c>
      <c r="FT592">
        <v>-0.274</v>
      </c>
      <c r="FU592">
        <v>-0.002</v>
      </c>
      <c r="FV592">
        <v>2.549</v>
      </c>
      <c r="FW592">
        <v>0.129</v>
      </c>
      <c r="FX592">
        <v>420</v>
      </c>
      <c r="FY592">
        <v>17</v>
      </c>
      <c r="FZ592">
        <v>0.02</v>
      </c>
      <c r="GA592">
        <v>0.04</v>
      </c>
      <c r="GB592">
        <v>-59.20487749999999</v>
      </c>
      <c r="GC592">
        <v>0.6904829268292468</v>
      </c>
      <c r="GD592">
        <v>0.2884364656969534</v>
      </c>
      <c r="GE592">
        <v>0</v>
      </c>
      <c r="GF592">
        <v>1197.565588235294</v>
      </c>
      <c r="GG592">
        <v>-4.946829639409208</v>
      </c>
      <c r="GH592">
        <v>0.5570415085202653</v>
      </c>
      <c r="GI592">
        <v>0</v>
      </c>
      <c r="GJ592">
        <v>5.963968749999999</v>
      </c>
      <c r="GK592">
        <v>-1.070289118198874</v>
      </c>
      <c r="GL592">
        <v>0.1034813699220178</v>
      </c>
      <c r="GM592">
        <v>0</v>
      </c>
      <c r="GN592">
        <v>0</v>
      </c>
      <c r="GO592">
        <v>3</v>
      </c>
      <c r="GP592" t="s">
        <v>484</v>
      </c>
      <c r="GQ592">
        <v>3.10149</v>
      </c>
      <c r="GR592">
        <v>2.72444</v>
      </c>
      <c r="GS592">
        <v>0.20537</v>
      </c>
      <c r="GT592">
        <v>0.209993</v>
      </c>
      <c r="GU592">
        <v>0.104</v>
      </c>
      <c r="GV592">
        <v>0.0857287</v>
      </c>
      <c r="GW592">
        <v>20752</v>
      </c>
      <c r="GX592">
        <v>18769.9</v>
      </c>
      <c r="GY592">
        <v>26678.8</v>
      </c>
      <c r="GZ592">
        <v>23981.8</v>
      </c>
      <c r="HA592">
        <v>38263.8</v>
      </c>
      <c r="HB592">
        <v>32446.2</v>
      </c>
      <c r="HC592">
        <v>46587.8</v>
      </c>
      <c r="HD592">
        <v>37962.9</v>
      </c>
      <c r="HE592">
        <v>1.87065</v>
      </c>
      <c r="HF592">
        <v>1.86185</v>
      </c>
      <c r="HG592">
        <v>0.12394</v>
      </c>
      <c r="HH592">
        <v>0</v>
      </c>
      <c r="HI592">
        <v>28.0672</v>
      </c>
      <c r="HJ592">
        <v>999.9</v>
      </c>
      <c r="HK592">
        <v>37.1</v>
      </c>
      <c r="HL592">
        <v>31.2</v>
      </c>
      <c r="HM592">
        <v>18.7431</v>
      </c>
      <c r="HN592">
        <v>61.5486</v>
      </c>
      <c r="HO592">
        <v>22.1675</v>
      </c>
      <c r="HP592">
        <v>1</v>
      </c>
      <c r="HQ592">
        <v>0.136047</v>
      </c>
      <c r="HR592">
        <v>0.600948</v>
      </c>
      <c r="HS592">
        <v>20.3154</v>
      </c>
      <c r="HT592">
        <v>5.21025</v>
      </c>
      <c r="HU592">
        <v>11.98</v>
      </c>
      <c r="HV592">
        <v>4.96265</v>
      </c>
      <c r="HW592">
        <v>3.27418</v>
      </c>
      <c r="HX592">
        <v>9999</v>
      </c>
      <c r="HY592">
        <v>9999</v>
      </c>
      <c r="HZ592">
        <v>9999</v>
      </c>
      <c r="IA592">
        <v>26.3</v>
      </c>
      <c r="IB592">
        <v>1.86371</v>
      </c>
      <c r="IC592">
        <v>1.85985</v>
      </c>
      <c r="ID592">
        <v>1.85808</v>
      </c>
      <c r="IE592">
        <v>1.85948</v>
      </c>
      <c r="IF592">
        <v>1.85959</v>
      </c>
      <c r="IG592">
        <v>1.85808</v>
      </c>
      <c r="IH592">
        <v>1.85715</v>
      </c>
      <c r="II592">
        <v>1.85211</v>
      </c>
      <c r="IJ592">
        <v>0</v>
      </c>
      <c r="IK592">
        <v>0</v>
      </c>
      <c r="IL592">
        <v>0</v>
      </c>
      <c r="IM592">
        <v>0</v>
      </c>
      <c r="IN592" t="s">
        <v>441</v>
      </c>
      <c r="IO592" t="s">
        <v>442</v>
      </c>
      <c r="IP592" t="s">
        <v>443</v>
      </c>
      <c r="IQ592" t="s">
        <v>443</v>
      </c>
      <c r="IR592" t="s">
        <v>443</v>
      </c>
      <c r="IS592" t="s">
        <v>443</v>
      </c>
      <c r="IT592">
        <v>0</v>
      </c>
      <c r="IU592">
        <v>100</v>
      </c>
      <c r="IV592">
        <v>100</v>
      </c>
      <c r="IW592">
        <v>-0.87</v>
      </c>
      <c r="IX592">
        <v>0.305</v>
      </c>
      <c r="IY592">
        <v>-1.253408397979514</v>
      </c>
      <c r="IZ592">
        <v>-0.001407418860664216</v>
      </c>
      <c r="JA592">
        <v>1.761737584914558E-06</v>
      </c>
      <c r="JB592">
        <v>-4.339940373715102E-10</v>
      </c>
      <c r="JC592">
        <v>0.01386544786166931</v>
      </c>
      <c r="JD592">
        <v>0.003157371658100305</v>
      </c>
      <c r="JE592">
        <v>0.0004353711720169284</v>
      </c>
      <c r="JF592">
        <v>-1.853048844677345E-07</v>
      </c>
      <c r="JG592">
        <v>2</v>
      </c>
      <c r="JH592">
        <v>1968</v>
      </c>
      <c r="JI592">
        <v>1</v>
      </c>
      <c r="JJ592">
        <v>26</v>
      </c>
      <c r="JK592">
        <v>200235.9</v>
      </c>
      <c r="JL592">
        <v>200236.1</v>
      </c>
      <c r="JM592">
        <v>3.27271</v>
      </c>
      <c r="JN592">
        <v>2.59399</v>
      </c>
      <c r="JO592">
        <v>1.49658</v>
      </c>
      <c r="JP592">
        <v>2.34741</v>
      </c>
      <c r="JQ592">
        <v>1.54907</v>
      </c>
      <c r="JR592">
        <v>2.45361</v>
      </c>
      <c r="JS592">
        <v>35.0364</v>
      </c>
      <c r="JT592">
        <v>14.6399</v>
      </c>
      <c r="JU592">
        <v>18</v>
      </c>
      <c r="JV592">
        <v>484.768</v>
      </c>
      <c r="JW592">
        <v>494.173</v>
      </c>
      <c r="JX592">
        <v>27.7749</v>
      </c>
      <c r="JY592">
        <v>29.0714</v>
      </c>
      <c r="JZ592">
        <v>30</v>
      </c>
      <c r="KA592">
        <v>29.3225</v>
      </c>
      <c r="KB592">
        <v>29.3309</v>
      </c>
      <c r="KC592">
        <v>65.67319999999999</v>
      </c>
      <c r="KD592">
        <v>5.34557</v>
      </c>
      <c r="KE592">
        <v>38.9369</v>
      </c>
      <c r="KF592">
        <v>27.7272</v>
      </c>
      <c r="KG592">
        <v>1570.43</v>
      </c>
      <c r="KH592">
        <v>17.1259</v>
      </c>
      <c r="KI592">
        <v>101.86</v>
      </c>
      <c r="KJ592">
        <v>91.5326</v>
      </c>
    </row>
    <row r="593" spans="1:296">
      <c r="A593">
        <v>575</v>
      </c>
      <c r="B593">
        <v>1759003764.6</v>
      </c>
      <c r="C593">
        <v>16514</v>
      </c>
      <c r="D593" t="s">
        <v>1597</v>
      </c>
      <c r="E593" t="s">
        <v>1598</v>
      </c>
      <c r="F593">
        <v>5</v>
      </c>
      <c r="G593" t="s">
        <v>1218</v>
      </c>
      <c r="H593">
        <v>1759003757.1</v>
      </c>
      <c r="I593">
        <f>(J593)/1000</f>
        <v>0</v>
      </c>
      <c r="J593">
        <f>IF(DO593, AM593, AG593)</f>
        <v>0</v>
      </c>
      <c r="K593">
        <f>IF(DO593, AH593, AF593)</f>
        <v>0</v>
      </c>
      <c r="L593">
        <f>DQ593 - IF(AT593&gt;1, K593*DK593*100.0/(AV593), 0)</f>
        <v>0</v>
      </c>
      <c r="M593">
        <f>((S593-I593/2)*L593-K593)/(S593+I593/2)</f>
        <v>0</v>
      </c>
      <c r="N593">
        <f>M593*(DX593+DY593)/1000.0</f>
        <v>0</v>
      </c>
      <c r="O593">
        <f>(DQ593 - IF(AT593&gt;1, K593*DK593*100.0/(AV593), 0))*(DX593+DY593)/1000.0</f>
        <v>0</v>
      </c>
      <c r="P593">
        <f>2.0/((1/R593-1/Q593)+SIGN(R593)*SQRT((1/R593-1/Q593)*(1/R593-1/Q593) + 4*DL593/((DL593+1)*(DL593+1))*(2*1/R593*1/Q593-1/Q593*1/Q593)))</f>
        <v>0</v>
      </c>
      <c r="Q593">
        <f>IF(LEFT(DM593,1)&lt;&gt;"0",IF(LEFT(DM593,1)="1",3.0,DN593),$D$5+$E$5*(EE593*DX593/($K$5*1000))+$F$5*(EE593*DX593/($K$5*1000))*MAX(MIN(DK593,$J$5),$I$5)*MAX(MIN(DK593,$J$5),$I$5)+$G$5*MAX(MIN(DK593,$J$5),$I$5)*(EE593*DX593/($K$5*1000))+$H$5*(EE593*DX593/($K$5*1000))*(EE593*DX593/($K$5*1000)))</f>
        <v>0</v>
      </c>
      <c r="R593">
        <f>I593*(1000-(1000*0.61365*exp(17.502*V593/(240.97+V593))/(DX593+DY593)+DS593)/2)/(1000*0.61365*exp(17.502*V593/(240.97+V593))/(DX593+DY593)-DS593)</f>
        <v>0</v>
      </c>
      <c r="S593">
        <f>1/((DL593+1)/(P593/1.6)+1/(Q593/1.37)) + DL593/((DL593+1)/(P593/1.6) + DL593/(Q593/1.37))</f>
        <v>0</v>
      </c>
      <c r="T593">
        <f>(DG593*DJ593)</f>
        <v>0</v>
      </c>
      <c r="U593">
        <f>(DZ593+(T593+2*0.95*5.67E-8*(((DZ593+$B$9)+273)^4-(DZ593+273)^4)-44100*I593)/(1.84*29.3*Q593+8*0.95*5.67E-8*(DZ593+273)^3))</f>
        <v>0</v>
      </c>
      <c r="V593">
        <f>($C$9*EA593+$D$9*EB593+$E$9*U593)</f>
        <v>0</v>
      </c>
      <c r="W593">
        <f>0.61365*exp(17.502*V593/(240.97+V593))</f>
        <v>0</v>
      </c>
      <c r="X593">
        <f>(Y593/Z593*100)</f>
        <v>0</v>
      </c>
      <c r="Y593">
        <f>DS593*(DX593+DY593)/1000</f>
        <v>0</v>
      </c>
      <c r="Z593">
        <f>0.61365*exp(17.502*DZ593/(240.97+DZ593))</f>
        <v>0</v>
      </c>
      <c r="AA593">
        <f>(W593-DS593*(DX593+DY593)/1000)</f>
        <v>0</v>
      </c>
      <c r="AB593">
        <f>(-I593*44100)</f>
        <v>0</v>
      </c>
      <c r="AC593">
        <f>2*29.3*Q593*0.92*(DZ593-V593)</f>
        <v>0</v>
      </c>
      <c r="AD593">
        <f>2*0.95*5.67E-8*(((DZ593+$B$9)+273)^4-(V593+273)^4)</f>
        <v>0</v>
      </c>
      <c r="AE593">
        <f>T593+AD593+AB593+AC593</f>
        <v>0</v>
      </c>
      <c r="AF593">
        <f>DW593*AT593*(DR593-DQ593*(1000-AT593*DT593)/(1000-AT593*DS593))/(100*DK593)</f>
        <v>0</v>
      </c>
      <c r="AG593">
        <f>1000*DW593*AT593*(DS593-DT593)/(100*DK593*(1000-AT593*DS593))</f>
        <v>0</v>
      </c>
      <c r="AH593">
        <f>(AI593 - AJ593 - DX593*1E3/(8.314*(DZ593+273.15)) * AL593/DW593 * AK593) * DW593/(100*DK593) * (1000 - DT593)/1000</f>
        <v>0</v>
      </c>
      <c r="AI593">
        <v>1586.452201151515</v>
      </c>
      <c r="AJ593">
        <v>1544.20606060606</v>
      </c>
      <c r="AK593">
        <v>3.403882251081974</v>
      </c>
      <c r="AL593">
        <v>65.16</v>
      </c>
      <c r="AM593">
        <f>(AO593 - AN593 + DX593*1E3/(8.314*(DZ593+273.15)) * AQ593/DW593 * AP593) * DW593/(100*DK593) * 1000/(1000 - AO593)</f>
        <v>0</v>
      </c>
      <c r="AN593">
        <v>17.133223583889</v>
      </c>
      <c r="AO593">
        <v>22.86808</v>
      </c>
      <c r="AP593">
        <v>-0.000165686217409524</v>
      </c>
      <c r="AQ593">
        <v>105.4820496882666</v>
      </c>
      <c r="AR593">
        <v>0</v>
      </c>
      <c r="AS593">
        <v>0</v>
      </c>
      <c r="AT593">
        <f>IF(AR593*$H$15&gt;=AV593,1.0,(AV593/(AV593-AR593*$H$15)))</f>
        <v>0</v>
      </c>
      <c r="AU593">
        <f>(AT593-1)*100</f>
        <v>0</v>
      </c>
      <c r="AV593">
        <f>MAX(0,($B$15+$C$15*EE593)/(1+$D$15*EE593)*DX593/(DZ593+273)*$E$15)</f>
        <v>0</v>
      </c>
      <c r="AW593" t="s">
        <v>437</v>
      </c>
      <c r="AX593" t="s">
        <v>437</v>
      </c>
      <c r="AY593">
        <v>0</v>
      </c>
      <c r="AZ593">
        <v>0</v>
      </c>
      <c r="BA593">
        <f>1-AY593/AZ593</f>
        <v>0</v>
      </c>
      <c r="BB593">
        <v>0</v>
      </c>
      <c r="BC593" t="s">
        <v>437</v>
      </c>
      <c r="BD593" t="s">
        <v>437</v>
      </c>
      <c r="BE593">
        <v>0</v>
      </c>
      <c r="BF593">
        <v>0</v>
      </c>
      <c r="BG593">
        <f>1-BE593/BF593</f>
        <v>0</v>
      </c>
      <c r="BH593">
        <v>0.5</v>
      </c>
      <c r="BI593">
        <f>DH593</f>
        <v>0</v>
      </c>
      <c r="BJ593">
        <f>K593</f>
        <v>0</v>
      </c>
      <c r="BK593">
        <f>BG593*BH593*BI593</f>
        <v>0</v>
      </c>
      <c r="BL593">
        <f>(BJ593-BB593)/BI593</f>
        <v>0</v>
      </c>
      <c r="BM593">
        <f>(AZ593-BF593)/BF593</f>
        <v>0</v>
      </c>
      <c r="BN593">
        <f>AY593/(BA593+AY593/BF593)</f>
        <v>0</v>
      </c>
      <c r="BO593" t="s">
        <v>437</v>
      </c>
      <c r="BP593">
        <v>0</v>
      </c>
      <c r="BQ593">
        <f>IF(BP593&lt;&gt;0, BP593, BN593)</f>
        <v>0</v>
      </c>
      <c r="BR593">
        <f>1-BQ593/BF593</f>
        <v>0</v>
      </c>
      <c r="BS593">
        <f>(BF593-BE593)/(BF593-BQ593)</f>
        <v>0</v>
      </c>
      <c r="BT593">
        <f>(AZ593-BF593)/(AZ593-BQ593)</f>
        <v>0</v>
      </c>
      <c r="BU593">
        <f>(BF593-BE593)/(BF593-AY593)</f>
        <v>0</v>
      </c>
      <c r="BV593">
        <f>(AZ593-BF593)/(AZ593-AY593)</f>
        <v>0</v>
      </c>
      <c r="BW593">
        <f>(BS593*BQ593/BE593)</f>
        <v>0</v>
      </c>
      <c r="BX593">
        <f>(1-BW593)</f>
        <v>0</v>
      </c>
      <c r="DG593">
        <f>$B$13*EF593+$C$13*EG593+$F$13*ER593*(1-EU593)</f>
        <v>0</v>
      </c>
      <c r="DH593">
        <f>DG593*DI593</f>
        <v>0</v>
      </c>
      <c r="DI593">
        <f>($B$13*$D$11+$C$13*$D$11+$F$13*((FE593+EW593)/MAX(FE593+EW593+FF593, 0.1)*$I$11+FF593/MAX(FE593+EW593+FF593, 0.1)*$J$11))/($B$13+$C$13+$F$13)</f>
        <v>0</v>
      </c>
      <c r="DJ593">
        <f>($B$13*$K$11+$C$13*$K$11+$F$13*((FE593+EW593)/MAX(FE593+EW593+FF593, 0.1)*$P$11+FF593/MAX(FE593+EW593+FF593, 0.1)*$Q$11))/($B$13+$C$13+$F$13)</f>
        <v>0</v>
      </c>
      <c r="DK593">
        <v>2.96</v>
      </c>
      <c r="DL593">
        <v>0.5</v>
      </c>
      <c r="DM593" t="s">
        <v>438</v>
      </c>
      <c r="DN593">
        <v>2</v>
      </c>
      <c r="DO593" t="b">
        <v>1</v>
      </c>
      <c r="DP593">
        <v>1759003757.1</v>
      </c>
      <c r="DQ593">
        <v>1485.312222222222</v>
      </c>
      <c r="DR593">
        <v>1544.401851851852</v>
      </c>
      <c r="DS593">
        <v>22.88222962962963</v>
      </c>
      <c r="DT593">
        <v>17.06570740740741</v>
      </c>
      <c r="DU593">
        <v>1486.188888888889</v>
      </c>
      <c r="DV593">
        <v>22.57728888888889</v>
      </c>
      <c r="DW593">
        <v>499.9244444444444</v>
      </c>
      <c r="DX593">
        <v>90.32092592592595</v>
      </c>
      <c r="DY593">
        <v>0.06614905925925926</v>
      </c>
      <c r="DZ593">
        <v>29.60768888888889</v>
      </c>
      <c r="EA593">
        <v>30.08382222222222</v>
      </c>
      <c r="EB593">
        <v>999.9000000000001</v>
      </c>
      <c r="EC593">
        <v>0</v>
      </c>
      <c r="ED593">
        <v>0</v>
      </c>
      <c r="EE593">
        <v>10003.00740740741</v>
      </c>
      <c r="EF593">
        <v>0</v>
      </c>
      <c r="EG593">
        <v>10.86251481481482</v>
      </c>
      <c r="EH593">
        <v>-59.09109629629629</v>
      </c>
      <c r="EI593">
        <v>1520.093333333333</v>
      </c>
      <c r="EJ593">
        <v>1571.216666666667</v>
      </c>
      <c r="EK593">
        <v>5.816518518518518</v>
      </c>
      <c r="EL593">
        <v>1544.401851851852</v>
      </c>
      <c r="EM593">
        <v>17.06570740740741</v>
      </c>
      <c r="EN593">
        <v>2.066744074074074</v>
      </c>
      <c r="EO593">
        <v>1.54139</v>
      </c>
      <c r="EP593">
        <v>17.96515185185185</v>
      </c>
      <c r="EQ593">
        <v>13.38494814814815</v>
      </c>
      <c r="ER593">
        <v>1999.995185185185</v>
      </c>
      <c r="ES593">
        <v>0.9800065555555556</v>
      </c>
      <c r="ET593">
        <v>0.01999352222222222</v>
      </c>
      <c r="EU593">
        <v>0</v>
      </c>
      <c r="EV593">
        <v>1196.838888888889</v>
      </c>
      <c r="EW593">
        <v>5.00078</v>
      </c>
      <c r="EX593">
        <v>23175.77407407407</v>
      </c>
      <c r="EY593">
        <v>16379.63333333333</v>
      </c>
      <c r="EZ593">
        <v>39.47662962962963</v>
      </c>
      <c r="FA593">
        <v>40.21733333333332</v>
      </c>
      <c r="FB593">
        <v>39.77985185185185</v>
      </c>
      <c r="FC593">
        <v>39.93711111111111</v>
      </c>
      <c r="FD593">
        <v>40.7937037037037</v>
      </c>
      <c r="FE593">
        <v>1955.105185185185</v>
      </c>
      <c r="FF593">
        <v>39.89000000000001</v>
      </c>
      <c r="FG593">
        <v>0</v>
      </c>
      <c r="FH593">
        <v>1759003758.9</v>
      </c>
      <c r="FI593">
        <v>0</v>
      </c>
      <c r="FJ593">
        <v>1196.8632</v>
      </c>
      <c r="FK593">
        <v>-5.116923084081502</v>
      </c>
      <c r="FL593">
        <v>-86.91538453488226</v>
      </c>
      <c r="FM593">
        <v>23175.576</v>
      </c>
      <c r="FN593">
        <v>15</v>
      </c>
      <c r="FO593">
        <v>0</v>
      </c>
      <c r="FP593" t="s">
        <v>439</v>
      </c>
      <c r="FQ593">
        <v>1746989605.5</v>
      </c>
      <c r="FR593">
        <v>1746989593.5</v>
      </c>
      <c r="FS593">
        <v>0</v>
      </c>
      <c r="FT593">
        <v>-0.274</v>
      </c>
      <c r="FU593">
        <v>-0.002</v>
      </c>
      <c r="FV593">
        <v>2.549</v>
      </c>
      <c r="FW593">
        <v>0.129</v>
      </c>
      <c r="FX593">
        <v>420</v>
      </c>
      <c r="FY593">
        <v>17</v>
      </c>
      <c r="FZ593">
        <v>0.02</v>
      </c>
      <c r="GA593">
        <v>0.04</v>
      </c>
      <c r="GB593">
        <v>-59.07067804878049</v>
      </c>
      <c r="GC593">
        <v>-0.1697247386760068</v>
      </c>
      <c r="GD593">
        <v>0.188775384030082</v>
      </c>
      <c r="GE593">
        <v>1</v>
      </c>
      <c r="GF593">
        <v>1197.176176470588</v>
      </c>
      <c r="GG593">
        <v>-5.549732629254422</v>
      </c>
      <c r="GH593">
        <v>0.6036702192124531</v>
      </c>
      <c r="GI593">
        <v>0</v>
      </c>
      <c r="GJ593">
        <v>5.87959487804878</v>
      </c>
      <c r="GK593">
        <v>-1.026910452961673</v>
      </c>
      <c r="GL593">
        <v>0.1021039553502012</v>
      </c>
      <c r="GM593">
        <v>0</v>
      </c>
      <c r="GN593">
        <v>1</v>
      </c>
      <c r="GO593">
        <v>3</v>
      </c>
      <c r="GP593" t="s">
        <v>463</v>
      </c>
      <c r="GQ593">
        <v>3.10168</v>
      </c>
      <c r="GR593">
        <v>2.72458</v>
      </c>
      <c r="GS593">
        <v>0.206727</v>
      </c>
      <c r="GT593">
        <v>0.211307</v>
      </c>
      <c r="GU593">
        <v>0.103942</v>
      </c>
      <c r="GV593">
        <v>0.085936</v>
      </c>
      <c r="GW593">
        <v>20716.8</v>
      </c>
      <c r="GX593">
        <v>18738.7</v>
      </c>
      <c r="GY593">
        <v>26679</v>
      </c>
      <c r="GZ593">
        <v>23981.8</v>
      </c>
      <c r="HA593">
        <v>38266.7</v>
      </c>
      <c r="HB593">
        <v>32439.1</v>
      </c>
      <c r="HC593">
        <v>46588.1</v>
      </c>
      <c r="HD593">
        <v>37963</v>
      </c>
      <c r="HE593">
        <v>1.87085</v>
      </c>
      <c r="HF593">
        <v>1.8618</v>
      </c>
      <c r="HG593">
        <v>0.123143</v>
      </c>
      <c r="HH593">
        <v>0</v>
      </c>
      <c r="HI593">
        <v>28.0577</v>
      </c>
      <c r="HJ593">
        <v>999.9</v>
      </c>
      <c r="HK593">
        <v>37.2</v>
      </c>
      <c r="HL593">
        <v>31.2</v>
      </c>
      <c r="HM593">
        <v>18.7948</v>
      </c>
      <c r="HN593">
        <v>60.9286</v>
      </c>
      <c r="HO593">
        <v>22.1514</v>
      </c>
      <c r="HP593">
        <v>1</v>
      </c>
      <c r="HQ593">
        <v>0.136024</v>
      </c>
      <c r="HR593">
        <v>0.6331369999999999</v>
      </c>
      <c r="HS593">
        <v>20.3157</v>
      </c>
      <c r="HT593">
        <v>5.21115</v>
      </c>
      <c r="HU593">
        <v>11.98</v>
      </c>
      <c r="HV593">
        <v>4.963</v>
      </c>
      <c r="HW593">
        <v>3.27438</v>
      </c>
      <c r="HX593">
        <v>9999</v>
      </c>
      <c r="HY593">
        <v>9999</v>
      </c>
      <c r="HZ593">
        <v>9999</v>
      </c>
      <c r="IA593">
        <v>26.3</v>
      </c>
      <c r="IB593">
        <v>1.86371</v>
      </c>
      <c r="IC593">
        <v>1.85985</v>
      </c>
      <c r="ID593">
        <v>1.8581</v>
      </c>
      <c r="IE593">
        <v>1.85951</v>
      </c>
      <c r="IF593">
        <v>1.85959</v>
      </c>
      <c r="IG593">
        <v>1.8581</v>
      </c>
      <c r="IH593">
        <v>1.85715</v>
      </c>
      <c r="II593">
        <v>1.85211</v>
      </c>
      <c r="IJ593">
        <v>0</v>
      </c>
      <c r="IK593">
        <v>0</v>
      </c>
      <c r="IL593">
        <v>0</v>
      </c>
      <c r="IM593">
        <v>0</v>
      </c>
      <c r="IN593" t="s">
        <v>441</v>
      </c>
      <c r="IO593" t="s">
        <v>442</v>
      </c>
      <c r="IP593" t="s">
        <v>443</v>
      </c>
      <c r="IQ593" t="s">
        <v>443</v>
      </c>
      <c r="IR593" t="s">
        <v>443</v>
      </c>
      <c r="IS593" t="s">
        <v>443</v>
      </c>
      <c r="IT593">
        <v>0</v>
      </c>
      <c r="IU593">
        <v>100</v>
      </c>
      <c r="IV593">
        <v>100</v>
      </c>
      <c r="IW593">
        <v>-0.86</v>
      </c>
      <c r="IX593">
        <v>0.3046</v>
      </c>
      <c r="IY593">
        <v>-1.253408397979514</v>
      </c>
      <c r="IZ593">
        <v>-0.001407418860664216</v>
      </c>
      <c r="JA593">
        <v>1.761737584914558E-06</v>
      </c>
      <c r="JB593">
        <v>-4.339940373715102E-10</v>
      </c>
      <c r="JC593">
        <v>0.01386544786166931</v>
      </c>
      <c r="JD593">
        <v>0.003157371658100305</v>
      </c>
      <c r="JE593">
        <v>0.0004353711720169284</v>
      </c>
      <c r="JF593">
        <v>-1.853048844677345E-07</v>
      </c>
      <c r="JG593">
        <v>2</v>
      </c>
      <c r="JH593">
        <v>1968</v>
      </c>
      <c r="JI593">
        <v>1</v>
      </c>
      <c r="JJ593">
        <v>26</v>
      </c>
      <c r="JK593">
        <v>200236</v>
      </c>
      <c r="JL593">
        <v>200236.2</v>
      </c>
      <c r="JM593">
        <v>3.29712</v>
      </c>
      <c r="JN593">
        <v>2.6001</v>
      </c>
      <c r="JO593">
        <v>1.49658</v>
      </c>
      <c r="JP593">
        <v>2.34741</v>
      </c>
      <c r="JQ593">
        <v>1.54907</v>
      </c>
      <c r="JR593">
        <v>2.4231</v>
      </c>
      <c r="JS593">
        <v>35.0364</v>
      </c>
      <c r="JT593">
        <v>14.6311</v>
      </c>
      <c r="JU593">
        <v>18</v>
      </c>
      <c r="JV593">
        <v>484.857</v>
      </c>
      <c r="JW593">
        <v>494.11</v>
      </c>
      <c r="JX593">
        <v>27.6909</v>
      </c>
      <c r="JY593">
        <v>29.0683</v>
      </c>
      <c r="JZ593">
        <v>30</v>
      </c>
      <c r="KA593">
        <v>29.3187</v>
      </c>
      <c r="KB593">
        <v>29.3274</v>
      </c>
      <c r="KC593">
        <v>66.26090000000001</v>
      </c>
      <c r="KD593">
        <v>5.34557</v>
      </c>
      <c r="KE593">
        <v>39.3241</v>
      </c>
      <c r="KF593">
        <v>27.6427</v>
      </c>
      <c r="KG593">
        <v>1590.47</v>
      </c>
      <c r="KH593">
        <v>17.1949</v>
      </c>
      <c r="KI593">
        <v>101.861</v>
      </c>
      <c r="KJ593">
        <v>91.53270000000001</v>
      </c>
    </row>
    <row r="594" spans="1:296">
      <c r="A594">
        <v>576</v>
      </c>
      <c r="B594">
        <v>1759003769.6</v>
      </c>
      <c r="C594">
        <v>16519</v>
      </c>
      <c r="D594" t="s">
        <v>1599</v>
      </c>
      <c r="E594" t="s">
        <v>1600</v>
      </c>
      <c r="F594">
        <v>5</v>
      </c>
      <c r="G594" t="s">
        <v>1218</v>
      </c>
      <c r="H594">
        <v>1759003761.814285</v>
      </c>
      <c r="I594">
        <f>(J594)/1000</f>
        <v>0</v>
      </c>
      <c r="J594">
        <f>IF(DO594, AM594, AG594)</f>
        <v>0</v>
      </c>
      <c r="K594">
        <f>IF(DO594, AH594, AF594)</f>
        <v>0</v>
      </c>
      <c r="L594">
        <f>DQ594 - IF(AT594&gt;1, K594*DK594*100.0/(AV594), 0)</f>
        <v>0</v>
      </c>
      <c r="M594">
        <f>((S594-I594/2)*L594-K594)/(S594+I594/2)</f>
        <v>0</v>
      </c>
      <c r="N594">
        <f>M594*(DX594+DY594)/1000.0</f>
        <v>0</v>
      </c>
      <c r="O594">
        <f>(DQ594 - IF(AT594&gt;1, K594*DK594*100.0/(AV594), 0))*(DX594+DY594)/1000.0</f>
        <v>0</v>
      </c>
      <c r="P594">
        <f>2.0/((1/R594-1/Q594)+SIGN(R594)*SQRT((1/R594-1/Q594)*(1/R594-1/Q594) + 4*DL594/((DL594+1)*(DL594+1))*(2*1/R594*1/Q594-1/Q594*1/Q594)))</f>
        <v>0</v>
      </c>
      <c r="Q594">
        <f>IF(LEFT(DM594,1)&lt;&gt;"0",IF(LEFT(DM594,1)="1",3.0,DN594),$D$5+$E$5*(EE594*DX594/($K$5*1000))+$F$5*(EE594*DX594/($K$5*1000))*MAX(MIN(DK594,$J$5),$I$5)*MAX(MIN(DK594,$J$5),$I$5)+$G$5*MAX(MIN(DK594,$J$5),$I$5)*(EE594*DX594/($K$5*1000))+$H$5*(EE594*DX594/($K$5*1000))*(EE594*DX594/($K$5*1000)))</f>
        <v>0</v>
      </c>
      <c r="R594">
        <f>I594*(1000-(1000*0.61365*exp(17.502*V594/(240.97+V594))/(DX594+DY594)+DS594)/2)/(1000*0.61365*exp(17.502*V594/(240.97+V594))/(DX594+DY594)-DS594)</f>
        <v>0</v>
      </c>
      <c r="S594">
        <f>1/((DL594+1)/(P594/1.6)+1/(Q594/1.37)) + DL594/((DL594+1)/(P594/1.6) + DL594/(Q594/1.37))</f>
        <v>0</v>
      </c>
      <c r="T594">
        <f>(DG594*DJ594)</f>
        <v>0</v>
      </c>
      <c r="U594">
        <f>(DZ594+(T594+2*0.95*5.67E-8*(((DZ594+$B$9)+273)^4-(DZ594+273)^4)-44100*I594)/(1.84*29.3*Q594+8*0.95*5.67E-8*(DZ594+273)^3))</f>
        <v>0</v>
      </c>
      <c r="V594">
        <f>($C$9*EA594+$D$9*EB594+$E$9*U594)</f>
        <v>0</v>
      </c>
      <c r="W594">
        <f>0.61365*exp(17.502*V594/(240.97+V594))</f>
        <v>0</v>
      </c>
      <c r="X594">
        <f>(Y594/Z594*100)</f>
        <v>0</v>
      </c>
      <c r="Y594">
        <f>DS594*(DX594+DY594)/1000</f>
        <v>0</v>
      </c>
      <c r="Z594">
        <f>0.61365*exp(17.502*DZ594/(240.97+DZ594))</f>
        <v>0</v>
      </c>
      <c r="AA594">
        <f>(W594-DS594*(DX594+DY594)/1000)</f>
        <v>0</v>
      </c>
      <c r="AB594">
        <f>(-I594*44100)</f>
        <v>0</v>
      </c>
      <c r="AC594">
        <f>2*29.3*Q594*0.92*(DZ594-V594)</f>
        <v>0</v>
      </c>
      <c r="AD594">
        <f>2*0.95*5.67E-8*(((DZ594+$B$9)+273)^4-(V594+273)^4)</f>
        <v>0</v>
      </c>
      <c r="AE594">
        <f>T594+AD594+AB594+AC594</f>
        <v>0</v>
      </c>
      <c r="AF594">
        <f>DW594*AT594*(DR594-DQ594*(1000-AT594*DT594)/(1000-AT594*DS594))/(100*DK594)</f>
        <v>0</v>
      </c>
      <c r="AG594">
        <f>1000*DW594*AT594*(DS594-DT594)/(100*DK594*(1000-AT594*DS594))</f>
        <v>0</v>
      </c>
      <c r="AH594">
        <f>(AI594 - AJ594 - DX594*1E3/(8.314*(DZ594+273.15)) * AL594/DW594 * AK594) * DW594/(100*DK594) * (1000 - DT594)/1000</f>
        <v>0</v>
      </c>
      <c r="AI594">
        <v>1603.678842909091</v>
      </c>
      <c r="AJ594">
        <v>1561.268848484848</v>
      </c>
      <c r="AK594">
        <v>3.405818181817961</v>
      </c>
      <c r="AL594">
        <v>65.16</v>
      </c>
      <c r="AM594">
        <f>(AO594 - AN594 + DX594*1E3/(8.314*(DZ594+273.15)) * AQ594/DW594 * AP594) * DW594/(100*DK594) * 1000/(1000 - AO594)</f>
        <v>0</v>
      </c>
      <c r="AN594">
        <v>17.1879057364208</v>
      </c>
      <c r="AO594">
        <v>22.83924242424241</v>
      </c>
      <c r="AP594">
        <v>-0.005951609777029993</v>
      </c>
      <c r="AQ594">
        <v>105.4820496882666</v>
      </c>
      <c r="AR594">
        <v>0</v>
      </c>
      <c r="AS594">
        <v>0</v>
      </c>
      <c r="AT594">
        <f>IF(AR594*$H$15&gt;=AV594,1.0,(AV594/(AV594-AR594*$H$15)))</f>
        <v>0</v>
      </c>
      <c r="AU594">
        <f>(AT594-1)*100</f>
        <v>0</v>
      </c>
      <c r="AV594">
        <f>MAX(0,($B$15+$C$15*EE594)/(1+$D$15*EE594)*DX594/(DZ594+273)*$E$15)</f>
        <v>0</v>
      </c>
      <c r="AW594" t="s">
        <v>437</v>
      </c>
      <c r="AX594" t="s">
        <v>437</v>
      </c>
      <c r="AY594">
        <v>0</v>
      </c>
      <c r="AZ594">
        <v>0</v>
      </c>
      <c r="BA594">
        <f>1-AY594/AZ594</f>
        <v>0</v>
      </c>
      <c r="BB594">
        <v>0</v>
      </c>
      <c r="BC594" t="s">
        <v>437</v>
      </c>
      <c r="BD594" t="s">
        <v>437</v>
      </c>
      <c r="BE594">
        <v>0</v>
      </c>
      <c r="BF594">
        <v>0</v>
      </c>
      <c r="BG594">
        <f>1-BE594/BF594</f>
        <v>0</v>
      </c>
      <c r="BH594">
        <v>0.5</v>
      </c>
      <c r="BI594">
        <f>DH594</f>
        <v>0</v>
      </c>
      <c r="BJ594">
        <f>K594</f>
        <v>0</v>
      </c>
      <c r="BK594">
        <f>BG594*BH594*BI594</f>
        <v>0</v>
      </c>
      <c r="BL594">
        <f>(BJ594-BB594)/BI594</f>
        <v>0</v>
      </c>
      <c r="BM594">
        <f>(AZ594-BF594)/BF594</f>
        <v>0</v>
      </c>
      <c r="BN594">
        <f>AY594/(BA594+AY594/BF594)</f>
        <v>0</v>
      </c>
      <c r="BO594" t="s">
        <v>437</v>
      </c>
      <c r="BP594">
        <v>0</v>
      </c>
      <c r="BQ594">
        <f>IF(BP594&lt;&gt;0, BP594, BN594)</f>
        <v>0</v>
      </c>
      <c r="BR594">
        <f>1-BQ594/BF594</f>
        <v>0</v>
      </c>
      <c r="BS594">
        <f>(BF594-BE594)/(BF594-BQ594)</f>
        <v>0</v>
      </c>
      <c r="BT594">
        <f>(AZ594-BF594)/(AZ594-BQ594)</f>
        <v>0</v>
      </c>
      <c r="BU594">
        <f>(BF594-BE594)/(BF594-AY594)</f>
        <v>0</v>
      </c>
      <c r="BV594">
        <f>(AZ594-BF594)/(AZ594-AY594)</f>
        <v>0</v>
      </c>
      <c r="BW594">
        <f>(BS594*BQ594/BE594)</f>
        <v>0</v>
      </c>
      <c r="BX594">
        <f>(1-BW594)</f>
        <v>0</v>
      </c>
      <c r="DG594">
        <f>$B$13*EF594+$C$13*EG594+$F$13*ER594*(1-EU594)</f>
        <v>0</v>
      </c>
      <c r="DH594">
        <f>DG594*DI594</f>
        <v>0</v>
      </c>
      <c r="DI594">
        <f>($B$13*$D$11+$C$13*$D$11+$F$13*((FE594+EW594)/MAX(FE594+EW594+FF594, 0.1)*$I$11+FF594/MAX(FE594+EW594+FF594, 0.1)*$J$11))/($B$13+$C$13+$F$13)</f>
        <v>0</v>
      </c>
      <c r="DJ594">
        <f>($B$13*$K$11+$C$13*$K$11+$F$13*((FE594+EW594)/MAX(FE594+EW594+FF594, 0.1)*$P$11+FF594/MAX(FE594+EW594+FF594, 0.1)*$Q$11))/($B$13+$C$13+$F$13)</f>
        <v>0</v>
      </c>
      <c r="DK594">
        <v>2.96</v>
      </c>
      <c r="DL594">
        <v>0.5</v>
      </c>
      <c r="DM594" t="s">
        <v>438</v>
      </c>
      <c r="DN594">
        <v>2</v>
      </c>
      <c r="DO594" t="b">
        <v>1</v>
      </c>
      <c r="DP594">
        <v>1759003761.814285</v>
      </c>
      <c r="DQ594">
        <v>1501.190357142857</v>
      </c>
      <c r="DR594">
        <v>1560.309642857143</v>
      </c>
      <c r="DS594">
        <v>22.87131785714286</v>
      </c>
      <c r="DT594">
        <v>17.12546428571429</v>
      </c>
      <c r="DU594">
        <v>1502.052142857143</v>
      </c>
      <c r="DV594">
        <v>22.56661428571429</v>
      </c>
      <c r="DW594">
        <v>500.0116785714285</v>
      </c>
      <c r="DX594">
        <v>90.32105714285713</v>
      </c>
      <c r="DY594">
        <v>0.06607111428571429</v>
      </c>
      <c r="DZ594">
        <v>29.58639285714286</v>
      </c>
      <c r="EA594">
        <v>30.07230357142857</v>
      </c>
      <c r="EB594">
        <v>999.9000000000002</v>
      </c>
      <c r="EC594">
        <v>0</v>
      </c>
      <c r="ED594">
        <v>0</v>
      </c>
      <c r="EE594">
        <v>10015.67107142857</v>
      </c>
      <c r="EF594">
        <v>0</v>
      </c>
      <c r="EG594">
        <v>10.85646785714286</v>
      </c>
      <c r="EH594">
        <v>-59.120925</v>
      </c>
      <c r="EI594">
        <v>1536.326071428572</v>
      </c>
      <c r="EJ594">
        <v>1587.497857142857</v>
      </c>
      <c r="EK594">
        <v>5.745849285714286</v>
      </c>
      <c r="EL594">
        <v>1560.309642857143</v>
      </c>
      <c r="EM594">
        <v>17.12546428571429</v>
      </c>
      <c r="EN594">
        <v>2.065760714285714</v>
      </c>
      <c r="EO594">
        <v>1.546790357142857</v>
      </c>
      <c r="EP594">
        <v>17.95758214285715</v>
      </c>
      <c r="EQ594">
        <v>13.43863214285714</v>
      </c>
      <c r="ER594">
        <v>1999.975357142857</v>
      </c>
      <c r="ES594">
        <v>0.9800064285714285</v>
      </c>
      <c r="ET594">
        <v>0.01999364285714286</v>
      </c>
      <c r="EU594">
        <v>0</v>
      </c>
      <c r="EV594">
        <v>1196.506071428572</v>
      </c>
      <c r="EW594">
        <v>5.00078</v>
      </c>
      <c r="EX594">
        <v>23169.23571428572</v>
      </c>
      <c r="EY594">
        <v>16379.46428571429</v>
      </c>
      <c r="EZ594">
        <v>39.48410714285715</v>
      </c>
      <c r="FA594">
        <v>40.214</v>
      </c>
      <c r="FB594">
        <v>39.71185714285713</v>
      </c>
      <c r="FC594">
        <v>39.95049999999999</v>
      </c>
      <c r="FD594">
        <v>40.82332142857143</v>
      </c>
      <c r="FE594">
        <v>1955.085357142857</v>
      </c>
      <c r="FF594">
        <v>39.89000000000001</v>
      </c>
      <c r="FG594">
        <v>0</v>
      </c>
      <c r="FH594">
        <v>1759003763.7</v>
      </c>
      <c r="FI594">
        <v>0</v>
      </c>
      <c r="FJ594">
        <v>1196.538</v>
      </c>
      <c r="FK594">
        <v>-3.823846182454643</v>
      </c>
      <c r="FL594">
        <v>-73.43076926318264</v>
      </c>
      <c r="FM594">
        <v>23169.116</v>
      </c>
      <c r="FN594">
        <v>15</v>
      </c>
      <c r="FO594">
        <v>0</v>
      </c>
      <c r="FP594" t="s">
        <v>439</v>
      </c>
      <c r="FQ594">
        <v>1746989605.5</v>
      </c>
      <c r="FR594">
        <v>1746989593.5</v>
      </c>
      <c r="FS594">
        <v>0</v>
      </c>
      <c r="FT594">
        <v>-0.274</v>
      </c>
      <c r="FU594">
        <v>-0.002</v>
      </c>
      <c r="FV594">
        <v>2.549</v>
      </c>
      <c r="FW594">
        <v>0.129</v>
      </c>
      <c r="FX594">
        <v>420</v>
      </c>
      <c r="FY594">
        <v>17</v>
      </c>
      <c r="FZ594">
        <v>0.02</v>
      </c>
      <c r="GA594">
        <v>0.04</v>
      </c>
      <c r="GB594">
        <v>-59.09784146341465</v>
      </c>
      <c r="GC594">
        <v>0.1682257839718737</v>
      </c>
      <c r="GD594">
        <v>0.2081472098388834</v>
      </c>
      <c r="GE594">
        <v>1</v>
      </c>
      <c r="GF594">
        <v>1196.754705882353</v>
      </c>
      <c r="GG594">
        <v>-3.930022931713509</v>
      </c>
      <c r="GH594">
        <v>0.461533475263644</v>
      </c>
      <c r="GI594">
        <v>0</v>
      </c>
      <c r="GJ594">
        <v>5.796384146341463</v>
      </c>
      <c r="GK594">
        <v>-0.9089598606271714</v>
      </c>
      <c r="GL594">
        <v>0.09018104646401282</v>
      </c>
      <c r="GM594">
        <v>0</v>
      </c>
      <c r="GN594">
        <v>1</v>
      </c>
      <c r="GO594">
        <v>3</v>
      </c>
      <c r="GP594" t="s">
        <v>463</v>
      </c>
      <c r="GQ594">
        <v>3.10158</v>
      </c>
      <c r="GR594">
        <v>2.72399</v>
      </c>
      <c r="GS594">
        <v>0.208077</v>
      </c>
      <c r="GT594">
        <v>0.212651</v>
      </c>
      <c r="GU594">
        <v>0.103855</v>
      </c>
      <c r="GV594">
        <v>0.0861479</v>
      </c>
      <c r="GW594">
        <v>20681.6</v>
      </c>
      <c r="GX594">
        <v>18706.9</v>
      </c>
      <c r="GY594">
        <v>26679.2</v>
      </c>
      <c r="GZ594">
        <v>23981.9</v>
      </c>
      <c r="HA594">
        <v>38270.7</v>
      </c>
      <c r="HB594">
        <v>32431.6</v>
      </c>
      <c r="HC594">
        <v>46588.3</v>
      </c>
      <c r="HD594">
        <v>37962.9</v>
      </c>
      <c r="HE594">
        <v>1.8704</v>
      </c>
      <c r="HF594">
        <v>1.8621</v>
      </c>
      <c r="HG594">
        <v>0.122234</v>
      </c>
      <c r="HH594">
        <v>0</v>
      </c>
      <c r="HI594">
        <v>28.0481</v>
      </c>
      <c r="HJ594">
        <v>999.9</v>
      </c>
      <c r="HK594">
        <v>37.3</v>
      </c>
      <c r="HL594">
        <v>31.2</v>
      </c>
      <c r="HM594">
        <v>18.8444</v>
      </c>
      <c r="HN594">
        <v>61.3886</v>
      </c>
      <c r="HO594">
        <v>22.2756</v>
      </c>
      <c r="HP594">
        <v>1</v>
      </c>
      <c r="HQ594">
        <v>0.135854</v>
      </c>
      <c r="HR594">
        <v>0.642304</v>
      </c>
      <c r="HS594">
        <v>20.3157</v>
      </c>
      <c r="HT594">
        <v>5.2125</v>
      </c>
      <c r="HU594">
        <v>11.9798</v>
      </c>
      <c r="HV594">
        <v>4.96295</v>
      </c>
      <c r="HW594">
        <v>3.27438</v>
      </c>
      <c r="HX594">
        <v>9999</v>
      </c>
      <c r="HY594">
        <v>9999</v>
      </c>
      <c r="HZ594">
        <v>9999</v>
      </c>
      <c r="IA594">
        <v>26.3</v>
      </c>
      <c r="IB594">
        <v>1.86371</v>
      </c>
      <c r="IC594">
        <v>1.85985</v>
      </c>
      <c r="ID594">
        <v>1.85809</v>
      </c>
      <c r="IE594">
        <v>1.85948</v>
      </c>
      <c r="IF594">
        <v>1.85959</v>
      </c>
      <c r="IG594">
        <v>1.85812</v>
      </c>
      <c r="IH594">
        <v>1.85715</v>
      </c>
      <c r="II594">
        <v>1.85211</v>
      </c>
      <c r="IJ594">
        <v>0</v>
      </c>
      <c r="IK594">
        <v>0</v>
      </c>
      <c r="IL594">
        <v>0</v>
      </c>
      <c r="IM594">
        <v>0</v>
      </c>
      <c r="IN594" t="s">
        <v>441</v>
      </c>
      <c r="IO594" t="s">
        <v>442</v>
      </c>
      <c r="IP594" t="s">
        <v>443</v>
      </c>
      <c r="IQ594" t="s">
        <v>443</v>
      </c>
      <c r="IR594" t="s">
        <v>443</v>
      </c>
      <c r="IS594" t="s">
        <v>443</v>
      </c>
      <c r="IT594">
        <v>0</v>
      </c>
      <c r="IU594">
        <v>100</v>
      </c>
      <c r="IV594">
        <v>100</v>
      </c>
      <c r="IW594">
        <v>-0.84</v>
      </c>
      <c r="IX594">
        <v>0.3039</v>
      </c>
      <c r="IY594">
        <v>-1.253408397979514</v>
      </c>
      <c r="IZ594">
        <v>-0.001407418860664216</v>
      </c>
      <c r="JA594">
        <v>1.761737584914558E-06</v>
      </c>
      <c r="JB594">
        <v>-4.339940373715102E-10</v>
      </c>
      <c r="JC594">
        <v>0.01386544786166931</v>
      </c>
      <c r="JD594">
        <v>0.003157371658100305</v>
      </c>
      <c r="JE594">
        <v>0.0004353711720169284</v>
      </c>
      <c r="JF594">
        <v>-1.853048844677345E-07</v>
      </c>
      <c r="JG594">
        <v>2</v>
      </c>
      <c r="JH594">
        <v>1968</v>
      </c>
      <c r="JI594">
        <v>1</v>
      </c>
      <c r="JJ594">
        <v>26</v>
      </c>
      <c r="JK594">
        <v>200236.1</v>
      </c>
      <c r="JL594">
        <v>200236.3</v>
      </c>
      <c r="JM594">
        <v>3.32764</v>
      </c>
      <c r="JN594">
        <v>2.6062</v>
      </c>
      <c r="JO594">
        <v>1.49658</v>
      </c>
      <c r="JP594">
        <v>2.34741</v>
      </c>
      <c r="JQ594">
        <v>1.54785</v>
      </c>
      <c r="JR594">
        <v>2.36572</v>
      </c>
      <c r="JS594">
        <v>35.0364</v>
      </c>
      <c r="JT594">
        <v>14.6224</v>
      </c>
      <c r="JU594">
        <v>18</v>
      </c>
      <c r="JV594">
        <v>484.57</v>
      </c>
      <c r="JW594">
        <v>494.283</v>
      </c>
      <c r="JX594">
        <v>27.609</v>
      </c>
      <c r="JY594">
        <v>29.0651</v>
      </c>
      <c r="JZ594">
        <v>29.9998</v>
      </c>
      <c r="KA594">
        <v>29.3156</v>
      </c>
      <c r="KB594">
        <v>29.3243</v>
      </c>
      <c r="KC594">
        <v>66.7765</v>
      </c>
      <c r="KD594">
        <v>5.34557</v>
      </c>
      <c r="KE594">
        <v>39.7013</v>
      </c>
      <c r="KF594">
        <v>27.579</v>
      </c>
      <c r="KG594">
        <v>1603.83</v>
      </c>
      <c r="KH594">
        <v>17.2695</v>
      </c>
      <c r="KI594">
        <v>101.861</v>
      </c>
      <c r="KJ594">
        <v>91.53279999999999</v>
      </c>
    </row>
    <row r="595" spans="1:296">
      <c r="A595">
        <v>577</v>
      </c>
      <c r="B595">
        <v>1759005052.5</v>
      </c>
      <c r="C595">
        <v>17801.90000009537</v>
      </c>
      <c r="D595" t="s">
        <v>1601</v>
      </c>
      <c r="E595" t="s">
        <v>1602</v>
      </c>
      <c r="F595">
        <v>5</v>
      </c>
      <c r="G595" t="s">
        <v>1603</v>
      </c>
      <c r="H595">
        <v>1759005044.5</v>
      </c>
      <c r="I595">
        <f>(J595)/1000</f>
        <v>0</v>
      </c>
      <c r="J595">
        <f>IF(DO595, AM595, AG595)</f>
        <v>0</v>
      </c>
      <c r="K595">
        <f>IF(DO595, AH595, AF595)</f>
        <v>0</v>
      </c>
      <c r="L595">
        <f>DQ595 - IF(AT595&gt;1, K595*DK595*100.0/(AV595), 0)</f>
        <v>0</v>
      </c>
      <c r="M595">
        <f>((S595-I595/2)*L595-K595)/(S595+I595/2)</f>
        <v>0</v>
      </c>
      <c r="N595">
        <f>M595*(DX595+DY595)/1000.0</f>
        <v>0</v>
      </c>
      <c r="O595">
        <f>(DQ595 - IF(AT595&gt;1, K595*DK595*100.0/(AV595), 0))*(DX595+DY595)/1000.0</f>
        <v>0</v>
      </c>
      <c r="P595">
        <f>2.0/((1/R595-1/Q595)+SIGN(R595)*SQRT((1/R595-1/Q595)*(1/R595-1/Q595) + 4*DL595/((DL595+1)*(DL595+1))*(2*1/R595*1/Q595-1/Q595*1/Q595)))</f>
        <v>0</v>
      </c>
      <c r="Q595">
        <f>IF(LEFT(DM595,1)&lt;&gt;"0",IF(LEFT(DM595,1)="1",3.0,DN595),$D$5+$E$5*(EE595*DX595/($K$5*1000))+$F$5*(EE595*DX595/($K$5*1000))*MAX(MIN(DK595,$J$5),$I$5)*MAX(MIN(DK595,$J$5),$I$5)+$G$5*MAX(MIN(DK595,$J$5),$I$5)*(EE595*DX595/($K$5*1000))+$H$5*(EE595*DX595/($K$5*1000))*(EE595*DX595/($K$5*1000)))</f>
        <v>0</v>
      </c>
      <c r="R595">
        <f>I595*(1000-(1000*0.61365*exp(17.502*V595/(240.97+V595))/(DX595+DY595)+DS595)/2)/(1000*0.61365*exp(17.502*V595/(240.97+V595))/(DX595+DY595)-DS595)</f>
        <v>0</v>
      </c>
      <c r="S595">
        <f>1/((DL595+1)/(P595/1.6)+1/(Q595/1.37)) + DL595/((DL595+1)/(P595/1.6) + DL595/(Q595/1.37))</f>
        <v>0</v>
      </c>
      <c r="T595">
        <f>(DG595*DJ595)</f>
        <v>0</v>
      </c>
      <c r="U595">
        <f>(DZ595+(T595+2*0.95*5.67E-8*(((DZ595+$B$9)+273)^4-(DZ595+273)^4)-44100*I595)/(1.84*29.3*Q595+8*0.95*5.67E-8*(DZ595+273)^3))</f>
        <v>0</v>
      </c>
      <c r="V595">
        <f>($C$9*EA595+$D$9*EB595+$E$9*U595)</f>
        <v>0</v>
      </c>
      <c r="W595">
        <f>0.61365*exp(17.502*V595/(240.97+V595))</f>
        <v>0</v>
      </c>
      <c r="X595">
        <f>(Y595/Z595*100)</f>
        <v>0</v>
      </c>
      <c r="Y595">
        <f>DS595*(DX595+DY595)/1000</f>
        <v>0</v>
      </c>
      <c r="Z595">
        <f>0.61365*exp(17.502*DZ595/(240.97+DZ595))</f>
        <v>0</v>
      </c>
      <c r="AA595">
        <f>(W595-DS595*(DX595+DY595)/1000)</f>
        <v>0</v>
      </c>
      <c r="AB595">
        <f>(-I595*44100)</f>
        <v>0</v>
      </c>
      <c r="AC595">
        <f>2*29.3*Q595*0.92*(DZ595-V595)</f>
        <v>0</v>
      </c>
      <c r="AD595">
        <f>2*0.95*5.67E-8*(((DZ595+$B$9)+273)^4-(V595+273)^4)</f>
        <v>0</v>
      </c>
      <c r="AE595">
        <f>T595+AD595+AB595+AC595</f>
        <v>0</v>
      </c>
      <c r="AF595">
        <f>DW595*AT595*(DR595-DQ595*(1000-AT595*DT595)/(1000-AT595*DS595))/(100*DK595)</f>
        <v>0</v>
      </c>
      <c r="AG595">
        <f>1000*DW595*AT595*(DS595-DT595)/(100*DK595*(1000-AT595*DS595))</f>
        <v>0</v>
      </c>
      <c r="AH595">
        <f>(AI595 - AJ595 - DX595*1E3/(8.314*(DZ595+273.15)) * AL595/DW595 * AK595) * DW595/(100*DK595) * (1000 - DT595)/1000</f>
        <v>0</v>
      </c>
      <c r="AI595">
        <v>429.1636667757577</v>
      </c>
      <c r="AJ595">
        <v>426.7523333333334</v>
      </c>
      <c r="AK595">
        <v>-0.001058285714305946</v>
      </c>
      <c r="AL595">
        <v>65.16</v>
      </c>
      <c r="AM595">
        <f>(AO595 - AN595 + DX595*1E3/(8.314*(DZ595+273.15)) * AQ595/DW595 * AP595) * DW595/(100*DK595) * 1000/(1000 - AO595)</f>
        <v>0</v>
      </c>
      <c r="AN595">
        <v>21.13719586632416</v>
      </c>
      <c r="AO595">
        <v>21.81523757575758</v>
      </c>
      <c r="AP595">
        <v>1.249835890014797E-06</v>
      </c>
      <c r="AQ595">
        <v>105.5016809111965</v>
      </c>
      <c r="AR595">
        <v>1</v>
      </c>
      <c r="AS595">
        <v>0</v>
      </c>
      <c r="AT595">
        <f>IF(AR595*$H$15&gt;=AV595,1.0,(AV595/(AV595-AR595*$H$15)))</f>
        <v>0</v>
      </c>
      <c r="AU595">
        <f>(AT595-1)*100</f>
        <v>0</v>
      </c>
      <c r="AV595">
        <f>MAX(0,($B$15+$C$15*EE595)/(1+$D$15*EE595)*DX595/(DZ595+273)*$E$15)</f>
        <v>0</v>
      </c>
      <c r="AW595" t="s">
        <v>437</v>
      </c>
      <c r="AX595" t="s">
        <v>437</v>
      </c>
      <c r="AY595">
        <v>0</v>
      </c>
      <c r="AZ595">
        <v>0</v>
      </c>
      <c r="BA595">
        <f>1-AY595/AZ595</f>
        <v>0</v>
      </c>
      <c r="BB595">
        <v>0</v>
      </c>
      <c r="BC595" t="s">
        <v>437</v>
      </c>
      <c r="BD595" t="s">
        <v>437</v>
      </c>
      <c r="BE595">
        <v>0</v>
      </c>
      <c r="BF595">
        <v>0</v>
      </c>
      <c r="BG595">
        <f>1-BE595/BF595</f>
        <v>0</v>
      </c>
      <c r="BH595">
        <v>0.5</v>
      </c>
      <c r="BI595">
        <f>DH595</f>
        <v>0</v>
      </c>
      <c r="BJ595">
        <f>K595</f>
        <v>0</v>
      </c>
      <c r="BK595">
        <f>BG595*BH595*BI595</f>
        <v>0</v>
      </c>
      <c r="BL595">
        <f>(BJ595-BB595)/BI595</f>
        <v>0</v>
      </c>
      <c r="BM595">
        <f>(AZ595-BF595)/BF595</f>
        <v>0</v>
      </c>
      <c r="BN595">
        <f>AY595/(BA595+AY595/BF595)</f>
        <v>0</v>
      </c>
      <c r="BO595" t="s">
        <v>437</v>
      </c>
      <c r="BP595">
        <v>0</v>
      </c>
      <c r="BQ595">
        <f>IF(BP595&lt;&gt;0, BP595, BN595)</f>
        <v>0</v>
      </c>
      <c r="BR595">
        <f>1-BQ595/BF595</f>
        <v>0</v>
      </c>
      <c r="BS595">
        <f>(BF595-BE595)/(BF595-BQ595)</f>
        <v>0</v>
      </c>
      <c r="BT595">
        <f>(AZ595-BF595)/(AZ595-BQ595)</f>
        <v>0</v>
      </c>
      <c r="BU595">
        <f>(BF595-BE595)/(BF595-AY595)</f>
        <v>0</v>
      </c>
      <c r="BV595">
        <f>(AZ595-BF595)/(AZ595-AY595)</f>
        <v>0</v>
      </c>
      <c r="BW595">
        <f>(BS595*BQ595/BE595)</f>
        <v>0</v>
      </c>
      <c r="BX595">
        <f>(1-BW595)</f>
        <v>0</v>
      </c>
      <c r="DG595">
        <f>$B$13*EF595+$C$13*EG595+$F$13*ER595*(1-EU595)</f>
        <v>0</v>
      </c>
      <c r="DH595">
        <f>DG595*DI595</f>
        <v>0</v>
      </c>
      <c r="DI595">
        <f>($B$13*$D$11+$C$13*$D$11+$F$13*((FE595+EW595)/MAX(FE595+EW595+FF595, 0.1)*$I$11+FF595/MAX(FE595+EW595+FF595, 0.1)*$J$11))/($B$13+$C$13+$F$13)</f>
        <v>0</v>
      </c>
      <c r="DJ595">
        <f>($B$13*$K$11+$C$13*$K$11+$F$13*((FE595+EW595)/MAX(FE595+EW595+FF595, 0.1)*$P$11+FF595/MAX(FE595+EW595+FF595, 0.1)*$Q$11))/($B$13+$C$13+$F$13)</f>
        <v>0</v>
      </c>
      <c r="DK595">
        <v>6</v>
      </c>
      <c r="DL595">
        <v>0.5</v>
      </c>
      <c r="DM595" t="s">
        <v>438</v>
      </c>
      <c r="DN595">
        <v>2</v>
      </c>
      <c r="DO595" t="b">
        <v>1</v>
      </c>
      <c r="DP595">
        <v>1759005044.5</v>
      </c>
      <c r="DQ595">
        <v>417.5207741935484</v>
      </c>
      <c r="DR595">
        <v>420.0494516129032</v>
      </c>
      <c r="DS595">
        <v>21.81468064516129</v>
      </c>
      <c r="DT595">
        <v>21.13984193548387</v>
      </c>
      <c r="DU595">
        <v>419.0865483870968</v>
      </c>
      <c r="DV595">
        <v>21.53281290322581</v>
      </c>
      <c r="DW595">
        <v>500.016193548387</v>
      </c>
      <c r="DX595">
        <v>90.30649354838708</v>
      </c>
      <c r="DY595">
        <v>0.06510414516129032</v>
      </c>
      <c r="DZ595">
        <v>28.69533225806451</v>
      </c>
      <c r="EA595">
        <v>30.00764193548387</v>
      </c>
      <c r="EB595">
        <v>999.9000000000003</v>
      </c>
      <c r="EC595">
        <v>0</v>
      </c>
      <c r="ED595">
        <v>0</v>
      </c>
      <c r="EE595">
        <v>10003.71290322581</v>
      </c>
      <c r="EF595">
        <v>0</v>
      </c>
      <c r="EG595">
        <v>11.83530322580645</v>
      </c>
      <c r="EH595">
        <v>-2.528675806451614</v>
      </c>
      <c r="EI595">
        <v>426.831935483871</v>
      </c>
      <c r="EJ595">
        <v>429.120870967742</v>
      </c>
      <c r="EK595">
        <v>0.6748371612903226</v>
      </c>
      <c r="EL595">
        <v>420.0494516129032</v>
      </c>
      <c r="EM595">
        <v>21.13984193548387</v>
      </c>
      <c r="EN595">
        <v>1.970007419354838</v>
      </c>
      <c r="EO595">
        <v>1.909065161290322</v>
      </c>
      <c r="EP595">
        <v>17.2053129032258</v>
      </c>
      <c r="EQ595">
        <v>16.70963548387097</v>
      </c>
      <c r="ER595">
        <v>2000.014193548387</v>
      </c>
      <c r="ES595">
        <v>0.9800020322580645</v>
      </c>
      <c r="ET595">
        <v>0.01999787096774193</v>
      </c>
      <c r="EU595">
        <v>0</v>
      </c>
      <c r="EV595">
        <v>969.2793225806453</v>
      </c>
      <c r="EW595">
        <v>5.000779999999999</v>
      </c>
      <c r="EX595">
        <v>18714.3064516129</v>
      </c>
      <c r="EY595">
        <v>16379.78064516129</v>
      </c>
      <c r="EZ595">
        <v>38.90896774193547</v>
      </c>
      <c r="FA595">
        <v>39.71748387096773</v>
      </c>
      <c r="FB595">
        <v>39.04406451612903</v>
      </c>
      <c r="FC595">
        <v>39.4534193548387</v>
      </c>
      <c r="FD595">
        <v>40.14893548387096</v>
      </c>
      <c r="FE595">
        <v>1955.114193548387</v>
      </c>
      <c r="FF595">
        <v>39.90000000000001</v>
      </c>
      <c r="FG595">
        <v>0</v>
      </c>
      <c r="FH595">
        <v>1759005047.1</v>
      </c>
      <c r="FI595">
        <v>0</v>
      </c>
      <c r="FJ595">
        <v>969.2528461538461</v>
      </c>
      <c r="FK595">
        <v>-2.645128204166615</v>
      </c>
      <c r="FL595">
        <v>-34.92991451994013</v>
      </c>
      <c r="FM595">
        <v>18713.82692307692</v>
      </c>
      <c r="FN595">
        <v>15</v>
      </c>
      <c r="FO595">
        <v>0</v>
      </c>
      <c r="FP595" t="s">
        <v>439</v>
      </c>
      <c r="FQ595">
        <v>1746989605.5</v>
      </c>
      <c r="FR595">
        <v>1746989593.5</v>
      </c>
      <c r="FS595">
        <v>0</v>
      </c>
      <c r="FT595">
        <v>-0.274</v>
      </c>
      <c r="FU595">
        <v>-0.002</v>
      </c>
      <c r="FV595">
        <v>2.549</v>
      </c>
      <c r="FW595">
        <v>0.129</v>
      </c>
      <c r="FX595">
        <v>420</v>
      </c>
      <c r="FY595">
        <v>17</v>
      </c>
      <c r="FZ595">
        <v>0.02</v>
      </c>
      <c r="GA595">
        <v>0.04</v>
      </c>
      <c r="GB595">
        <v>-2.587265853658537</v>
      </c>
      <c r="GC595">
        <v>0.07583979094076583</v>
      </c>
      <c r="GD595">
        <v>0.2005221265204198</v>
      </c>
      <c r="GE595">
        <v>1</v>
      </c>
      <c r="GF595">
        <v>969.3375</v>
      </c>
      <c r="GG595">
        <v>-2.026386554966449</v>
      </c>
      <c r="GH595">
        <v>0.3463406390178538</v>
      </c>
      <c r="GI595">
        <v>0</v>
      </c>
      <c r="GJ595">
        <v>0.6728089268292683</v>
      </c>
      <c r="GK595">
        <v>0.0430290522648079</v>
      </c>
      <c r="GL595">
        <v>0.004417473675934332</v>
      </c>
      <c r="GM595">
        <v>1</v>
      </c>
      <c r="GN595">
        <v>2</v>
      </c>
      <c r="GO595">
        <v>3</v>
      </c>
      <c r="GP595" t="s">
        <v>446</v>
      </c>
      <c r="GQ595">
        <v>3.10236</v>
      </c>
      <c r="GR595">
        <v>2.72319</v>
      </c>
      <c r="GS595">
        <v>0.0877228</v>
      </c>
      <c r="GT595">
        <v>0.0879453</v>
      </c>
      <c r="GU595">
        <v>0.100691</v>
      </c>
      <c r="GV595">
        <v>0.09983590000000001</v>
      </c>
      <c r="GW595">
        <v>23842.9</v>
      </c>
      <c r="GX595">
        <v>21648.5</v>
      </c>
      <c r="GY595">
        <v>26698.4</v>
      </c>
      <c r="GZ595">
        <v>23956.4</v>
      </c>
      <c r="HA595">
        <v>38418</v>
      </c>
      <c r="HB595">
        <v>31871.1</v>
      </c>
      <c r="HC595">
        <v>46621.3</v>
      </c>
      <c r="HD595">
        <v>37893</v>
      </c>
      <c r="HE595">
        <v>1.87038</v>
      </c>
      <c r="HF595">
        <v>1.87967</v>
      </c>
      <c r="HG595">
        <v>0.189669</v>
      </c>
      <c r="HH595">
        <v>0</v>
      </c>
      <c r="HI595">
        <v>26.9222</v>
      </c>
      <c r="HJ595">
        <v>999.9</v>
      </c>
      <c r="HK595">
        <v>48.3</v>
      </c>
      <c r="HL595">
        <v>30.4</v>
      </c>
      <c r="HM595">
        <v>23.3152</v>
      </c>
      <c r="HN595">
        <v>61.2787</v>
      </c>
      <c r="HO595">
        <v>21.8109</v>
      </c>
      <c r="HP595">
        <v>1</v>
      </c>
      <c r="HQ595">
        <v>0.094065</v>
      </c>
      <c r="HR595">
        <v>0.0818301</v>
      </c>
      <c r="HS595">
        <v>20.3189</v>
      </c>
      <c r="HT595">
        <v>5.21549</v>
      </c>
      <c r="HU595">
        <v>11.9796</v>
      </c>
      <c r="HV595">
        <v>4.9646</v>
      </c>
      <c r="HW595">
        <v>3.27528</v>
      </c>
      <c r="HX595">
        <v>9999</v>
      </c>
      <c r="HY595">
        <v>9999</v>
      </c>
      <c r="HZ595">
        <v>9999</v>
      </c>
      <c r="IA595">
        <v>26.7</v>
      </c>
      <c r="IB595">
        <v>1.86369</v>
      </c>
      <c r="IC595">
        <v>1.85975</v>
      </c>
      <c r="ID595">
        <v>1.85806</v>
      </c>
      <c r="IE595">
        <v>1.85944</v>
      </c>
      <c r="IF595">
        <v>1.85959</v>
      </c>
      <c r="IG595">
        <v>1.85806</v>
      </c>
      <c r="IH595">
        <v>1.85715</v>
      </c>
      <c r="II595">
        <v>1.85211</v>
      </c>
      <c r="IJ595">
        <v>0</v>
      </c>
      <c r="IK595">
        <v>0</v>
      </c>
      <c r="IL595">
        <v>0</v>
      </c>
      <c r="IM595">
        <v>0</v>
      </c>
      <c r="IN595" t="s">
        <v>441</v>
      </c>
      <c r="IO595" t="s">
        <v>442</v>
      </c>
      <c r="IP595" t="s">
        <v>443</v>
      </c>
      <c r="IQ595" t="s">
        <v>443</v>
      </c>
      <c r="IR595" t="s">
        <v>443</v>
      </c>
      <c r="IS595" t="s">
        <v>443</v>
      </c>
      <c r="IT595">
        <v>0</v>
      </c>
      <c r="IU595">
        <v>100</v>
      </c>
      <c r="IV595">
        <v>100</v>
      </c>
      <c r="IW595">
        <v>-1.566</v>
      </c>
      <c r="IX595">
        <v>0.2819</v>
      </c>
      <c r="IY595">
        <v>-1.253408397979514</v>
      </c>
      <c r="IZ595">
        <v>-0.001407418860664216</v>
      </c>
      <c r="JA595">
        <v>1.761737584914558E-06</v>
      </c>
      <c r="JB595">
        <v>-4.339940373715102E-10</v>
      </c>
      <c r="JC595">
        <v>0.01386544786166931</v>
      </c>
      <c r="JD595">
        <v>0.003157371658100305</v>
      </c>
      <c r="JE595">
        <v>0.0004353711720169284</v>
      </c>
      <c r="JF595">
        <v>-1.853048844677345E-07</v>
      </c>
      <c r="JG595">
        <v>2</v>
      </c>
      <c r="JH595">
        <v>1968</v>
      </c>
      <c r="JI595">
        <v>1</v>
      </c>
      <c r="JJ595">
        <v>26</v>
      </c>
      <c r="JK595">
        <v>200257.5</v>
      </c>
      <c r="JL595">
        <v>200257.6</v>
      </c>
      <c r="JM595">
        <v>1.13281</v>
      </c>
      <c r="JN595">
        <v>2.62451</v>
      </c>
      <c r="JO595">
        <v>1.49658</v>
      </c>
      <c r="JP595">
        <v>2.34741</v>
      </c>
      <c r="JQ595">
        <v>1.54907</v>
      </c>
      <c r="JR595">
        <v>2.43896</v>
      </c>
      <c r="JS595">
        <v>34.2133</v>
      </c>
      <c r="JT595">
        <v>14.3422</v>
      </c>
      <c r="JU595">
        <v>18</v>
      </c>
      <c r="JV595">
        <v>480.316</v>
      </c>
      <c r="JW595">
        <v>501.193</v>
      </c>
      <c r="JX595">
        <v>27.0128</v>
      </c>
      <c r="JY595">
        <v>28.5046</v>
      </c>
      <c r="JZ595">
        <v>30</v>
      </c>
      <c r="KA595">
        <v>28.7519</v>
      </c>
      <c r="KB595">
        <v>28.7577</v>
      </c>
      <c r="KC595">
        <v>22.7763</v>
      </c>
      <c r="KD595">
        <v>10.7751</v>
      </c>
      <c r="KE595">
        <v>100</v>
      </c>
      <c r="KF595">
        <v>27.0095</v>
      </c>
      <c r="KG595">
        <v>413.472</v>
      </c>
      <c r="KH595">
        <v>21.1781</v>
      </c>
      <c r="KI595">
        <v>101.934</v>
      </c>
      <c r="KJ595">
        <v>91.3918</v>
      </c>
    </row>
    <row r="596" spans="1:296">
      <c r="A596">
        <v>578</v>
      </c>
      <c r="B596">
        <v>1759005057.5</v>
      </c>
      <c r="C596">
        <v>17806.90000009537</v>
      </c>
      <c r="D596" t="s">
        <v>1604</v>
      </c>
      <c r="E596" t="s">
        <v>1605</v>
      </c>
      <c r="F596">
        <v>5</v>
      </c>
      <c r="G596" t="s">
        <v>1603</v>
      </c>
      <c r="H596">
        <v>1759005049.655172</v>
      </c>
      <c r="I596">
        <f>(J596)/1000</f>
        <v>0</v>
      </c>
      <c r="J596">
        <f>IF(DO596, AM596, AG596)</f>
        <v>0</v>
      </c>
      <c r="K596">
        <f>IF(DO596, AH596, AF596)</f>
        <v>0</v>
      </c>
      <c r="L596">
        <f>DQ596 - IF(AT596&gt;1, K596*DK596*100.0/(AV596), 0)</f>
        <v>0</v>
      </c>
      <c r="M596">
        <f>((S596-I596/2)*L596-K596)/(S596+I596/2)</f>
        <v>0</v>
      </c>
      <c r="N596">
        <f>M596*(DX596+DY596)/1000.0</f>
        <v>0</v>
      </c>
      <c r="O596">
        <f>(DQ596 - IF(AT596&gt;1, K596*DK596*100.0/(AV596), 0))*(DX596+DY596)/1000.0</f>
        <v>0</v>
      </c>
      <c r="P596">
        <f>2.0/((1/R596-1/Q596)+SIGN(R596)*SQRT((1/R596-1/Q596)*(1/R596-1/Q596) + 4*DL596/((DL596+1)*(DL596+1))*(2*1/R596*1/Q596-1/Q596*1/Q596)))</f>
        <v>0</v>
      </c>
      <c r="Q596">
        <f>IF(LEFT(DM596,1)&lt;&gt;"0",IF(LEFT(DM596,1)="1",3.0,DN596),$D$5+$E$5*(EE596*DX596/($K$5*1000))+$F$5*(EE596*DX596/($K$5*1000))*MAX(MIN(DK596,$J$5),$I$5)*MAX(MIN(DK596,$J$5),$I$5)+$G$5*MAX(MIN(DK596,$J$5),$I$5)*(EE596*DX596/($K$5*1000))+$H$5*(EE596*DX596/($K$5*1000))*(EE596*DX596/($K$5*1000)))</f>
        <v>0</v>
      </c>
      <c r="R596">
        <f>I596*(1000-(1000*0.61365*exp(17.502*V596/(240.97+V596))/(DX596+DY596)+DS596)/2)/(1000*0.61365*exp(17.502*V596/(240.97+V596))/(DX596+DY596)-DS596)</f>
        <v>0</v>
      </c>
      <c r="S596">
        <f>1/((DL596+1)/(P596/1.6)+1/(Q596/1.37)) + DL596/((DL596+1)/(P596/1.6) + DL596/(Q596/1.37))</f>
        <v>0</v>
      </c>
      <c r="T596">
        <f>(DG596*DJ596)</f>
        <v>0</v>
      </c>
      <c r="U596">
        <f>(DZ596+(T596+2*0.95*5.67E-8*(((DZ596+$B$9)+273)^4-(DZ596+273)^4)-44100*I596)/(1.84*29.3*Q596+8*0.95*5.67E-8*(DZ596+273)^3))</f>
        <v>0</v>
      </c>
      <c r="V596">
        <f>($C$9*EA596+$D$9*EB596+$E$9*U596)</f>
        <v>0</v>
      </c>
      <c r="W596">
        <f>0.61365*exp(17.502*V596/(240.97+V596))</f>
        <v>0</v>
      </c>
      <c r="X596">
        <f>(Y596/Z596*100)</f>
        <v>0</v>
      </c>
      <c r="Y596">
        <f>DS596*(DX596+DY596)/1000</f>
        <v>0</v>
      </c>
      <c r="Z596">
        <f>0.61365*exp(17.502*DZ596/(240.97+DZ596))</f>
        <v>0</v>
      </c>
      <c r="AA596">
        <f>(W596-DS596*(DX596+DY596)/1000)</f>
        <v>0</v>
      </c>
      <c r="AB596">
        <f>(-I596*44100)</f>
        <v>0</v>
      </c>
      <c r="AC596">
        <f>2*29.3*Q596*0.92*(DZ596-V596)</f>
        <v>0</v>
      </c>
      <c r="AD596">
        <f>2*0.95*5.67E-8*(((DZ596+$B$9)+273)^4-(V596+273)^4)</f>
        <v>0</v>
      </c>
      <c r="AE596">
        <f>T596+AD596+AB596+AC596</f>
        <v>0</v>
      </c>
      <c r="AF596">
        <f>DW596*AT596*(DR596-DQ596*(1000-AT596*DT596)/(1000-AT596*DS596))/(100*DK596)</f>
        <v>0</v>
      </c>
      <c r="AG596">
        <f>1000*DW596*AT596*(DS596-DT596)/(100*DK596*(1000-AT596*DS596))</f>
        <v>0</v>
      </c>
      <c r="AH596">
        <f>(AI596 - AJ596 - DX596*1E3/(8.314*(DZ596+273.15)) * AL596/DW596 * AK596) * DW596/(100*DK596) * (1000 - DT596)/1000</f>
        <v>0</v>
      </c>
      <c r="AI596">
        <v>429.336407848485</v>
      </c>
      <c r="AJ596">
        <v>426.7133575757576</v>
      </c>
      <c r="AK596">
        <v>-0.0006347359307317236</v>
      </c>
      <c r="AL596">
        <v>65.16</v>
      </c>
      <c r="AM596">
        <f>(AO596 - AN596 + DX596*1E3/(8.314*(DZ596+273.15)) * AQ596/DW596 * AP596) * DW596/(100*DK596) * 1000/(1000 - AO596)</f>
        <v>0</v>
      </c>
      <c r="AN596">
        <v>21.13411017813948</v>
      </c>
      <c r="AO596">
        <v>21.81558545454545</v>
      </c>
      <c r="AP596">
        <v>5.729860884073823E-07</v>
      </c>
      <c r="AQ596">
        <v>105.5016809111965</v>
      </c>
      <c r="AR596">
        <v>1</v>
      </c>
      <c r="AS596">
        <v>0</v>
      </c>
      <c r="AT596">
        <f>IF(AR596*$H$15&gt;=AV596,1.0,(AV596/(AV596-AR596*$H$15)))</f>
        <v>0</v>
      </c>
      <c r="AU596">
        <f>(AT596-1)*100</f>
        <v>0</v>
      </c>
      <c r="AV596">
        <f>MAX(0,($B$15+$C$15*EE596)/(1+$D$15*EE596)*DX596/(DZ596+273)*$E$15)</f>
        <v>0</v>
      </c>
      <c r="AW596" t="s">
        <v>437</v>
      </c>
      <c r="AX596" t="s">
        <v>437</v>
      </c>
      <c r="AY596">
        <v>0</v>
      </c>
      <c r="AZ596">
        <v>0</v>
      </c>
      <c r="BA596">
        <f>1-AY596/AZ596</f>
        <v>0</v>
      </c>
      <c r="BB596">
        <v>0</v>
      </c>
      <c r="BC596" t="s">
        <v>437</v>
      </c>
      <c r="BD596" t="s">
        <v>437</v>
      </c>
      <c r="BE596">
        <v>0</v>
      </c>
      <c r="BF596">
        <v>0</v>
      </c>
      <c r="BG596">
        <f>1-BE596/BF596</f>
        <v>0</v>
      </c>
      <c r="BH596">
        <v>0.5</v>
      </c>
      <c r="BI596">
        <f>DH596</f>
        <v>0</v>
      </c>
      <c r="BJ596">
        <f>K596</f>
        <v>0</v>
      </c>
      <c r="BK596">
        <f>BG596*BH596*BI596</f>
        <v>0</v>
      </c>
      <c r="BL596">
        <f>(BJ596-BB596)/BI596</f>
        <v>0</v>
      </c>
      <c r="BM596">
        <f>(AZ596-BF596)/BF596</f>
        <v>0</v>
      </c>
      <c r="BN596">
        <f>AY596/(BA596+AY596/BF596)</f>
        <v>0</v>
      </c>
      <c r="BO596" t="s">
        <v>437</v>
      </c>
      <c r="BP596">
        <v>0</v>
      </c>
      <c r="BQ596">
        <f>IF(BP596&lt;&gt;0, BP596, BN596)</f>
        <v>0</v>
      </c>
      <c r="BR596">
        <f>1-BQ596/BF596</f>
        <v>0</v>
      </c>
      <c r="BS596">
        <f>(BF596-BE596)/(BF596-BQ596)</f>
        <v>0</v>
      </c>
      <c r="BT596">
        <f>(AZ596-BF596)/(AZ596-BQ596)</f>
        <v>0</v>
      </c>
      <c r="BU596">
        <f>(BF596-BE596)/(BF596-AY596)</f>
        <v>0</v>
      </c>
      <c r="BV596">
        <f>(AZ596-BF596)/(AZ596-AY596)</f>
        <v>0</v>
      </c>
      <c r="BW596">
        <f>(BS596*BQ596/BE596)</f>
        <v>0</v>
      </c>
      <c r="BX596">
        <f>(1-BW596)</f>
        <v>0</v>
      </c>
      <c r="DG596">
        <f>$B$13*EF596+$C$13*EG596+$F$13*ER596*(1-EU596)</f>
        <v>0</v>
      </c>
      <c r="DH596">
        <f>DG596*DI596</f>
        <v>0</v>
      </c>
      <c r="DI596">
        <f>($B$13*$D$11+$C$13*$D$11+$F$13*((FE596+EW596)/MAX(FE596+EW596+FF596, 0.1)*$I$11+FF596/MAX(FE596+EW596+FF596, 0.1)*$J$11))/($B$13+$C$13+$F$13)</f>
        <v>0</v>
      </c>
      <c r="DJ596">
        <f>($B$13*$K$11+$C$13*$K$11+$F$13*((FE596+EW596)/MAX(FE596+EW596+FF596, 0.1)*$P$11+FF596/MAX(FE596+EW596+FF596, 0.1)*$Q$11))/($B$13+$C$13+$F$13)</f>
        <v>0</v>
      </c>
      <c r="DK596">
        <v>6</v>
      </c>
      <c r="DL596">
        <v>0.5</v>
      </c>
      <c r="DM596" t="s">
        <v>438</v>
      </c>
      <c r="DN596">
        <v>2</v>
      </c>
      <c r="DO596" t="b">
        <v>1</v>
      </c>
      <c r="DP596">
        <v>1759005049.655172</v>
      </c>
      <c r="DQ596">
        <v>417.444724137931</v>
      </c>
      <c r="DR596">
        <v>419.9759310344828</v>
      </c>
      <c r="DS596">
        <v>21.81497241379311</v>
      </c>
      <c r="DT596">
        <v>21.13708620689655</v>
      </c>
      <c r="DU596">
        <v>419.010551724138</v>
      </c>
      <c r="DV596">
        <v>21.53310344827586</v>
      </c>
      <c r="DW596">
        <v>500.0566551724137</v>
      </c>
      <c r="DX596">
        <v>90.30682068965518</v>
      </c>
      <c r="DY596">
        <v>0.0649018</v>
      </c>
      <c r="DZ596">
        <v>28.69563448275862</v>
      </c>
      <c r="EA596">
        <v>30.01217586206897</v>
      </c>
      <c r="EB596">
        <v>999.9000000000002</v>
      </c>
      <c r="EC596">
        <v>0</v>
      </c>
      <c r="ED596">
        <v>0</v>
      </c>
      <c r="EE596">
        <v>10008.86793103448</v>
      </c>
      <c r="EF596">
        <v>0</v>
      </c>
      <c r="EG596">
        <v>11.83503448275862</v>
      </c>
      <c r="EH596">
        <v>-2.531148413793104</v>
      </c>
      <c r="EI596">
        <v>426.7543793103449</v>
      </c>
      <c r="EJ596">
        <v>429.0446206896551</v>
      </c>
      <c r="EK596">
        <v>0.6778997586206897</v>
      </c>
      <c r="EL596">
        <v>419.9759310344828</v>
      </c>
      <c r="EM596">
        <v>21.13708620689655</v>
      </c>
      <c r="EN596">
        <v>1.970041034482759</v>
      </c>
      <c r="EO596">
        <v>1.90882275862069</v>
      </c>
      <c r="EP596">
        <v>17.20558620689655</v>
      </c>
      <c r="EQ596">
        <v>16.70764137931035</v>
      </c>
      <c r="ER596">
        <v>2000.049655172414</v>
      </c>
      <c r="ES596">
        <v>0.9800024827586207</v>
      </c>
      <c r="ET596">
        <v>0.01999742413793103</v>
      </c>
      <c r="EU596">
        <v>0</v>
      </c>
      <c r="EV596">
        <v>969.1299999999999</v>
      </c>
      <c r="EW596">
        <v>5.00078</v>
      </c>
      <c r="EX596">
        <v>18711.48275862069</v>
      </c>
      <c r="EY596">
        <v>16380.08275862069</v>
      </c>
      <c r="EZ596">
        <v>38.92637931034482</v>
      </c>
      <c r="FA596">
        <v>39.71958620689654</v>
      </c>
      <c r="FB596">
        <v>39.07082758620689</v>
      </c>
      <c r="FC596">
        <v>39.46527586206896</v>
      </c>
      <c r="FD596">
        <v>40.15931034482758</v>
      </c>
      <c r="FE596">
        <v>1955.149655172414</v>
      </c>
      <c r="FF596">
        <v>39.90000000000001</v>
      </c>
      <c r="FG596">
        <v>0</v>
      </c>
      <c r="FH596">
        <v>1759005051.9</v>
      </c>
      <c r="FI596">
        <v>0</v>
      </c>
      <c r="FJ596">
        <v>969.1315769230769</v>
      </c>
      <c r="FK596">
        <v>-0.631555547583465</v>
      </c>
      <c r="FL596">
        <v>-35.92136749061435</v>
      </c>
      <c r="FM596">
        <v>18711.11923076923</v>
      </c>
      <c r="FN596">
        <v>15</v>
      </c>
      <c r="FO596">
        <v>0</v>
      </c>
      <c r="FP596" t="s">
        <v>439</v>
      </c>
      <c r="FQ596">
        <v>1746989605.5</v>
      </c>
      <c r="FR596">
        <v>1746989593.5</v>
      </c>
      <c r="FS596">
        <v>0</v>
      </c>
      <c r="FT596">
        <v>-0.274</v>
      </c>
      <c r="FU596">
        <v>-0.002</v>
      </c>
      <c r="FV596">
        <v>2.549</v>
      </c>
      <c r="FW596">
        <v>0.129</v>
      </c>
      <c r="FX596">
        <v>420</v>
      </c>
      <c r="FY596">
        <v>17</v>
      </c>
      <c r="FZ596">
        <v>0.02</v>
      </c>
      <c r="GA596">
        <v>0.04</v>
      </c>
      <c r="GB596">
        <v>-2.482807414634147</v>
      </c>
      <c r="GC596">
        <v>0.1169155400696848</v>
      </c>
      <c r="GD596">
        <v>0.3470798562122848</v>
      </c>
      <c r="GE596">
        <v>1</v>
      </c>
      <c r="GF596">
        <v>969.2350882352941</v>
      </c>
      <c r="GG596">
        <v>-1.774652405637761</v>
      </c>
      <c r="GH596">
        <v>0.3199985631996309</v>
      </c>
      <c r="GI596">
        <v>0</v>
      </c>
      <c r="GJ596">
        <v>0.6761829024390243</v>
      </c>
      <c r="GK596">
        <v>0.03329345644599402</v>
      </c>
      <c r="GL596">
        <v>0.003384337264840659</v>
      </c>
      <c r="GM596">
        <v>1</v>
      </c>
      <c r="GN596">
        <v>2</v>
      </c>
      <c r="GO596">
        <v>3</v>
      </c>
      <c r="GP596" t="s">
        <v>446</v>
      </c>
      <c r="GQ596">
        <v>3.10276</v>
      </c>
      <c r="GR596">
        <v>2.72206</v>
      </c>
      <c r="GS596">
        <v>0.08770210000000001</v>
      </c>
      <c r="GT596">
        <v>0.0875242</v>
      </c>
      <c r="GU596">
        <v>0.100688</v>
      </c>
      <c r="GV596">
        <v>0.099824</v>
      </c>
      <c r="GW596">
        <v>23843.5</v>
      </c>
      <c r="GX596">
        <v>21658.4</v>
      </c>
      <c r="GY596">
        <v>26698.5</v>
      </c>
      <c r="GZ596">
        <v>23956.4</v>
      </c>
      <c r="HA596">
        <v>38418.4</v>
      </c>
      <c r="HB596">
        <v>31871.3</v>
      </c>
      <c r="HC596">
        <v>46621.6</v>
      </c>
      <c r="HD596">
        <v>37892.9</v>
      </c>
      <c r="HE596">
        <v>1.87108</v>
      </c>
      <c r="HF596">
        <v>1.879</v>
      </c>
      <c r="HG596">
        <v>0.188984</v>
      </c>
      <c r="HH596">
        <v>0</v>
      </c>
      <c r="HI596">
        <v>26.9291</v>
      </c>
      <c r="HJ596">
        <v>999.9</v>
      </c>
      <c r="HK596">
        <v>48.3</v>
      </c>
      <c r="HL596">
        <v>30.4</v>
      </c>
      <c r="HM596">
        <v>23.3152</v>
      </c>
      <c r="HN596">
        <v>60.9887</v>
      </c>
      <c r="HO596">
        <v>21.9511</v>
      </c>
      <c r="HP596">
        <v>1</v>
      </c>
      <c r="HQ596">
        <v>0.0940701</v>
      </c>
      <c r="HR596">
        <v>0.103521</v>
      </c>
      <c r="HS596">
        <v>20.3182</v>
      </c>
      <c r="HT596">
        <v>5.2122</v>
      </c>
      <c r="HU596">
        <v>11.9794</v>
      </c>
      <c r="HV596">
        <v>4.96365</v>
      </c>
      <c r="HW596">
        <v>3.27458</v>
      </c>
      <c r="HX596">
        <v>9999</v>
      </c>
      <c r="HY596">
        <v>9999</v>
      </c>
      <c r="HZ596">
        <v>9999</v>
      </c>
      <c r="IA596">
        <v>26.7</v>
      </c>
      <c r="IB596">
        <v>1.8637</v>
      </c>
      <c r="IC596">
        <v>1.85975</v>
      </c>
      <c r="ID596">
        <v>1.85806</v>
      </c>
      <c r="IE596">
        <v>1.85944</v>
      </c>
      <c r="IF596">
        <v>1.85959</v>
      </c>
      <c r="IG596">
        <v>1.85806</v>
      </c>
      <c r="IH596">
        <v>1.85715</v>
      </c>
      <c r="II596">
        <v>1.85211</v>
      </c>
      <c r="IJ596">
        <v>0</v>
      </c>
      <c r="IK596">
        <v>0</v>
      </c>
      <c r="IL596">
        <v>0</v>
      </c>
      <c r="IM596">
        <v>0</v>
      </c>
      <c r="IN596" t="s">
        <v>441</v>
      </c>
      <c r="IO596" t="s">
        <v>442</v>
      </c>
      <c r="IP596" t="s">
        <v>443</v>
      </c>
      <c r="IQ596" t="s">
        <v>443</v>
      </c>
      <c r="IR596" t="s">
        <v>443</v>
      </c>
      <c r="IS596" t="s">
        <v>443</v>
      </c>
      <c r="IT596">
        <v>0</v>
      </c>
      <c r="IU596">
        <v>100</v>
      </c>
      <c r="IV596">
        <v>100</v>
      </c>
      <c r="IW596">
        <v>-1.566</v>
      </c>
      <c r="IX596">
        <v>0.2818</v>
      </c>
      <c r="IY596">
        <v>-1.253408397979514</v>
      </c>
      <c r="IZ596">
        <v>-0.001407418860664216</v>
      </c>
      <c r="JA596">
        <v>1.761737584914558E-06</v>
      </c>
      <c r="JB596">
        <v>-4.339940373715102E-10</v>
      </c>
      <c r="JC596">
        <v>0.01386544786166931</v>
      </c>
      <c r="JD596">
        <v>0.003157371658100305</v>
      </c>
      <c r="JE596">
        <v>0.0004353711720169284</v>
      </c>
      <c r="JF596">
        <v>-1.853048844677345E-07</v>
      </c>
      <c r="JG596">
        <v>2</v>
      </c>
      <c r="JH596">
        <v>1968</v>
      </c>
      <c r="JI596">
        <v>1</v>
      </c>
      <c r="JJ596">
        <v>26</v>
      </c>
      <c r="JK596">
        <v>200257.5</v>
      </c>
      <c r="JL596">
        <v>200257.7</v>
      </c>
      <c r="JM596">
        <v>1.1084</v>
      </c>
      <c r="JN596">
        <v>2.6123</v>
      </c>
      <c r="JO596">
        <v>1.49658</v>
      </c>
      <c r="JP596">
        <v>2.34863</v>
      </c>
      <c r="JQ596">
        <v>1.54907</v>
      </c>
      <c r="JR596">
        <v>2.44629</v>
      </c>
      <c r="JS596">
        <v>34.2133</v>
      </c>
      <c r="JT596">
        <v>14.3509</v>
      </c>
      <c r="JU596">
        <v>18</v>
      </c>
      <c r="JV596">
        <v>480.704</v>
      </c>
      <c r="JW596">
        <v>500.727</v>
      </c>
      <c r="JX596">
        <v>27.0028</v>
      </c>
      <c r="JY596">
        <v>28.5046</v>
      </c>
      <c r="JZ596">
        <v>30</v>
      </c>
      <c r="KA596">
        <v>28.7494</v>
      </c>
      <c r="KB596">
        <v>28.756</v>
      </c>
      <c r="KC596">
        <v>22.24</v>
      </c>
      <c r="KD596">
        <v>10.7751</v>
      </c>
      <c r="KE596">
        <v>100</v>
      </c>
      <c r="KF596">
        <v>26.9989</v>
      </c>
      <c r="KG596">
        <v>400.095</v>
      </c>
      <c r="KH596">
        <v>21.1781</v>
      </c>
      <c r="KI596">
        <v>101.934</v>
      </c>
      <c r="KJ596">
        <v>91.39149999999999</v>
      </c>
    </row>
    <row r="597" spans="1:296">
      <c r="A597">
        <v>579</v>
      </c>
      <c r="B597">
        <v>1759005062.5</v>
      </c>
      <c r="C597">
        <v>17811.90000009537</v>
      </c>
      <c r="D597" t="s">
        <v>1606</v>
      </c>
      <c r="E597" t="s">
        <v>1607</v>
      </c>
      <c r="F597">
        <v>5</v>
      </c>
      <c r="G597" t="s">
        <v>1603</v>
      </c>
      <c r="H597">
        <v>1759005054.732143</v>
      </c>
      <c r="I597">
        <f>(J597)/1000</f>
        <v>0</v>
      </c>
      <c r="J597">
        <f>IF(DO597, AM597, AG597)</f>
        <v>0</v>
      </c>
      <c r="K597">
        <f>IF(DO597, AH597, AF597)</f>
        <v>0</v>
      </c>
      <c r="L597">
        <f>DQ597 - IF(AT597&gt;1, K597*DK597*100.0/(AV597), 0)</f>
        <v>0</v>
      </c>
      <c r="M597">
        <f>((S597-I597/2)*L597-K597)/(S597+I597/2)</f>
        <v>0</v>
      </c>
      <c r="N597">
        <f>M597*(DX597+DY597)/1000.0</f>
        <v>0</v>
      </c>
      <c r="O597">
        <f>(DQ597 - IF(AT597&gt;1, K597*DK597*100.0/(AV597), 0))*(DX597+DY597)/1000.0</f>
        <v>0</v>
      </c>
      <c r="P597">
        <f>2.0/((1/R597-1/Q597)+SIGN(R597)*SQRT((1/R597-1/Q597)*(1/R597-1/Q597) + 4*DL597/((DL597+1)*(DL597+1))*(2*1/R597*1/Q597-1/Q597*1/Q597)))</f>
        <v>0</v>
      </c>
      <c r="Q597">
        <f>IF(LEFT(DM597,1)&lt;&gt;"0",IF(LEFT(DM597,1)="1",3.0,DN597),$D$5+$E$5*(EE597*DX597/($K$5*1000))+$F$5*(EE597*DX597/($K$5*1000))*MAX(MIN(DK597,$J$5),$I$5)*MAX(MIN(DK597,$J$5),$I$5)+$G$5*MAX(MIN(DK597,$J$5),$I$5)*(EE597*DX597/($K$5*1000))+$H$5*(EE597*DX597/($K$5*1000))*(EE597*DX597/($K$5*1000)))</f>
        <v>0</v>
      </c>
      <c r="R597">
        <f>I597*(1000-(1000*0.61365*exp(17.502*V597/(240.97+V597))/(DX597+DY597)+DS597)/2)/(1000*0.61365*exp(17.502*V597/(240.97+V597))/(DX597+DY597)-DS597)</f>
        <v>0</v>
      </c>
      <c r="S597">
        <f>1/((DL597+1)/(P597/1.6)+1/(Q597/1.37)) + DL597/((DL597+1)/(P597/1.6) + DL597/(Q597/1.37))</f>
        <v>0</v>
      </c>
      <c r="T597">
        <f>(DG597*DJ597)</f>
        <v>0</v>
      </c>
      <c r="U597">
        <f>(DZ597+(T597+2*0.95*5.67E-8*(((DZ597+$B$9)+273)^4-(DZ597+273)^4)-44100*I597)/(1.84*29.3*Q597+8*0.95*5.67E-8*(DZ597+273)^3))</f>
        <v>0</v>
      </c>
      <c r="V597">
        <f>($C$9*EA597+$D$9*EB597+$E$9*U597)</f>
        <v>0</v>
      </c>
      <c r="W597">
        <f>0.61365*exp(17.502*V597/(240.97+V597))</f>
        <v>0</v>
      </c>
      <c r="X597">
        <f>(Y597/Z597*100)</f>
        <v>0</v>
      </c>
      <c r="Y597">
        <f>DS597*(DX597+DY597)/1000</f>
        <v>0</v>
      </c>
      <c r="Z597">
        <f>0.61365*exp(17.502*DZ597/(240.97+DZ597))</f>
        <v>0</v>
      </c>
      <c r="AA597">
        <f>(W597-DS597*(DX597+DY597)/1000)</f>
        <v>0</v>
      </c>
      <c r="AB597">
        <f>(-I597*44100)</f>
        <v>0</v>
      </c>
      <c r="AC597">
        <f>2*29.3*Q597*0.92*(DZ597-V597)</f>
        <v>0</v>
      </c>
      <c r="AD597">
        <f>2*0.95*5.67E-8*(((DZ597+$B$9)+273)^4-(V597+273)^4)</f>
        <v>0</v>
      </c>
      <c r="AE597">
        <f>T597+AD597+AB597+AC597</f>
        <v>0</v>
      </c>
      <c r="AF597">
        <f>DW597*AT597*(DR597-DQ597*(1000-AT597*DT597)/(1000-AT597*DS597))/(100*DK597)</f>
        <v>0</v>
      </c>
      <c r="AG597">
        <f>1000*DW597*AT597*(DS597-DT597)/(100*DK597*(1000-AT597*DS597))</f>
        <v>0</v>
      </c>
      <c r="AH597">
        <f>(AI597 - AJ597 - DX597*1E3/(8.314*(DZ597+273.15)) * AL597/DW597 * AK597) * DW597/(100*DK597) * (1000 - DT597)/1000</f>
        <v>0</v>
      </c>
      <c r="AI597">
        <v>422.4398053121212</v>
      </c>
      <c r="AJ597">
        <v>423.5207696969694</v>
      </c>
      <c r="AK597">
        <v>-0.7653954112555335</v>
      </c>
      <c r="AL597">
        <v>65.16</v>
      </c>
      <c r="AM597">
        <f>(AO597 - AN597 + DX597*1E3/(8.314*(DZ597+273.15)) * AQ597/DW597 * AP597) * DW597/(100*DK597) * 1000/(1000 - AO597)</f>
        <v>0</v>
      </c>
      <c r="AN597">
        <v>21.13182014295122</v>
      </c>
      <c r="AO597">
        <v>21.81453757575757</v>
      </c>
      <c r="AP597">
        <v>1.836041340431009E-07</v>
      </c>
      <c r="AQ597">
        <v>105.5016809111965</v>
      </c>
      <c r="AR597">
        <v>1</v>
      </c>
      <c r="AS597">
        <v>0</v>
      </c>
      <c r="AT597">
        <f>IF(AR597*$H$15&gt;=AV597,1.0,(AV597/(AV597-AR597*$H$15)))</f>
        <v>0</v>
      </c>
      <c r="AU597">
        <f>(AT597-1)*100</f>
        <v>0</v>
      </c>
      <c r="AV597">
        <f>MAX(0,($B$15+$C$15*EE597)/(1+$D$15*EE597)*DX597/(DZ597+273)*$E$15)</f>
        <v>0</v>
      </c>
      <c r="AW597" t="s">
        <v>437</v>
      </c>
      <c r="AX597" t="s">
        <v>437</v>
      </c>
      <c r="AY597">
        <v>0</v>
      </c>
      <c r="AZ597">
        <v>0</v>
      </c>
      <c r="BA597">
        <f>1-AY597/AZ597</f>
        <v>0</v>
      </c>
      <c r="BB597">
        <v>0</v>
      </c>
      <c r="BC597" t="s">
        <v>437</v>
      </c>
      <c r="BD597" t="s">
        <v>437</v>
      </c>
      <c r="BE597">
        <v>0</v>
      </c>
      <c r="BF597">
        <v>0</v>
      </c>
      <c r="BG597">
        <f>1-BE597/BF597</f>
        <v>0</v>
      </c>
      <c r="BH597">
        <v>0.5</v>
      </c>
      <c r="BI597">
        <f>DH597</f>
        <v>0</v>
      </c>
      <c r="BJ597">
        <f>K597</f>
        <v>0</v>
      </c>
      <c r="BK597">
        <f>BG597*BH597*BI597</f>
        <v>0</v>
      </c>
      <c r="BL597">
        <f>(BJ597-BB597)/BI597</f>
        <v>0</v>
      </c>
      <c r="BM597">
        <f>(AZ597-BF597)/BF597</f>
        <v>0</v>
      </c>
      <c r="BN597">
        <f>AY597/(BA597+AY597/BF597)</f>
        <v>0</v>
      </c>
      <c r="BO597" t="s">
        <v>437</v>
      </c>
      <c r="BP597">
        <v>0</v>
      </c>
      <c r="BQ597">
        <f>IF(BP597&lt;&gt;0, BP597, BN597)</f>
        <v>0</v>
      </c>
      <c r="BR597">
        <f>1-BQ597/BF597</f>
        <v>0</v>
      </c>
      <c r="BS597">
        <f>(BF597-BE597)/(BF597-BQ597)</f>
        <v>0</v>
      </c>
      <c r="BT597">
        <f>(AZ597-BF597)/(AZ597-BQ597)</f>
        <v>0</v>
      </c>
      <c r="BU597">
        <f>(BF597-BE597)/(BF597-AY597)</f>
        <v>0</v>
      </c>
      <c r="BV597">
        <f>(AZ597-BF597)/(AZ597-AY597)</f>
        <v>0</v>
      </c>
      <c r="BW597">
        <f>(BS597*BQ597/BE597)</f>
        <v>0</v>
      </c>
      <c r="BX597">
        <f>(1-BW597)</f>
        <v>0</v>
      </c>
      <c r="DG597">
        <f>$B$13*EF597+$C$13*EG597+$F$13*ER597*(1-EU597)</f>
        <v>0</v>
      </c>
      <c r="DH597">
        <f>DG597*DI597</f>
        <v>0</v>
      </c>
      <c r="DI597">
        <f>($B$13*$D$11+$C$13*$D$11+$F$13*((FE597+EW597)/MAX(FE597+EW597+FF597, 0.1)*$I$11+FF597/MAX(FE597+EW597+FF597, 0.1)*$J$11))/($B$13+$C$13+$F$13)</f>
        <v>0</v>
      </c>
      <c r="DJ597">
        <f>($B$13*$K$11+$C$13*$K$11+$F$13*((FE597+EW597)/MAX(FE597+EW597+FF597, 0.1)*$P$11+FF597/MAX(FE597+EW597+FF597, 0.1)*$Q$11))/($B$13+$C$13+$F$13)</f>
        <v>0</v>
      </c>
      <c r="DK597">
        <v>6</v>
      </c>
      <c r="DL597">
        <v>0.5</v>
      </c>
      <c r="DM597" t="s">
        <v>438</v>
      </c>
      <c r="DN597">
        <v>2</v>
      </c>
      <c r="DO597" t="b">
        <v>1</v>
      </c>
      <c r="DP597">
        <v>1759005054.732143</v>
      </c>
      <c r="DQ597">
        <v>416.9888214285714</v>
      </c>
      <c r="DR597">
        <v>417.3553571428571</v>
      </c>
      <c r="DS597">
        <v>21.81464642857143</v>
      </c>
      <c r="DT597">
        <v>21.13473928571429</v>
      </c>
      <c r="DU597">
        <v>418.5545000000001</v>
      </c>
      <c r="DV597">
        <v>21.53278571428572</v>
      </c>
      <c r="DW597">
        <v>500.0143928571429</v>
      </c>
      <c r="DX597">
        <v>90.30732500000001</v>
      </c>
      <c r="DY597">
        <v>0.06455898928571428</v>
      </c>
      <c r="DZ597">
        <v>28.69449642857143</v>
      </c>
      <c r="EA597">
        <v>30.01561428571429</v>
      </c>
      <c r="EB597">
        <v>999.9000000000002</v>
      </c>
      <c r="EC597">
        <v>0</v>
      </c>
      <c r="ED597">
        <v>0</v>
      </c>
      <c r="EE597">
        <v>10002.17392857143</v>
      </c>
      <c r="EF597">
        <v>0</v>
      </c>
      <c r="EG597">
        <v>11.83871428571429</v>
      </c>
      <c r="EH597">
        <v>-0.3665361428571429</v>
      </c>
      <c r="EI597">
        <v>426.2880714285715</v>
      </c>
      <c r="EJ597">
        <v>426.3665</v>
      </c>
      <c r="EK597">
        <v>0.6799239642857143</v>
      </c>
      <c r="EL597">
        <v>417.3553571428571</v>
      </c>
      <c r="EM597">
        <v>21.13473928571429</v>
      </c>
      <c r="EN597">
        <v>1.970023214285714</v>
      </c>
      <c r="EO597">
        <v>1.908621428571429</v>
      </c>
      <c r="EP597">
        <v>17.20543571428572</v>
      </c>
      <c r="EQ597">
        <v>16.70598214285715</v>
      </c>
      <c r="ER597">
        <v>2000.037857142857</v>
      </c>
      <c r="ES597">
        <v>0.9800024642857144</v>
      </c>
      <c r="ET597">
        <v>0.01999744285714286</v>
      </c>
      <c r="EU597">
        <v>0</v>
      </c>
      <c r="EV597">
        <v>969.0169642857144</v>
      </c>
      <c r="EW597">
        <v>5.00078</v>
      </c>
      <c r="EX597">
        <v>18709.15714285714</v>
      </c>
      <c r="EY597">
        <v>16379.975</v>
      </c>
      <c r="EZ597">
        <v>38.91482142857143</v>
      </c>
      <c r="FA597">
        <v>39.71625</v>
      </c>
      <c r="FB597">
        <v>39.03982142857143</v>
      </c>
      <c r="FC597">
        <v>39.45964285714285</v>
      </c>
      <c r="FD597">
        <v>40.18057142857142</v>
      </c>
      <c r="FE597">
        <v>1955.137857142858</v>
      </c>
      <c r="FF597">
        <v>39.9</v>
      </c>
      <c r="FG597">
        <v>0</v>
      </c>
      <c r="FH597">
        <v>1759005057.3</v>
      </c>
      <c r="FI597">
        <v>0</v>
      </c>
      <c r="FJ597">
        <v>969.0133999999999</v>
      </c>
      <c r="FK597">
        <v>-0.4713845907121369</v>
      </c>
      <c r="FL597">
        <v>-18.82307699037464</v>
      </c>
      <c r="FM597">
        <v>18708.74</v>
      </c>
      <c r="FN597">
        <v>15</v>
      </c>
      <c r="FO597">
        <v>0</v>
      </c>
      <c r="FP597" t="s">
        <v>439</v>
      </c>
      <c r="FQ597">
        <v>1746989605.5</v>
      </c>
      <c r="FR597">
        <v>1746989593.5</v>
      </c>
      <c r="FS597">
        <v>0</v>
      </c>
      <c r="FT597">
        <v>-0.274</v>
      </c>
      <c r="FU597">
        <v>-0.002</v>
      </c>
      <c r="FV597">
        <v>2.549</v>
      </c>
      <c r="FW597">
        <v>0.129</v>
      </c>
      <c r="FX597">
        <v>420</v>
      </c>
      <c r="FY597">
        <v>17</v>
      </c>
      <c r="FZ597">
        <v>0.02</v>
      </c>
      <c r="GA597">
        <v>0.04</v>
      </c>
      <c r="GB597">
        <v>-1.235329675</v>
      </c>
      <c r="GC597">
        <v>20.19986128705443</v>
      </c>
      <c r="GD597">
        <v>2.658279972885479</v>
      </c>
      <c r="GE597">
        <v>0</v>
      </c>
      <c r="GF597">
        <v>969.0734117647058</v>
      </c>
      <c r="GG597">
        <v>-1.541451481786824</v>
      </c>
      <c r="GH597">
        <v>0.3007115207056716</v>
      </c>
      <c r="GI597">
        <v>0</v>
      </c>
      <c r="GJ597">
        <v>0.67870425</v>
      </c>
      <c r="GK597">
        <v>0.02601782363977257</v>
      </c>
      <c r="GL597">
        <v>0.00258576624765271</v>
      </c>
      <c r="GM597">
        <v>1</v>
      </c>
      <c r="GN597">
        <v>1</v>
      </c>
      <c r="GO597">
        <v>3</v>
      </c>
      <c r="GP597" t="s">
        <v>463</v>
      </c>
      <c r="GQ597">
        <v>3.1024</v>
      </c>
      <c r="GR597">
        <v>2.72235</v>
      </c>
      <c r="GS597">
        <v>0.0871246</v>
      </c>
      <c r="GT597">
        <v>0.0855851</v>
      </c>
      <c r="GU597">
        <v>0.100685</v>
      </c>
      <c r="GV597">
        <v>0.09981379999999999</v>
      </c>
      <c r="GW597">
        <v>23858.5</v>
      </c>
      <c r="GX597">
        <v>21704.5</v>
      </c>
      <c r="GY597">
        <v>26698.4</v>
      </c>
      <c r="GZ597">
        <v>23956.4</v>
      </c>
      <c r="HA597">
        <v>38418.3</v>
      </c>
      <c r="HB597">
        <v>31871.5</v>
      </c>
      <c r="HC597">
        <v>46621.4</v>
      </c>
      <c r="HD597">
        <v>37892.9</v>
      </c>
      <c r="HE597">
        <v>1.87035</v>
      </c>
      <c r="HF597">
        <v>1.87973</v>
      </c>
      <c r="HG597">
        <v>0.189625</v>
      </c>
      <c r="HH597">
        <v>0</v>
      </c>
      <c r="HI597">
        <v>26.934</v>
      </c>
      <c r="HJ597">
        <v>999.9</v>
      </c>
      <c r="HK597">
        <v>48.3</v>
      </c>
      <c r="HL597">
        <v>30.4</v>
      </c>
      <c r="HM597">
        <v>23.3166</v>
      </c>
      <c r="HN597">
        <v>61.0287</v>
      </c>
      <c r="HO597">
        <v>21.9511</v>
      </c>
      <c r="HP597">
        <v>1</v>
      </c>
      <c r="HQ597">
        <v>0.094093</v>
      </c>
      <c r="HR597">
        <v>0.139575</v>
      </c>
      <c r="HS597">
        <v>20.3181</v>
      </c>
      <c r="HT597">
        <v>5.21145</v>
      </c>
      <c r="HU597">
        <v>11.9793</v>
      </c>
      <c r="HV597">
        <v>4.9636</v>
      </c>
      <c r="HW597">
        <v>3.27445</v>
      </c>
      <c r="HX597">
        <v>9999</v>
      </c>
      <c r="HY597">
        <v>9999</v>
      </c>
      <c r="HZ597">
        <v>9999</v>
      </c>
      <c r="IA597">
        <v>26.7</v>
      </c>
      <c r="IB597">
        <v>1.8637</v>
      </c>
      <c r="IC597">
        <v>1.85977</v>
      </c>
      <c r="ID597">
        <v>1.85807</v>
      </c>
      <c r="IE597">
        <v>1.85944</v>
      </c>
      <c r="IF597">
        <v>1.85959</v>
      </c>
      <c r="IG597">
        <v>1.85806</v>
      </c>
      <c r="IH597">
        <v>1.85715</v>
      </c>
      <c r="II597">
        <v>1.85211</v>
      </c>
      <c r="IJ597">
        <v>0</v>
      </c>
      <c r="IK597">
        <v>0</v>
      </c>
      <c r="IL597">
        <v>0</v>
      </c>
      <c r="IM597">
        <v>0</v>
      </c>
      <c r="IN597" t="s">
        <v>441</v>
      </c>
      <c r="IO597" t="s">
        <v>442</v>
      </c>
      <c r="IP597" t="s">
        <v>443</v>
      </c>
      <c r="IQ597" t="s">
        <v>443</v>
      </c>
      <c r="IR597" t="s">
        <v>443</v>
      </c>
      <c r="IS597" t="s">
        <v>443</v>
      </c>
      <c r="IT597">
        <v>0</v>
      </c>
      <c r="IU597">
        <v>100</v>
      </c>
      <c r="IV597">
        <v>100</v>
      </c>
      <c r="IW597">
        <v>-1.565</v>
      </c>
      <c r="IX597">
        <v>0.2818</v>
      </c>
      <c r="IY597">
        <v>-1.253408397979514</v>
      </c>
      <c r="IZ597">
        <v>-0.001407418860664216</v>
      </c>
      <c r="JA597">
        <v>1.761737584914558E-06</v>
      </c>
      <c r="JB597">
        <v>-4.339940373715102E-10</v>
      </c>
      <c r="JC597">
        <v>0.01386544786166931</v>
      </c>
      <c r="JD597">
        <v>0.003157371658100305</v>
      </c>
      <c r="JE597">
        <v>0.0004353711720169284</v>
      </c>
      <c r="JF597">
        <v>-1.853048844677345E-07</v>
      </c>
      <c r="JG597">
        <v>2</v>
      </c>
      <c r="JH597">
        <v>1968</v>
      </c>
      <c r="JI597">
        <v>1</v>
      </c>
      <c r="JJ597">
        <v>26</v>
      </c>
      <c r="JK597">
        <v>200257.6</v>
      </c>
      <c r="JL597">
        <v>200257.8</v>
      </c>
      <c r="JM597">
        <v>1.07422</v>
      </c>
      <c r="JN597">
        <v>2.60742</v>
      </c>
      <c r="JO597">
        <v>1.49658</v>
      </c>
      <c r="JP597">
        <v>2.34863</v>
      </c>
      <c r="JQ597">
        <v>1.54907</v>
      </c>
      <c r="JR597">
        <v>2.44019</v>
      </c>
      <c r="JS597">
        <v>34.2133</v>
      </c>
      <c r="JT597">
        <v>14.3422</v>
      </c>
      <c r="JU597">
        <v>18</v>
      </c>
      <c r="JV597">
        <v>480.283</v>
      </c>
      <c r="JW597">
        <v>501.211</v>
      </c>
      <c r="JX597">
        <v>26.9877</v>
      </c>
      <c r="JY597">
        <v>28.5032</v>
      </c>
      <c r="JZ597">
        <v>30.0001</v>
      </c>
      <c r="KA597">
        <v>28.7494</v>
      </c>
      <c r="KB597">
        <v>28.756</v>
      </c>
      <c r="KC597">
        <v>21.6111</v>
      </c>
      <c r="KD597">
        <v>10.7751</v>
      </c>
      <c r="KE597">
        <v>100</v>
      </c>
      <c r="KF597">
        <v>26.9816</v>
      </c>
      <c r="KG597">
        <v>380.062</v>
      </c>
      <c r="KH597">
        <v>21.1781</v>
      </c>
      <c r="KI597">
        <v>101.934</v>
      </c>
      <c r="KJ597">
        <v>91.3916</v>
      </c>
    </row>
    <row r="598" spans="1:296">
      <c r="A598">
        <v>580</v>
      </c>
      <c r="B598">
        <v>1759005067.5</v>
      </c>
      <c r="C598">
        <v>17816.90000009537</v>
      </c>
      <c r="D598" t="s">
        <v>1608</v>
      </c>
      <c r="E598" t="s">
        <v>1609</v>
      </c>
      <c r="F598">
        <v>5</v>
      </c>
      <c r="G598" t="s">
        <v>1603</v>
      </c>
      <c r="H598">
        <v>1759005060</v>
      </c>
      <c r="I598">
        <f>(J598)/1000</f>
        <v>0</v>
      </c>
      <c r="J598">
        <f>IF(DO598, AM598, AG598)</f>
        <v>0</v>
      </c>
      <c r="K598">
        <f>IF(DO598, AH598, AF598)</f>
        <v>0</v>
      </c>
      <c r="L598">
        <f>DQ598 - IF(AT598&gt;1, K598*DK598*100.0/(AV598), 0)</f>
        <v>0</v>
      </c>
      <c r="M598">
        <f>((S598-I598/2)*L598-K598)/(S598+I598/2)</f>
        <v>0</v>
      </c>
      <c r="N598">
        <f>M598*(DX598+DY598)/1000.0</f>
        <v>0</v>
      </c>
      <c r="O598">
        <f>(DQ598 - IF(AT598&gt;1, K598*DK598*100.0/(AV598), 0))*(DX598+DY598)/1000.0</f>
        <v>0</v>
      </c>
      <c r="P598">
        <f>2.0/((1/R598-1/Q598)+SIGN(R598)*SQRT((1/R598-1/Q598)*(1/R598-1/Q598) + 4*DL598/((DL598+1)*(DL598+1))*(2*1/R598*1/Q598-1/Q598*1/Q598)))</f>
        <v>0</v>
      </c>
      <c r="Q598">
        <f>IF(LEFT(DM598,1)&lt;&gt;"0",IF(LEFT(DM598,1)="1",3.0,DN598),$D$5+$E$5*(EE598*DX598/($K$5*1000))+$F$5*(EE598*DX598/($K$5*1000))*MAX(MIN(DK598,$J$5),$I$5)*MAX(MIN(DK598,$J$5),$I$5)+$G$5*MAX(MIN(DK598,$J$5),$I$5)*(EE598*DX598/($K$5*1000))+$H$5*(EE598*DX598/($K$5*1000))*(EE598*DX598/($K$5*1000)))</f>
        <v>0</v>
      </c>
      <c r="R598">
        <f>I598*(1000-(1000*0.61365*exp(17.502*V598/(240.97+V598))/(DX598+DY598)+DS598)/2)/(1000*0.61365*exp(17.502*V598/(240.97+V598))/(DX598+DY598)-DS598)</f>
        <v>0</v>
      </c>
      <c r="S598">
        <f>1/((DL598+1)/(P598/1.6)+1/(Q598/1.37)) + DL598/((DL598+1)/(P598/1.6) + DL598/(Q598/1.37))</f>
        <v>0</v>
      </c>
      <c r="T598">
        <f>(DG598*DJ598)</f>
        <v>0</v>
      </c>
      <c r="U598">
        <f>(DZ598+(T598+2*0.95*5.67E-8*(((DZ598+$B$9)+273)^4-(DZ598+273)^4)-44100*I598)/(1.84*29.3*Q598+8*0.95*5.67E-8*(DZ598+273)^3))</f>
        <v>0</v>
      </c>
      <c r="V598">
        <f>($C$9*EA598+$D$9*EB598+$E$9*U598)</f>
        <v>0</v>
      </c>
      <c r="W598">
        <f>0.61365*exp(17.502*V598/(240.97+V598))</f>
        <v>0</v>
      </c>
      <c r="X598">
        <f>(Y598/Z598*100)</f>
        <v>0</v>
      </c>
      <c r="Y598">
        <f>DS598*(DX598+DY598)/1000</f>
        <v>0</v>
      </c>
      <c r="Z598">
        <f>0.61365*exp(17.502*DZ598/(240.97+DZ598))</f>
        <v>0</v>
      </c>
      <c r="AA598">
        <f>(W598-DS598*(DX598+DY598)/1000)</f>
        <v>0</v>
      </c>
      <c r="AB598">
        <f>(-I598*44100)</f>
        <v>0</v>
      </c>
      <c r="AC598">
        <f>2*29.3*Q598*0.92*(DZ598-V598)</f>
        <v>0</v>
      </c>
      <c r="AD598">
        <f>2*0.95*5.67E-8*(((DZ598+$B$9)+273)^4-(V598+273)^4)</f>
        <v>0</v>
      </c>
      <c r="AE598">
        <f>T598+AD598+AB598+AC598</f>
        <v>0</v>
      </c>
      <c r="AF598">
        <f>DW598*AT598*(DR598-DQ598*(1000-AT598*DT598)/(1000-AT598*DS598))/(100*DK598)</f>
        <v>0</v>
      </c>
      <c r="AG598">
        <f>1000*DW598*AT598*(DS598-DT598)/(100*DK598*(1000-AT598*DS598))</f>
        <v>0</v>
      </c>
      <c r="AH598">
        <f>(AI598 - AJ598 - DX598*1E3/(8.314*(DZ598+273.15)) * AL598/DW598 * AK598) * DW598/(100*DK598) * (1000 - DT598)/1000</f>
        <v>0</v>
      </c>
      <c r="AI598">
        <v>408.4559976212121</v>
      </c>
      <c r="AJ598">
        <v>414.7374484848485</v>
      </c>
      <c r="AK598">
        <v>-1.875630389610456</v>
      </c>
      <c r="AL598">
        <v>65.16</v>
      </c>
      <c r="AM598">
        <f>(AO598 - AN598 + DX598*1E3/(8.314*(DZ598+273.15)) * AQ598/DW598 * AP598) * DW598/(100*DK598) * 1000/(1000 - AO598)</f>
        <v>0</v>
      </c>
      <c r="AN598">
        <v>21.12767192597141</v>
      </c>
      <c r="AO598">
        <v>21.81130545454545</v>
      </c>
      <c r="AP598">
        <v>-2.275887446768797E-06</v>
      </c>
      <c r="AQ598">
        <v>105.5016809111965</v>
      </c>
      <c r="AR598">
        <v>1</v>
      </c>
      <c r="AS598">
        <v>0</v>
      </c>
      <c r="AT598">
        <f>IF(AR598*$H$15&gt;=AV598,1.0,(AV598/(AV598-AR598*$H$15)))</f>
        <v>0</v>
      </c>
      <c r="AU598">
        <f>(AT598-1)*100</f>
        <v>0</v>
      </c>
      <c r="AV598">
        <f>MAX(0,($B$15+$C$15*EE598)/(1+$D$15*EE598)*DX598/(DZ598+273)*$E$15)</f>
        <v>0</v>
      </c>
      <c r="AW598" t="s">
        <v>437</v>
      </c>
      <c r="AX598" t="s">
        <v>437</v>
      </c>
      <c r="AY598">
        <v>0</v>
      </c>
      <c r="AZ598">
        <v>0</v>
      </c>
      <c r="BA598">
        <f>1-AY598/AZ598</f>
        <v>0</v>
      </c>
      <c r="BB598">
        <v>0</v>
      </c>
      <c r="BC598" t="s">
        <v>437</v>
      </c>
      <c r="BD598" t="s">
        <v>437</v>
      </c>
      <c r="BE598">
        <v>0</v>
      </c>
      <c r="BF598">
        <v>0</v>
      </c>
      <c r="BG598">
        <f>1-BE598/BF598</f>
        <v>0</v>
      </c>
      <c r="BH598">
        <v>0.5</v>
      </c>
      <c r="BI598">
        <f>DH598</f>
        <v>0</v>
      </c>
      <c r="BJ598">
        <f>K598</f>
        <v>0</v>
      </c>
      <c r="BK598">
        <f>BG598*BH598*BI598</f>
        <v>0</v>
      </c>
      <c r="BL598">
        <f>(BJ598-BB598)/BI598</f>
        <v>0</v>
      </c>
      <c r="BM598">
        <f>(AZ598-BF598)/BF598</f>
        <v>0</v>
      </c>
      <c r="BN598">
        <f>AY598/(BA598+AY598/BF598)</f>
        <v>0</v>
      </c>
      <c r="BO598" t="s">
        <v>437</v>
      </c>
      <c r="BP598">
        <v>0</v>
      </c>
      <c r="BQ598">
        <f>IF(BP598&lt;&gt;0, BP598, BN598)</f>
        <v>0</v>
      </c>
      <c r="BR598">
        <f>1-BQ598/BF598</f>
        <v>0</v>
      </c>
      <c r="BS598">
        <f>(BF598-BE598)/(BF598-BQ598)</f>
        <v>0</v>
      </c>
      <c r="BT598">
        <f>(AZ598-BF598)/(AZ598-BQ598)</f>
        <v>0</v>
      </c>
      <c r="BU598">
        <f>(BF598-BE598)/(BF598-AY598)</f>
        <v>0</v>
      </c>
      <c r="BV598">
        <f>(AZ598-BF598)/(AZ598-AY598)</f>
        <v>0</v>
      </c>
      <c r="BW598">
        <f>(BS598*BQ598/BE598)</f>
        <v>0</v>
      </c>
      <c r="BX598">
        <f>(1-BW598)</f>
        <v>0</v>
      </c>
      <c r="DG598">
        <f>$B$13*EF598+$C$13*EG598+$F$13*ER598*(1-EU598)</f>
        <v>0</v>
      </c>
      <c r="DH598">
        <f>DG598*DI598</f>
        <v>0</v>
      </c>
      <c r="DI598">
        <f>($B$13*$D$11+$C$13*$D$11+$F$13*((FE598+EW598)/MAX(FE598+EW598+FF598, 0.1)*$I$11+FF598/MAX(FE598+EW598+FF598, 0.1)*$J$11))/($B$13+$C$13+$F$13)</f>
        <v>0</v>
      </c>
      <c r="DJ598">
        <f>($B$13*$K$11+$C$13*$K$11+$F$13*((FE598+EW598)/MAX(FE598+EW598+FF598, 0.1)*$P$11+FF598/MAX(FE598+EW598+FF598, 0.1)*$Q$11))/($B$13+$C$13+$F$13)</f>
        <v>0</v>
      </c>
      <c r="DK598">
        <v>6</v>
      </c>
      <c r="DL598">
        <v>0.5</v>
      </c>
      <c r="DM598" t="s">
        <v>438</v>
      </c>
      <c r="DN598">
        <v>2</v>
      </c>
      <c r="DO598" t="b">
        <v>1</v>
      </c>
      <c r="DP598">
        <v>1759005060</v>
      </c>
      <c r="DQ598">
        <v>414.333037037037</v>
      </c>
      <c r="DR598">
        <v>409.8658518518518</v>
      </c>
      <c r="DS598">
        <v>21.81408518518518</v>
      </c>
      <c r="DT598">
        <v>21.13161111111111</v>
      </c>
      <c r="DU598">
        <v>415.8982962962963</v>
      </c>
      <c r="DV598">
        <v>21.53222962962963</v>
      </c>
      <c r="DW598">
        <v>500.0048518518518</v>
      </c>
      <c r="DX598">
        <v>90.30644814814814</v>
      </c>
      <c r="DY598">
        <v>0.06417970370370371</v>
      </c>
      <c r="DZ598">
        <v>28.69421481481482</v>
      </c>
      <c r="EA598">
        <v>30.01673703703704</v>
      </c>
      <c r="EB598">
        <v>999.9000000000001</v>
      </c>
      <c r="EC598">
        <v>0</v>
      </c>
      <c r="ED598">
        <v>0</v>
      </c>
      <c r="EE598">
        <v>10001.42037037037</v>
      </c>
      <c r="EF598">
        <v>0</v>
      </c>
      <c r="EG598">
        <v>11.8392</v>
      </c>
      <c r="EH598">
        <v>4.467210666666666</v>
      </c>
      <c r="EI598">
        <v>423.5728888888888</v>
      </c>
      <c r="EJ598">
        <v>418.7140370370371</v>
      </c>
      <c r="EK598">
        <v>0.6824762592592593</v>
      </c>
      <c r="EL598">
        <v>409.8658518518518</v>
      </c>
      <c r="EM598">
        <v>21.13161111111111</v>
      </c>
      <c r="EN598">
        <v>1.969952592592593</v>
      </c>
      <c r="EO598">
        <v>1.90832</v>
      </c>
      <c r="EP598">
        <v>17.20487037037037</v>
      </c>
      <c r="EQ598">
        <v>16.70348888888889</v>
      </c>
      <c r="ER598">
        <v>2000.007407407407</v>
      </c>
      <c r="ES598">
        <v>0.9800022222222223</v>
      </c>
      <c r="ET598">
        <v>0.01999767777777777</v>
      </c>
      <c r="EU598">
        <v>0</v>
      </c>
      <c r="EV598">
        <v>968.9096666666666</v>
      </c>
      <c r="EW598">
        <v>5.00078</v>
      </c>
      <c r="EX598">
        <v>18707.70740740741</v>
      </c>
      <c r="EY598">
        <v>16379.71111111111</v>
      </c>
      <c r="EZ598">
        <v>38.93485185185185</v>
      </c>
      <c r="FA598">
        <v>39.71966666666667</v>
      </c>
      <c r="FB598">
        <v>39.03207407407407</v>
      </c>
      <c r="FC598">
        <v>39.47429629629629</v>
      </c>
      <c r="FD598">
        <v>40.20351851851851</v>
      </c>
      <c r="FE598">
        <v>1955.107407407407</v>
      </c>
      <c r="FF598">
        <v>39.9</v>
      </c>
      <c r="FG598">
        <v>0</v>
      </c>
      <c r="FH598">
        <v>1759005062.1</v>
      </c>
      <c r="FI598">
        <v>0</v>
      </c>
      <c r="FJ598">
        <v>968.93996</v>
      </c>
      <c r="FK598">
        <v>-1.165846133291684</v>
      </c>
      <c r="FL598">
        <v>-1.692307805031405</v>
      </c>
      <c r="FM598">
        <v>18707.648</v>
      </c>
      <c r="FN598">
        <v>15</v>
      </c>
      <c r="FO598">
        <v>0</v>
      </c>
      <c r="FP598" t="s">
        <v>439</v>
      </c>
      <c r="FQ598">
        <v>1746989605.5</v>
      </c>
      <c r="FR598">
        <v>1746989593.5</v>
      </c>
      <c r="FS598">
        <v>0</v>
      </c>
      <c r="FT598">
        <v>-0.274</v>
      </c>
      <c r="FU598">
        <v>-0.002</v>
      </c>
      <c r="FV598">
        <v>2.549</v>
      </c>
      <c r="FW598">
        <v>0.129</v>
      </c>
      <c r="FX598">
        <v>420</v>
      </c>
      <c r="FY598">
        <v>17</v>
      </c>
      <c r="FZ598">
        <v>0.02</v>
      </c>
      <c r="GA598">
        <v>0.04</v>
      </c>
      <c r="GB598">
        <v>2.070763575</v>
      </c>
      <c r="GC598">
        <v>53.8606185478424</v>
      </c>
      <c r="GD598">
        <v>5.63258023043306</v>
      </c>
      <c r="GE598">
        <v>0</v>
      </c>
      <c r="GF598">
        <v>968.9843235294117</v>
      </c>
      <c r="GG598">
        <v>-0.8192054876528565</v>
      </c>
      <c r="GH598">
        <v>0.291532938365879</v>
      </c>
      <c r="GI598">
        <v>1</v>
      </c>
      <c r="GJ598">
        <v>0.680924925</v>
      </c>
      <c r="GK598">
        <v>0.02836814634146225</v>
      </c>
      <c r="GL598">
        <v>0.002807591079444261</v>
      </c>
      <c r="GM598">
        <v>1</v>
      </c>
      <c r="GN598">
        <v>2</v>
      </c>
      <c r="GO598">
        <v>3</v>
      </c>
      <c r="GP598" t="s">
        <v>446</v>
      </c>
      <c r="GQ598">
        <v>3.10251</v>
      </c>
      <c r="GR598">
        <v>2.72236</v>
      </c>
      <c r="GS598">
        <v>0.08567569999999999</v>
      </c>
      <c r="GT598">
        <v>0.0831073</v>
      </c>
      <c r="GU598">
        <v>0.100675</v>
      </c>
      <c r="GV598">
        <v>0.09980070000000001</v>
      </c>
      <c r="GW598">
        <v>23896.4</v>
      </c>
      <c r="GX598">
        <v>21763.3</v>
      </c>
      <c r="GY598">
        <v>26698.4</v>
      </c>
      <c r="GZ598">
        <v>23956.3</v>
      </c>
      <c r="HA598">
        <v>38418.5</v>
      </c>
      <c r="HB598">
        <v>31871.6</v>
      </c>
      <c r="HC598">
        <v>46621.4</v>
      </c>
      <c r="HD598">
        <v>37892.8</v>
      </c>
      <c r="HE598">
        <v>1.87038</v>
      </c>
      <c r="HF598">
        <v>1.87955</v>
      </c>
      <c r="HG598">
        <v>0.188127</v>
      </c>
      <c r="HH598">
        <v>0</v>
      </c>
      <c r="HI598">
        <v>26.9386</v>
      </c>
      <c r="HJ598">
        <v>999.9</v>
      </c>
      <c r="HK598">
        <v>48.3</v>
      </c>
      <c r="HL598">
        <v>30.4</v>
      </c>
      <c r="HM598">
        <v>23.315</v>
      </c>
      <c r="HN598">
        <v>61.3087</v>
      </c>
      <c r="HO598">
        <v>21.7909</v>
      </c>
      <c r="HP598">
        <v>1</v>
      </c>
      <c r="HQ598">
        <v>0.09420729999999999</v>
      </c>
      <c r="HR598">
        <v>0.182574</v>
      </c>
      <c r="HS598">
        <v>20.3179</v>
      </c>
      <c r="HT598">
        <v>5.21115</v>
      </c>
      <c r="HU598">
        <v>11.9794</v>
      </c>
      <c r="HV598">
        <v>4.9636</v>
      </c>
      <c r="HW598">
        <v>3.27448</v>
      </c>
      <c r="HX598">
        <v>9999</v>
      </c>
      <c r="HY598">
        <v>9999</v>
      </c>
      <c r="HZ598">
        <v>9999</v>
      </c>
      <c r="IA598">
        <v>26.7</v>
      </c>
      <c r="IB598">
        <v>1.8637</v>
      </c>
      <c r="IC598">
        <v>1.85975</v>
      </c>
      <c r="ID598">
        <v>1.85806</v>
      </c>
      <c r="IE598">
        <v>1.85944</v>
      </c>
      <c r="IF598">
        <v>1.85959</v>
      </c>
      <c r="IG598">
        <v>1.85806</v>
      </c>
      <c r="IH598">
        <v>1.85715</v>
      </c>
      <c r="II598">
        <v>1.85211</v>
      </c>
      <c r="IJ598">
        <v>0</v>
      </c>
      <c r="IK598">
        <v>0</v>
      </c>
      <c r="IL598">
        <v>0</v>
      </c>
      <c r="IM598">
        <v>0</v>
      </c>
      <c r="IN598" t="s">
        <v>441</v>
      </c>
      <c r="IO598" t="s">
        <v>442</v>
      </c>
      <c r="IP598" t="s">
        <v>443</v>
      </c>
      <c r="IQ598" t="s">
        <v>443</v>
      </c>
      <c r="IR598" t="s">
        <v>443</v>
      </c>
      <c r="IS598" t="s">
        <v>443</v>
      </c>
      <c r="IT598">
        <v>0</v>
      </c>
      <c r="IU598">
        <v>100</v>
      </c>
      <c r="IV598">
        <v>100</v>
      </c>
      <c r="IW598">
        <v>-1.563</v>
      </c>
      <c r="IX598">
        <v>0.2817</v>
      </c>
      <c r="IY598">
        <v>-1.253408397979514</v>
      </c>
      <c r="IZ598">
        <v>-0.001407418860664216</v>
      </c>
      <c r="JA598">
        <v>1.761737584914558E-06</v>
      </c>
      <c r="JB598">
        <v>-4.339940373715102E-10</v>
      </c>
      <c r="JC598">
        <v>0.01386544786166931</v>
      </c>
      <c r="JD598">
        <v>0.003157371658100305</v>
      </c>
      <c r="JE598">
        <v>0.0004353711720169284</v>
      </c>
      <c r="JF598">
        <v>-1.853048844677345E-07</v>
      </c>
      <c r="JG598">
        <v>2</v>
      </c>
      <c r="JH598">
        <v>1968</v>
      </c>
      <c r="JI598">
        <v>1</v>
      </c>
      <c r="JJ598">
        <v>26</v>
      </c>
      <c r="JK598">
        <v>200257.7</v>
      </c>
      <c r="JL598">
        <v>200257.9</v>
      </c>
      <c r="JM598">
        <v>1.03638</v>
      </c>
      <c r="JN598">
        <v>2.61841</v>
      </c>
      <c r="JO598">
        <v>1.49658</v>
      </c>
      <c r="JP598">
        <v>2.34863</v>
      </c>
      <c r="JQ598">
        <v>1.54907</v>
      </c>
      <c r="JR598">
        <v>2.47437</v>
      </c>
      <c r="JS598">
        <v>34.2133</v>
      </c>
      <c r="JT598">
        <v>14.3509</v>
      </c>
      <c r="JU598">
        <v>18</v>
      </c>
      <c r="JV598">
        <v>480.298</v>
      </c>
      <c r="JW598">
        <v>501.088</v>
      </c>
      <c r="JX598">
        <v>26.9667</v>
      </c>
      <c r="JY598">
        <v>28.5021</v>
      </c>
      <c r="JZ598">
        <v>30.0001</v>
      </c>
      <c r="KA598">
        <v>28.7494</v>
      </c>
      <c r="KB598">
        <v>28.7552</v>
      </c>
      <c r="KC598">
        <v>20.8434</v>
      </c>
      <c r="KD598">
        <v>10.7751</v>
      </c>
      <c r="KE598">
        <v>100</v>
      </c>
      <c r="KF598">
        <v>26.9589</v>
      </c>
      <c r="KG598">
        <v>366.688</v>
      </c>
      <c r="KH598">
        <v>21.1781</v>
      </c>
      <c r="KI598">
        <v>101.934</v>
      </c>
      <c r="KJ598">
        <v>91.3914</v>
      </c>
    </row>
    <row r="599" spans="1:296">
      <c r="A599">
        <v>581</v>
      </c>
      <c r="B599">
        <v>1759005072.5</v>
      </c>
      <c r="C599">
        <v>17821.90000009537</v>
      </c>
      <c r="D599" t="s">
        <v>1610</v>
      </c>
      <c r="E599" t="s">
        <v>1611</v>
      </c>
      <c r="F599">
        <v>5</v>
      </c>
      <c r="G599" t="s">
        <v>1603</v>
      </c>
      <c r="H599">
        <v>1759005064.714286</v>
      </c>
      <c r="I599">
        <f>(J599)/1000</f>
        <v>0</v>
      </c>
      <c r="J599">
        <f>IF(DO599, AM599, AG599)</f>
        <v>0</v>
      </c>
      <c r="K599">
        <f>IF(DO599, AH599, AF599)</f>
        <v>0</v>
      </c>
      <c r="L599">
        <f>DQ599 - IF(AT599&gt;1, K599*DK599*100.0/(AV599), 0)</f>
        <v>0</v>
      </c>
      <c r="M599">
        <f>((S599-I599/2)*L599-K599)/(S599+I599/2)</f>
        <v>0</v>
      </c>
      <c r="N599">
        <f>M599*(DX599+DY599)/1000.0</f>
        <v>0</v>
      </c>
      <c r="O599">
        <f>(DQ599 - IF(AT599&gt;1, K599*DK599*100.0/(AV599), 0))*(DX599+DY599)/1000.0</f>
        <v>0</v>
      </c>
      <c r="P599">
        <f>2.0/((1/R599-1/Q599)+SIGN(R599)*SQRT((1/R599-1/Q599)*(1/R599-1/Q599) + 4*DL599/((DL599+1)*(DL599+1))*(2*1/R599*1/Q599-1/Q599*1/Q599)))</f>
        <v>0</v>
      </c>
      <c r="Q599">
        <f>IF(LEFT(DM599,1)&lt;&gt;"0",IF(LEFT(DM599,1)="1",3.0,DN599),$D$5+$E$5*(EE599*DX599/($K$5*1000))+$F$5*(EE599*DX599/($K$5*1000))*MAX(MIN(DK599,$J$5),$I$5)*MAX(MIN(DK599,$J$5),$I$5)+$G$5*MAX(MIN(DK599,$J$5),$I$5)*(EE599*DX599/($K$5*1000))+$H$5*(EE599*DX599/($K$5*1000))*(EE599*DX599/($K$5*1000)))</f>
        <v>0</v>
      </c>
      <c r="R599">
        <f>I599*(1000-(1000*0.61365*exp(17.502*V599/(240.97+V599))/(DX599+DY599)+DS599)/2)/(1000*0.61365*exp(17.502*V599/(240.97+V599))/(DX599+DY599)-DS599)</f>
        <v>0</v>
      </c>
      <c r="S599">
        <f>1/((DL599+1)/(P599/1.6)+1/(Q599/1.37)) + DL599/((DL599+1)/(P599/1.6) + DL599/(Q599/1.37))</f>
        <v>0</v>
      </c>
      <c r="T599">
        <f>(DG599*DJ599)</f>
        <v>0</v>
      </c>
      <c r="U599">
        <f>(DZ599+(T599+2*0.95*5.67E-8*(((DZ599+$B$9)+273)^4-(DZ599+273)^4)-44100*I599)/(1.84*29.3*Q599+8*0.95*5.67E-8*(DZ599+273)^3))</f>
        <v>0</v>
      </c>
      <c r="V599">
        <f>($C$9*EA599+$D$9*EB599+$E$9*U599)</f>
        <v>0</v>
      </c>
      <c r="W599">
        <f>0.61365*exp(17.502*V599/(240.97+V599))</f>
        <v>0</v>
      </c>
      <c r="X599">
        <f>(Y599/Z599*100)</f>
        <v>0</v>
      </c>
      <c r="Y599">
        <f>DS599*(DX599+DY599)/1000</f>
        <v>0</v>
      </c>
      <c r="Z599">
        <f>0.61365*exp(17.502*DZ599/(240.97+DZ599))</f>
        <v>0</v>
      </c>
      <c r="AA599">
        <f>(W599-DS599*(DX599+DY599)/1000)</f>
        <v>0</v>
      </c>
      <c r="AB599">
        <f>(-I599*44100)</f>
        <v>0</v>
      </c>
      <c r="AC599">
        <f>2*29.3*Q599*0.92*(DZ599-V599)</f>
        <v>0</v>
      </c>
      <c r="AD599">
        <f>2*0.95*5.67E-8*(((DZ599+$B$9)+273)^4-(V599+273)^4)</f>
        <v>0</v>
      </c>
      <c r="AE599">
        <f>T599+AD599+AB599+AC599</f>
        <v>0</v>
      </c>
      <c r="AF599">
        <f>DW599*AT599*(DR599-DQ599*(1000-AT599*DT599)/(1000-AT599*DS599))/(100*DK599)</f>
        <v>0</v>
      </c>
      <c r="AG599">
        <f>1000*DW599*AT599*(DS599-DT599)/(100*DK599*(1000-AT599*DS599))</f>
        <v>0</v>
      </c>
      <c r="AH599">
        <f>(AI599 - AJ599 - DX599*1E3/(8.314*(DZ599+273.15)) * AL599/DW599 * AK599) * DW599/(100*DK599) * (1000 - DT599)/1000</f>
        <v>0</v>
      </c>
      <c r="AI599">
        <v>392.1301517969696</v>
      </c>
      <c r="AJ599">
        <v>402.0453454545453</v>
      </c>
      <c r="AK599">
        <v>-2.608594978355096</v>
      </c>
      <c r="AL599">
        <v>65.16</v>
      </c>
      <c r="AM599">
        <f>(AO599 - AN599 + DX599*1E3/(8.314*(DZ599+273.15)) * AQ599/DW599 * AP599) * DW599/(100*DK599) * 1000/(1000 - AO599)</f>
        <v>0</v>
      </c>
      <c r="AN599">
        <v>21.12086380299675</v>
      </c>
      <c r="AO599">
        <v>21.81194181818181</v>
      </c>
      <c r="AP599">
        <v>1.51999048514002E-06</v>
      </c>
      <c r="AQ599">
        <v>105.5016809111965</v>
      </c>
      <c r="AR599">
        <v>1</v>
      </c>
      <c r="AS599">
        <v>0</v>
      </c>
      <c r="AT599">
        <f>IF(AR599*$H$15&gt;=AV599,1.0,(AV599/(AV599-AR599*$H$15)))</f>
        <v>0</v>
      </c>
      <c r="AU599">
        <f>(AT599-1)*100</f>
        <v>0</v>
      </c>
      <c r="AV599">
        <f>MAX(0,($B$15+$C$15*EE599)/(1+$D$15*EE599)*DX599/(DZ599+273)*$E$15)</f>
        <v>0</v>
      </c>
      <c r="AW599" t="s">
        <v>437</v>
      </c>
      <c r="AX599" t="s">
        <v>437</v>
      </c>
      <c r="AY599">
        <v>0</v>
      </c>
      <c r="AZ599">
        <v>0</v>
      </c>
      <c r="BA599">
        <f>1-AY599/AZ599</f>
        <v>0</v>
      </c>
      <c r="BB599">
        <v>0</v>
      </c>
      <c r="BC599" t="s">
        <v>437</v>
      </c>
      <c r="BD599" t="s">
        <v>437</v>
      </c>
      <c r="BE599">
        <v>0</v>
      </c>
      <c r="BF599">
        <v>0</v>
      </c>
      <c r="BG599">
        <f>1-BE599/BF599</f>
        <v>0</v>
      </c>
      <c r="BH599">
        <v>0.5</v>
      </c>
      <c r="BI599">
        <f>DH599</f>
        <v>0</v>
      </c>
      <c r="BJ599">
        <f>K599</f>
        <v>0</v>
      </c>
      <c r="BK599">
        <f>BG599*BH599*BI599</f>
        <v>0</v>
      </c>
      <c r="BL599">
        <f>(BJ599-BB599)/BI599</f>
        <v>0</v>
      </c>
      <c r="BM599">
        <f>(AZ599-BF599)/BF599</f>
        <v>0</v>
      </c>
      <c r="BN599">
        <f>AY599/(BA599+AY599/BF599)</f>
        <v>0</v>
      </c>
      <c r="BO599" t="s">
        <v>437</v>
      </c>
      <c r="BP599">
        <v>0</v>
      </c>
      <c r="BQ599">
        <f>IF(BP599&lt;&gt;0, BP599, BN599)</f>
        <v>0</v>
      </c>
      <c r="BR599">
        <f>1-BQ599/BF599</f>
        <v>0</v>
      </c>
      <c r="BS599">
        <f>(BF599-BE599)/(BF599-BQ599)</f>
        <v>0</v>
      </c>
      <c r="BT599">
        <f>(AZ599-BF599)/(AZ599-BQ599)</f>
        <v>0</v>
      </c>
      <c r="BU599">
        <f>(BF599-BE599)/(BF599-AY599)</f>
        <v>0</v>
      </c>
      <c r="BV599">
        <f>(AZ599-BF599)/(AZ599-AY599)</f>
        <v>0</v>
      </c>
      <c r="BW599">
        <f>(BS599*BQ599/BE599)</f>
        <v>0</v>
      </c>
      <c r="BX599">
        <f>(1-BW599)</f>
        <v>0</v>
      </c>
      <c r="DG599">
        <f>$B$13*EF599+$C$13*EG599+$F$13*ER599*(1-EU599)</f>
        <v>0</v>
      </c>
      <c r="DH599">
        <f>DG599*DI599</f>
        <v>0</v>
      </c>
      <c r="DI599">
        <f>($B$13*$D$11+$C$13*$D$11+$F$13*((FE599+EW599)/MAX(FE599+EW599+FF599, 0.1)*$I$11+FF599/MAX(FE599+EW599+FF599, 0.1)*$J$11))/($B$13+$C$13+$F$13)</f>
        <v>0</v>
      </c>
      <c r="DJ599">
        <f>($B$13*$K$11+$C$13*$K$11+$F$13*((FE599+EW599)/MAX(FE599+EW599+FF599, 0.1)*$P$11+FF599/MAX(FE599+EW599+FF599, 0.1)*$Q$11))/($B$13+$C$13+$F$13)</f>
        <v>0</v>
      </c>
      <c r="DK599">
        <v>6</v>
      </c>
      <c r="DL599">
        <v>0.5</v>
      </c>
      <c r="DM599" t="s">
        <v>438</v>
      </c>
      <c r="DN599">
        <v>2</v>
      </c>
      <c r="DO599" t="b">
        <v>1</v>
      </c>
      <c r="DP599">
        <v>1759005064.714286</v>
      </c>
      <c r="DQ599">
        <v>408.3519285714286</v>
      </c>
      <c r="DR599">
        <v>398.0150714285714</v>
      </c>
      <c r="DS599">
        <v>21.81275714285714</v>
      </c>
      <c r="DT599">
        <v>21.12762857142857</v>
      </c>
      <c r="DU599">
        <v>409.9160000000001</v>
      </c>
      <c r="DV599">
        <v>21.53092857142857</v>
      </c>
      <c r="DW599">
        <v>499.95775</v>
      </c>
      <c r="DX599">
        <v>90.30696785714284</v>
      </c>
      <c r="DY599">
        <v>0.06431103571428572</v>
      </c>
      <c r="DZ599">
        <v>28.69236071428571</v>
      </c>
      <c r="EA599">
        <v>30.013225</v>
      </c>
      <c r="EB599">
        <v>999.9000000000002</v>
      </c>
      <c r="EC599">
        <v>0</v>
      </c>
      <c r="ED599">
        <v>0</v>
      </c>
      <c r="EE599">
        <v>9993.128571428573</v>
      </c>
      <c r="EF599">
        <v>0</v>
      </c>
      <c r="EG599">
        <v>11.8392</v>
      </c>
      <c r="EH599">
        <v>10.33684028571428</v>
      </c>
      <c r="EI599">
        <v>417.45775</v>
      </c>
      <c r="EJ599">
        <v>406.6056785714286</v>
      </c>
      <c r="EK599">
        <v>0.6851252857142857</v>
      </c>
      <c r="EL599">
        <v>398.0150714285714</v>
      </c>
      <c r="EM599">
        <v>21.12762857142857</v>
      </c>
      <c r="EN599">
        <v>1.969843214285714</v>
      </c>
      <c r="EO599">
        <v>1.907971071428572</v>
      </c>
      <c r="EP599">
        <v>17.20399285714286</v>
      </c>
      <c r="EQ599">
        <v>16.70061785714286</v>
      </c>
      <c r="ER599">
        <v>2000.008571428571</v>
      </c>
      <c r="ES599">
        <v>0.9800022500000001</v>
      </c>
      <c r="ET599">
        <v>0.01999765</v>
      </c>
      <c r="EU599">
        <v>0</v>
      </c>
      <c r="EV599">
        <v>968.9440000000001</v>
      </c>
      <c r="EW599">
        <v>5.00078</v>
      </c>
      <c r="EX599">
        <v>18708.42857142857</v>
      </c>
      <c r="EY599">
        <v>16379.71428571429</v>
      </c>
      <c r="EZ599">
        <v>38.92821428571428</v>
      </c>
      <c r="FA599">
        <v>39.71849999999999</v>
      </c>
      <c r="FB599">
        <v>39.01314285714285</v>
      </c>
      <c r="FC599">
        <v>39.46174999999999</v>
      </c>
      <c r="FD599">
        <v>40.20067857142857</v>
      </c>
      <c r="FE599">
        <v>1955.108571428571</v>
      </c>
      <c r="FF599">
        <v>39.9</v>
      </c>
      <c r="FG599">
        <v>0</v>
      </c>
      <c r="FH599">
        <v>1759005066.9</v>
      </c>
      <c r="FI599">
        <v>0</v>
      </c>
      <c r="FJ599">
        <v>968.9544399999999</v>
      </c>
      <c r="FK599">
        <v>1.877153860010996</v>
      </c>
      <c r="FL599">
        <v>17.22307672616169</v>
      </c>
      <c r="FM599">
        <v>18708.368</v>
      </c>
      <c r="FN599">
        <v>15</v>
      </c>
      <c r="FO599">
        <v>0</v>
      </c>
      <c r="FP599" t="s">
        <v>439</v>
      </c>
      <c r="FQ599">
        <v>1746989605.5</v>
      </c>
      <c r="FR599">
        <v>1746989593.5</v>
      </c>
      <c r="FS599">
        <v>0</v>
      </c>
      <c r="FT599">
        <v>-0.274</v>
      </c>
      <c r="FU599">
        <v>-0.002</v>
      </c>
      <c r="FV599">
        <v>2.549</v>
      </c>
      <c r="FW599">
        <v>0.129</v>
      </c>
      <c r="FX599">
        <v>420</v>
      </c>
      <c r="FY599">
        <v>17</v>
      </c>
      <c r="FZ599">
        <v>0.02</v>
      </c>
      <c r="GA599">
        <v>0.04</v>
      </c>
      <c r="GB599">
        <v>6.001383</v>
      </c>
      <c r="GC599">
        <v>72.48670066202089</v>
      </c>
      <c r="GD599">
        <v>7.259637645878376</v>
      </c>
      <c r="GE599">
        <v>0</v>
      </c>
      <c r="GF599">
        <v>968.9890882352944</v>
      </c>
      <c r="GG599">
        <v>0.005912919357347972</v>
      </c>
      <c r="GH599">
        <v>0.3041699764399312</v>
      </c>
      <c r="GI599">
        <v>1</v>
      </c>
      <c r="GJ599">
        <v>0.6830671463414634</v>
      </c>
      <c r="GK599">
        <v>0.03030867595818857</v>
      </c>
      <c r="GL599">
        <v>0.003154939561563861</v>
      </c>
      <c r="GM599">
        <v>1</v>
      </c>
      <c r="GN599">
        <v>2</v>
      </c>
      <c r="GO599">
        <v>3</v>
      </c>
      <c r="GP599" t="s">
        <v>446</v>
      </c>
      <c r="GQ599">
        <v>3.10263</v>
      </c>
      <c r="GR599">
        <v>2.72269</v>
      </c>
      <c r="GS599">
        <v>0.08362260000000001</v>
      </c>
      <c r="GT599">
        <v>0.08042439999999999</v>
      </c>
      <c r="GU599">
        <v>0.100679</v>
      </c>
      <c r="GV599">
        <v>0.0997782</v>
      </c>
      <c r="GW599">
        <v>23950.1</v>
      </c>
      <c r="GX599">
        <v>21827</v>
      </c>
      <c r="GY599">
        <v>26698.5</v>
      </c>
      <c r="GZ599">
        <v>23956.4</v>
      </c>
      <c r="HA599">
        <v>38418.1</v>
      </c>
      <c r="HB599">
        <v>31872</v>
      </c>
      <c r="HC599">
        <v>46621.4</v>
      </c>
      <c r="HD599">
        <v>37892.7</v>
      </c>
      <c r="HE599">
        <v>1.87065</v>
      </c>
      <c r="HF599">
        <v>1.8793</v>
      </c>
      <c r="HG599">
        <v>0.187941</v>
      </c>
      <c r="HH599">
        <v>0</v>
      </c>
      <c r="HI599">
        <v>26.9421</v>
      </c>
      <c r="HJ599">
        <v>999.9</v>
      </c>
      <c r="HK599">
        <v>48.3</v>
      </c>
      <c r="HL599">
        <v>30.4</v>
      </c>
      <c r="HM599">
        <v>23.3152</v>
      </c>
      <c r="HN599">
        <v>61.0187</v>
      </c>
      <c r="HO599">
        <v>21.7829</v>
      </c>
      <c r="HP599">
        <v>1</v>
      </c>
      <c r="HQ599">
        <v>0.028783</v>
      </c>
      <c r="HR599">
        <v>0.228938</v>
      </c>
      <c r="HS599">
        <v>20.3182</v>
      </c>
      <c r="HT599">
        <v>5.211</v>
      </c>
      <c r="HU599">
        <v>11.9796</v>
      </c>
      <c r="HV599">
        <v>4.96355</v>
      </c>
      <c r="HW599">
        <v>3.27445</v>
      </c>
      <c r="HX599">
        <v>9999</v>
      </c>
      <c r="HY599">
        <v>9999</v>
      </c>
      <c r="HZ599">
        <v>9999</v>
      </c>
      <c r="IA599">
        <v>26.7</v>
      </c>
      <c r="IB599">
        <v>1.86371</v>
      </c>
      <c r="IC599">
        <v>1.85977</v>
      </c>
      <c r="ID599">
        <v>1.85806</v>
      </c>
      <c r="IE599">
        <v>1.85945</v>
      </c>
      <c r="IF599">
        <v>1.85959</v>
      </c>
      <c r="IG599">
        <v>1.85806</v>
      </c>
      <c r="IH599">
        <v>1.85715</v>
      </c>
      <c r="II599">
        <v>1.85211</v>
      </c>
      <c r="IJ599">
        <v>0</v>
      </c>
      <c r="IK599">
        <v>0</v>
      </c>
      <c r="IL599">
        <v>0</v>
      </c>
      <c r="IM599">
        <v>0</v>
      </c>
      <c r="IN599" t="s">
        <v>441</v>
      </c>
      <c r="IO599" t="s">
        <v>442</v>
      </c>
      <c r="IP599" t="s">
        <v>443</v>
      </c>
      <c r="IQ599" t="s">
        <v>443</v>
      </c>
      <c r="IR599" t="s">
        <v>443</v>
      </c>
      <c r="IS599" t="s">
        <v>443</v>
      </c>
      <c r="IT599">
        <v>0</v>
      </c>
      <c r="IU599">
        <v>100</v>
      </c>
      <c r="IV599">
        <v>100</v>
      </c>
      <c r="IW599">
        <v>-1.561</v>
      </c>
      <c r="IX599">
        <v>0.2818</v>
      </c>
      <c r="IY599">
        <v>-1.253408397979514</v>
      </c>
      <c r="IZ599">
        <v>-0.001407418860664216</v>
      </c>
      <c r="JA599">
        <v>1.761737584914558E-06</v>
      </c>
      <c r="JB599">
        <v>-4.339940373715102E-10</v>
      </c>
      <c r="JC599">
        <v>0.01386544786166931</v>
      </c>
      <c r="JD599">
        <v>0.003157371658100305</v>
      </c>
      <c r="JE599">
        <v>0.0004353711720169284</v>
      </c>
      <c r="JF599">
        <v>-1.853048844677345E-07</v>
      </c>
      <c r="JG599">
        <v>2</v>
      </c>
      <c r="JH599">
        <v>1968</v>
      </c>
      <c r="JI599">
        <v>1</v>
      </c>
      <c r="JJ599">
        <v>26</v>
      </c>
      <c r="JK599">
        <v>200257.8</v>
      </c>
      <c r="JL599">
        <v>200258</v>
      </c>
      <c r="JM599">
        <v>1.0022</v>
      </c>
      <c r="JN599">
        <v>2.62329</v>
      </c>
      <c r="JO599">
        <v>1.49658</v>
      </c>
      <c r="JP599">
        <v>2.34863</v>
      </c>
      <c r="JQ599">
        <v>1.54907</v>
      </c>
      <c r="JR599">
        <v>2.38037</v>
      </c>
      <c r="JS599">
        <v>34.2133</v>
      </c>
      <c r="JT599">
        <v>14.3334</v>
      </c>
      <c r="JU599">
        <v>18</v>
      </c>
      <c r="JV599">
        <v>480.447</v>
      </c>
      <c r="JW599">
        <v>500.907</v>
      </c>
      <c r="JX599">
        <v>26.9498</v>
      </c>
      <c r="JY599">
        <v>28.5021</v>
      </c>
      <c r="JZ599">
        <v>30.0002</v>
      </c>
      <c r="KA599">
        <v>28.748</v>
      </c>
      <c r="KB599">
        <v>28.7536</v>
      </c>
      <c r="KC599">
        <v>20.1462</v>
      </c>
      <c r="KD599">
        <v>10.7751</v>
      </c>
      <c r="KE599">
        <v>100</v>
      </c>
      <c r="KF599">
        <v>26.9498</v>
      </c>
      <c r="KG599">
        <v>346.653</v>
      </c>
      <c r="KH599">
        <v>21.1781</v>
      </c>
      <c r="KI599">
        <v>101.934</v>
      </c>
      <c r="KJ599">
        <v>91.3913</v>
      </c>
    </row>
    <row r="600" spans="1:296">
      <c r="A600">
        <v>582</v>
      </c>
      <c r="B600">
        <v>1759005077.5</v>
      </c>
      <c r="C600">
        <v>17826.90000009537</v>
      </c>
      <c r="D600" t="s">
        <v>1612</v>
      </c>
      <c r="E600" t="s">
        <v>1613</v>
      </c>
      <c r="F600">
        <v>5</v>
      </c>
      <c r="G600" t="s">
        <v>1603</v>
      </c>
      <c r="H600">
        <v>1759005070</v>
      </c>
      <c r="I600">
        <f>(J600)/1000</f>
        <v>0</v>
      </c>
      <c r="J600">
        <f>IF(DO600, AM600, AG600)</f>
        <v>0</v>
      </c>
      <c r="K600">
        <f>IF(DO600, AH600, AF600)</f>
        <v>0</v>
      </c>
      <c r="L600">
        <f>DQ600 - IF(AT600&gt;1, K600*DK600*100.0/(AV600), 0)</f>
        <v>0</v>
      </c>
      <c r="M600">
        <f>((S600-I600/2)*L600-K600)/(S600+I600/2)</f>
        <v>0</v>
      </c>
      <c r="N600">
        <f>M600*(DX600+DY600)/1000.0</f>
        <v>0</v>
      </c>
      <c r="O600">
        <f>(DQ600 - IF(AT600&gt;1, K600*DK600*100.0/(AV600), 0))*(DX600+DY600)/1000.0</f>
        <v>0</v>
      </c>
      <c r="P600">
        <f>2.0/((1/R600-1/Q600)+SIGN(R600)*SQRT((1/R600-1/Q600)*(1/R600-1/Q600) + 4*DL600/((DL600+1)*(DL600+1))*(2*1/R600*1/Q600-1/Q600*1/Q600)))</f>
        <v>0</v>
      </c>
      <c r="Q600">
        <f>IF(LEFT(DM600,1)&lt;&gt;"0",IF(LEFT(DM600,1)="1",3.0,DN600),$D$5+$E$5*(EE600*DX600/($K$5*1000))+$F$5*(EE600*DX600/($K$5*1000))*MAX(MIN(DK600,$J$5),$I$5)*MAX(MIN(DK600,$J$5),$I$5)+$G$5*MAX(MIN(DK600,$J$5),$I$5)*(EE600*DX600/($K$5*1000))+$H$5*(EE600*DX600/($K$5*1000))*(EE600*DX600/($K$5*1000)))</f>
        <v>0</v>
      </c>
      <c r="R600">
        <f>I600*(1000-(1000*0.61365*exp(17.502*V600/(240.97+V600))/(DX600+DY600)+DS600)/2)/(1000*0.61365*exp(17.502*V600/(240.97+V600))/(DX600+DY600)-DS600)</f>
        <v>0</v>
      </c>
      <c r="S600">
        <f>1/((DL600+1)/(P600/1.6)+1/(Q600/1.37)) + DL600/((DL600+1)/(P600/1.6) + DL600/(Q600/1.37))</f>
        <v>0</v>
      </c>
      <c r="T600">
        <f>(DG600*DJ600)</f>
        <v>0</v>
      </c>
      <c r="U600">
        <f>(DZ600+(T600+2*0.95*5.67E-8*(((DZ600+$B$9)+273)^4-(DZ600+273)^4)-44100*I600)/(1.84*29.3*Q600+8*0.95*5.67E-8*(DZ600+273)^3))</f>
        <v>0</v>
      </c>
      <c r="V600">
        <f>($C$9*EA600+$D$9*EB600+$E$9*U600)</f>
        <v>0</v>
      </c>
      <c r="W600">
        <f>0.61365*exp(17.502*V600/(240.97+V600))</f>
        <v>0</v>
      </c>
      <c r="X600">
        <f>(Y600/Z600*100)</f>
        <v>0</v>
      </c>
      <c r="Y600">
        <f>DS600*(DX600+DY600)/1000</f>
        <v>0</v>
      </c>
      <c r="Z600">
        <f>0.61365*exp(17.502*DZ600/(240.97+DZ600))</f>
        <v>0</v>
      </c>
      <c r="AA600">
        <f>(W600-DS600*(DX600+DY600)/1000)</f>
        <v>0</v>
      </c>
      <c r="AB600">
        <f>(-I600*44100)</f>
        <v>0</v>
      </c>
      <c r="AC600">
        <f>2*29.3*Q600*0.92*(DZ600-V600)</f>
        <v>0</v>
      </c>
      <c r="AD600">
        <f>2*0.95*5.67E-8*(((DZ600+$B$9)+273)^4-(V600+273)^4)</f>
        <v>0</v>
      </c>
      <c r="AE600">
        <f>T600+AD600+AB600+AC600</f>
        <v>0</v>
      </c>
      <c r="AF600">
        <f>DW600*AT600*(DR600-DQ600*(1000-AT600*DT600)/(1000-AT600*DS600))/(100*DK600)</f>
        <v>0</v>
      </c>
      <c r="AG600">
        <f>1000*DW600*AT600*(DS600-DT600)/(100*DK600*(1000-AT600*DS600))</f>
        <v>0</v>
      </c>
      <c r="AH600">
        <f>(AI600 - AJ600 - DX600*1E3/(8.314*(DZ600+273.15)) * AL600/DW600 * AK600) * DW600/(100*DK600) * (1000 - DT600)/1000</f>
        <v>0</v>
      </c>
      <c r="AI600">
        <v>375.4570805454545</v>
      </c>
      <c r="AJ600">
        <v>387.173193939394</v>
      </c>
      <c r="AK600">
        <v>-3.009783463203459</v>
      </c>
      <c r="AL600">
        <v>65.16</v>
      </c>
      <c r="AM600">
        <f>(AO600 - AN600 + DX600*1E3/(8.314*(DZ600+273.15)) * AQ600/DW600 * AP600) * DW600/(100*DK600) * 1000/(1000 - AO600)</f>
        <v>0</v>
      </c>
      <c r="AN600">
        <v>21.11855701962733</v>
      </c>
      <c r="AO600">
        <v>21.80832303030301</v>
      </c>
      <c r="AP600">
        <v>-2.916532248566765E-06</v>
      </c>
      <c r="AQ600">
        <v>105.5016809111965</v>
      </c>
      <c r="AR600">
        <v>1</v>
      </c>
      <c r="AS600">
        <v>0</v>
      </c>
      <c r="AT600">
        <f>IF(AR600*$H$15&gt;=AV600,1.0,(AV600/(AV600-AR600*$H$15)))</f>
        <v>0</v>
      </c>
      <c r="AU600">
        <f>(AT600-1)*100</f>
        <v>0</v>
      </c>
      <c r="AV600">
        <f>MAX(0,($B$15+$C$15*EE600)/(1+$D$15*EE600)*DX600/(DZ600+273)*$E$15)</f>
        <v>0</v>
      </c>
      <c r="AW600" t="s">
        <v>437</v>
      </c>
      <c r="AX600" t="s">
        <v>437</v>
      </c>
      <c r="AY600">
        <v>0</v>
      </c>
      <c r="AZ600">
        <v>0</v>
      </c>
      <c r="BA600">
        <f>1-AY600/AZ600</f>
        <v>0</v>
      </c>
      <c r="BB600">
        <v>0</v>
      </c>
      <c r="BC600" t="s">
        <v>437</v>
      </c>
      <c r="BD600" t="s">
        <v>437</v>
      </c>
      <c r="BE600">
        <v>0</v>
      </c>
      <c r="BF600">
        <v>0</v>
      </c>
      <c r="BG600">
        <f>1-BE600/BF600</f>
        <v>0</v>
      </c>
      <c r="BH600">
        <v>0.5</v>
      </c>
      <c r="BI600">
        <f>DH600</f>
        <v>0</v>
      </c>
      <c r="BJ600">
        <f>K600</f>
        <v>0</v>
      </c>
      <c r="BK600">
        <f>BG600*BH600*BI600</f>
        <v>0</v>
      </c>
      <c r="BL600">
        <f>(BJ600-BB600)/BI600</f>
        <v>0</v>
      </c>
      <c r="BM600">
        <f>(AZ600-BF600)/BF600</f>
        <v>0</v>
      </c>
      <c r="BN600">
        <f>AY600/(BA600+AY600/BF600)</f>
        <v>0</v>
      </c>
      <c r="BO600" t="s">
        <v>437</v>
      </c>
      <c r="BP600">
        <v>0</v>
      </c>
      <c r="BQ600">
        <f>IF(BP600&lt;&gt;0, BP600, BN600)</f>
        <v>0</v>
      </c>
      <c r="BR600">
        <f>1-BQ600/BF600</f>
        <v>0</v>
      </c>
      <c r="BS600">
        <f>(BF600-BE600)/(BF600-BQ600)</f>
        <v>0</v>
      </c>
      <c r="BT600">
        <f>(AZ600-BF600)/(AZ600-BQ600)</f>
        <v>0</v>
      </c>
      <c r="BU600">
        <f>(BF600-BE600)/(BF600-AY600)</f>
        <v>0</v>
      </c>
      <c r="BV600">
        <f>(AZ600-BF600)/(AZ600-AY600)</f>
        <v>0</v>
      </c>
      <c r="BW600">
        <f>(BS600*BQ600/BE600)</f>
        <v>0</v>
      </c>
      <c r="BX600">
        <f>(1-BW600)</f>
        <v>0</v>
      </c>
      <c r="DG600">
        <f>$B$13*EF600+$C$13*EG600+$F$13*ER600*(1-EU600)</f>
        <v>0</v>
      </c>
      <c r="DH600">
        <f>DG600*DI600</f>
        <v>0</v>
      </c>
      <c r="DI600">
        <f>($B$13*$D$11+$C$13*$D$11+$F$13*((FE600+EW600)/MAX(FE600+EW600+FF600, 0.1)*$I$11+FF600/MAX(FE600+EW600+FF600, 0.1)*$J$11))/($B$13+$C$13+$F$13)</f>
        <v>0</v>
      </c>
      <c r="DJ600">
        <f>($B$13*$K$11+$C$13*$K$11+$F$13*((FE600+EW600)/MAX(FE600+EW600+FF600, 0.1)*$P$11+FF600/MAX(FE600+EW600+FF600, 0.1)*$Q$11))/($B$13+$C$13+$F$13)</f>
        <v>0</v>
      </c>
      <c r="DK600">
        <v>6</v>
      </c>
      <c r="DL600">
        <v>0.5</v>
      </c>
      <c r="DM600" t="s">
        <v>438</v>
      </c>
      <c r="DN600">
        <v>2</v>
      </c>
      <c r="DO600" t="b">
        <v>1</v>
      </c>
      <c r="DP600">
        <v>1759005070</v>
      </c>
      <c r="DQ600">
        <v>397.5698518518519</v>
      </c>
      <c r="DR600">
        <v>381.8092962962962</v>
      </c>
      <c r="DS600">
        <v>21.81125555555555</v>
      </c>
      <c r="DT600">
        <v>21.12288148148148</v>
      </c>
      <c r="DU600">
        <v>399.1317777777778</v>
      </c>
      <c r="DV600">
        <v>21.52945555555555</v>
      </c>
      <c r="DW600">
        <v>499.9500370370371</v>
      </c>
      <c r="DX600">
        <v>90.30702592592594</v>
      </c>
      <c r="DY600">
        <v>0.06442500370370371</v>
      </c>
      <c r="DZ600">
        <v>28.68927037037037</v>
      </c>
      <c r="EA600">
        <v>30.00755555555555</v>
      </c>
      <c r="EB600">
        <v>999.9000000000001</v>
      </c>
      <c r="EC600">
        <v>0</v>
      </c>
      <c r="ED600">
        <v>0</v>
      </c>
      <c r="EE600">
        <v>9998.14925925926</v>
      </c>
      <c r="EF600">
        <v>0</v>
      </c>
      <c r="EG600">
        <v>11.8392</v>
      </c>
      <c r="EH600">
        <v>15.7606062962963</v>
      </c>
      <c r="EI600">
        <v>406.4346666666666</v>
      </c>
      <c r="EJ600">
        <v>390.0481481481482</v>
      </c>
      <c r="EK600">
        <v>0.6883655925925924</v>
      </c>
      <c r="EL600">
        <v>381.8092962962962</v>
      </c>
      <c r="EM600">
        <v>21.12288148148148</v>
      </c>
      <c r="EN600">
        <v>1.969708518518518</v>
      </c>
      <c r="EO600">
        <v>1.907544074074074</v>
      </c>
      <c r="EP600">
        <v>17.20291851851852</v>
      </c>
      <c r="EQ600">
        <v>16.69708888888889</v>
      </c>
      <c r="ER600">
        <v>1999.997037037037</v>
      </c>
      <c r="ES600">
        <v>0.9800022222222223</v>
      </c>
      <c r="ET600">
        <v>0.01999767037037037</v>
      </c>
      <c r="EU600">
        <v>0</v>
      </c>
      <c r="EV600">
        <v>969.0212962962963</v>
      </c>
      <c r="EW600">
        <v>5.00078</v>
      </c>
      <c r="EX600">
        <v>18710.24444444444</v>
      </c>
      <c r="EY600">
        <v>16379.61481481481</v>
      </c>
      <c r="EZ600">
        <v>38.93940740740741</v>
      </c>
      <c r="FA600">
        <v>39.72196296296296</v>
      </c>
      <c r="FB600">
        <v>38.99977777777777</v>
      </c>
      <c r="FC600">
        <v>39.43711111111111</v>
      </c>
      <c r="FD600">
        <v>40.16648148148148</v>
      </c>
      <c r="FE600">
        <v>1955.097037037037</v>
      </c>
      <c r="FF600">
        <v>39.89740740740741</v>
      </c>
      <c r="FG600">
        <v>0</v>
      </c>
      <c r="FH600">
        <v>1759005071.7</v>
      </c>
      <c r="FI600">
        <v>0</v>
      </c>
      <c r="FJ600">
        <v>969.0166800000001</v>
      </c>
      <c r="FK600">
        <v>1.693384607727005</v>
      </c>
      <c r="FL600">
        <v>29.85384598452312</v>
      </c>
      <c r="FM600">
        <v>18710.08</v>
      </c>
      <c r="FN600">
        <v>15</v>
      </c>
      <c r="FO600">
        <v>0</v>
      </c>
      <c r="FP600" t="s">
        <v>439</v>
      </c>
      <c r="FQ600">
        <v>1746989605.5</v>
      </c>
      <c r="FR600">
        <v>1746989593.5</v>
      </c>
      <c r="FS600">
        <v>0</v>
      </c>
      <c r="FT600">
        <v>-0.274</v>
      </c>
      <c r="FU600">
        <v>-0.002</v>
      </c>
      <c r="FV600">
        <v>2.549</v>
      </c>
      <c r="FW600">
        <v>0.129</v>
      </c>
      <c r="FX600">
        <v>420</v>
      </c>
      <c r="FY600">
        <v>17</v>
      </c>
      <c r="FZ600">
        <v>0.02</v>
      </c>
      <c r="GA600">
        <v>0.04</v>
      </c>
      <c r="GB600">
        <v>12.059194575</v>
      </c>
      <c r="GC600">
        <v>63.97834852908069</v>
      </c>
      <c r="GD600">
        <v>6.318890113490477</v>
      </c>
      <c r="GE600">
        <v>0</v>
      </c>
      <c r="GF600">
        <v>968.9901470588236</v>
      </c>
      <c r="GG600">
        <v>0.983483581985793</v>
      </c>
      <c r="GH600">
        <v>0.2999216694162994</v>
      </c>
      <c r="GI600">
        <v>1</v>
      </c>
      <c r="GJ600">
        <v>0.6864360250000001</v>
      </c>
      <c r="GK600">
        <v>0.03816969230769053</v>
      </c>
      <c r="GL600">
        <v>0.003895123377298208</v>
      </c>
      <c r="GM600">
        <v>1</v>
      </c>
      <c r="GN600">
        <v>2</v>
      </c>
      <c r="GO600">
        <v>3</v>
      </c>
      <c r="GP600" t="s">
        <v>446</v>
      </c>
      <c r="GQ600">
        <v>3.10259</v>
      </c>
      <c r="GR600">
        <v>2.72285</v>
      </c>
      <c r="GS600">
        <v>0.0812124</v>
      </c>
      <c r="GT600">
        <v>0.0776409</v>
      </c>
      <c r="GU600">
        <v>0.100669</v>
      </c>
      <c r="GV600">
        <v>0.0997704</v>
      </c>
      <c r="GW600">
        <v>24013.2</v>
      </c>
      <c r="GX600">
        <v>21893</v>
      </c>
      <c r="GY600">
        <v>26698.6</v>
      </c>
      <c r="GZ600">
        <v>23956.4</v>
      </c>
      <c r="HA600">
        <v>38418.3</v>
      </c>
      <c r="HB600">
        <v>31872</v>
      </c>
      <c r="HC600">
        <v>46621.5</v>
      </c>
      <c r="HD600">
        <v>37892.6</v>
      </c>
      <c r="HE600">
        <v>1.87022</v>
      </c>
      <c r="HF600">
        <v>1.87967</v>
      </c>
      <c r="HG600">
        <v>0.187419</v>
      </c>
      <c r="HH600">
        <v>0</v>
      </c>
      <c r="HI600">
        <v>26.9466</v>
      </c>
      <c r="HJ600">
        <v>999.9</v>
      </c>
      <c r="HK600">
        <v>48.3</v>
      </c>
      <c r="HL600">
        <v>30.4</v>
      </c>
      <c r="HM600">
        <v>23.3152</v>
      </c>
      <c r="HN600">
        <v>61.1487</v>
      </c>
      <c r="HO600">
        <v>21.9832</v>
      </c>
      <c r="HP600">
        <v>1</v>
      </c>
      <c r="HQ600">
        <v>0.0941845</v>
      </c>
      <c r="HR600">
        <v>0.148347</v>
      </c>
      <c r="HS600">
        <v>20.3183</v>
      </c>
      <c r="HT600">
        <v>5.21115</v>
      </c>
      <c r="HU600">
        <v>11.9796</v>
      </c>
      <c r="HV600">
        <v>4.96375</v>
      </c>
      <c r="HW600">
        <v>3.27458</v>
      </c>
      <c r="HX600">
        <v>9999</v>
      </c>
      <c r="HY600">
        <v>9999</v>
      </c>
      <c r="HZ600">
        <v>9999</v>
      </c>
      <c r="IA600">
        <v>26.7</v>
      </c>
      <c r="IB600">
        <v>1.8637</v>
      </c>
      <c r="IC600">
        <v>1.85975</v>
      </c>
      <c r="ID600">
        <v>1.85806</v>
      </c>
      <c r="IE600">
        <v>1.85945</v>
      </c>
      <c r="IF600">
        <v>1.85959</v>
      </c>
      <c r="IG600">
        <v>1.85806</v>
      </c>
      <c r="IH600">
        <v>1.85714</v>
      </c>
      <c r="II600">
        <v>1.85211</v>
      </c>
      <c r="IJ600">
        <v>0</v>
      </c>
      <c r="IK600">
        <v>0</v>
      </c>
      <c r="IL600">
        <v>0</v>
      </c>
      <c r="IM600">
        <v>0</v>
      </c>
      <c r="IN600" t="s">
        <v>441</v>
      </c>
      <c r="IO600" t="s">
        <v>442</v>
      </c>
      <c r="IP600" t="s">
        <v>443</v>
      </c>
      <c r="IQ600" t="s">
        <v>443</v>
      </c>
      <c r="IR600" t="s">
        <v>443</v>
      </c>
      <c r="IS600" t="s">
        <v>443</v>
      </c>
      <c r="IT600">
        <v>0</v>
      </c>
      <c r="IU600">
        <v>100</v>
      </c>
      <c r="IV600">
        <v>100</v>
      </c>
      <c r="IW600">
        <v>-1.557</v>
      </c>
      <c r="IX600">
        <v>0.2818</v>
      </c>
      <c r="IY600">
        <v>-1.253408397979514</v>
      </c>
      <c r="IZ600">
        <v>-0.001407418860664216</v>
      </c>
      <c r="JA600">
        <v>1.761737584914558E-06</v>
      </c>
      <c r="JB600">
        <v>-4.339940373715102E-10</v>
      </c>
      <c r="JC600">
        <v>0.01386544786166931</v>
      </c>
      <c r="JD600">
        <v>0.003157371658100305</v>
      </c>
      <c r="JE600">
        <v>0.0004353711720169284</v>
      </c>
      <c r="JF600">
        <v>-1.853048844677345E-07</v>
      </c>
      <c r="JG600">
        <v>2</v>
      </c>
      <c r="JH600">
        <v>1968</v>
      </c>
      <c r="JI600">
        <v>1</v>
      </c>
      <c r="JJ600">
        <v>26</v>
      </c>
      <c r="JK600">
        <v>200257.9</v>
      </c>
      <c r="JL600">
        <v>200258.1</v>
      </c>
      <c r="JM600">
        <v>0.961914</v>
      </c>
      <c r="JN600">
        <v>2.61597</v>
      </c>
      <c r="JO600">
        <v>1.49658</v>
      </c>
      <c r="JP600">
        <v>2.34863</v>
      </c>
      <c r="JQ600">
        <v>1.54907</v>
      </c>
      <c r="JR600">
        <v>2.41699</v>
      </c>
      <c r="JS600">
        <v>34.2133</v>
      </c>
      <c r="JT600">
        <v>14.3422</v>
      </c>
      <c r="JU600">
        <v>18</v>
      </c>
      <c r="JV600">
        <v>480.193</v>
      </c>
      <c r="JW600">
        <v>501.157</v>
      </c>
      <c r="JX600">
        <v>26.9405</v>
      </c>
      <c r="JY600">
        <v>28.5021</v>
      </c>
      <c r="JZ600">
        <v>30.0001</v>
      </c>
      <c r="KA600">
        <v>28.747</v>
      </c>
      <c r="KB600">
        <v>28.7536</v>
      </c>
      <c r="KC600">
        <v>19.3616</v>
      </c>
      <c r="KD600">
        <v>10.7751</v>
      </c>
      <c r="KE600">
        <v>100</v>
      </c>
      <c r="KF600">
        <v>26.9419</v>
      </c>
      <c r="KG600">
        <v>333.297</v>
      </c>
      <c r="KH600">
        <v>21.1781</v>
      </c>
      <c r="KI600">
        <v>101.934</v>
      </c>
      <c r="KJ600">
        <v>91.3912</v>
      </c>
    </row>
    <row r="601" spans="1:296">
      <c r="A601">
        <v>583</v>
      </c>
      <c r="B601">
        <v>1759005082.5</v>
      </c>
      <c r="C601">
        <v>17831.90000009537</v>
      </c>
      <c r="D601" t="s">
        <v>1614</v>
      </c>
      <c r="E601" t="s">
        <v>1615</v>
      </c>
      <c r="F601">
        <v>5</v>
      </c>
      <c r="G601" t="s">
        <v>1603</v>
      </c>
      <c r="H601">
        <v>1759005074.714286</v>
      </c>
      <c r="I601">
        <f>(J601)/1000</f>
        <v>0</v>
      </c>
      <c r="J601">
        <f>IF(DO601, AM601, AG601)</f>
        <v>0</v>
      </c>
      <c r="K601">
        <f>IF(DO601, AH601, AF601)</f>
        <v>0</v>
      </c>
      <c r="L601">
        <f>DQ601 - IF(AT601&gt;1, K601*DK601*100.0/(AV601), 0)</f>
        <v>0</v>
      </c>
      <c r="M601">
        <f>((S601-I601/2)*L601-K601)/(S601+I601/2)</f>
        <v>0</v>
      </c>
      <c r="N601">
        <f>M601*(DX601+DY601)/1000.0</f>
        <v>0</v>
      </c>
      <c r="O601">
        <f>(DQ601 - IF(AT601&gt;1, K601*DK601*100.0/(AV601), 0))*(DX601+DY601)/1000.0</f>
        <v>0</v>
      </c>
      <c r="P601">
        <f>2.0/((1/R601-1/Q601)+SIGN(R601)*SQRT((1/R601-1/Q601)*(1/R601-1/Q601) + 4*DL601/((DL601+1)*(DL601+1))*(2*1/R601*1/Q601-1/Q601*1/Q601)))</f>
        <v>0</v>
      </c>
      <c r="Q601">
        <f>IF(LEFT(DM601,1)&lt;&gt;"0",IF(LEFT(DM601,1)="1",3.0,DN601),$D$5+$E$5*(EE601*DX601/($K$5*1000))+$F$5*(EE601*DX601/($K$5*1000))*MAX(MIN(DK601,$J$5),$I$5)*MAX(MIN(DK601,$J$5),$I$5)+$G$5*MAX(MIN(DK601,$J$5),$I$5)*(EE601*DX601/($K$5*1000))+$H$5*(EE601*DX601/($K$5*1000))*(EE601*DX601/($K$5*1000)))</f>
        <v>0</v>
      </c>
      <c r="R601">
        <f>I601*(1000-(1000*0.61365*exp(17.502*V601/(240.97+V601))/(DX601+DY601)+DS601)/2)/(1000*0.61365*exp(17.502*V601/(240.97+V601))/(DX601+DY601)-DS601)</f>
        <v>0</v>
      </c>
      <c r="S601">
        <f>1/((DL601+1)/(P601/1.6)+1/(Q601/1.37)) + DL601/((DL601+1)/(P601/1.6) + DL601/(Q601/1.37))</f>
        <v>0</v>
      </c>
      <c r="T601">
        <f>(DG601*DJ601)</f>
        <v>0</v>
      </c>
      <c r="U601">
        <f>(DZ601+(T601+2*0.95*5.67E-8*(((DZ601+$B$9)+273)^4-(DZ601+273)^4)-44100*I601)/(1.84*29.3*Q601+8*0.95*5.67E-8*(DZ601+273)^3))</f>
        <v>0</v>
      </c>
      <c r="V601">
        <f>($C$9*EA601+$D$9*EB601+$E$9*U601)</f>
        <v>0</v>
      </c>
      <c r="W601">
        <f>0.61365*exp(17.502*V601/(240.97+V601))</f>
        <v>0</v>
      </c>
      <c r="X601">
        <f>(Y601/Z601*100)</f>
        <v>0</v>
      </c>
      <c r="Y601">
        <f>DS601*(DX601+DY601)/1000</f>
        <v>0</v>
      </c>
      <c r="Z601">
        <f>0.61365*exp(17.502*DZ601/(240.97+DZ601))</f>
        <v>0</v>
      </c>
      <c r="AA601">
        <f>(W601-DS601*(DX601+DY601)/1000)</f>
        <v>0</v>
      </c>
      <c r="AB601">
        <f>(-I601*44100)</f>
        <v>0</v>
      </c>
      <c r="AC601">
        <f>2*29.3*Q601*0.92*(DZ601-V601)</f>
        <v>0</v>
      </c>
      <c r="AD601">
        <f>2*0.95*5.67E-8*(((DZ601+$B$9)+273)^4-(V601+273)^4)</f>
        <v>0</v>
      </c>
      <c r="AE601">
        <f>T601+AD601+AB601+AC601</f>
        <v>0</v>
      </c>
      <c r="AF601">
        <f>DW601*AT601*(DR601-DQ601*(1000-AT601*DT601)/(1000-AT601*DS601))/(100*DK601)</f>
        <v>0</v>
      </c>
      <c r="AG601">
        <f>1000*DW601*AT601*(DS601-DT601)/(100*DK601*(1000-AT601*DS601))</f>
        <v>0</v>
      </c>
      <c r="AH601">
        <f>(AI601 - AJ601 - DX601*1E3/(8.314*(DZ601+273.15)) * AL601/DW601 * AK601) * DW601/(100*DK601) * (1000 - DT601)/1000</f>
        <v>0</v>
      </c>
      <c r="AI601">
        <v>358.5167322121212</v>
      </c>
      <c r="AJ601">
        <v>371.1695272727273</v>
      </c>
      <c r="AK601">
        <v>-3.216211082251083</v>
      </c>
      <c r="AL601">
        <v>65.16</v>
      </c>
      <c r="AM601">
        <f>(AO601 - AN601 + DX601*1E3/(8.314*(DZ601+273.15)) * AQ601/DW601 * AP601) * DW601/(100*DK601) * 1000/(1000 - AO601)</f>
        <v>0</v>
      </c>
      <c r="AN601">
        <v>21.11535891556026</v>
      </c>
      <c r="AO601">
        <v>21.80680969696969</v>
      </c>
      <c r="AP601">
        <v>-9.41763598777406E-07</v>
      </c>
      <c r="AQ601">
        <v>105.5016809111965</v>
      </c>
      <c r="AR601">
        <v>1</v>
      </c>
      <c r="AS601">
        <v>0</v>
      </c>
      <c r="AT601">
        <f>IF(AR601*$H$15&gt;=AV601,1.0,(AV601/(AV601-AR601*$H$15)))</f>
        <v>0</v>
      </c>
      <c r="AU601">
        <f>(AT601-1)*100</f>
        <v>0</v>
      </c>
      <c r="AV601">
        <f>MAX(0,($B$15+$C$15*EE601)/(1+$D$15*EE601)*DX601/(DZ601+273)*$E$15)</f>
        <v>0</v>
      </c>
      <c r="AW601" t="s">
        <v>437</v>
      </c>
      <c r="AX601" t="s">
        <v>437</v>
      </c>
      <c r="AY601">
        <v>0</v>
      </c>
      <c r="AZ601">
        <v>0</v>
      </c>
      <c r="BA601">
        <f>1-AY601/AZ601</f>
        <v>0</v>
      </c>
      <c r="BB601">
        <v>0</v>
      </c>
      <c r="BC601" t="s">
        <v>437</v>
      </c>
      <c r="BD601" t="s">
        <v>437</v>
      </c>
      <c r="BE601">
        <v>0</v>
      </c>
      <c r="BF601">
        <v>0</v>
      </c>
      <c r="BG601">
        <f>1-BE601/BF601</f>
        <v>0</v>
      </c>
      <c r="BH601">
        <v>0.5</v>
      </c>
      <c r="BI601">
        <f>DH601</f>
        <v>0</v>
      </c>
      <c r="BJ601">
        <f>K601</f>
        <v>0</v>
      </c>
      <c r="BK601">
        <f>BG601*BH601*BI601</f>
        <v>0</v>
      </c>
      <c r="BL601">
        <f>(BJ601-BB601)/BI601</f>
        <v>0</v>
      </c>
      <c r="BM601">
        <f>(AZ601-BF601)/BF601</f>
        <v>0</v>
      </c>
      <c r="BN601">
        <f>AY601/(BA601+AY601/BF601)</f>
        <v>0</v>
      </c>
      <c r="BO601" t="s">
        <v>437</v>
      </c>
      <c r="BP601">
        <v>0</v>
      </c>
      <c r="BQ601">
        <f>IF(BP601&lt;&gt;0, BP601, BN601)</f>
        <v>0</v>
      </c>
      <c r="BR601">
        <f>1-BQ601/BF601</f>
        <v>0</v>
      </c>
      <c r="BS601">
        <f>(BF601-BE601)/(BF601-BQ601)</f>
        <v>0</v>
      </c>
      <c r="BT601">
        <f>(AZ601-BF601)/(AZ601-BQ601)</f>
        <v>0</v>
      </c>
      <c r="BU601">
        <f>(BF601-BE601)/(BF601-AY601)</f>
        <v>0</v>
      </c>
      <c r="BV601">
        <f>(AZ601-BF601)/(AZ601-AY601)</f>
        <v>0</v>
      </c>
      <c r="BW601">
        <f>(BS601*BQ601/BE601)</f>
        <v>0</v>
      </c>
      <c r="BX601">
        <f>(1-BW601)</f>
        <v>0</v>
      </c>
      <c r="DG601">
        <f>$B$13*EF601+$C$13*EG601+$F$13*ER601*(1-EU601)</f>
        <v>0</v>
      </c>
      <c r="DH601">
        <f>DG601*DI601</f>
        <v>0</v>
      </c>
      <c r="DI601">
        <f>($B$13*$D$11+$C$13*$D$11+$F$13*((FE601+EW601)/MAX(FE601+EW601+FF601, 0.1)*$I$11+FF601/MAX(FE601+EW601+FF601, 0.1)*$J$11))/($B$13+$C$13+$F$13)</f>
        <v>0</v>
      </c>
      <c r="DJ601">
        <f>($B$13*$K$11+$C$13*$K$11+$F$13*((FE601+EW601)/MAX(FE601+EW601+FF601, 0.1)*$P$11+FF601/MAX(FE601+EW601+FF601, 0.1)*$Q$11))/($B$13+$C$13+$F$13)</f>
        <v>0</v>
      </c>
      <c r="DK601">
        <v>6</v>
      </c>
      <c r="DL601">
        <v>0.5</v>
      </c>
      <c r="DM601" t="s">
        <v>438</v>
      </c>
      <c r="DN601">
        <v>2</v>
      </c>
      <c r="DO601" t="b">
        <v>1</v>
      </c>
      <c r="DP601">
        <v>1759005074.714286</v>
      </c>
      <c r="DQ601">
        <v>384.9511785714285</v>
      </c>
      <c r="DR601">
        <v>366.4312142857143</v>
      </c>
      <c r="DS601">
        <v>21.80955</v>
      </c>
      <c r="DT601">
        <v>21.11897142857143</v>
      </c>
      <c r="DU601">
        <v>386.5101785714286</v>
      </c>
      <c r="DV601">
        <v>21.52779285714286</v>
      </c>
      <c r="DW601">
        <v>499.9845000000001</v>
      </c>
      <c r="DX601">
        <v>90.30784642857144</v>
      </c>
      <c r="DY601">
        <v>0.06455717857142858</v>
      </c>
      <c r="DZ601">
        <v>28.68367142857143</v>
      </c>
      <c r="EA601">
        <v>30.00138571428571</v>
      </c>
      <c r="EB601">
        <v>999.9000000000002</v>
      </c>
      <c r="EC601">
        <v>0</v>
      </c>
      <c r="ED601">
        <v>0</v>
      </c>
      <c r="EE601">
        <v>9998.30642857143</v>
      </c>
      <c r="EF601">
        <v>0</v>
      </c>
      <c r="EG601">
        <v>11.8392</v>
      </c>
      <c r="EH601">
        <v>18.52001785714286</v>
      </c>
      <c r="EI601">
        <v>393.533892857143</v>
      </c>
      <c r="EJ601">
        <v>374.3366785714286</v>
      </c>
      <c r="EK601">
        <v>0.6905860357142857</v>
      </c>
      <c r="EL601">
        <v>366.4312142857143</v>
      </c>
      <c r="EM601">
        <v>21.11897142857143</v>
      </c>
      <c r="EN601">
        <v>1.969573928571428</v>
      </c>
      <c r="EO601">
        <v>1.907208571428571</v>
      </c>
      <c r="EP601">
        <v>17.20183928571428</v>
      </c>
      <c r="EQ601">
        <v>16.694325</v>
      </c>
      <c r="ER601">
        <v>1999.995714285714</v>
      </c>
      <c r="ES601">
        <v>0.9800023571428572</v>
      </c>
      <c r="ET601">
        <v>0.01999753928571429</v>
      </c>
      <c r="EU601">
        <v>0</v>
      </c>
      <c r="EV601">
        <v>969.1741071428572</v>
      </c>
      <c r="EW601">
        <v>5.00078</v>
      </c>
      <c r="EX601">
        <v>18712.77857142857</v>
      </c>
      <c r="EY601">
        <v>16379.61071428572</v>
      </c>
      <c r="EZ601">
        <v>38.93257142857142</v>
      </c>
      <c r="FA601">
        <v>39.72071428571428</v>
      </c>
      <c r="FB601">
        <v>39.002</v>
      </c>
      <c r="FC601">
        <v>39.43939285714286</v>
      </c>
      <c r="FD601">
        <v>40.15378571428571</v>
      </c>
      <c r="FE601">
        <v>1955.095714285714</v>
      </c>
      <c r="FF601">
        <v>39.89428571428572</v>
      </c>
      <c r="FG601">
        <v>0</v>
      </c>
      <c r="FH601">
        <v>1759005077.1</v>
      </c>
      <c r="FI601">
        <v>0</v>
      </c>
      <c r="FJ601">
        <v>969.2140769230768</v>
      </c>
      <c r="FK601">
        <v>1.688820503517902</v>
      </c>
      <c r="FL601">
        <v>32.45470075210937</v>
      </c>
      <c r="FM601">
        <v>18712.91153846154</v>
      </c>
      <c r="FN601">
        <v>15</v>
      </c>
      <c r="FO601">
        <v>0</v>
      </c>
      <c r="FP601" t="s">
        <v>439</v>
      </c>
      <c r="FQ601">
        <v>1746989605.5</v>
      </c>
      <c r="FR601">
        <v>1746989593.5</v>
      </c>
      <c r="FS601">
        <v>0</v>
      </c>
      <c r="FT601">
        <v>-0.274</v>
      </c>
      <c r="FU601">
        <v>-0.002</v>
      </c>
      <c r="FV601">
        <v>2.549</v>
      </c>
      <c r="FW601">
        <v>0.129</v>
      </c>
      <c r="FX601">
        <v>420</v>
      </c>
      <c r="FY601">
        <v>17</v>
      </c>
      <c r="FZ601">
        <v>0.02</v>
      </c>
      <c r="GA601">
        <v>0.04</v>
      </c>
      <c r="GB601">
        <v>16.52075780487805</v>
      </c>
      <c r="GC601">
        <v>37.2745156097561</v>
      </c>
      <c r="GD601">
        <v>3.867652601708811</v>
      </c>
      <c r="GE601">
        <v>0</v>
      </c>
      <c r="GF601">
        <v>969.1075882352942</v>
      </c>
      <c r="GG601">
        <v>1.414514897389597</v>
      </c>
      <c r="GH601">
        <v>0.3028007612904235</v>
      </c>
      <c r="GI601">
        <v>0</v>
      </c>
      <c r="GJ601">
        <v>0.6890467804878049</v>
      </c>
      <c r="GK601">
        <v>0.02996247386759648</v>
      </c>
      <c r="GL601">
        <v>0.003334264006345263</v>
      </c>
      <c r="GM601">
        <v>1</v>
      </c>
      <c r="GN601">
        <v>1</v>
      </c>
      <c r="GO601">
        <v>3</v>
      </c>
      <c r="GP601" t="s">
        <v>463</v>
      </c>
      <c r="GQ601">
        <v>3.10249</v>
      </c>
      <c r="GR601">
        <v>2.72281</v>
      </c>
      <c r="GS601">
        <v>0.0785867</v>
      </c>
      <c r="GT601">
        <v>0.0748154</v>
      </c>
      <c r="GU601">
        <v>0.100666</v>
      </c>
      <c r="GV601">
        <v>0.0997638</v>
      </c>
      <c r="GW601">
        <v>24081.3</v>
      </c>
      <c r="GX601">
        <v>21959.9</v>
      </c>
      <c r="GY601">
        <v>26698.1</v>
      </c>
      <c r="GZ601">
        <v>23956.2</v>
      </c>
      <c r="HA601">
        <v>38417.8</v>
      </c>
      <c r="HB601">
        <v>31871.8</v>
      </c>
      <c r="HC601">
        <v>46621.2</v>
      </c>
      <c r="HD601">
        <v>37892.4</v>
      </c>
      <c r="HE601">
        <v>1.87018</v>
      </c>
      <c r="HF601">
        <v>1.87965</v>
      </c>
      <c r="HG601">
        <v>0.186168</v>
      </c>
      <c r="HH601">
        <v>0</v>
      </c>
      <c r="HI601">
        <v>26.95</v>
      </c>
      <c r="HJ601">
        <v>999.9</v>
      </c>
      <c r="HK601">
        <v>48.3</v>
      </c>
      <c r="HL601">
        <v>30.3</v>
      </c>
      <c r="HM601">
        <v>23.1806</v>
      </c>
      <c r="HN601">
        <v>61.1587</v>
      </c>
      <c r="HO601">
        <v>21.8149</v>
      </c>
      <c r="HP601">
        <v>1</v>
      </c>
      <c r="HQ601">
        <v>0.0941616</v>
      </c>
      <c r="HR601">
        <v>0.13155</v>
      </c>
      <c r="HS601">
        <v>20.3182</v>
      </c>
      <c r="HT601">
        <v>5.211</v>
      </c>
      <c r="HU601">
        <v>11.9798</v>
      </c>
      <c r="HV601">
        <v>4.96355</v>
      </c>
      <c r="HW601">
        <v>3.27453</v>
      </c>
      <c r="HX601">
        <v>9999</v>
      </c>
      <c r="HY601">
        <v>9999</v>
      </c>
      <c r="HZ601">
        <v>9999</v>
      </c>
      <c r="IA601">
        <v>26.7</v>
      </c>
      <c r="IB601">
        <v>1.86371</v>
      </c>
      <c r="IC601">
        <v>1.85975</v>
      </c>
      <c r="ID601">
        <v>1.85806</v>
      </c>
      <c r="IE601">
        <v>1.85945</v>
      </c>
      <c r="IF601">
        <v>1.85959</v>
      </c>
      <c r="IG601">
        <v>1.85806</v>
      </c>
      <c r="IH601">
        <v>1.85715</v>
      </c>
      <c r="II601">
        <v>1.85211</v>
      </c>
      <c r="IJ601">
        <v>0</v>
      </c>
      <c r="IK601">
        <v>0</v>
      </c>
      <c r="IL601">
        <v>0</v>
      </c>
      <c r="IM601">
        <v>0</v>
      </c>
      <c r="IN601" t="s">
        <v>441</v>
      </c>
      <c r="IO601" t="s">
        <v>442</v>
      </c>
      <c r="IP601" t="s">
        <v>443</v>
      </c>
      <c r="IQ601" t="s">
        <v>443</v>
      </c>
      <c r="IR601" t="s">
        <v>443</v>
      </c>
      <c r="IS601" t="s">
        <v>443</v>
      </c>
      <c r="IT601">
        <v>0</v>
      </c>
      <c r="IU601">
        <v>100</v>
      </c>
      <c r="IV601">
        <v>100</v>
      </c>
      <c r="IW601">
        <v>-1.552</v>
      </c>
      <c r="IX601">
        <v>0.2817</v>
      </c>
      <c r="IY601">
        <v>-1.253408397979514</v>
      </c>
      <c r="IZ601">
        <v>-0.001407418860664216</v>
      </c>
      <c r="JA601">
        <v>1.761737584914558E-06</v>
      </c>
      <c r="JB601">
        <v>-4.339940373715102E-10</v>
      </c>
      <c r="JC601">
        <v>0.01386544786166931</v>
      </c>
      <c r="JD601">
        <v>0.003157371658100305</v>
      </c>
      <c r="JE601">
        <v>0.0004353711720169284</v>
      </c>
      <c r="JF601">
        <v>-1.853048844677345E-07</v>
      </c>
      <c r="JG601">
        <v>2</v>
      </c>
      <c r="JH601">
        <v>1968</v>
      </c>
      <c r="JI601">
        <v>1</v>
      </c>
      <c r="JJ601">
        <v>26</v>
      </c>
      <c r="JK601">
        <v>200258</v>
      </c>
      <c r="JL601">
        <v>200258.1</v>
      </c>
      <c r="JM601">
        <v>0.9265139999999999</v>
      </c>
      <c r="JN601">
        <v>2.61475</v>
      </c>
      <c r="JO601">
        <v>1.49658</v>
      </c>
      <c r="JP601">
        <v>2.34863</v>
      </c>
      <c r="JQ601">
        <v>1.54907</v>
      </c>
      <c r="JR601">
        <v>2.45239</v>
      </c>
      <c r="JS601">
        <v>34.2133</v>
      </c>
      <c r="JT601">
        <v>14.3422</v>
      </c>
      <c r="JU601">
        <v>18</v>
      </c>
      <c r="JV601">
        <v>480.164</v>
      </c>
      <c r="JW601">
        <v>501.14</v>
      </c>
      <c r="JX601">
        <v>26.9362</v>
      </c>
      <c r="JY601">
        <v>28.5021</v>
      </c>
      <c r="JZ601">
        <v>30.0001</v>
      </c>
      <c r="KA601">
        <v>28.747</v>
      </c>
      <c r="KB601">
        <v>28.7536</v>
      </c>
      <c r="KC601">
        <v>18.6511</v>
      </c>
      <c r="KD601">
        <v>10.7751</v>
      </c>
      <c r="KE601">
        <v>100</v>
      </c>
      <c r="KF601">
        <v>26.9387</v>
      </c>
      <c r="KG601">
        <v>313.261</v>
      </c>
      <c r="KH601">
        <v>21.1781</v>
      </c>
      <c r="KI601">
        <v>101.933</v>
      </c>
      <c r="KJ601">
        <v>91.39060000000001</v>
      </c>
    </row>
    <row r="602" spans="1:296">
      <c r="A602">
        <v>584</v>
      </c>
      <c r="B602">
        <v>1759005087.5</v>
      </c>
      <c r="C602">
        <v>17836.90000009537</v>
      </c>
      <c r="D602" t="s">
        <v>1616</v>
      </c>
      <c r="E602" t="s">
        <v>1617</v>
      </c>
      <c r="F602">
        <v>5</v>
      </c>
      <c r="G602" t="s">
        <v>1603</v>
      </c>
      <c r="H602">
        <v>1759005080</v>
      </c>
      <c r="I602">
        <f>(J602)/1000</f>
        <v>0</v>
      </c>
      <c r="J602">
        <f>IF(DO602, AM602, AG602)</f>
        <v>0</v>
      </c>
      <c r="K602">
        <f>IF(DO602, AH602, AF602)</f>
        <v>0</v>
      </c>
      <c r="L602">
        <f>DQ602 - IF(AT602&gt;1, K602*DK602*100.0/(AV602), 0)</f>
        <v>0</v>
      </c>
      <c r="M602">
        <f>((S602-I602/2)*L602-K602)/(S602+I602/2)</f>
        <v>0</v>
      </c>
      <c r="N602">
        <f>M602*(DX602+DY602)/1000.0</f>
        <v>0</v>
      </c>
      <c r="O602">
        <f>(DQ602 - IF(AT602&gt;1, K602*DK602*100.0/(AV602), 0))*(DX602+DY602)/1000.0</f>
        <v>0</v>
      </c>
      <c r="P602">
        <f>2.0/((1/R602-1/Q602)+SIGN(R602)*SQRT((1/R602-1/Q602)*(1/R602-1/Q602) + 4*DL602/((DL602+1)*(DL602+1))*(2*1/R602*1/Q602-1/Q602*1/Q602)))</f>
        <v>0</v>
      </c>
      <c r="Q602">
        <f>IF(LEFT(DM602,1)&lt;&gt;"0",IF(LEFT(DM602,1)="1",3.0,DN602),$D$5+$E$5*(EE602*DX602/($K$5*1000))+$F$5*(EE602*DX602/($K$5*1000))*MAX(MIN(DK602,$J$5),$I$5)*MAX(MIN(DK602,$J$5),$I$5)+$G$5*MAX(MIN(DK602,$J$5),$I$5)*(EE602*DX602/($K$5*1000))+$H$5*(EE602*DX602/($K$5*1000))*(EE602*DX602/($K$5*1000)))</f>
        <v>0</v>
      </c>
      <c r="R602">
        <f>I602*(1000-(1000*0.61365*exp(17.502*V602/(240.97+V602))/(DX602+DY602)+DS602)/2)/(1000*0.61365*exp(17.502*V602/(240.97+V602))/(DX602+DY602)-DS602)</f>
        <v>0</v>
      </c>
      <c r="S602">
        <f>1/((DL602+1)/(P602/1.6)+1/(Q602/1.37)) + DL602/((DL602+1)/(P602/1.6) + DL602/(Q602/1.37))</f>
        <v>0</v>
      </c>
      <c r="T602">
        <f>(DG602*DJ602)</f>
        <v>0</v>
      </c>
      <c r="U602">
        <f>(DZ602+(T602+2*0.95*5.67E-8*(((DZ602+$B$9)+273)^4-(DZ602+273)^4)-44100*I602)/(1.84*29.3*Q602+8*0.95*5.67E-8*(DZ602+273)^3))</f>
        <v>0</v>
      </c>
      <c r="V602">
        <f>($C$9*EA602+$D$9*EB602+$E$9*U602)</f>
        <v>0</v>
      </c>
      <c r="W602">
        <f>0.61365*exp(17.502*V602/(240.97+V602))</f>
        <v>0</v>
      </c>
      <c r="X602">
        <f>(Y602/Z602*100)</f>
        <v>0</v>
      </c>
      <c r="Y602">
        <f>DS602*(DX602+DY602)/1000</f>
        <v>0</v>
      </c>
      <c r="Z602">
        <f>0.61365*exp(17.502*DZ602/(240.97+DZ602))</f>
        <v>0</v>
      </c>
      <c r="AA602">
        <f>(W602-DS602*(DX602+DY602)/1000)</f>
        <v>0</v>
      </c>
      <c r="AB602">
        <f>(-I602*44100)</f>
        <v>0</v>
      </c>
      <c r="AC602">
        <f>2*29.3*Q602*0.92*(DZ602-V602)</f>
        <v>0</v>
      </c>
      <c r="AD602">
        <f>2*0.95*5.67E-8*(((DZ602+$B$9)+273)^4-(V602+273)^4)</f>
        <v>0</v>
      </c>
      <c r="AE602">
        <f>T602+AD602+AB602+AC602</f>
        <v>0</v>
      </c>
      <c r="AF602">
        <f>DW602*AT602*(DR602-DQ602*(1000-AT602*DT602)/(1000-AT602*DS602))/(100*DK602)</f>
        <v>0</v>
      </c>
      <c r="AG602">
        <f>1000*DW602*AT602*(DS602-DT602)/(100*DK602*(1000-AT602*DS602))</f>
        <v>0</v>
      </c>
      <c r="AH602">
        <f>(AI602 - AJ602 - DX602*1E3/(8.314*(DZ602+273.15)) * AL602/DW602 * AK602) * DW602/(100*DK602) * (1000 - DT602)/1000</f>
        <v>0</v>
      </c>
      <c r="AI602">
        <v>341.5757830575758</v>
      </c>
      <c r="AJ602">
        <v>354.8352666666665</v>
      </c>
      <c r="AK602">
        <v>-3.272408571428553</v>
      </c>
      <c r="AL602">
        <v>65.16</v>
      </c>
      <c r="AM602">
        <f>(AO602 - AN602 + DX602*1E3/(8.314*(DZ602+273.15)) * AQ602/DW602 * AP602) * DW602/(100*DK602) * 1000/(1000 - AO602)</f>
        <v>0</v>
      </c>
      <c r="AN602">
        <v>21.11128979006514</v>
      </c>
      <c r="AO602">
        <v>21.80594606060607</v>
      </c>
      <c r="AP602">
        <v>-1.817656852321678E-06</v>
      </c>
      <c r="AQ602">
        <v>105.5016809111965</v>
      </c>
      <c r="AR602">
        <v>1</v>
      </c>
      <c r="AS602">
        <v>0</v>
      </c>
      <c r="AT602">
        <f>IF(AR602*$H$15&gt;=AV602,1.0,(AV602/(AV602-AR602*$H$15)))</f>
        <v>0</v>
      </c>
      <c r="AU602">
        <f>(AT602-1)*100</f>
        <v>0</v>
      </c>
      <c r="AV602">
        <f>MAX(0,($B$15+$C$15*EE602)/(1+$D$15*EE602)*DX602/(DZ602+273)*$E$15)</f>
        <v>0</v>
      </c>
      <c r="AW602" t="s">
        <v>437</v>
      </c>
      <c r="AX602" t="s">
        <v>437</v>
      </c>
      <c r="AY602">
        <v>0</v>
      </c>
      <c r="AZ602">
        <v>0</v>
      </c>
      <c r="BA602">
        <f>1-AY602/AZ602</f>
        <v>0</v>
      </c>
      <c r="BB602">
        <v>0</v>
      </c>
      <c r="BC602" t="s">
        <v>437</v>
      </c>
      <c r="BD602" t="s">
        <v>437</v>
      </c>
      <c r="BE602">
        <v>0</v>
      </c>
      <c r="BF602">
        <v>0</v>
      </c>
      <c r="BG602">
        <f>1-BE602/BF602</f>
        <v>0</v>
      </c>
      <c r="BH602">
        <v>0.5</v>
      </c>
      <c r="BI602">
        <f>DH602</f>
        <v>0</v>
      </c>
      <c r="BJ602">
        <f>K602</f>
        <v>0</v>
      </c>
      <c r="BK602">
        <f>BG602*BH602*BI602</f>
        <v>0</v>
      </c>
      <c r="BL602">
        <f>(BJ602-BB602)/BI602</f>
        <v>0</v>
      </c>
      <c r="BM602">
        <f>(AZ602-BF602)/BF602</f>
        <v>0</v>
      </c>
      <c r="BN602">
        <f>AY602/(BA602+AY602/BF602)</f>
        <v>0</v>
      </c>
      <c r="BO602" t="s">
        <v>437</v>
      </c>
      <c r="BP602">
        <v>0</v>
      </c>
      <c r="BQ602">
        <f>IF(BP602&lt;&gt;0, BP602, BN602)</f>
        <v>0</v>
      </c>
      <c r="BR602">
        <f>1-BQ602/BF602</f>
        <v>0</v>
      </c>
      <c r="BS602">
        <f>(BF602-BE602)/(BF602-BQ602)</f>
        <v>0</v>
      </c>
      <c r="BT602">
        <f>(AZ602-BF602)/(AZ602-BQ602)</f>
        <v>0</v>
      </c>
      <c r="BU602">
        <f>(BF602-BE602)/(BF602-AY602)</f>
        <v>0</v>
      </c>
      <c r="BV602">
        <f>(AZ602-BF602)/(AZ602-AY602)</f>
        <v>0</v>
      </c>
      <c r="BW602">
        <f>(BS602*BQ602/BE602)</f>
        <v>0</v>
      </c>
      <c r="BX602">
        <f>(1-BW602)</f>
        <v>0</v>
      </c>
      <c r="DG602">
        <f>$B$13*EF602+$C$13*EG602+$F$13*ER602*(1-EU602)</f>
        <v>0</v>
      </c>
      <c r="DH602">
        <f>DG602*DI602</f>
        <v>0</v>
      </c>
      <c r="DI602">
        <f>($B$13*$D$11+$C$13*$D$11+$F$13*((FE602+EW602)/MAX(FE602+EW602+FF602, 0.1)*$I$11+FF602/MAX(FE602+EW602+FF602, 0.1)*$J$11))/($B$13+$C$13+$F$13)</f>
        <v>0</v>
      </c>
      <c r="DJ602">
        <f>($B$13*$K$11+$C$13*$K$11+$F$13*((FE602+EW602)/MAX(FE602+EW602+FF602, 0.1)*$P$11+FF602/MAX(FE602+EW602+FF602, 0.1)*$Q$11))/($B$13+$C$13+$F$13)</f>
        <v>0</v>
      </c>
      <c r="DK602">
        <v>6</v>
      </c>
      <c r="DL602">
        <v>0.5</v>
      </c>
      <c r="DM602" t="s">
        <v>438</v>
      </c>
      <c r="DN602">
        <v>2</v>
      </c>
      <c r="DO602" t="b">
        <v>1</v>
      </c>
      <c r="DP602">
        <v>1759005080</v>
      </c>
      <c r="DQ602">
        <v>369.1914444444445</v>
      </c>
      <c r="DR602">
        <v>348.9931481481482</v>
      </c>
      <c r="DS602">
        <v>21.80821481481481</v>
      </c>
      <c r="DT602">
        <v>21.1152037037037</v>
      </c>
      <c r="DU602">
        <v>370.7463703703704</v>
      </c>
      <c r="DV602">
        <v>21.52649259259259</v>
      </c>
      <c r="DW602">
        <v>499.9929629629628</v>
      </c>
      <c r="DX602">
        <v>90.30792962962963</v>
      </c>
      <c r="DY602">
        <v>0.06465450370370369</v>
      </c>
      <c r="DZ602">
        <v>28.68006666666668</v>
      </c>
      <c r="EA602">
        <v>29.99534444444444</v>
      </c>
      <c r="EB602">
        <v>999.9000000000001</v>
      </c>
      <c r="EC602">
        <v>0</v>
      </c>
      <c r="ED602">
        <v>0</v>
      </c>
      <c r="EE602">
        <v>9999.070740740743</v>
      </c>
      <c r="EF602">
        <v>0</v>
      </c>
      <c r="EG602">
        <v>11.8392</v>
      </c>
      <c r="EH602">
        <v>20.19835925925926</v>
      </c>
      <c r="EI602">
        <v>377.4223703703703</v>
      </c>
      <c r="EJ602">
        <v>356.5211111111111</v>
      </c>
      <c r="EK602">
        <v>0.6930158518518519</v>
      </c>
      <c r="EL602">
        <v>348.9931481481482</v>
      </c>
      <c r="EM602">
        <v>21.1152037037037</v>
      </c>
      <c r="EN602">
        <v>1.969455555555556</v>
      </c>
      <c r="EO602">
        <v>1.906871111111111</v>
      </c>
      <c r="EP602">
        <v>17.20088888888889</v>
      </c>
      <c r="EQ602">
        <v>16.69153703703704</v>
      </c>
      <c r="ER602">
        <v>1999.988518518519</v>
      </c>
      <c r="ES602">
        <v>0.9800024444444444</v>
      </c>
      <c r="ET602">
        <v>0.01999745185185185</v>
      </c>
      <c r="EU602">
        <v>0</v>
      </c>
      <c r="EV602">
        <v>969.2831111111112</v>
      </c>
      <c r="EW602">
        <v>5.00078</v>
      </c>
      <c r="EX602">
        <v>18716.00740740741</v>
      </c>
      <c r="EY602">
        <v>16379.55185185185</v>
      </c>
      <c r="EZ602">
        <v>38.92777777777778</v>
      </c>
      <c r="FA602">
        <v>39.72196296296296</v>
      </c>
      <c r="FB602">
        <v>39.02288888888889</v>
      </c>
      <c r="FC602">
        <v>39.44877777777778</v>
      </c>
      <c r="FD602">
        <v>40.10848148148148</v>
      </c>
      <c r="FE602">
        <v>1955.088518518518</v>
      </c>
      <c r="FF602">
        <v>39.89074074074075</v>
      </c>
      <c r="FG602">
        <v>0</v>
      </c>
      <c r="FH602">
        <v>1759005081.9</v>
      </c>
      <c r="FI602">
        <v>0</v>
      </c>
      <c r="FJ602">
        <v>969.2891923076925</v>
      </c>
      <c r="FK602">
        <v>1.799760665564512</v>
      </c>
      <c r="FL602">
        <v>40.77606830142913</v>
      </c>
      <c r="FM602">
        <v>18715.81923076923</v>
      </c>
      <c r="FN602">
        <v>15</v>
      </c>
      <c r="FO602">
        <v>0</v>
      </c>
      <c r="FP602" t="s">
        <v>439</v>
      </c>
      <c r="FQ602">
        <v>1746989605.5</v>
      </c>
      <c r="FR602">
        <v>1746989593.5</v>
      </c>
      <c r="FS602">
        <v>0</v>
      </c>
      <c r="FT602">
        <v>-0.274</v>
      </c>
      <c r="FU602">
        <v>-0.002</v>
      </c>
      <c r="FV602">
        <v>2.549</v>
      </c>
      <c r="FW602">
        <v>0.129</v>
      </c>
      <c r="FX602">
        <v>420</v>
      </c>
      <c r="FY602">
        <v>17</v>
      </c>
      <c r="FZ602">
        <v>0.02</v>
      </c>
      <c r="GA602">
        <v>0.04</v>
      </c>
      <c r="GB602">
        <v>18.6686512195122</v>
      </c>
      <c r="GC602">
        <v>22.32161393728225</v>
      </c>
      <c r="GD602">
        <v>2.335647788361721</v>
      </c>
      <c r="GE602">
        <v>0</v>
      </c>
      <c r="GF602">
        <v>969.2114117647061</v>
      </c>
      <c r="GG602">
        <v>1.564858663135779</v>
      </c>
      <c r="GH602">
        <v>0.2867948762409445</v>
      </c>
      <c r="GI602">
        <v>0</v>
      </c>
      <c r="GJ602">
        <v>0.6910850487804878</v>
      </c>
      <c r="GK602">
        <v>0.02865096167247322</v>
      </c>
      <c r="GL602">
        <v>0.003209187572528173</v>
      </c>
      <c r="GM602">
        <v>1</v>
      </c>
      <c r="GN602">
        <v>1</v>
      </c>
      <c r="GO602">
        <v>3</v>
      </c>
      <c r="GP602" t="s">
        <v>463</v>
      </c>
      <c r="GQ602">
        <v>3.1025</v>
      </c>
      <c r="GR602">
        <v>2.72284</v>
      </c>
      <c r="GS602">
        <v>0.0758651</v>
      </c>
      <c r="GT602">
        <v>0.07190870000000001</v>
      </c>
      <c r="GU602">
        <v>0.100661</v>
      </c>
      <c r="GV602">
        <v>0.0997483</v>
      </c>
      <c r="GW602">
        <v>24152.7</v>
      </c>
      <c r="GX602">
        <v>22028.9</v>
      </c>
      <c r="GY602">
        <v>26698.3</v>
      </c>
      <c r="GZ602">
        <v>23956.2</v>
      </c>
      <c r="HA602">
        <v>38417.8</v>
      </c>
      <c r="HB602">
        <v>31872.1</v>
      </c>
      <c r="HC602">
        <v>46621.3</v>
      </c>
      <c r="HD602">
        <v>37892.5</v>
      </c>
      <c r="HE602">
        <v>1.87045</v>
      </c>
      <c r="HF602">
        <v>1.8795</v>
      </c>
      <c r="HG602">
        <v>0.186339</v>
      </c>
      <c r="HH602">
        <v>0</v>
      </c>
      <c r="HI602">
        <v>26.9529</v>
      </c>
      <c r="HJ602">
        <v>999.9</v>
      </c>
      <c r="HK602">
        <v>48.3</v>
      </c>
      <c r="HL602">
        <v>30.4</v>
      </c>
      <c r="HM602">
        <v>23.3147</v>
      </c>
      <c r="HN602">
        <v>61.0187</v>
      </c>
      <c r="HO602">
        <v>21.9591</v>
      </c>
      <c r="HP602">
        <v>1</v>
      </c>
      <c r="HQ602">
        <v>0.09410060000000001</v>
      </c>
      <c r="HR602">
        <v>-0.105185</v>
      </c>
      <c r="HS602">
        <v>20.3181</v>
      </c>
      <c r="HT602">
        <v>5.21055</v>
      </c>
      <c r="HU602">
        <v>11.9793</v>
      </c>
      <c r="HV602">
        <v>4.96355</v>
      </c>
      <c r="HW602">
        <v>3.27445</v>
      </c>
      <c r="HX602">
        <v>9999</v>
      </c>
      <c r="HY602">
        <v>9999</v>
      </c>
      <c r="HZ602">
        <v>9999</v>
      </c>
      <c r="IA602">
        <v>26.7</v>
      </c>
      <c r="IB602">
        <v>1.86369</v>
      </c>
      <c r="IC602">
        <v>1.85976</v>
      </c>
      <c r="ID602">
        <v>1.85806</v>
      </c>
      <c r="IE602">
        <v>1.85945</v>
      </c>
      <c r="IF602">
        <v>1.85959</v>
      </c>
      <c r="IG602">
        <v>1.85806</v>
      </c>
      <c r="IH602">
        <v>1.85715</v>
      </c>
      <c r="II602">
        <v>1.85211</v>
      </c>
      <c r="IJ602">
        <v>0</v>
      </c>
      <c r="IK602">
        <v>0</v>
      </c>
      <c r="IL602">
        <v>0</v>
      </c>
      <c r="IM602">
        <v>0</v>
      </c>
      <c r="IN602" t="s">
        <v>441</v>
      </c>
      <c r="IO602" t="s">
        <v>442</v>
      </c>
      <c r="IP602" t="s">
        <v>443</v>
      </c>
      <c r="IQ602" t="s">
        <v>443</v>
      </c>
      <c r="IR602" t="s">
        <v>443</v>
      </c>
      <c r="IS602" t="s">
        <v>443</v>
      </c>
      <c r="IT602">
        <v>0</v>
      </c>
      <c r="IU602">
        <v>100</v>
      </c>
      <c r="IV602">
        <v>100</v>
      </c>
      <c r="IW602">
        <v>-1.548</v>
      </c>
      <c r="IX602">
        <v>0.2817</v>
      </c>
      <c r="IY602">
        <v>-1.253408397979514</v>
      </c>
      <c r="IZ602">
        <v>-0.001407418860664216</v>
      </c>
      <c r="JA602">
        <v>1.761737584914558E-06</v>
      </c>
      <c r="JB602">
        <v>-4.339940373715102E-10</v>
      </c>
      <c r="JC602">
        <v>0.01386544786166931</v>
      </c>
      <c r="JD602">
        <v>0.003157371658100305</v>
      </c>
      <c r="JE602">
        <v>0.0004353711720169284</v>
      </c>
      <c r="JF602">
        <v>-1.853048844677345E-07</v>
      </c>
      <c r="JG602">
        <v>2</v>
      </c>
      <c r="JH602">
        <v>1968</v>
      </c>
      <c r="JI602">
        <v>1</v>
      </c>
      <c r="JJ602">
        <v>26</v>
      </c>
      <c r="JK602">
        <v>200258</v>
      </c>
      <c r="JL602">
        <v>200258.2</v>
      </c>
      <c r="JM602">
        <v>0.889893</v>
      </c>
      <c r="JN602">
        <v>2.61719</v>
      </c>
      <c r="JO602">
        <v>1.49658</v>
      </c>
      <c r="JP602">
        <v>2.34863</v>
      </c>
      <c r="JQ602">
        <v>1.54907</v>
      </c>
      <c r="JR602">
        <v>2.40356</v>
      </c>
      <c r="JS602">
        <v>34.2133</v>
      </c>
      <c r="JT602">
        <v>14.3422</v>
      </c>
      <c r="JU602">
        <v>18</v>
      </c>
      <c r="JV602">
        <v>480.323</v>
      </c>
      <c r="JW602">
        <v>501.04</v>
      </c>
      <c r="JX602">
        <v>26.9689</v>
      </c>
      <c r="JY602">
        <v>28.5031</v>
      </c>
      <c r="JZ602">
        <v>30.0001</v>
      </c>
      <c r="KA602">
        <v>28.747</v>
      </c>
      <c r="KB602">
        <v>28.7536</v>
      </c>
      <c r="KC602">
        <v>17.8529</v>
      </c>
      <c r="KD602">
        <v>10.7751</v>
      </c>
      <c r="KE602">
        <v>100</v>
      </c>
      <c r="KF602">
        <v>26.9989</v>
      </c>
      <c r="KG602">
        <v>299.888</v>
      </c>
      <c r="KH602">
        <v>21.1781</v>
      </c>
      <c r="KI602">
        <v>101.934</v>
      </c>
      <c r="KJ602">
        <v>91.3908</v>
      </c>
    </row>
    <row r="603" spans="1:296">
      <c r="A603">
        <v>585</v>
      </c>
      <c r="B603">
        <v>1759005092.5</v>
      </c>
      <c r="C603">
        <v>17841.90000009537</v>
      </c>
      <c r="D603" t="s">
        <v>1618</v>
      </c>
      <c r="E603" t="s">
        <v>1619</v>
      </c>
      <c r="F603">
        <v>5</v>
      </c>
      <c r="G603" t="s">
        <v>1603</v>
      </c>
      <c r="H603">
        <v>1759005084.714286</v>
      </c>
      <c r="I603">
        <f>(J603)/1000</f>
        <v>0</v>
      </c>
      <c r="J603">
        <f>IF(DO603, AM603, AG603)</f>
        <v>0</v>
      </c>
      <c r="K603">
        <f>IF(DO603, AH603, AF603)</f>
        <v>0</v>
      </c>
      <c r="L603">
        <f>DQ603 - IF(AT603&gt;1, K603*DK603*100.0/(AV603), 0)</f>
        <v>0</v>
      </c>
      <c r="M603">
        <f>((S603-I603/2)*L603-K603)/(S603+I603/2)</f>
        <v>0</v>
      </c>
      <c r="N603">
        <f>M603*(DX603+DY603)/1000.0</f>
        <v>0</v>
      </c>
      <c r="O603">
        <f>(DQ603 - IF(AT603&gt;1, K603*DK603*100.0/(AV603), 0))*(DX603+DY603)/1000.0</f>
        <v>0</v>
      </c>
      <c r="P603">
        <f>2.0/((1/R603-1/Q603)+SIGN(R603)*SQRT((1/R603-1/Q603)*(1/R603-1/Q603) + 4*DL603/((DL603+1)*(DL603+1))*(2*1/R603*1/Q603-1/Q603*1/Q603)))</f>
        <v>0</v>
      </c>
      <c r="Q603">
        <f>IF(LEFT(DM603,1)&lt;&gt;"0",IF(LEFT(DM603,1)="1",3.0,DN603),$D$5+$E$5*(EE603*DX603/($K$5*1000))+$F$5*(EE603*DX603/($K$5*1000))*MAX(MIN(DK603,$J$5),$I$5)*MAX(MIN(DK603,$J$5),$I$5)+$G$5*MAX(MIN(DK603,$J$5),$I$5)*(EE603*DX603/($K$5*1000))+$H$5*(EE603*DX603/($K$5*1000))*(EE603*DX603/($K$5*1000)))</f>
        <v>0</v>
      </c>
      <c r="R603">
        <f>I603*(1000-(1000*0.61365*exp(17.502*V603/(240.97+V603))/(DX603+DY603)+DS603)/2)/(1000*0.61365*exp(17.502*V603/(240.97+V603))/(DX603+DY603)-DS603)</f>
        <v>0</v>
      </c>
      <c r="S603">
        <f>1/((DL603+1)/(P603/1.6)+1/(Q603/1.37)) + DL603/((DL603+1)/(P603/1.6) + DL603/(Q603/1.37))</f>
        <v>0</v>
      </c>
      <c r="T603">
        <f>(DG603*DJ603)</f>
        <v>0</v>
      </c>
      <c r="U603">
        <f>(DZ603+(T603+2*0.95*5.67E-8*(((DZ603+$B$9)+273)^4-(DZ603+273)^4)-44100*I603)/(1.84*29.3*Q603+8*0.95*5.67E-8*(DZ603+273)^3))</f>
        <v>0</v>
      </c>
      <c r="V603">
        <f>($C$9*EA603+$D$9*EB603+$E$9*U603)</f>
        <v>0</v>
      </c>
      <c r="W603">
        <f>0.61365*exp(17.502*V603/(240.97+V603))</f>
        <v>0</v>
      </c>
      <c r="X603">
        <f>(Y603/Z603*100)</f>
        <v>0</v>
      </c>
      <c r="Y603">
        <f>DS603*(DX603+DY603)/1000</f>
        <v>0</v>
      </c>
      <c r="Z603">
        <f>0.61365*exp(17.502*DZ603/(240.97+DZ603))</f>
        <v>0</v>
      </c>
      <c r="AA603">
        <f>(W603-DS603*(DX603+DY603)/1000)</f>
        <v>0</v>
      </c>
      <c r="AB603">
        <f>(-I603*44100)</f>
        <v>0</v>
      </c>
      <c r="AC603">
        <f>2*29.3*Q603*0.92*(DZ603-V603)</f>
        <v>0</v>
      </c>
      <c r="AD603">
        <f>2*0.95*5.67E-8*(((DZ603+$B$9)+273)^4-(V603+273)^4)</f>
        <v>0</v>
      </c>
      <c r="AE603">
        <f>T603+AD603+AB603+AC603</f>
        <v>0</v>
      </c>
      <c r="AF603">
        <f>DW603*AT603*(DR603-DQ603*(1000-AT603*DT603)/(1000-AT603*DS603))/(100*DK603)</f>
        <v>0</v>
      </c>
      <c r="AG603">
        <f>1000*DW603*AT603*(DS603-DT603)/(100*DK603*(1000-AT603*DS603))</f>
        <v>0</v>
      </c>
      <c r="AH603">
        <f>(AI603 - AJ603 - DX603*1E3/(8.314*(DZ603+273.15)) * AL603/DW603 * AK603) * DW603/(100*DK603) * (1000 - DT603)/1000</f>
        <v>0</v>
      </c>
      <c r="AI603">
        <v>324.7176463060607</v>
      </c>
      <c r="AJ603">
        <v>338.1918000000001</v>
      </c>
      <c r="AK603">
        <v>-3.334228571428592</v>
      </c>
      <c r="AL603">
        <v>65.16</v>
      </c>
      <c r="AM603">
        <f>(AO603 - AN603 + DX603*1E3/(8.314*(DZ603+273.15)) * AQ603/DW603 * AP603) * DW603/(100*DK603) * 1000/(1000 - AO603)</f>
        <v>0</v>
      </c>
      <c r="AN603">
        <v>21.10622271468562</v>
      </c>
      <c r="AO603">
        <v>21.80648787878787</v>
      </c>
      <c r="AP603">
        <v>6.14372205806041E-07</v>
      </c>
      <c r="AQ603">
        <v>105.5016809111965</v>
      </c>
      <c r="AR603">
        <v>1</v>
      </c>
      <c r="AS603">
        <v>0</v>
      </c>
      <c r="AT603">
        <f>IF(AR603*$H$15&gt;=AV603,1.0,(AV603/(AV603-AR603*$H$15)))</f>
        <v>0</v>
      </c>
      <c r="AU603">
        <f>(AT603-1)*100</f>
        <v>0</v>
      </c>
      <c r="AV603">
        <f>MAX(0,($B$15+$C$15*EE603)/(1+$D$15*EE603)*DX603/(DZ603+273)*$E$15)</f>
        <v>0</v>
      </c>
      <c r="AW603" t="s">
        <v>437</v>
      </c>
      <c r="AX603" t="s">
        <v>437</v>
      </c>
      <c r="AY603">
        <v>0</v>
      </c>
      <c r="AZ603">
        <v>0</v>
      </c>
      <c r="BA603">
        <f>1-AY603/AZ603</f>
        <v>0</v>
      </c>
      <c r="BB603">
        <v>0</v>
      </c>
      <c r="BC603" t="s">
        <v>437</v>
      </c>
      <c r="BD603" t="s">
        <v>437</v>
      </c>
      <c r="BE603">
        <v>0</v>
      </c>
      <c r="BF603">
        <v>0</v>
      </c>
      <c r="BG603">
        <f>1-BE603/BF603</f>
        <v>0</v>
      </c>
      <c r="BH603">
        <v>0.5</v>
      </c>
      <c r="BI603">
        <f>DH603</f>
        <v>0</v>
      </c>
      <c r="BJ603">
        <f>K603</f>
        <v>0</v>
      </c>
      <c r="BK603">
        <f>BG603*BH603*BI603</f>
        <v>0</v>
      </c>
      <c r="BL603">
        <f>(BJ603-BB603)/BI603</f>
        <v>0</v>
      </c>
      <c r="BM603">
        <f>(AZ603-BF603)/BF603</f>
        <v>0</v>
      </c>
      <c r="BN603">
        <f>AY603/(BA603+AY603/BF603)</f>
        <v>0</v>
      </c>
      <c r="BO603" t="s">
        <v>437</v>
      </c>
      <c r="BP603">
        <v>0</v>
      </c>
      <c r="BQ603">
        <f>IF(BP603&lt;&gt;0, BP603, BN603)</f>
        <v>0</v>
      </c>
      <c r="BR603">
        <f>1-BQ603/BF603</f>
        <v>0</v>
      </c>
      <c r="BS603">
        <f>(BF603-BE603)/(BF603-BQ603)</f>
        <v>0</v>
      </c>
      <c r="BT603">
        <f>(AZ603-BF603)/(AZ603-BQ603)</f>
        <v>0</v>
      </c>
      <c r="BU603">
        <f>(BF603-BE603)/(BF603-AY603)</f>
        <v>0</v>
      </c>
      <c r="BV603">
        <f>(AZ603-BF603)/(AZ603-AY603)</f>
        <v>0</v>
      </c>
      <c r="BW603">
        <f>(BS603*BQ603/BE603)</f>
        <v>0</v>
      </c>
      <c r="BX603">
        <f>(1-BW603)</f>
        <v>0</v>
      </c>
      <c r="DG603">
        <f>$B$13*EF603+$C$13*EG603+$F$13*ER603*(1-EU603)</f>
        <v>0</v>
      </c>
      <c r="DH603">
        <f>DG603*DI603</f>
        <v>0</v>
      </c>
      <c r="DI603">
        <f>($B$13*$D$11+$C$13*$D$11+$F$13*((FE603+EW603)/MAX(FE603+EW603+FF603, 0.1)*$I$11+FF603/MAX(FE603+EW603+FF603, 0.1)*$J$11))/($B$13+$C$13+$F$13)</f>
        <v>0</v>
      </c>
      <c r="DJ603">
        <f>($B$13*$K$11+$C$13*$K$11+$F$13*((FE603+EW603)/MAX(FE603+EW603+FF603, 0.1)*$P$11+FF603/MAX(FE603+EW603+FF603, 0.1)*$Q$11))/($B$13+$C$13+$F$13)</f>
        <v>0</v>
      </c>
      <c r="DK603">
        <v>6</v>
      </c>
      <c r="DL603">
        <v>0.5</v>
      </c>
      <c r="DM603" t="s">
        <v>438</v>
      </c>
      <c r="DN603">
        <v>2</v>
      </c>
      <c r="DO603" t="b">
        <v>1</v>
      </c>
      <c r="DP603">
        <v>1759005084.714286</v>
      </c>
      <c r="DQ603">
        <v>354.3213571428572</v>
      </c>
      <c r="DR603">
        <v>333.38175</v>
      </c>
      <c r="DS603">
        <v>21.80693571428572</v>
      </c>
      <c r="DT603">
        <v>21.1115</v>
      </c>
      <c r="DU603">
        <v>355.8717500000001</v>
      </c>
      <c r="DV603">
        <v>21.52523928571429</v>
      </c>
      <c r="DW603">
        <v>500.037</v>
      </c>
      <c r="DX603">
        <v>90.30837142857145</v>
      </c>
      <c r="DY603">
        <v>0.06465338571428572</v>
      </c>
      <c r="DZ603">
        <v>28.67789642857143</v>
      </c>
      <c r="EA603">
        <v>29.99442857142857</v>
      </c>
      <c r="EB603">
        <v>999.9000000000002</v>
      </c>
      <c r="EC603">
        <v>0</v>
      </c>
      <c r="ED603">
        <v>0</v>
      </c>
      <c r="EE603">
        <v>9998.192142857142</v>
      </c>
      <c r="EF603">
        <v>0</v>
      </c>
      <c r="EG603">
        <v>12.1667</v>
      </c>
      <c r="EH603">
        <v>20.93959642857143</v>
      </c>
      <c r="EI603">
        <v>362.22025</v>
      </c>
      <c r="EJ603">
        <v>340.57175</v>
      </c>
      <c r="EK603">
        <v>0.6954394285714286</v>
      </c>
      <c r="EL603">
        <v>333.38175</v>
      </c>
      <c r="EM603">
        <v>21.1115</v>
      </c>
      <c r="EN603">
        <v>1.969349285714286</v>
      </c>
      <c r="EO603">
        <v>1.906545</v>
      </c>
      <c r="EP603">
        <v>17.20003928571429</v>
      </c>
      <c r="EQ603">
        <v>16.68884642857143</v>
      </c>
      <c r="ER603">
        <v>1999.988214285714</v>
      </c>
      <c r="ES603">
        <v>0.9800024642857144</v>
      </c>
      <c r="ET603">
        <v>0.01999742857142857</v>
      </c>
      <c r="EU603">
        <v>0</v>
      </c>
      <c r="EV603">
        <v>969.4973214285714</v>
      </c>
      <c r="EW603">
        <v>5.00078</v>
      </c>
      <c r="EX603">
        <v>18719.06785714286</v>
      </c>
      <c r="EY603">
        <v>16379.54642857143</v>
      </c>
      <c r="EZ603">
        <v>38.93264285714286</v>
      </c>
      <c r="FA603">
        <v>39.71849999999999</v>
      </c>
      <c r="FB603">
        <v>39.03096428571428</v>
      </c>
      <c r="FC603">
        <v>39.46178571428571</v>
      </c>
      <c r="FD603">
        <v>40.13364285714285</v>
      </c>
      <c r="FE603">
        <v>1955.088214285715</v>
      </c>
      <c r="FF603">
        <v>39.89000000000001</v>
      </c>
      <c r="FG603">
        <v>0</v>
      </c>
      <c r="FH603">
        <v>1759005087.3</v>
      </c>
      <c r="FI603">
        <v>0</v>
      </c>
      <c r="FJ603">
        <v>969.5306399999998</v>
      </c>
      <c r="FK603">
        <v>1.528230753323845</v>
      </c>
      <c r="FL603">
        <v>37.66923080851711</v>
      </c>
      <c r="FM603">
        <v>18719.44</v>
      </c>
      <c r="FN603">
        <v>15</v>
      </c>
      <c r="FO603">
        <v>0</v>
      </c>
      <c r="FP603" t="s">
        <v>439</v>
      </c>
      <c r="FQ603">
        <v>1746989605.5</v>
      </c>
      <c r="FR603">
        <v>1746989593.5</v>
      </c>
      <c r="FS603">
        <v>0</v>
      </c>
      <c r="FT603">
        <v>-0.274</v>
      </c>
      <c r="FU603">
        <v>-0.002</v>
      </c>
      <c r="FV603">
        <v>2.549</v>
      </c>
      <c r="FW603">
        <v>0.129</v>
      </c>
      <c r="FX603">
        <v>420</v>
      </c>
      <c r="FY603">
        <v>17</v>
      </c>
      <c r="FZ603">
        <v>0.02</v>
      </c>
      <c r="GA603">
        <v>0.04</v>
      </c>
      <c r="GB603">
        <v>20.20200243902439</v>
      </c>
      <c r="GC603">
        <v>11.45031010452963</v>
      </c>
      <c r="GD603">
        <v>1.188322765854341</v>
      </c>
      <c r="GE603">
        <v>0</v>
      </c>
      <c r="GF603">
        <v>969.3584411764705</v>
      </c>
      <c r="GG603">
        <v>2.253796782442423</v>
      </c>
      <c r="GH603">
        <v>0.3303565089571805</v>
      </c>
      <c r="GI603">
        <v>0</v>
      </c>
      <c r="GJ603">
        <v>0.6938710975609756</v>
      </c>
      <c r="GK603">
        <v>0.02439643902438806</v>
      </c>
      <c r="GL603">
        <v>0.002707691626035245</v>
      </c>
      <c r="GM603">
        <v>1</v>
      </c>
      <c r="GN603">
        <v>1</v>
      </c>
      <c r="GO603">
        <v>3</v>
      </c>
      <c r="GP603" t="s">
        <v>463</v>
      </c>
      <c r="GQ603">
        <v>3.10246</v>
      </c>
      <c r="GR603">
        <v>2.72266</v>
      </c>
      <c r="GS603">
        <v>0.0730441</v>
      </c>
      <c r="GT603">
        <v>0.0689497</v>
      </c>
      <c r="GU603">
        <v>0.100664</v>
      </c>
      <c r="GV603">
        <v>0.0997371</v>
      </c>
      <c r="GW603">
        <v>24226.4</v>
      </c>
      <c r="GX603">
        <v>22099</v>
      </c>
      <c r="GY603">
        <v>26698.4</v>
      </c>
      <c r="GZ603">
        <v>23956</v>
      </c>
      <c r="HA603">
        <v>38417.2</v>
      </c>
      <c r="HB603">
        <v>31872</v>
      </c>
      <c r="HC603">
        <v>46621.1</v>
      </c>
      <c r="HD603">
        <v>37892.2</v>
      </c>
      <c r="HE603">
        <v>1.87007</v>
      </c>
      <c r="HF603">
        <v>1.87973</v>
      </c>
      <c r="HG603">
        <v>0.187002</v>
      </c>
      <c r="HH603">
        <v>0</v>
      </c>
      <c r="HI603">
        <v>26.9552</v>
      </c>
      <c r="HJ603">
        <v>999.9</v>
      </c>
      <c r="HK603">
        <v>48.4</v>
      </c>
      <c r="HL603">
        <v>30.3</v>
      </c>
      <c r="HM603">
        <v>23.2311</v>
      </c>
      <c r="HN603">
        <v>60.9987</v>
      </c>
      <c r="HO603">
        <v>21.863</v>
      </c>
      <c r="HP603">
        <v>1</v>
      </c>
      <c r="HQ603">
        <v>0.0939787</v>
      </c>
      <c r="HR603">
        <v>-0.0197467</v>
      </c>
      <c r="HS603">
        <v>20.3182</v>
      </c>
      <c r="HT603">
        <v>5.21085</v>
      </c>
      <c r="HU603">
        <v>11.9785</v>
      </c>
      <c r="HV603">
        <v>4.9636</v>
      </c>
      <c r="HW603">
        <v>3.27458</v>
      </c>
      <c r="HX603">
        <v>9999</v>
      </c>
      <c r="HY603">
        <v>9999</v>
      </c>
      <c r="HZ603">
        <v>9999</v>
      </c>
      <c r="IA603">
        <v>26.7</v>
      </c>
      <c r="IB603">
        <v>1.86371</v>
      </c>
      <c r="IC603">
        <v>1.85975</v>
      </c>
      <c r="ID603">
        <v>1.85806</v>
      </c>
      <c r="IE603">
        <v>1.85944</v>
      </c>
      <c r="IF603">
        <v>1.85959</v>
      </c>
      <c r="IG603">
        <v>1.85806</v>
      </c>
      <c r="IH603">
        <v>1.85715</v>
      </c>
      <c r="II603">
        <v>1.85211</v>
      </c>
      <c r="IJ603">
        <v>0</v>
      </c>
      <c r="IK603">
        <v>0</v>
      </c>
      <c r="IL603">
        <v>0</v>
      </c>
      <c r="IM603">
        <v>0</v>
      </c>
      <c r="IN603" t="s">
        <v>441</v>
      </c>
      <c r="IO603" t="s">
        <v>442</v>
      </c>
      <c r="IP603" t="s">
        <v>443</v>
      </c>
      <c r="IQ603" t="s">
        <v>443</v>
      </c>
      <c r="IR603" t="s">
        <v>443</v>
      </c>
      <c r="IS603" t="s">
        <v>443</v>
      </c>
      <c r="IT603">
        <v>0</v>
      </c>
      <c r="IU603">
        <v>100</v>
      </c>
      <c r="IV603">
        <v>100</v>
      </c>
      <c r="IW603">
        <v>-1.542</v>
      </c>
      <c r="IX603">
        <v>0.2816</v>
      </c>
      <c r="IY603">
        <v>-1.253408397979514</v>
      </c>
      <c r="IZ603">
        <v>-0.001407418860664216</v>
      </c>
      <c r="JA603">
        <v>1.761737584914558E-06</v>
      </c>
      <c r="JB603">
        <v>-4.339940373715102E-10</v>
      </c>
      <c r="JC603">
        <v>0.01386544786166931</v>
      </c>
      <c r="JD603">
        <v>0.003157371658100305</v>
      </c>
      <c r="JE603">
        <v>0.0004353711720169284</v>
      </c>
      <c r="JF603">
        <v>-1.853048844677345E-07</v>
      </c>
      <c r="JG603">
        <v>2</v>
      </c>
      <c r="JH603">
        <v>1968</v>
      </c>
      <c r="JI603">
        <v>1</v>
      </c>
      <c r="JJ603">
        <v>26</v>
      </c>
      <c r="JK603">
        <v>200258.1</v>
      </c>
      <c r="JL603">
        <v>200258.3</v>
      </c>
      <c r="JM603">
        <v>0.85083</v>
      </c>
      <c r="JN603">
        <v>2.62695</v>
      </c>
      <c r="JO603">
        <v>1.49658</v>
      </c>
      <c r="JP603">
        <v>2.34863</v>
      </c>
      <c r="JQ603">
        <v>1.54907</v>
      </c>
      <c r="JR603">
        <v>2.38647</v>
      </c>
      <c r="JS603">
        <v>34.2133</v>
      </c>
      <c r="JT603">
        <v>14.3334</v>
      </c>
      <c r="JU603">
        <v>18</v>
      </c>
      <c r="JV603">
        <v>480.106</v>
      </c>
      <c r="JW603">
        <v>501.19</v>
      </c>
      <c r="JX603">
        <v>27.004</v>
      </c>
      <c r="JY603">
        <v>28.5046</v>
      </c>
      <c r="JZ603">
        <v>30</v>
      </c>
      <c r="KA603">
        <v>28.747</v>
      </c>
      <c r="KB603">
        <v>28.7536</v>
      </c>
      <c r="KC603">
        <v>17.1324</v>
      </c>
      <c r="KD603">
        <v>10.4952</v>
      </c>
      <c r="KE603">
        <v>100</v>
      </c>
      <c r="KF603">
        <v>27.0051</v>
      </c>
      <c r="KG603">
        <v>279.854</v>
      </c>
      <c r="KH603">
        <v>21.1781</v>
      </c>
      <c r="KI603">
        <v>101.933</v>
      </c>
      <c r="KJ603">
        <v>91.3901</v>
      </c>
    </row>
    <row r="604" spans="1:296">
      <c r="A604">
        <v>586</v>
      </c>
      <c r="B604">
        <v>1759005097.5</v>
      </c>
      <c r="C604">
        <v>17846.90000009537</v>
      </c>
      <c r="D604" t="s">
        <v>1620</v>
      </c>
      <c r="E604" t="s">
        <v>1621</v>
      </c>
      <c r="F604">
        <v>5</v>
      </c>
      <c r="G604" t="s">
        <v>1603</v>
      </c>
      <c r="H604">
        <v>1759005090</v>
      </c>
      <c r="I604">
        <f>(J604)/1000</f>
        <v>0</v>
      </c>
      <c r="J604">
        <f>IF(DO604, AM604, AG604)</f>
        <v>0</v>
      </c>
      <c r="K604">
        <f>IF(DO604, AH604, AF604)</f>
        <v>0</v>
      </c>
      <c r="L604">
        <f>DQ604 - IF(AT604&gt;1, K604*DK604*100.0/(AV604), 0)</f>
        <v>0</v>
      </c>
      <c r="M604">
        <f>((S604-I604/2)*L604-K604)/(S604+I604/2)</f>
        <v>0</v>
      </c>
      <c r="N604">
        <f>M604*(DX604+DY604)/1000.0</f>
        <v>0</v>
      </c>
      <c r="O604">
        <f>(DQ604 - IF(AT604&gt;1, K604*DK604*100.0/(AV604), 0))*(DX604+DY604)/1000.0</f>
        <v>0</v>
      </c>
      <c r="P604">
        <f>2.0/((1/R604-1/Q604)+SIGN(R604)*SQRT((1/R604-1/Q604)*(1/R604-1/Q604) + 4*DL604/((DL604+1)*(DL604+1))*(2*1/R604*1/Q604-1/Q604*1/Q604)))</f>
        <v>0</v>
      </c>
      <c r="Q604">
        <f>IF(LEFT(DM604,1)&lt;&gt;"0",IF(LEFT(DM604,1)="1",3.0,DN604),$D$5+$E$5*(EE604*DX604/($K$5*1000))+$F$5*(EE604*DX604/($K$5*1000))*MAX(MIN(DK604,$J$5),$I$5)*MAX(MIN(DK604,$J$5),$I$5)+$G$5*MAX(MIN(DK604,$J$5),$I$5)*(EE604*DX604/($K$5*1000))+$H$5*(EE604*DX604/($K$5*1000))*(EE604*DX604/($K$5*1000)))</f>
        <v>0</v>
      </c>
      <c r="R604">
        <f>I604*(1000-(1000*0.61365*exp(17.502*V604/(240.97+V604))/(DX604+DY604)+DS604)/2)/(1000*0.61365*exp(17.502*V604/(240.97+V604))/(DX604+DY604)-DS604)</f>
        <v>0</v>
      </c>
      <c r="S604">
        <f>1/((DL604+1)/(P604/1.6)+1/(Q604/1.37)) + DL604/((DL604+1)/(P604/1.6) + DL604/(Q604/1.37))</f>
        <v>0</v>
      </c>
      <c r="T604">
        <f>(DG604*DJ604)</f>
        <v>0</v>
      </c>
      <c r="U604">
        <f>(DZ604+(T604+2*0.95*5.67E-8*(((DZ604+$B$9)+273)^4-(DZ604+273)^4)-44100*I604)/(1.84*29.3*Q604+8*0.95*5.67E-8*(DZ604+273)^3))</f>
        <v>0</v>
      </c>
      <c r="V604">
        <f>($C$9*EA604+$D$9*EB604+$E$9*U604)</f>
        <v>0</v>
      </c>
      <c r="W604">
        <f>0.61365*exp(17.502*V604/(240.97+V604))</f>
        <v>0</v>
      </c>
      <c r="X604">
        <f>(Y604/Z604*100)</f>
        <v>0</v>
      </c>
      <c r="Y604">
        <f>DS604*(DX604+DY604)/1000</f>
        <v>0</v>
      </c>
      <c r="Z604">
        <f>0.61365*exp(17.502*DZ604/(240.97+DZ604))</f>
        <v>0</v>
      </c>
      <c r="AA604">
        <f>(W604-DS604*(DX604+DY604)/1000)</f>
        <v>0</v>
      </c>
      <c r="AB604">
        <f>(-I604*44100)</f>
        <v>0</v>
      </c>
      <c r="AC604">
        <f>2*29.3*Q604*0.92*(DZ604-V604)</f>
        <v>0</v>
      </c>
      <c r="AD604">
        <f>2*0.95*5.67E-8*(((DZ604+$B$9)+273)^4-(V604+273)^4)</f>
        <v>0</v>
      </c>
      <c r="AE604">
        <f>T604+AD604+AB604+AC604</f>
        <v>0</v>
      </c>
      <c r="AF604">
        <f>DW604*AT604*(DR604-DQ604*(1000-AT604*DT604)/(1000-AT604*DS604))/(100*DK604)</f>
        <v>0</v>
      </c>
      <c r="AG604">
        <f>1000*DW604*AT604*(DS604-DT604)/(100*DK604*(1000-AT604*DS604))</f>
        <v>0</v>
      </c>
      <c r="AH604">
        <f>(AI604 - AJ604 - DX604*1E3/(8.314*(DZ604+273.15)) * AL604/DW604 * AK604) * DW604/(100*DK604) * (1000 - DT604)/1000</f>
        <v>0</v>
      </c>
      <c r="AI604">
        <v>307.7993582303032</v>
      </c>
      <c r="AJ604">
        <v>321.5592727272727</v>
      </c>
      <c r="AK604">
        <v>-3.330149870129878</v>
      </c>
      <c r="AL604">
        <v>65.16</v>
      </c>
      <c r="AM604">
        <f>(AO604 - AN604 + DX604*1E3/(8.314*(DZ604+273.15)) * AQ604/DW604 * AP604) * DW604/(100*DK604) * 1000/(1000 - AO604)</f>
        <v>0</v>
      </c>
      <c r="AN604">
        <v>21.12505594267364</v>
      </c>
      <c r="AO604">
        <v>21.8108606060606</v>
      </c>
      <c r="AP604">
        <v>4.120173612958323E-06</v>
      </c>
      <c r="AQ604">
        <v>105.5016809111965</v>
      </c>
      <c r="AR604">
        <v>1</v>
      </c>
      <c r="AS604">
        <v>0</v>
      </c>
      <c r="AT604">
        <f>IF(AR604*$H$15&gt;=AV604,1.0,(AV604/(AV604-AR604*$H$15)))</f>
        <v>0</v>
      </c>
      <c r="AU604">
        <f>(AT604-1)*100</f>
        <v>0</v>
      </c>
      <c r="AV604">
        <f>MAX(0,($B$15+$C$15*EE604)/(1+$D$15*EE604)*DX604/(DZ604+273)*$E$15)</f>
        <v>0</v>
      </c>
      <c r="AW604" t="s">
        <v>437</v>
      </c>
      <c r="AX604" t="s">
        <v>437</v>
      </c>
      <c r="AY604">
        <v>0</v>
      </c>
      <c r="AZ604">
        <v>0</v>
      </c>
      <c r="BA604">
        <f>1-AY604/AZ604</f>
        <v>0</v>
      </c>
      <c r="BB604">
        <v>0</v>
      </c>
      <c r="BC604" t="s">
        <v>437</v>
      </c>
      <c r="BD604" t="s">
        <v>437</v>
      </c>
      <c r="BE604">
        <v>0</v>
      </c>
      <c r="BF604">
        <v>0</v>
      </c>
      <c r="BG604">
        <f>1-BE604/BF604</f>
        <v>0</v>
      </c>
      <c r="BH604">
        <v>0.5</v>
      </c>
      <c r="BI604">
        <f>DH604</f>
        <v>0</v>
      </c>
      <c r="BJ604">
        <f>K604</f>
        <v>0</v>
      </c>
      <c r="BK604">
        <f>BG604*BH604*BI604</f>
        <v>0</v>
      </c>
      <c r="BL604">
        <f>(BJ604-BB604)/BI604</f>
        <v>0</v>
      </c>
      <c r="BM604">
        <f>(AZ604-BF604)/BF604</f>
        <v>0</v>
      </c>
      <c r="BN604">
        <f>AY604/(BA604+AY604/BF604)</f>
        <v>0</v>
      </c>
      <c r="BO604" t="s">
        <v>437</v>
      </c>
      <c r="BP604">
        <v>0</v>
      </c>
      <c r="BQ604">
        <f>IF(BP604&lt;&gt;0, BP604, BN604)</f>
        <v>0</v>
      </c>
      <c r="BR604">
        <f>1-BQ604/BF604</f>
        <v>0</v>
      </c>
      <c r="BS604">
        <f>(BF604-BE604)/(BF604-BQ604)</f>
        <v>0</v>
      </c>
      <c r="BT604">
        <f>(AZ604-BF604)/(AZ604-BQ604)</f>
        <v>0</v>
      </c>
      <c r="BU604">
        <f>(BF604-BE604)/(BF604-AY604)</f>
        <v>0</v>
      </c>
      <c r="BV604">
        <f>(AZ604-BF604)/(AZ604-AY604)</f>
        <v>0</v>
      </c>
      <c r="BW604">
        <f>(BS604*BQ604/BE604)</f>
        <v>0</v>
      </c>
      <c r="BX604">
        <f>(1-BW604)</f>
        <v>0</v>
      </c>
      <c r="DG604">
        <f>$B$13*EF604+$C$13*EG604+$F$13*ER604*(1-EU604)</f>
        <v>0</v>
      </c>
      <c r="DH604">
        <f>DG604*DI604</f>
        <v>0</v>
      </c>
      <c r="DI604">
        <f>($B$13*$D$11+$C$13*$D$11+$F$13*((FE604+EW604)/MAX(FE604+EW604+FF604, 0.1)*$I$11+FF604/MAX(FE604+EW604+FF604, 0.1)*$J$11))/($B$13+$C$13+$F$13)</f>
        <v>0</v>
      </c>
      <c r="DJ604">
        <f>($B$13*$K$11+$C$13*$K$11+$F$13*((FE604+EW604)/MAX(FE604+EW604+FF604, 0.1)*$P$11+FF604/MAX(FE604+EW604+FF604, 0.1)*$Q$11))/($B$13+$C$13+$F$13)</f>
        <v>0</v>
      </c>
      <c r="DK604">
        <v>6</v>
      </c>
      <c r="DL604">
        <v>0.5</v>
      </c>
      <c r="DM604" t="s">
        <v>438</v>
      </c>
      <c r="DN604">
        <v>2</v>
      </c>
      <c r="DO604" t="b">
        <v>1</v>
      </c>
      <c r="DP604">
        <v>1759005090</v>
      </c>
      <c r="DQ604">
        <v>337.310037037037</v>
      </c>
      <c r="DR604">
        <v>315.8775555555555</v>
      </c>
      <c r="DS604">
        <v>21.80711851851852</v>
      </c>
      <c r="DT604">
        <v>21.11316666666667</v>
      </c>
      <c r="DU604">
        <v>338.8546296296296</v>
      </c>
      <c r="DV604">
        <v>21.52541481481481</v>
      </c>
      <c r="DW604">
        <v>499.9991481481482</v>
      </c>
      <c r="DX604">
        <v>90.30893333333333</v>
      </c>
      <c r="DY604">
        <v>0.06466067037037036</v>
      </c>
      <c r="DZ604">
        <v>28.68144444444444</v>
      </c>
      <c r="EA604">
        <v>30.00056666666667</v>
      </c>
      <c r="EB604">
        <v>999.9000000000001</v>
      </c>
      <c r="EC604">
        <v>0</v>
      </c>
      <c r="ED604">
        <v>0</v>
      </c>
      <c r="EE604">
        <v>10003.32888888889</v>
      </c>
      <c r="EF604">
        <v>0</v>
      </c>
      <c r="EG604">
        <v>12.76316296296296</v>
      </c>
      <c r="EH604">
        <v>21.43242962962963</v>
      </c>
      <c r="EI604">
        <v>344.8297037037037</v>
      </c>
      <c r="EJ604">
        <v>322.6905185185184</v>
      </c>
      <c r="EK604">
        <v>0.6939445555555556</v>
      </c>
      <c r="EL604">
        <v>315.8775555555555</v>
      </c>
      <c r="EM604">
        <v>21.11316666666667</v>
      </c>
      <c r="EN604">
        <v>1.969376296296296</v>
      </c>
      <c r="EO604">
        <v>1.906707777777777</v>
      </c>
      <c r="EP604">
        <v>17.20024814814815</v>
      </c>
      <c r="EQ604">
        <v>16.69018888888889</v>
      </c>
      <c r="ER604">
        <v>2000.005185185185</v>
      </c>
      <c r="ES604">
        <v>0.9800025555555556</v>
      </c>
      <c r="ET604">
        <v>0.01999734444444445</v>
      </c>
      <c r="EU604">
        <v>0</v>
      </c>
      <c r="EV604">
        <v>969.6675555555555</v>
      </c>
      <c r="EW604">
        <v>5.00078</v>
      </c>
      <c r="EX604">
        <v>18722.85185185185</v>
      </c>
      <c r="EY604">
        <v>16379.68518518519</v>
      </c>
      <c r="EZ604">
        <v>38.93251851851851</v>
      </c>
      <c r="FA604">
        <v>39.71966666666667</v>
      </c>
      <c r="FB604">
        <v>39.046</v>
      </c>
      <c r="FC604">
        <v>39.47429629629629</v>
      </c>
      <c r="FD604">
        <v>40.17333333333332</v>
      </c>
      <c r="FE604">
        <v>1955.105185185185</v>
      </c>
      <c r="FF604">
        <v>39.89148148148148</v>
      </c>
      <c r="FG604">
        <v>0</v>
      </c>
      <c r="FH604">
        <v>1759005092.1</v>
      </c>
      <c r="FI604">
        <v>0</v>
      </c>
      <c r="FJ604">
        <v>969.64936</v>
      </c>
      <c r="FK604">
        <v>2.596461530777845</v>
      </c>
      <c r="FL604">
        <v>41.61538461974904</v>
      </c>
      <c r="FM604">
        <v>18723.028</v>
      </c>
      <c r="FN604">
        <v>15</v>
      </c>
      <c r="FO604">
        <v>0</v>
      </c>
      <c r="FP604" t="s">
        <v>439</v>
      </c>
      <c r="FQ604">
        <v>1746989605.5</v>
      </c>
      <c r="FR604">
        <v>1746989593.5</v>
      </c>
      <c r="FS604">
        <v>0</v>
      </c>
      <c r="FT604">
        <v>-0.274</v>
      </c>
      <c r="FU604">
        <v>-0.002</v>
      </c>
      <c r="FV604">
        <v>2.549</v>
      </c>
      <c r="FW604">
        <v>0.129</v>
      </c>
      <c r="FX604">
        <v>420</v>
      </c>
      <c r="FY604">
        <v>17</v>
      </c>
      <c r="FZ604">
        <v>0.02</v>
      </c>
      <c r="GA604">
        <v>0.04</v>
      </c>
      <c r="GB604">
        <v>21.0929125</v>
      </c>
      <c r="GC604">
        <v>5.760919699812361</v>
      </c>
      <c r="GD604">
        <v>0.5713513871460801</v>
      </c>
      <c r="GE604">
        <v>0</v>
      </c>
      <c r="GF604">
        <v>969.5153823529412</v>
      </c>
      <c r="GG604">
        <v>1.979174936556549</v>
      </c>
      <c r="GH604">
        <v>0.3345041998070856</v>
      </c>
      <c r="GI604">
        <v>0</v>
      </c>
      <c r="GJ604">
        <v>0.693995275</v>
      </c>
      <c r="GK604">
        <v>-0.003380566604129252</v>
      </c>
      <c r="GL604">
        <v>0.005103515396212205</v>
      </c>
      <c r="GM604">
        <v>1</v>
      </c>
      <c r="GN604">
        <v>1</v>
      </c>
      <c r="GO604">
        <v>3</v>
      </c>
      <c r="GP604" t="s">
        <v>463</v>
      </c>
      <c r="GQ604">
        <v>3.10284</v>
      </c>
      <c r="GR604">
        <v>2.72268</v>
      </c>
      <c r="GS604">
        <v>0.070155</v>
      </c>
      <c r="GT604">
        <v>0.0659247</v>
      </c>
      <c r="GU604">
        <v>0.10068</v>
      </c>
      <c r="GV604">
        <v>0.099827</v>
      </c>
      <c r="GW604">
        <v>24301.9</v>
      </c>
      <c r="GX604">
        <v>22170.9</v>
      </c>
      <c r="GY604">
        <v>26698.3</v>
      </c>
      <c r="GZ604">
        <v>23956.2</v>
      </c>
      <c r="HA604">
        <v>38416.2</v>
      </c>
      <c r="HB604">
        <v>31868.5</v>
      </c>
      <c r="HC604">
        <v>46621.2</v>
      </c>
      <c r="HD604">
        <v>37892.3</v>
      </c>
      <c r="HE604">
        <v>1.87083</v>
      </c>
      <c r="HF604">
        <v>1.8791</v>
      </c>
      <c r="HG604">
        <v>0.186563</v>
      </c>
      <c r="HH604">
        <v>0</v>
      </c>
      <c r="HI604">
        <v>26.9575</v>
      </c>
      <c r="HJ604">
        <v>999.9</v>
      </c>
      <c r="HK604">
        <v>48.3</v>
      </c>
      <c r="HL604">
        <v>30.3</v>
      </c>
      <c r="HM604">
        <v>23.1797</v>
      </c>
      <c r="HN604">
        <v>61.0687</v>
      </c>
      <c r="HO604">
        <v>21.7588</v>
      </c>
      <c r="HP604">
        <v>1</v>
      </c>
      <c r="HQ604">
        <v>0.0940091</v>
      </c>
      <c r="HR604">
        <v>0.0393736</v>
      </c>
      <c r="HS604">
        <v>20.3182</v>
      </c>
      <c r="HT604">
        <v>5.21145</v>
      </c>
      <c r="HU604">
        <v>11.979</v>
      </c>
      <c r="HV604">
        <v>4.9638</v>
      </c>
      <c r="HW604">
        <v>3.27458</v>
      </c>
      <c r="HX604">
        <v>9999</v>
      </c>
      <c r="HY604">
        <v>9999</v>
      </c>
      <c r="HZ604">
        <v>9999</v>
      </c>
      <c r="IA604">
        <v>26.7</v>
      </c>
      <c r="IB604">
        <v>1.86369</v>
      </c>
      <c r="IC604">
        <v>1.85975</v>
      </c>
      <c r="ID604">
        <v>1.85806</v>
      </c>
      <c r="IE604">
        <v>1.85944</v>
      </c>
      <c r="IF604">
        <v>1.85959</v>
      </c>
      <c r="IG604">
        <v>1.85806</v>
      </c>
      <c r="IH604">
        <v>1.85715</v>
      </c>
      <c r="II604">
        <v>1.85211</v>
      </c>
      <c r="IJ604">
        <v>0</v>
      </c>
      <c r="IK604">
        <v>0</v>
      </c>
      <c r="IL604">
        <v>0</v>
      </c>
      <c r="IM604">
        <v>0</v>
      </c>
      <c r="IN604" t="s">
        <v>441</v>
      </c>
      <c r="IO604" t="s">
        <v>442</v>
      </c>
      <c r="IP604" t="s">
        <v>443</v>
      </c>
      <c r="IQ604" t="s">
        <v>443</v>
      </c>
      <c r="IR604" t="s">
        <v>443</v>
      </c>
      <c r="IS604" t="s">
        <v>443</v>
      </c>
      <c r="IT604">
        <v>0</v>
      </c>
      <c r="IU604">
        <v>100</v>
      </c>
      <c r="IV604">
        <v>100</v>
      </c>
      <c r="IW604">
        <v>-1.535</v>
      </c>
      <c r="IX604">
        <v>0.2818</v>
      </c>
      <c r="IY604">
        <v>-1.253408397979514</v>
      </c>
      <c r="IZ604">
        <v>-0.001407418860664216</v>
      </c>
      <c r="JA604">
        <v>1.761737584914558E-06</v>
      </c>
      <c r="JB604">
        <v>-4.339940373715102E-10</v>
      </c>
      <c r="JC604">
        <v>0.01386544786166931</v>
      </c>
      <c r="JD604">
        <v>0.003157371658100305</v>
      </c>
      <c r="JE604">
        <v>0.0004353711720169284</v>
      </c>
      <c r="JF604">
        <v>-1.853048844677345E-07</v>
      </c>
      <c r="JG604">
        <v>2</v>
      </c>
      <c r="JH604">
        <v>1968</v>
      </c>
      <c r="JI604">
        <v>1</v>
      </c>
      <c r="JJ604">
        <v>26</v>
      </c>
      <c r="JK604">
        <v>200258.2</v>
      </c>
      <c r="JL604">
        <v>200258.4</v>
      </c>
      <c r="JM604">
        <v>0.810547</v>
      </c>
      <c r="JN604">
        <v>2.61719</v>
      </c>
      <c r="JO604">
        <v>1.49658</v>
      </c>
      <c r="JP604">
        <v>2.34863</v>
      </c>
      <c r="JQ604">
        <v>1.54907</v>
      </c>
      <c r="JR604">
        <v>2.44873</v>
      </c>
      <c r="JS604">
        <v>34.2133</v>
      </c>
      <c r="JT604">
        <v>14.3422</v>
      </c>
      <c r="JU604">
        <v>18</v>
      </c>
      <c r="JV604">
        <v>480.541</v>
      </c>
      <c r="JW604">
        <v>500.767</v>
      </c>
      <c r="JX604">
        <v>27.0094</v>
      </c>
      <c r="JY604">
        <v>28.5046</v>
      </c>
      <c r="JZ604">
        <v>30</v>
      </c>
      <c r="KA604">
        <v>28.747</v>
      </c>
      <c r="KB604">
        <v>28.7528</v>
      </c>
      <c r="KC604">
        <v>16.3236</v>
      </c>
      <c r="KD604">
        <v>10.4952</v>
      </c>
      <c r="KE604">
        <v>100</v>
      </c>
      <c r="KF604">
        <v>27.0023</v>
      </c>
      <c r="KG604">
        <v>266.495</v>
      </c>
      <c r="KH604">
        <v>21.1781</v>
      </c>
      <c r="KI604">
        <v>101.933</v>
      </c>
      <c r="KJ604">
        <v>91.3905</v>
      </c>
    </row>
    <row r="605" spans="1:296">
      <c r="A605">
        <v>587</v>
      </c>
      <c r="B605">
        <v>1759005102.5</v>
      </c>
      <c r="C605">
        <v>17851.90000009537</v>
      </c>
      <c r="D605" t="s">
        <v>1622</v>
      </c>
      <c r="E605" t="s">
        <v>1623</v>
      </c>
      <c r="F605">
        <v>5</v>
      </c>
      <c r="G605" t="s">
        <v>1603</v>
      </c>
      <c r="H605">
        <v>1759005094.714286</v>
      </c>
      <c r="I605">
        <f>(J605)/1000</f>
        <v>0</v>
      </c>
      <c r="J605">
        <f>IF(DO605, AM605, AG605)</f>
        <v>0</v>
      </c>
      <c r="K605">
        <f>IF(DO605, AH605, AF605)</f>
        <v>0</v>
      </c>
      <c r="L605">
        <f>DQ605 - IF(AT605&gt;1, K605*DK605*100.0/(AV605), 0)</f>
        <v>0</v>
      </c>
      <c r="M605">
        <f>((S605-I605/2)*L605-K605)/(S605+I605/2)</f>
        <v>0</v>
      </c>
      <c r="N605">
        <f>M605*(DX605+DY605)/1000.0</f>
        <v>0</v>
      </c>
      <c r="O605">
        <f>(DQ605 - IF(AT605&gt;1, K605*DK605*100.0/(AV605), 0))*(DX605+DY605)/1000.0</f>
        <v>0</v>
      </c>
      <c r="P605">
        <f>2.0/((1/R605-1/Q605)+SIGN(R605)*SQRT((1/R605-1/Q605)*(1/R605-1/Q605) + 4*DL605/((DL605+1)*(DL605+1))*(2*1/R605*1/Q605-1/Q605*1/Q605)))</f>
        <v>0</v>
      </c>
      <c r="Q605">
        <f>IF(LEFT(DM605,1)&lt;&gt;"0",IF(LEFT(DM605,1)="1",3.0,DN605),$D$5+$E$5*(EE605*DX605/($K$5*1000))+$F$5*(EE605*DX605/($K$5*1000))*MAX(MIN(DK605,$J$5),$I$5)*MAX(MIN(DK605,$J$5),$I$5)+$G$5*MAX(MIN(DK605,$J$5),$I$5)*(EE605*DX605/($K$5*1000))+$H$5*(EE605*DX605/($K$5*1000))*(EE605*DX605/($K$5*1000)))</f>
        <v>0</v>
      </c>
      <c r="R605">
        <f>I605*(1000-(1000*0.61365*exp(17.502*V605/(240.97+V605))/(DX605+DY605)+DS605)/2)/(1000*0.61365*exp(17.502*V605/(240.97+V605))/(DX605+DY605)-DS605)</f>
        <v>0</v>
      </c>
      <c r="S605">
        <f>1/((DL605+1)/(P605/1.6)+1/(Q605/1.37)) + DL605/((DL605+1)/(P605/1.6) + DL605/(Q605/1.37))</f>
        <v>0</v>
      </c>
      <c r="T605">
        <f>(DG605*DJ605)</f>
        <v>0</v>
      </c>
      <c r="U605">
        <f>(DZ605+(T605+2*0.95*5.67E-8*(((DZ605+$B$9)+273)^4-(DZ605+273)^4)-44100*I605)/(1.84*29.3*Q605+8*0.95*5.67E-8*(DZ605+273)^3))</f>
        <v>0</v>
      </c>
      <c r="V605">
        <f>($C$9*EA605+$D$9*EB605+$E$9*U605)</f>
        <v>0</v>
      </c>
      <c r="W605">
        <f>0.61365*exp(17.502*V605/(240.97+V605))</f>
        <v>0</v>
      </c>
      <c r="X605">
        <f>(Y605/Z605*100)</f>
        <v>0</v>
      </c>
      <c r="Y605">
        <f>DS605*(DX605+DY605)/1000</f>
        <v>0</v>
      </c>
      <c r="Z605">
        <f>0.61365*exp(17.502*DZ605/(240.97+DZ605))</f>
        <v>0</v>
      </c>
      <c r="AA605">
        <f>(W605-DS605*(DX605+DY605)/1000)</f>
        <v>0</v>
      </c>
      <c r="AB605">
        <f>(-I605*44100)</f>
        <v>0</v>
      </c>
      <c r="AC605">
        <f>2*29.3*Q605*0.92*(DZ605-V605)</f>
        <v>0</v>
      </c>
      <c r="AD605">
        <f>2*0.95*5.67E-8*(((DZ605+$B$9)+273)^4-(V605+273)^4)</f>
        <v>0</v>
      </c>
      <c r="AE605">
        <f>T605+AD605+AB605+AC605</f>
        <v>0</v>
      </c>
      <c r="AF605">
        <f>DW605*AT605*(DR605-DQ605*(1000-AT605*DT605)/(1000-AT605*DS605))/(100*DK605)</f>
        <v>0</v>
      </c>
      <c r="AG605">
        <f>1000*DW605*AT605*(DS605-DT605)/(100*DK605*(1000-AT605*DS605))</f>
        <v>0</v>
      </c>
      <c r="AH605">
        <f>(AI605 - AJ605 - DX605*1E3/(8.314*(DZ605+273.15)) * AL605/DW605 * AK605) * DW605/(100*DK605) * (1000 - DT605)/1000</f>
        <v>0</v>
      </c>
      <c r="AI605">
        <v>290.8115575242425</v>
      </c>
      <c r="AJ605">
        <v>304.7826121212121</v>
      </c>
      <c r="AK605">
        <v>-3.355074025974054</v>
      </c>
      <c r="AL605">
        <v>65.16</v>
      </c>
      <c r="AM605">
        <f>(AO605 - AN605 + DX605*1E3/(8.314*(DZ605+273.15)) * AQ605/DW605 * AP605) * DW605/(100*DK605) * 1000/(1000 - AO605)</f>
        <v>0</v>
      </c>
      <c r="AN605">
        <v>21.13372759296508</v>
      </c>
      <c r="AO605">
        <v>21.82320424242424</v>
      </c>
      <c r="AP605">
        <v>7.690269646889828E-06</v>
      </c>
      <c r="AQ605">
        <v>105.5016809111965</v>
      </c>
      <c r="AR605">
        <v>1</v>
      </c>
      <c r="AS605">
        <v>0</v>
      </c>
      <c r="AT605">
        <f>IF(AR605*$H$15&gt;=AV605,1.0,(AV605/(AV605-AR605*$H$15)))</f>
        <v>0</v>
      </c>
      <c r="AU605">
        <f>(AT605-1)*100</f>
        <v>0</v>
      </c>
      <c r="AV605">
        <f>MAX(0,($B$15+$C$15*EE605)/(1+$D$15*EE605)*DX605/(DZ605+273)*$E$15)</f>
        <v>0</v>
      </c>
      <c r="AW605" t="s">
        <v>437</v>
      </c>
      <c r="AX605" t="s">
        <v>437</v>
      </c>
      <c r="AY605">
        <v>0</v>
      </c>
      <c r="AZ605">
        <v>0</v>
      </c>
      <c r="BA605">
        <f>1-AY605/AZ605</f>
        <v>0</v>
      </c>
      <c r="BB605">
        <v>0</v>
      </c>
      <c r="BC605" t="s">
        <v>437</v>
      </c>
      <c r="BD605" t="s">
        <v>437</v>
      </c>
      <c r="BE605">
        <v>0</v>
      </c>
      <c r="BF605">
        <v>0</v>
      </c>
      <c r="BG605">
        <f>1-BE605/BF605</f>
        <v>0</v>
      </c>
      <c r="BH605">
        <v>0.5</v>
      </c>
      <c r="BI605">
        <f>DH605</f>
        <v>0</v>
      </c>
      <c r="BJ605">
        <f>K605</f>
        <v>0</v>
      </c>
      <c r="BK605">
        <f>BG605*BH605*BI605</f>
        <v>0</v>
      </c>
      <c r="BL605">
        <f>(BJ605-BB605)/BI605</f>
        <v>0</v>
      </c>
      <c r="BM605">
        <f>(AZ605-BF605)/BF605</f>
        <v>0</v>
      </c>
      <c r="BN605">
        <f>AY605/(BA605+AY605/BF605)</f>
        <v>0</v>
      </c>
      <c r="BO605" t="s">
        <v>437</v>
      </c>
      <c r="BP605">
        <v>0</v>
      </c>
      <c r="BQ605">
        <f>IF(BP605&lt;&gt;0, BP605, BN605)</f>
        <v>0</v>
      </c>
      <c r="BR605">
        <f>1-BQ605/BF605</f>
        <v>0</v>
      </c>
      <c r="BS605">
        <f>(BF605-BE605)/(BF605-BQ605)</f>
        <v>0</v>
      </c>
      <c r="BT605">
        <f>(AZ605-BF605)/(AZ605-BQ605)</f>
        <v>0</v>
      </c>
      <c r="BU605">
        <f>(BF605-BE605)/(BF605-AY605)</f>
        <v>0</v>
      </c>
      <c r="BV605">
        <f>(AZ605-BF605)/(AZ605-AY605)</f>
        <v>0</v>
      </c>
      <c r="BW605">
        <f>(BS605*BQ605/BE605)</f>
        <v>0</v>
      </c>
      <c r="BX605">
        <f>(1-BW605)</f>
        <v>0</v>
      </c>
      <c r="DG605">
        <f>$B$13*EF605+$C$13*EG605+$F$13*ER605*(1-EU605)</f>
        <v>0</v>
      </c>
      <c r="DH605">
        <f>DG605*DI605</f>
        <v>0</v>
      </c>
      <c r="DI605">
        <f>($B$13*$D$11+$C$13*$D$11+$F$13*((FE605+EW605)/MAX(FE605+EW605+FF605, 0.1)*$I$11+FF605/MAX(FE605+EW605+FF605, 0.1)*$J$11))/($B$13+$C$13+$F$13)</f>
        <v>0</v>
      </c>
      <c r="DJ605">
        <f>($B$13*$K$11+$C$13*$K$11+$F$13*((FE605+EW605)/MAX(FE605+EW605+FF605, 0.1)*$P$11+FF605/MAX(FE605+EW605+FF605, 0.1)*$Q$11))/($B$13+$C$13+$F$13)</f>
        <v>0</v>
      </c>
      <c r="DK605">
        <v>6</v>
      </c>
      <c r="DL605">
        <v>0.5</v>
      </c>
      <c r="DM605" t="s">
        <v>438</v>
      </c>
      <c r="DN605">
        <v>2</v>
      </c>
      <c r="DO605" t="b">
        <v>1</v>
      </c>
      <c r="DP605">
        <v>1759005094.714286</v>
      </c>
      <c r="DQ605">
        <v>321.9706785714286</v>
      </c>
      <c r="DR605">
        <v>300.2560357142857</v>
      </c>
      <c r="DS605">
        <v>21.81066428571429</v>
      </c>
      <c r="DT605">
        <v>21.12021071428572</v>
      </c>
      <c r="DU605">
        <v>323.5093214285715</v>
      </c>
      <c r="DV605">
        <v>21.52888571428572</v>
      </c>
      <c r="DW605">
        <v>500.0322499999999</v>
      </c>
      <c r="DX605">
        <v>90.30897500000002</v>
      </c>
      <c r="DY605">
        <v>0.06457834285714287</v>
      </c>
      <c r="DZ605">
        <v>28.68217857142858</v>
      </c>
      <c r="EA605">
        <v>30.004325</v>
      </c>
      <c r="EB605">
        <v>999.9000000000002</v>
      </c>
      <c r="EC605">
        <v>0</v>
      </c>
      <c r="ED605">
        <v>0</v>
      </c>
      <c r="EE605">
        <v>10001.58392857143</v>
      </c>
      <c r="EF605">
        <v>0</v>
      </c>
      <c r="EG605">
        <v>12.75944285714286</v>
      </c>
      <c r="EH605">
        <v>21.7146</v>
      </c>
      <c r="EI605">
        <v>329.1494285714286</v>
      </c>
      <c r="EJ605">
        <v>306.7342142857143</v>
      </c>
      <c r="EK605">
        <v>0.69044825</v>
      </c>
      <c r="EL605">
        <v>300.2560357142857</v>
      </c>
      <c r="EM605">
        <v>21.12021071428572</v>
      </c>
      <c r="EN605">
        <v>1.969697857142857</v>
      </c>
      <c r="EO605">
        <v>1.907344285714286</v>
      </c>
      <c r="EP605">
        <v>17.20282142857143</v>
      </c>
      <c r="EQ605">
        <v>16.69543928571429</v>
      </c>
      <c r="ER605">
        <v>1999.993214285714</v>
      </c>
      <c r="ES605">
        <v>0.9800023571428572</v>
      </c>
      <c r="ET605">
        <v>0.01999753928571429</v>
      </c>
      <c r="EU605">
        <v>0</v>
      </c>
      <c r="EV605">
        <v>969.9211785714286</v>
      </c>
      <c r="EW605">
        <v>5.00078</v>
      </c>
      <c r="EX605">
        <v>18725.87857142857</v>
      </c>
      <c r="EY605">
        <v>16379.58928571428</v>
      </c>
      <c r="EZ605">
        <v>38.93049999999999</v>
      </c>
      <c r="FA605">
        <v>39.71849999999999</v>
      </c>
      <c r="FB605">
        <v>39.03542857142857</v>
      </c>
      <c r="FC605">
        <v>39.46625</v>
      </c>
      <c r="FD605">
        <v>40.21182142857143</v>
      </c>
      <c r="FE605">
        <v>1955.093214285715</v>
      </c>
      <c r="FF605">
        <v>39.89250000000001</v>
      </c>
      <c r="FG605">
        <v>0</v>
      </c>
      <c r="FH605">
        <v>1759005097.5</v>
      </c>
      <c r="FI605">
        <v>0</v>
      </c>
      <c r="FJ605">
        <v>969.9129615384616</v>
      </c>
      <c r="FK605">
        <v>2.569880338685384</v>
      </c>
      <c r="FL605">
        <v>43.27521354789875</v>
      </c>
      <c r="FM605">
        <v>18726.39230769231</v>
      </c>
      <c r="FN605">
        <v>15</v>
      </c>
      <c r="FO605">
        <v>0</v>
      </c>
      <c r="FP605" t="s">
        <v>439</v>
      </c>
      <c r="FQ605">
        <v>1746989605.5</v>
      </c>
      <c r="FR605">
        <v>1746989593.5</v>
      </c>
      <c r="FS605">
        <v>0</v>
      </c>
      <c r="FT605">
        <v>-0.274</v>
      </c>
      <c r="FU605">
        <v>-0.002</v>
      </c>
      <c r="FV605">
        <v>2.549</v>
      </c>
      <c r="FW605">
        <v>0.129</v>
      </c>
      <c r="FX605">
        <v>420</v>
      </c>
      <c r="FY605">
        <v>17</v>
      </c>
      <c r="FZ605">
        <v>0.02</v>
      </c>
      <c r="GA605">
        <v>0.04</v>
      </c>
      <c r="GB605">
        <v>21.5312512195122</v>
      </c>
      <c r="GC605">
        <v>3.796030662020923</v>
      </c>
      <c r="GD605">
        <v>0.3832084678286559</v>
      </c>
      <c r="GE605">
        <v>0</v>
      </c>
      <c r="GF605">
        <v>969.7714705882352</v>
      </c>
      <c r="GG605">
        <v>2.612742544252328</v>
      </c>
      <c r="GH605">
        <v>0.3764319511423415</v>
      </c>
      <c r="GI605">
        <v>0</v>
      </c>
      <c r="GJ605">
        <v>0.6916021707317073</v>
      </c>
      <c r="GK605">
        <v>-0.04793575609756117</v>
      </c>
      <c r="GL605">
        <v>0.007346574814662681</v>
      </c>
      <c r="GM605">
        <v>1</v>
      </c>
      <c r="GN605">
        <v>1</v>
      </c>
      <c r="GO605">
        <v>3</v>
      </c>
      <c r="GP605" t="s">
        <v>463</v>
      </c>
      <c r="GQ605">
        <v>3.10241</v>
      </c>
      <c r="GR605">
        <v>2.72282</v>
      </c>
      <c r="GS605">
        <v>0.0671918</v>
      </c>
      <c r="GT605">
        <v>0.0628394</v>
      </c>
      <c r="GU605">
        <v>0.100719</v>
      </c>
      <c r="GV605">
        <v>0.09983</v>
      </c>
      <c r="GW605">
        <v>24379.4</v>
      </c>
      <c r="GX605">
        <v>22244</v>
      </c>
      <c r="GY605">
        <v>26698.4</v>
      </c>
      <c r="GZ605">
        <v>23956.1</v>
      </c>
      <c r="HA605">
        <v>38414.2</v>
      </c>
      <c r="HB605">
        <v>31868</v>
      </c>
      <c r="HC605">
        <v>46621.3</v>
      </c>
      <c r="HD605">
        <v>37892.1</v>
      </c>
      <c r="HE605">
        <v>1.87045</v>
      </c>
      <c r="HF605">
        <v>1.87973</v>
      </c>
      <c r="HG605">
        <v>0.18736</v>
      </c>
      <c r="HH605">
        <v>0</v>
      </c>
      <c r="HI605">
        <v>26.9603</v>
      </c>
      <c r="HJ605">
        <v>999.9</v>
      </c>
      <c r="HK605">
        <v>48.4</v>
      </c>
      <c r="HL605">
        <v>30.3</v>
      </c>
      <c r="HM605">
        <v>23.2304</v>
      </c>
      <c r="HN605">
        <v>61.0487</v>
      </c>
      <c r="HO605">
        <v>21.8269</v>
      </c>
      <c r="HP605">
        <v>1</v>
      </c>
      <c r="HQ605">
        <v>0.0942022</v>
      </c>
      <c r="HR605">
        <v>0.101672</v>
      </c>
      <c r="HS605">
        <v>20.3184</v>
      </c>
      <c r="HT605">
        <v>5.21175</v>
      </c>
      <c r="HU605">
        <v>11.9788</v>
      </c>
      <c r="HV605">
        <v>4.96375</v>
      </c>
      <c r="HW605">
        <v>3.27463</v>
      </c>
      <c r="HX605">
        <v>9999</v>
      </c>
      <c r="HY605">
        <v>9999</v>
      </c>
      <c r="HZ605">
        <v>9999</v>
      </c>
      <c r="IA605">
        <v>26.7</v>
      </c>
      <c r="IB605">
        <v>1.86371</v>
      </c>
      <c r="IC605">
        <v>1.85975</v>
      </c>
      <c r="ID605">
        <v>1.85806</v>
      </c>
      <c r="IE605">
        <v>1.85944</v>
      </c>
      <c r="IF605">
        <v>1.85959</v>
      </c>
      <c r="IG605">
        <v>1.85806</v>
      </c>
      <c r="IH605">
        <v>1.85715</v>
      </c>
      <c r="II605">
        <v>1.85211</v>
      </c>
      <c r="IJ605">
        <v>0</v>
      </c>
      <c r="IK605">
        <v>0</v>
      </c>
      <c r="IL605">
        <v>0</v>
      </c>
      <c r="IM605">
        <v>0</v>
      </c>
      <c r="IN605" t="s">
        <v>441</v>
      </c>
      <c r="IO605" t="s">
        <v>442</v>
      </c>
      <c r="IP605" t="s">
        <v>443</v>
      </c>
      <c r="IQ605" t="s">
        <v>443</v>
      </c>
      <c r="IR605" t="s">
        <v>443</v>
      </c>
      <c r="IS605" t="s">
        <v>443</v>
      </c>
      <c r="IT605">
        <v>0</v>
      </c>
      <c r="IU605">
        <v>100</v>
      </c>
      <c r="IV605">
        <v>100</v>
      </c>
      <c r="IW605">
        <v>-1.527</v>
      </c>
      <c r="IX605">
        <v>0.2821</v>
      </c>
      <c r="IY605">
        <v>-1.253408397979514</v>
      </c>
      <c r="IZ605">
        <v>-0.001407418860664216</v>
      </c>
      <c r="JA605">
        <v>1.761737584914558E-06</v>
      </c>
      <c r="JB605">
        <v>-4.339940373715102E-10</v>
      </c>
      <c r="JC605">
        <v>0.01386544786166931</v>
      </c>
      <c r="JD605">
        <v>0.003157371658100305</v>
      </c>
      <c r="JE605">
        <v>0.0004353711720169284</v>
      </c>
      <c r="JF605">
        <v>-1.853048844677345E-07</v>
      </c>
      <c r="JG605">
        <v>2</v>
      </c>
      <c r="JH605">
        <v>1968</v>
      </c>
      <c r="JI605">
        <v>1</v>
      </c>
      <c r="JJ605">
        <v>26</v>
      </c>
      <c r="JK605">
        <v>200258.3</v>
      </c>
      <c r="JL605">
        <v>200258.5</v>
      </c>
      <c r="JM605">
        <v>0.775146</v>
      </c>
      <c r="JN605">
        <v>2.63062</v>
      </c>
      <c r="JO605">
        <v>1.49658</v>
      </c>
      <c r="JP605">
        <v>2.34863</v>
      </c>
      <c r="JQ605">
        <v>1.54907</v>
      </c>
      <c r="JR605">
        <v>2.45483</v>
      </c>
      <c r="JS605">
        <v>34.2133</v>
      </c>
      <c r="JT605">
        <v>14.3334</v>
      </c>
      <c r="JU605">
        <v>18</v>
      </c>
      <c r="JV605">
        <v>480.323</v>
      </c>
      <c r="JW605">
        <v>501.17</v>
      </c>
      <c r="JX605">
        <v>27.0033</v>
      </c>
      <c r="JY605">
        <v>28.5046</v>
      </c>
      <c r="JZ605">
        <v>30.0002</v>
      </c>
      <c r="KA605">
        <v>28.747</v>
      </c>
      <c r="KB605">
        <v>28.7511</v>
      </c>
      <c r="KC605">
        <v>15.5917</v>
      </c>
      <c r="KD605">
        <v>10.4952</v>
      </c>
      <c r="KE605">
        <v>100</v>
      </c>
      <c r="KF605">
        <v>26.9928</v>
      </c>
      <c r="KG605">
        <v>246.456</v>
      </c>
      <c r="KH605">
        <v>21.1758</v>
      </c>
      <c r="KI605">
        <v>101.934</v>
      </c>
      <c r="KJ605">
        <v>91.3901</v>
      </c>
    </row>
    <row r="606" spans="1:296">
      <c r="A606">
        <v>588</v>
      </c>
      <c r="B606">
        <v>1759005107.5</v>
      </c>
      <c r="C606">
        <v>17856.90000009537</v>
      </c>
      <c r="D606" t="s">
        <v>1624</v>
      </c>
      <c r="E606" t="s">
        <v>1625</v>
      </c>
      <c r="F606">
        <v>5</v>
      </c>
      <c r="G606" t="s">
        <v>1603</v>
      </c>
      <c r="H606">
        <v>1759005100</v>
      </c>
      <c r="I606">
        <f>(J606)/1000</f>
        <v>0</v>
      </c>
      <c r="J606">
        <f>IF(DO606, AM606, AG606)</f>
        <v>0</v>
      </c>
      <c r="K606">
        <f>IF(DO606, AH606, AF606)</f>
        <v>0</v>
      </c>
      <c r="L606">
        <f>DQ606 - IF(AT606&gt;1, K606*DK606*100.0/(AV606), 0)</f>
        <v>0</v>
      </c>
      <c r="M606">
        <f>((S606-I606/2)*L606-K606)/(S606+I606/2)</f>
        <v>0</v>
      </c>
      <c r="N606">
        <f>M606*(DX606+DY606)/1000.0</f>
        <v>0</v>
      </c>
      <c r="O606">
        <f>(DQ606 - IF(AT606&gt;1, K606*DK606*100.0/(AV606), 0))*(DX606+DY606)/1000.0</f>
        <v>0</v>
      </c>
      <c r="P606">
        <f>2.0/((1/R606-1/Q606)+SIGN(R606)*SQRT((1/R606-1/Q606)*(1/R606-1/Q606) + 4*DL606/((DL606+1)*(DL606+1))*(2*1/R606*1/Q606-1/Q606*1/Q606)))</f>
        <v>0</v>
      </c>
      <c r="Q606">
        <f>IF(LEFT(DM606,1)&lt;&gt;"0",IF(LEFT(DM606,1)="1",3.0,DN606),$D$5+$E$5*(EE606*DX606/($K$5*1000))+$F$5*(EE606*DX606/($K$5*1000))*MAX(MIN(DK606,$J$5),$I$5)*MAX(MIN(DK606,$J$5),$I$5)+$G$5*MAX(MIN(DK606,$J$5),$I$5)*(EE606*DX606/($K$5*1000))+$H$5*(EE606*DX606/($K$5*1000))*(EE606*DX606/($K$5*1000)))</f>
        <v>0</v>
      </c>
      <c r="R606">
        <f>I606*(1000-(1000*0.61365*exp(17.502*V606/(240.97+V606))/(DX606+DY606)+DS606)/2)/(1000*0.61365*exp(17.502*V606/(240.97+V606))/(DX606+DY606)-DS606)</f>
        <v>0</v>
      </c>
      <c r="S606">
        <f>1/((DL606+1)/(P606/1.6)+1/(Q606/1.37)) + DL606/((DL606+1)/(P606/1.6) + DL606/(Q606/1.37))</f>
        <v>0</v>
      </c>
      <c r="T606">
        <f>(DG606*DJ606)</f>
        <v>0</v>
      </c>
      <c r="U606">
        <f>(DZ606+(T606+2*0.95*5.67E-8*(((DZ606+$B$9)+273)^4-(DZ606+273)^4)-44100*I606)/(1.84*29.3*Q606+8*0.95*5.67E-8*(DZ606+273)^3))</f>
        <v>0</v>
      </c>
      <c r="V606">
        <f>($C$9*EA606+$D$9*EB606+$E$9*U606)</f>
        <v>0</v>
      </c>
      <c r="W606">
        <f>0.61365*exp(17.502*V606/(240.97+V606))</f>
        <v>0</v>
      </c>
      <c r="X606">
        <f>(Y606/Z606*100)</f>
        <v>0</v>
      </c>
      <c r="Y606">
        <f>DS606*(DX606+DY606)/1000</f>
        <v>0</v>
      </c>
      <c r="Z606">
        <f>0.61365*exp(17.502*DZ606/(240.97+DZ606))</f>
        <v>0</v>
      </c>
      <c r="AA606">
        <f>(W606-DS606*(DX606+DY606)/1000)</f>
        <v>0</v>
      </c>
      <c r="AB606">
        <f>(-I606*44100)</f>
        <v>0</v>
      </c>
      <c r="AC606">
        <f>2*29.3*Q606*0.92*(DZ606-V606)</f>
        <v>0</v>
      </c>
      <c r="AD606">
        <f>2*0.95*5.67E-8*(((DZ606+$B$9)+273)^4-(V606+273)^4)</f>
        <v>0</v>
      </c>
      <c r="AE606">
        <f>T606+AD606+AB606+AC606</f>
        <v>0</v>
      </c>
      <c r="AF606">
        <f>DW606*AT606*(DR606-DQ606*(1000-AT606*DT606)/(1000-AT606*DS606))/(100*DK606)</f>
        <v>0</v>
      </c>
      <c r="AG606">
        <f>1000*DW606*AT606*(DS606-DT606)/(100*DK606*(1000-AT606*DS606))</f>
        <v>0</v>
      </c>
      <c r="AH606">
        <f>(AI606 - AJ606 - DX606*1E3/(8.314*(DZ606+273.15)) * AL606/DW606 * AK606) * DW606/(100*DK606) * (1000 - DT606)/1000</f>
        <v>0</v>
      </c>
      <c r="AI606">
        <v>273.9888487454545</v>
      </c>
      <c r="AJ606">
        <v>288.0583757575758</v>
      </c>
      <c r="AK606">
        <v>-3.337770995671026</v>
      </c>
      <c r="AL606">
        <v>65.16</v>
      </c>
      <c r="AM606">
        <f>(AO606 - AN606 + DX606*1E3/(8.314*(DZ606+273.15)) * AQ606/DW606 * AP606) * DW606/(100*DK606) * 1000/(1000 - AO606)</f>
        <v>0</v>
      </c>
      <c r="AN606">
        <v>21.131045384311</v>
      </c>
      <c r="AO606">
        <v>21.83252484848484</v>
      </c>
      <c r="AP606">
        <v>5.824928517840322E-06</v>
      </c>
      <c r="AQ606">
        <v>105.5016809111965</v>
      </c>
      <c r="AR606">
        <v>1</v>
      </c>
      <c r="AS606">
        <v>0</v>
      </c>
      <c r="AT606">
        <f>IF(AR606*$H$15&gt;=AV606,1.0,(AV606/(AV606-AR606*$H$15)))</f>
        <v>0</v>
      </c>
      <c r="AU606">
        <f>(AT606-1)*100</f>
        <v>0</v>
      </c>
      <c r="AV606">
        <f>MAX(0,($B$15+$C$15*EE606)/(1+$D$15*EE606)*DX606/(DZ606+273)*$E$15)</f>
        <v>0</v>
      </c>
      <c r="AW606" t="s">
        <v>437</v>
      </c>
      <c r="AX606" t="s">
        <v>437</v>
      </c>
      <c r="AY606">
        <v>0</v>
      </c>
      <c r="AZ606">
        <v>0</v>
      </c>
      <c r="BA606">
        <f>1-AY606/AZ606</f>
        <v>0</v>
      </c>
      <c r="BB606">
        <v>0</v>
      </c>
      <c r="BC606" t="s">
        <v>437</v>
      </c>
      <c r="BD606" t="s">
        <v>437</v>
      </c>
      <c r="BE606">
        <v>0</v>
      </c>
      <c r="BF606">
        <v>0</v>
      </c>
      <c r="BG606">
        <f>1-BE606/BF606</f>
        <v>0</v>
      </c>
      <c r="BH606">
        <v>0.5</v>
      </c>
      <c r="BI606">
        <f>DH606</f>
        <v>0</v>
      </c>
      <c r="BJ606">
        <f>K606</f>
        <v>0</v>
      </c>
      <c r="BK606">
        <f>BG606*BH606*BI606</f>
        <v>0</v>
      </c>
      <c r="BL606">
        <f>(BJ606-BB606)/BI606</f>
        <v>0</v>
      </c>
      <c r="BM606">
        <f>(AZ606-BF606)/BF606</f>
        <v>0</v>
      </c>
      <c r="BN606">
        <f>AY606/(BA606+AY606/BF606)</f>
        <v>0</v>
      </c>
      <c r="BO606" t="s">
        <v>437</v>
      </c>
      <c r="BP606">
        <v>0</v>
      </c>
      <c r="BQ606">
        <f>IF(BP606&lt;&gt;0, BP606, BN606)</f>
        <v>0</v>
      </c>
      <c r="BR606">
        <f>1-BQ606/BF606</f>
        <v>0</v>
      </c>
      <c r="BS606">
        <f>(BF606-BE606)/(BF606-BQ606)</f>
        <v>0</v>
      </c>
      <c r="BT606">
        <f>(AZ606-BF606)/(AZ606-BQ606)</f>
        <v>0</v>
      </c>
      <c r="BU606">
        <f>(BF606-BE606)/(BF606-AY606)</f>
        <v>0</v>
      </c>
      <c r="BV606">
        <f>(AZ606-BF606)/(AZ606-AY606)</f>
        <v>0</v>
      </c>
      <c r="BW606">
        <f>(BS606*BQ606/BE606)</f>
        <v>0</v>
      </c>
      <c r="BX606">
        <f>(1-BW606)</f>
        <v>0</v>
      </c>
      <c r="DG606">
        <f>$B$13*EF606+$C$13*EG606+$F$13*ER606*(1-EU606)</f>
        <v>0</v>
      </c>
      <c r="DH606">
        <f>DG606*DI606</f>
        <v>0</v>
      </c>
      <c r="DI606">
        <f>($B$13*$D$11+$C$13*$D$11+$F$13*((FE606+EW606)/MAX(FE606+EW606+FF606, 0.1)*$I$11+FF606/MAX(FE606+EW606+FF606, 0.1)*$J$11))/($B$13+$C$13+$F$13)</f>
        <v>0</v>
      </c>
      <c r="DJ606">
        <f>($B$13*$K$11+$C$13*$K$11+$F$13*((FE606+EW606)/MAX(FE606+EW606+FF606, 0.1)*$P$11+FF606/MAX(FE606+EW606+FF606, 0.1)*$Q$11))/($B$13+$C$13+$F$13)</f>
        <v>0</v>
      </c>
      <c r="DK606">
        <v>6</v>
      </c>
      <c r="DL606">
        <v>0.5</v>
      </c>
      <c r="DM606" t="s">
        <v>438</v>
      </c>
      <c r="DN606">
        <v>2</v>
      </c>
      <c r="DO606" t="b">
        <v>1</v>
      </c>
      <c r="DP606">
        <v>1759005100</v>
      </c>
      <c r="DQ606">
        <v>304.6867777777778</v>
      </c>
      <c r="DR606">
        <v>282.765</v>
      </c>
      <c r="DS606">
        <v>21.81838888888889</v>
      </c>
      <c r="DT606">
        <v>21.12878518518519</v>
      </c>
      <c r="DU606">
        <v>306.218037037037</v>
      </c>
      <c r="DV606">
        <v>21.53644814814815</v>
      </c>
      <c r="DW606">
        <v>499.9916296296297</v>
      </c>
      <c r="DX606">
        <v>90.30838148148149</v>
      </c>
      <c r="DY606">
        <v>0.06465555925925925</v>
      </c>
      <c r="DZ606">
        <v>28.68264814814815</v>
      </c>
      <c r="EA606">
        <v>30.01033333333333</v>
      </c>
      <c r="EB606">
        <v>999.9000000000001</v>
      </c>
      <c r="EC606">
        <v>0</v>
      </c>
      <c r="ED606">
        <v>0</v>
      </c>
      <c r="EE606">
        <v>9996.133333333333</v>
      </c>
      <c r="EF606">
        <v>0</v>
      </c>
      <c r="EG606">
        <v>12.4538962962963</v>
      </c>
      <c r="EH606">
        <v>21.92166296296296</v>
      </c>
      <c r="EI606">
        <v>311.4824814814815</v>
      </c>
      <c r="EJ606">
        <v>288.8684444444444</v>
      </c>
      <c r="EK606">
        <v>0.6896011481481481</v>
      </c>
      <c r="EL606">
        <v>282.765</v>
      </c>
      <c r="EM606">
        <v>21.12878518518519</v>
      </c>
      <c r="EN606">
        <v>1.970382592592593</v>
      </c>
      <c r="EO606">
        <v>1.908106296296296</v>
      </c>
      <c r="EP606">
        <v>17.20831481481482</v>
      </c>
      <c r="EQ606">
        <v>16.70172222222222</v>
      </c>
      <c r="ER606">
        <v>2000.002592592593</v>
      </c>
      <c r="ES606">
        <v>0.9800024444444445</v>
      </c>
      <c r="ET606">
        <v>0.01999745925925926</v>
      </c>
      <c r="EU606">
        <v>0</v>
      </c>
      <c r="EV606">
        <v>970.0435555555554</v>
      </c>
      <c r="EW606">
        <v>5.00078</v>
      </c>
      <c r="EX606">
        <v>18729.64074074074</v>
      </c>
      <c r="EY606">
        <v>16379.67777777778</v>
      </c>
      <c r="EZ606">
        <v>38.92555555555555</v>
      </c>
      <c r="FA606">
        <v>39.72425925925926</v>
      </c>
      <c r="FB606">
        <v>39.02288888888889</v>
      </c>
      <c r="FC606">
        <v>39.4557037037037</v>
      </c>
      <c r="FD606">
        <v>40.21503703703704</v>
      </c>
      <c r="FE606">
        <v>1955.102592592593</v>
      </c>
      <c r="FF606">
        <v>39.8925925925926</v>
      </c>
      <c r="FG606">
        <v>0</v>
      </c>
      <c r="FH606">
        <v>1759005101.7</v>
      </c>
      <c r="FI606">
        <v>0</v>
      </c>
      <c r="FJ606">
        <v>970.0235599999999</v>
      </c>
      <c r="FK606">
        <v>2.858692311814778</v>
      </c>
      <c r="FL606">
        <v>42.02307689792982</v>
      </c>
      <c r="FM606">
        <v>18729.596</v>
      </c>
      <c r="FN606">
        <v>15</v>
      </c>
      <c r="FO606">
        <v>0</v>
      </c>
      <c r="FP606" t="s">
        <v>439</v>
      </c>
      <c r="FQ606">
        <v>1746989605.5</v>
      </c>
      <c r="FR606">
        <v>1746989593.5</v>
      </c>
      <c r="FS606">
        <v>0</v>
      </c>
      <c r="FT606">
        <v>-0.274</v>
      </c>
      <c r="FU606">
        <v>-0.002</v>
      </c>
      <c r="FV606">
        <v>2.549</v>
      </c>
      <c r="FW606">
        <v>0.129</v>
      </c>
      <c r="FX606">
        <v>420</v>
      </c>
      <c r="FY606">
        <v>17</v>
      </c>
      <c r="FZ606">
        <v>0.02</v>
      </c>
      <c r="GA606">
        <v>0.04</v>
      </c>
      <c r="GB606">
        <v>21.78793902439024</v>
      </c>
      <c r="GC606">
        <v>2.448982578397198</v>
      </c>
      <c r="GD606">
        <v>0.2506225895236421</v>
      </c>
      <c r="GE606">
        <v>0</v>
      </c>
      <c r="GF606">
        <v>969.9437058823528</v>
      </c>
      <c r="GG606">
        <v>2.270160428239975</v>
      </c>
      <c r="GH606">
        <v>0.3375824543645749</v>
      </c>
      <c r="GI606">
        <v>0</v>
      </c>
      <c r="GJ606">
        <v>0.6919909756097561</v>
      </c>
      <c r="GK606">
        <v>-0.01286140766550519</v>
      </c>
      <c r="GL606">
        <v>0.007807256391669144</v>
      </c>
      <c r="GM606">
        <v>1</v>
      </c>
      <c r="GN606">
        <v>1</v>
      </c>
      <c r="GO606">
        <v>3</v>
      </c>
      <c r="GP606" t="s">
        <v>463</v>
      </c>
      <c r="GQ606">
        <v>3.1024</v>
      </c>
      <c r="GR606">
        <v>2.72287</v>
      </c>
      <c r="GS606">
        <v>0.0641656</v>
      </c>
      <c r="GT606">
        <v>0.0596988</v>
      </c>
      <c r="GU606">
        <v>0.100745</v>
      </c>
      <c r="GV606">
        <v>0.0998122</v>
      </c>
      <c r="GW606">
        <v>24458.3</v>
      </c>
      <c r="GX606">
        <v>22318.5</v>
      </c>
      <c r="GY606">
        <v>26698.2</v>
      </c>
      <c r="GZ606">
        <v>23956</v>
      </c>
      <c r="HA606">
        <v>38412.6</v>
      </c>
      <c r="HB606">
        <v>31868</v>
      </c>
      <c r="HC606">
        <v>46621.2</v>
      </c>
      <c r="HD606">
        <v>37891.8</v>
      </c>
      <c r="HE606">
        <v>1.86995</v>
      </c>
      <c r="HF606">
        <v>1.87952</v>
      </c>
      <c r="HG606">
        <v>0.186637</v>
      </c>
      <c r="HH606">
        <v>0</v>
      </c>
      <c r="HI606">
        <v>26.9638</v>
      </c>
      <c r="HJ606">
        <v>999.9</v>
      </c>
      <c r="HK606">
        <v>48.3</v>
      </c>
      <c r="HL606">
        <v>30.3</v>
      </c>
      <c r="HM606">
        <v>23.1811</v>
      </c>
      <c r="HN606">
        <v>60.8187</v>
      </c>
      <c r="HO606">
        <v>22.0232</v>
      </c>
      <c r="HP606">
        <v>1</v>
      </c>
      <c r="HQ606">
        <v>0.09435979999999999</v>
      </c>
      <c r="HR606">
        <v>0.115046</v>
      </c>
      <c r="HS606">
        <v>20.3185</v>
      </c>
      <c r="HT606">
        <v>5.21115</v>
      </c>
      <c r="HU606">
        <v>11.9793</v>
      </c>
      <c r="HV606">
        <v>4.9634</v>
      </c>
      <c r="HW606">
        <v>3.27448</v>
      </c>
      <c r="HX606">
        <v>9999</v>
      </c>
      <c r="HY606">
        <v>9999</v>
      </c>
      <c r="HZ606">
        <v>9999</v>
      </c>
      <c r="IA606">
        <v>26.7</v>
      </c>
      <c r="IB606">
        <v>1.8637</v>
      </c>
      <c r="IC606">
        <v>1.85977</v>
      </c>
      <c r="ID606">
        <v>1.85806</v>
      </c>
      <c r="IE606">
        <v>1.85945</v>
      </c>
      <c r="IF606">
        <v>1.85959</v>
      </c>
      <c r="IG606">
        <v>1.85806</v>
      </c>
      <c r="IH606">
        <v>1.85715</v>
      </c>
      <c r="II606">
        <v>1.85211</v>
      </c>
      <c r="IJ606">
        <v>0</v>
      </c>
      <c r="IK606">
        <v>0</v>
      </c>
      <c r="IL606">
        <v>0</v>
      </c>
      <c r="IM606">
        <v>0</v>
      </c>
      <c r="IN606" t="s">
        <v>441</v>
      </c>
      <c r="IO606" t="s">
        <v>442</v>
      </c>
      <c r="IP606" t="s">
        <v>443</v>
      </c>
      <c r="IQ606" t="s">
        <v>443</v>
      </c>
      <c r="IR606" t="s">
        <v>443</v>
      </c>
      <c r="IS606" t="s">
        <v>443</v>
      </c>
      <c r="IT606">
        <v>0</v>
      </c>
      <c r="IU606">
        <v>100</v>
      </c>
      <c r="IV606">
        <v>100</v>
      </c>
      <c r="IW606">
        <v>-1.52</v>
      </c>
      <c r="IX606">
        <v>0.2822</v>
      </c>
      <c r="IY606">
        <v>-1.253408397979514</v>
      </c>
      <c r="IZ606">
        <v>-0.001407418860664216</v>
      </c>
      <c r="JA606">
        <v>1.761737584914558E-06</v>
      </c>
      <c r="JB606">
        <v>-4.339940373715102E-10</v>
      </c>
      <c r="JC606">
        <v>0.01386544786166931</v>
      </c>
      <c r="JD606">
        <v>0.003157371658100305</v>
      </c>
      <c r="JE606">
        <v>0.0004353711720169284</v>
      </c>
      <c r="JF606">
        <v>-1.853048844677345E-07</v>
      </c>
      <c r="JG606">
        <v>2</v>
      </c>
      <c r="JH606">
        <v>1968</v>
      </c>
      <c r="JI606">
        <v>1</v>
      </c>
      <c r="JJ606">
        <v>26</v>
      </c>
      <c r="JK606">
        <v>200258.4</v>
      </c>
      <c r="JL606">
        <v>200258.6</v>
      </c>
      <c r="JM606">
        <v>0.733643</v>
      </c>
      <c r="JN606">
        <v>2.63916</v>
      </c>
      <c r="JO606">
        <v>1.49658</v>
      </c>
      <c r="JP606">
        <v>2.34863</v>
      </c>
      <c r="JQ606">
        <v>1.54907</v>
      </c>
      <c r="JR606">
        <v>2.38281</v>
      </c>
      <c r="JS606">
        <v>34.2133</v>
      </c>
      <c r="JT606">
        <v>14.3247</v>
      </c>
      <c r="JU606">
        <v>18</v>
      </c>
      <c r="JV606">
        <v>480.034</v>
      </c>
      <c r="JW606">
        <v>501.036</v>
      </c>
      <c r="JX606">
        <v>26.9915</v>
      </c>
      <c r="JY606">
        <v>28.5046</v>
      </c>
      <c r="JZ606">
        <v>30.0003</v>
      </c>
      <c r="KA606">
        <v>28.747</v>
      </c>
      <c r="KB606">
        <v>28.7511</v>
      </c>
      <c r="KC606">
        <v>14.7688</v>
      </c>
      <c r="KD606">
        <v>10.4952</v>
      </c>
      <c r="KE606">
        <v>100</v>
      </c>
      <c r="KF606">
        <v>26.986</v>
      </c>
      <c r="KG606">
        <v>233.069</v>
      </c>
      <c r="KH606">
        <v>21.1643</v>
      </c>
      <c r="KI606">
        <v>101.933</v>
      </c>
      <c r="KJ606">
        <v>91.3895</v>
      </c>
    </row>
    <row r="607" spans="1:296">
      <c r="A607">
        <v>589</v>
      </c>
      <c r="B607">
        <v>1759005112.5</v>
      </c>
      <c r="C607">
        <v>17861.90000009537</v>
      </c>
      <c r="D607" t="s">
        <v>1626</v>
      </c>
      <c r="E607" t="s">
        <v>1627</v>
      </c>
      <c r="F607">
        <v>5</v>
      </c>
      <c r="G607" t="s">
        <v>1603</v>
      </c>
      <c r="H607">
        <v>1759005104.714286</v>
      </c>
      <c r="I607">
        <f>(J607)/1000</f>
        <v>0</v>
      </c>
      <c r="J607">
        <f>IF(DO607, AM607, AG607)</f>
        <v>0</v>
      </c>
      <c r="K607">
        <f>IF(DO607, AH607, AF607)</f>
        <v>0</v>
      </c>
      <c r="L607">
        <f>DQ607 - IF(AT607&gt;1, K607*DK607*100.0/(AV607), 0)</f>
        <v>0</v>
      </c>
      <c r="M607">
        <f>((S607-I607/2)*L607-K607)/(S607+I607/2)</f>
        <v>0</v>
      </c>
      <c r="N607">
        <f>M607*(DX607+DY607)/1000.0</f>
        <v>0</v>
      </c>
      <c r="O607">
        <f>(DQ607 - IF(AT607&gt;1, K607*DK607*100.0/(AV607), 0))*(DX607+DY607)/1000.0</f>
        <v>0</v>
      </c>
      <c r="P607">
        <f>2.0/((1/R607-1/Q607)+SIGN(R607)*SQRT((1/R607-1/Q607)*(1/R607-1/Q607) + 4*DL607/((DL607+1)*(DL607+1))*(2*1/R607*1/Q607-1/Q607*1/Q607)))</f>
        <v>0</v>
      </c>
      <c r="Q607">
        <f>IF(LEFT(DM607,1)&lt;&gt;"0",IF(LEFT(DM607,1)="1",3.0,DN607),$D$5+$E$5*(EE607*DX607/($K$5*1000))+$F$5*(EE607*DX607/($K$5*1000))*MAX(MIN(DK607,$J$5),$I$5)*MAX(MIN(DK607,$J$5),$I$5)+$G$5*MAX(MIN(DK607,$J$5),$I$5)*(EE607*DX607/($K$5*1000))+$H$5*(EE607*DX607/($K$5*1000))*(EE607*DX607/($K$5*1000)))</f>
        <v>0</v>
      </c>
      <c r="R607">
        <f>I607*(1000-(1000*0.61365*exp(17.502*V607/(240.97+V607))/(DX607+DY607)+DS607)/2)/(1000*0.61365*exp(17.502*V607/(240.97+V607))/(DX607+DY607)-DS607)</f>
        <v>0</v>
      </c>
      <c r="S607">
        <f>1/((DL607+1)/(P607/1.6)+1/(Q607/1.37)) + DL607/((DL607+1)/(P607/1.6) + DL607/(Q607/1.37))</f>
        <v>0</v>
      </c>
      <c r="T607">
        <f>(DG607*DJ607)</f>
        <v>0</v>
      </c>
      <c r="U607">
        <f>(DZ607+(T607+2*0.95*5.67E-8*(((DZ607+$B$9)+273)^4-(DZ607+273)^4)-44100*I607)/(1.84*29.3*Q607+8*0.95*5.67E-8*(DZ607+273)^3))</f>
        <v>0</v>
      </c>
      <c r="V607">
        <f>($C$9*EA607+$D$9*EB607+$E$9*U607)</f>
        <v>0</v>
      </c>
      <c r="W607">
        <f>0.61365*exp(17.502*V607/(240.97+V607))</f>
        <v>0</v>
      </c>
      <c r="X607">
        <f>(Y607/Z607*100)</f>
        <v>0</v>
      </c>
      <c r="Y607">
        <f>DS607*(DX607+DY607)/1000</f>
        <v>0</v>
      </c>
      <c r="Z607">
        <f>0.61365*exp(17.502*DZ607/(240.97+DZ607))</f>
        <v>0</v>
      </c>
      <c r="AA607">
        <f>(W607-DS607*(DX607+DY607)/1000)</f>
        <v>0</v>
      </c>
      <c r="AB607">
        <f>(-I607*44100)</f>
        <v>0</v>
      </c>
      <c r="AC607">
        <f>2*29.3*Q607*0.92*(DZ607-V607)</f>
        <v>0</v>
      </c>
      <c r="AD607">
        <f>2*0.95*5.67E-8*(((DZ607+$B$9)+273)^4-(V607+273)^4)</f>
        <v>0</v>
      </c>
      <c r="AE607">
        <f>T607+AD607+AB607+AC607</f>
        <v>0</v>
      </c>
      <c r="AF607">
        <f>DW607*AT607*(DR607-DQ607*(1000-AT607*DT607)/(1000-AT607*DS607))/(100*DK607)</f>
        <v>0</v>
      </c>
      <c r="AG607">
        <f>1000*DW607*AT607*(DS607-DT607)/(100*DK607*(1000-AT607*DS607))</f>
        <v>0</v>
      </c>
      <c r="AH607">
        <f>(AI607 - AJ607 - DX607*1E3/(8.314*(DZ607+273.15)) * AL607/DW607 * AK607) * DW607/(100*DK607) * (1000 - DT607)/1000</f>
        <v>0</v>
      </c>
      <c r="AI607">
        <v>256.9679111696969</v>
      </c>
      <c r="AJ607">
        <v>271.291109090909</v>
      </c>
      <c r="AK607">
        <v>-3.349623376623407</v>
      </c>
      <c r="AL607">
        <v>65.16</v>
      </c>
      <c r="AM607">
        <f>(AO607 - AN607 + DX607*1E3/(8.314*(DZ607+273.15)) * AQ607/DW607 * AP607) * DW607/(100*DK607) * 1000/(1000 - AO607)</f>
        <v>0</v>
      </c>
      <c r="AN607">
        <v>21.12726207873273</v>
      </c>
      <c r="AO607">
        <v>21.83571272727272</v>
      </c>
      <c r="AP607">
        <v>2.093859370556883E-06</v>
      </c>
      <c r="AQ607">
        <v>105.5016809111965</v>
      </c>
      <c r="AR607">
        <v>1</v>
      </c>
      <c r="AS607">
        <v>0</v>
      </c>
      <c r="AT607">
        <f>IF(AR607*$H$15&gt;=AV607,1.0,(AV607/(AV607-AR607*$H$15)))</f>
        <v>0</v>
      </c>
      <c r="AU607">
        <f>(AT607-1)*100</f>
        <v>0</v>
      </c>
      <c r="AV607">
        <f>MAX(0,($B$15+$C$15*EE607)/(1+$D$15*EE607)*DX607/(DZ607+273)*$E$15)</f>
        <v>0</v>
      </c>
      <c r="AW607" t="s">
        <v>437</v>
      </c>
      <c r="AX607" t="s">
        <v>437</v>
      </c>
      <c r="AY607">
        <v>0</v>
      </c>
      <c r="AZ607">
        <v>0</v>
      </c>
      <c r="BA607">
        <f>1-AY607/AZ607</f>
        <v>0</v>
      </c>
      <c r="BB607">
        <v>0</v>
      </c>
      <c r="BC607" t="s">
        <v>437</v>
      </c>
      <c r="BD607" t="s">
        <v>437</v>
      </c>
      <c r="BE607">
        <v>0</v>
      </c>
      <c r="BF607">
        <v>0</v>
      </c>
      <c r="BG607">
        <f>1-BE607/BF607</f>
        <v>0</v>
      </c>
      <c r="BH607">
        <v>0.5</v>
      </c>
      <c r="BI607">
        <f>DH607</f>
        <v>0</v>
      </c>
      <c r="BJ607">
        <f>K607</f>
        <v>0</v>
      </c>
      <c r="BK607">
        <f>BG607*BH607*BI607</f>
        <v>0</v>
      </c>
      <c r="BL607">
        <f>(BJ607-BB607)/BI607</f>
        <v>0</v>
      </c>
      <c r="BM607">
        <f>(AZ607-BF607)/BF607</f>
        <v>0</v>
      </c>
      <c r="BN607">
        <f>AY607/(BA607+AY607/BF607)</f>
        <v>0</v>
      </c>
      <c r="BO607" t="s">
        <v>437</v>
      </c>
      <c r="BP607">
        <v>0</v>
      </c>
      <c r="BQ607">
        <f>IF(BP607&lt;&gt;0, BP607, BN607)</f>
        <v>0</v>
      </c>
      <c r="BR607">
        <f>1-BQ607/BF607</f>
        <v>0</v>
      </c>
      <c r="BS607">
        <f>(BF607-BE607)/(BF607-BQ607)</f>
        <v>0</v>
      </c>
      <c r="BT607">
        <f>(AZ607-BF607)/(AZ607-BQ607)</f>
        <v>0</v>
      </c>
      <c r="BU607">
        <f>(BF607-BE607)/(BF607-AY607)</f>
        <v>0</v>
      </c>
      <c r="BV607">
        <f>(AZ607-BF607)/(AZ607-AY607)</f>
        <v>0</v>
      </c>
      <c r="BW607">
        <f>(BS607*BQ607/BE607)</f>
        <v>0</v>
      </c>
      <c r="BX607">
        <f>(1-BW607)</f>
        <v>0</v>
      </c>
      <c r="DG607">
        <f>$B$13*EF607+$C$13*EG607+$F$13*ER607*(1-EU607)</f>
        <v>0</v>
      </c>
      <c r="DH607">
        <f>DG607*DI607</f>
        <v>0</v>
      </c>
      <c r="DI607">
        <f>($B$13*$D$11+$C$13*$D$11+$F$13*((FE607+EW607)/MAX(FE607+EW607+FF607, 0.1)*$I$11+FF607/MAX(FE607+EW607+FF607, 0.1)*$J$11))/($B$13+$C$13+$F$13)</f>
        <v>0</v>
      </c>
      <c r="DJ607">
        <f>($B$13*$K$11+$C$13*$K$11+$F$13*((FE607+EW607)/MAX(FE607+EW607+FF607, 0.1)*$P$11+FF607/MAX(FE607+EW607+FF607, 0.1)*$Q$11))/($B$13+$C$13+$F$13)</f>
        <v>0</v>
      </c>
      <c r="DK607">
        <v>6</v>
      </c>
      <c r="DL607">
        <v>0.5</v>
      </c>
      <c r="DM607" t="s">
        <v>438</v>
      </c>
      <c r="DN607">
        <v>2</v>
      </c>
      <c r="DO607" t="b">
        <v>1</v>
      </c>
      <c r="DP607">
        <v>1759005104.714286</v>
      </c>
      <c r="DQ607">
        <v>289.24</v>
      </c>
      <c r="DR607">
        <v>267.1282142857143</v>
      </c>
      <c r="DS607">
        <v>21.82655714285714</v>
      </c>
      <c r="DT607">
        <v>21.13111785714285</v>
      </c>
      <c r="DU607">
        <v>290.7639642857143</v>
      </c>
      <c r="DV607">
        <v>21.54444642857143</v>
      </c>
      <c r="DW607">
        <v>500.0200714285714</v>
      </c>
      <c r="DX607">
        <v>90.30774999999997</v>
      </c>
      <c r="DY607">
        <v>0.06461636071428573</v>
      </c>
      <c r="DZ607">
        <v>28.68196785714285</v>
      </c>
      <c r="EA607">
        <v>30.00723928571428</v>
      </c>
      <c r="EB607">
        <v>999.9000000000002</v>
      </c>
      <c r="EC607">
        <v>0</v>
      </c>
      <c r="ED607">
        <v>0</v>
      </c>
      <c r="EE607">
        <v>9996.342857142856</v>
      </c>
      <c r="EF607">
        <v>0</v>
      </c>
      <c r="EG607">
        <v>11.90653571428571</v>
      </c>
      <c r="EH607">
        <v>22.11160357142857</v>
      </c>
      <c r="EI607">
        <v>295.6937142857142</v>
      </c>
      <c r="EJ607">
        <v>272.895</v>
      </c>
      <c r="EK607">
        <v>0.6954435357142856</v>
      </c>
      <c r="EL607">
        <v>267.1282142857143</v>
      </c>
      <c r="EM607">
        <v>21.13111785714285</v>
      </c>
      <c r="EN607">
        <v>1.971107857142858</v>
      </c>
      <c r="EO607">
        <v>1.908303928571428</v>
      </c>
      <c r="EP607">
        <v>17.21412857142857</v>
      </c>
      <c r="EQ607">
        <v>16.70334285714286</v>
      </c>
      <c r="ER607">
        <v>2000.021428571429</v>
      </c>
      <c r="ES607">
        <v>0.9800026785714285</v>
      </c>
      <c r="ET607">
        <v>0.01999723214285714</v>
      </c>
      <c r="EU607">
        <v>0</v>
      </c>
      <c r="EV607">
        <v>970.2835714285715</v>
      </c>
      <c r="EW607">
        <v>5.00078</v>
      </c>
      <c r="EX607">
        <v>18733.24642857143</v>
      </c>
      <c r="EY607">
        <v>16379.83214285714</v>
      </c>
      <c r="EZ607">
        <v>38.91485714285714</v>
      </c>
      <c r="FA607">
        <v>39.72735714285714</v>
      </c>
      <c r="FB607">
        <v>39.02878571428572</v>
      </c>
      <c r="FC607">
        <v>39.45060714285714</v>
      </c>
      <c r="FD607">
        <v>40.19392857142856</v>
      </c>
      <c r="FE607">
        <v>1955.121428571429</v>
      </c>
      <c r="FF607">
        <v>39.89142857142858</v>
      </c>
      <c r="FG607">
        <v>0</v>
      </c>
      <c r="FH607">
        <v>1759005107.1</v>
      </c>
      <c r="FI607">
        <v>0</v>
      </c>
      <c r="FJ607">
        <v>970.2972307692306</v>
      </c>
      <c r="FK607">
        <v>2.274393169682327</v>
      </c>
      <c r="FL607">
        <v>48.65641019717204</v>
      </c>
      <c r="FM607">
        <v>18733.35384615385</v>
      </c>
      <c r="FN607">
        <v>15</v>
      </c>
      <c r="FO607">
        <v>0</v>
      </c>
      <c r="FP607" t="s">
        <v>439</v>
      </c>
      <c r="FQ607">
        <v>1746989605.5</v>
      </c>
      <c r="FR607">
        <v>1746989593.5</v>
      </c>
      <c r="FS607">
        <v>0</v>
      </c>
      <c r="FT607">
        <v>-0.274</v>
      </c>
      <c r="FU607">
        <v>-0.002</v>
      </c>
      <c r="FV607">
        <v>2.549</v>
      </c>
      <c r="FW607">
        <v>0.129</v>
      </c>
      <c r="FX607">
        <v>420</v>
      </c>
      <c r="FY607">
        <v>17</v>
      </c>
      <c r="FZ607">
        <v>0.02</v>
      </c>
      <c r="GA607">
        <v>0.04</v>
      </c>
      <c r="GB607">
        <v>21.9942</v>
      </c>
      <c r="GC607">
        <v>2.190848780487742</v>
      </c>
      <c r="GD607">
        <v>0.2193847328325286</v>
      </c>
      <c r="GE607">
        <v>0</v>
      </c>
      <c r="GF607">
        <v>970.1068529411765</v>
      </c>
      <c r="GG607">
        <v>2.58944232577907</v>
      </c>
      <c r="GH607">
        <v>0.3478179994287921</v>
      </c>
      <c r="GI607">
        <v>0</v>
      </c>
      <c r="GJ607">
        <v>0.6935535749999999</v>
      </c>
      <c r="GK607">
        <v>0.06528050656660357</v>
      </c>
      <c r="GL607">
        <v>0.009685879657747915</v>
      </c>
      <c r="GM607">
        <v>1</v>
      </c>
      <c r="GN607">
        <v>1</v>
      </c>
      <c r="GO607">
        <v>3</v>
      </c>
      <c r="GP607" t="s">
        <v>463</v>
      </c>
      <c r="GQ607">
        <v>3.1026</v>
      </c>
      <c r="GR607">
        <v>2.72269</v>
      </c>
      <c r="GS607">
        <v>0.061073</v>
      </c>
      <c r="GT607">
        <v>0.0564401</v>
      </c>
      <c r="GU607">
        <v>0.100758</v>
      </c>
      <c r="GV607">
        <v>0.0998057</v>
      </c>
      <c r="GW607">
        <v>24539.1</v>
      </c>
      <c r="GX607">
        <v>22395.6</v>
      </c>
      <c r="GY607">
        <v>26698.2</v>
      </c>
      <c r="GZ607">
        <v>23955.8</v>
      </c>
      <c r="HA607">
        <v>38411.6</v>
      </c>
      <c r="HB607">
        <v>31867.7</v>
      </c>
      <c r="HC607">
        <v>46621.1</v>
      </c>
      <c r="HD607">
        <v>37891.6</v>
      </c>
      <c r="HE607">
        <v>1.87055</v>
      </c>
      <c r="HF607">
        <v>1.87912</v>
      </c>
      <c r="HG607">
        <v>0.185791</v>
      </c>
      <c r="HH607">
        <v>0</v>
      </c>
      <c r="HI607">
        <v>26.9676</v>
      </c>
      <c r="HJ607">
        <v>999.9</v>
      </c>
      <c r="HK607">
        <v>48.4</v>
      </c>
      <c r="HL607">
        <v>30.3</v>
      </c>
      <c r="HM607">
        <v>23.2292</v>
      </c>
      <c r="HN607">
        <v>60.6187</v>
      </c>
      <c r="HO607">
        <v>21.899</v>
      </c>
      <c r="HP607">
        <v>1</v>
      </c>
      <c r="HQ607">
        <v>0.0946646</v>
      </c>
      <c r="HR607">
        <v>0.148056</v>
      </c>
      <c r="HS607">
        <v>20.3184</v>
      </c>
      <c r="HT607">
        <v>5.211</v>
      </c>
      <c r="HU607">
        <v>11.9788</v>
      </c>
      <c r="HV607">
        <v>4.96325</v>
      </c>
      <c r="HW607">
        <v>3.27448</v>
      </c>
      <c r="HX607">
        <v>9999</v>
      </c>
      <c r="HY607">
        <v>9999</v>
      </c>
      <c r="HZ607">
        <v>9999</v>
      </c>
      <c r="IA607">
        <v>26.7</v>
      </c>
      <c r="IB607">
        <v>1.86369</v>
      </c>
      <c r="IC607">
        <v>1.85975</v>
      </c>
      <c r="ID607">
        <v>1.85806</v>
      </c>
      <c r="IE607">
        <v>1.85945</v>
      </c>
      <c r="IF607">
        <v>1.85959</v>
      </c>
      <c r="IG607">
        <v>1.85807</v>
      </c>
      <c r="IH607">
        <v>1.85715</v>
      </c>
      <c r="II607">
        <v>1.85211</v>
      </c>
      <c r="IJ607">
        <v>0</v>
      </c>
      <c r="IK607">
        <v>0</v>
      </c>
      <c r="IL607">
        <v>0</v>
      </c>
      <c r="IM607">
        <v>0</v>
      </c>
      <c r="IN607" t="s">
        <v>441</v>
      </c>
      <c r="IO607" t="s">
        <v>442</v>
      </c>
      <c r="IP607" t="s">
        <v>443</v>
      </c>
      <c r="IQ607" t="s">
        <v>443</v>
      </c>
      <c r="IR607" t="s">
        <v>443</v>
      </c>
      <c r="IS607" t="s">
        <v>443</v>
      </c>
      <c r="IT607">
        <v>0</v>
      </c>
      <c r="IU607">
        <v>100</v>
      </c>
      <c r="IV607">
        <v>100</v>
      </c>
      <c r="IW607">
        <v>-1.511</v>
      </c>
      <c r="IX607">
        <v>0.2823</v>
      </c>
      <c r="IY607">
        <v>-1.253408397979514</v>
      </c>
      <c r="IZ607">
        <v>-0.001407418860664216</v>
      </c>
      <c r="JA607">
        <v>1.761737584914558E-06</v>
      </c>
      <c r="JB607">
        <v>-4.339940373715102E-10</v>
      </c>
      <c r="JC607">
        <v>0.01386544786166931</v>
      </c>
      <c r="JD607">
        <v>0.003157371658100305</v>
      </c>
      <c r="JE607">
        <v>0.0004353711720169284</v>
      </c>
      <c r="JF607">
        <v>-1.853048844677345E-07</v>
      </c>
      <c r="JG607">
        <v>2</v>
      </c>
      <c r="JH607">
        <v>1968</v>
      </c>
      <c r="JI607">
        <v>1</v>
      </c>
      <c r="JJ607">
        <v>26</v>
      </c>
      <c r="JK607">
        <v>200258.5</v>
      </c>
      <c r="JL607">
        <v>200258.6</v>
      </c>
      <c r="JM607">
        <v>0.695801</v>
      </c>
      <c r="JN607">
        <v>2.62695</v>
      </c>
      <c r="JO607">
        <v>1.49658</v>
      </c>
      <c r="JP607">
        <v>2.34863</v>
      </c>
      <c r="JQ607">
        <v>1.54907</v>
      </c>
      <c r="JR607">
        <v>2.41577</v>
      </c>
      <c r="JS607">
        <v>34.2133</v>
      </c>
      <c r="JT607">
        <v>14.3334</v>
      </c>
      <c r="JU607">
        <v>18</v>
      </c>
      <c r="JV607">
        <v>480.381</v>
      </c>
      <c r="JW607">
        <v>500.769</v>
      </c>
      <c r="JX607">
        <v>26.978</v>
      </c>
      <c r="JY607">
        <v>28.507</v>
      </c>
      <c r="JZ607">
        <v>30.0002</v>
      </c>
      <c r="KA607">
        <v>28.747</v>
      </c>
      <c r="KB607">
        <v>28.7511</v>
      </c>
      <c r="KC607">
        <v>14.0271</v>
      </c>
      <c r="KD607">
        <v>10.4952</v>
      </c>
      <c r="KE607">
        <v>100</v>
      </c>
      <c r="KF607">
        <v>26.9719</v>
      </c>
      <c r="KG607">
        <v>213.034</v>
      </c>
      <c r="KH607">
        <v>21.1574</v>
      </c>
      <c r="KI607">
        <v>101.933</v>
      </c>
      <c r="KJ607">
        <v>91.38890000000001</v>
      </c>
    </row>
    <row r="608" spans="1:296">
      <c r="A608">
        <v>590</v>
      </c>
      <c r="B608">
        <v>1759005117.5</v>
      </c>
      <c r="C608">
        <v>17866.90000009537</v>
      </c>
      <c r="D608" t="s">
        <v>1628</v>
      </c>
      <c r="E608" t="s">
        <v>1629</v>
      </c>
      <c r="F608">
        <v>5</v>
      </c>
      <c r="G608" t="s">
        <v>1603</v>
      </c>
      <c r="H608">
        <v>1759005110</v>
      </c>
      <c r="I608">
        <f>(J608)/1000</f>
        <v>0</v>
      </c>
      <c r="J608">
        <f>IF(DO608, AM608, AG608)</f>
        <v>0</v>
      </c>
      <c r="K608">
        <f>IF(DO608, AH608, AF608)</f>
        <v>0</v>
      </c>
      <c r="L608">
        <f>DQ608 - IF(AT608&gt;1, K608*DK608*100.0/(AV608), 0)</f>
        <v>0</v>
      </c>
      <c r="M608">
        <f>((S608-I608/2)*L608-K608)/(S608+I608/2)</f>
        <v>0</v>
      </c>
      <c r="N608">
        <f>M608*(DX608+DY608)/1000.0</f>
        <v>0</v>
      </c>
      <c r="O608">
        <f>(DQ608 - IF(AT608&gt;1, K608*DK608*100.0/(AV608), 0))*(DX608+DY608)/1000.0</f>
        <v>0</v>
      </c>
      <c r="P608">
        <f>2.0/((1/R608-1/Q608)+SIGN(R608)*SQRT((1/R608-1/Q608)*(1/R608-1/Q608) + 4*DL608/((DL608+1)*(DL608+1))*(2*1/R608*1/Q608-1/Q608*1/Q608)))</f>
        <v>0</v>
      </c>
      <c r="Q608">
        <f>IF(LEFT(DM608,1)&lt;&gt;"0",IF(LEFT(DM608,1)="1",3.0,DN608),$D$5+$E$5*(EE608*DX608/($K$5*1000))+$F$5*(EE608*DX608/($K$5*1000))*MAX(MIN(DK608,$J$5),$I$5)*MAX(MIN(DK608,$J$5),$I$5)+$G$5*MAX(MIN(DK608,$J$5),$I$5)*(EE608*DX608/($K$5*1000))+$H$5*(EE608*DX608/($K$5*1000))*(EE608*DX608/($K$5*1000)))</f>
        <v>0</v>
      </c>
      <c r="R608">
        <f>I608*(1000-(1000*0.61365*exp(17.502*V608/(240.97+V608))/(DX608+DY608)+DS608)/2)/(1000*0.61365*exp(17.502*V608/(240.97+V608))/(DX608+DY608)-DS608)</f>
        <v>0</v>
      </c>
      <c r="S608">
        <f>1/((DL608+1)/(P608/1.6)+1/(Q608/1.37)) + DL608/((DL608+1)/(P608/1.6) + DL608/(Q608/1.37))</f>
        <v>0</v>
      </c>
      <c r="T608">
        <f>(DG608*DJ608)</f>
        <v>0</v>
      </c>
      <c r="U608">
        <f>(DZ608+(T608+2*0.95*5.67E-8*(((DZ608+$B$9)+273)^4-(DZ608+273)^4)-44100*I608)/(1.84*29.3*Q608+8*0.95*5.67E-8*(DZ608+273)^3))</f>
        <v>0</v>
      </c>
      <c r="V608">
        <f>($C$9*EA608+$D$9*EB608+$E$9*U608)</f>
        <v>0</v>
      </c>
      <c r="W608">
        <f>0.61365*exp(17.502*V608/(240.97+V608))</f>
        <v>0</v>
      </c>
      <c r="X608">
        <f>(Y608/Z608*100)</f>
        <v>0</v>
      </c>
      <c r="Y608">
        <f>DS608*(DX608+DY608)/1000</f>
        <v>0</v>
      </c>
      <c r="Z608">
        <f>0.61365*exp(17.502*DZ608/(240.97+DZ608))</f>
        <v>0</v>
      </c>
      <c r="AA608">
        <f>(W608-DS608*(DX608+DY608)/1000)</f>
        <v>0</v>
      </c>
      <c r="AB608">
        <f>(-I608*44100)</f>
        <v>0</v>
      </c>
      <c r="AC608">
        <f>2*29.3*Q608*0.92*(DZ608-V608)</f>
        <v>0</v>
      </c>
      <c r="AD608">
        <f>2*0.95*5.67E-8*(((DZ608+$B$9)+273)^4-(V608+273)^4)</f>
        <v>0</v>
      </c>
      <c r="AE608">
        <f>T608+AD608+AB608+AC608</f>
        <v>0</v>
      </c>
      <c r="AF608">
        <f>DW608*AT608*(DR608-DQ608*(1000-AT608*DT608)/(1000-AT608*DS608))/(100*DK608)</f>
        <v>0</v>
      </c>
      <c r="AG608">
        <f>1000*DW608*AT608*(DS608-DT608)/(100*DK608*(1000-AT608*DS608))</f>
        <v>0</v>
      </c>
      <c r="AH608">
        <f>(AI608 - AJ608 - DX608*1E3/(8.314*(DZ608+273.15)) * AL608/DW608 * AK608) * DW608/(100*DK608) * (1000 - DT608)/1000</f>
        <v>0</v>
      </c>
      <c r="AI608">
        <v>240.0630672333334</v>
      </c>
      <c r="AJ608">
        <v>254.4644363636365</v>
      </c>
      <c r="AK608">
        <v>-3.362584935064893</v>
      </c>
      <c r="AL608">
        <v>65.16</v>
      </c>
      <c r="AM608">
        <f>(AO608 - AN608 + DX608*1E3/(8.314*(DZ608+273.15)) * AQ608/DW608 * AP608) * DW608/(100*DK608) * 1000/(1000 - AO608)</f>
        <v>0</v>
      </c>
      <c r="AN608">
        <v>21.12534547350221</v>
      </c>
      <c r="AO608">
        <v>21.83521272727272</v>
      </c>
      <c r="AP608">
        <v>3.675680649015646E-07</v>
      </c>
      <c r="AQ608">
        <v>105.5016809111965</v>
      </c>
      <c r="AR608">
        <v>1</v>
      </c>
      <c r="AS608">
        <v>0</v>
      </c>
      <c r="AT608">
        <f>IF(AR608*$H$15&gt;=AV608,1.0,(AV608/(AV608-AR608*$H$15)))</f>
        <v>0</v>
      </c>
      <c r="AU608">
        <f>(AT608-1)*100</f>
        <v>0</v>
      </c>
      <c r="AV608">
        <f>MAX(0,($B$15+$C$15*EE608)/(1+$D$15*EE608)*DX608/(DZ608+273)*$E$15)</f>
        <v>0</v>
      </c>
      <c r="AW608" t="s">
        <v>437</v>
      </c>
      <c r="AX608" t="s">
        <v>437</v>
      </c>
      <c r="AY608">
        <v>0</v>
      </c>
      <c r="AZ608">
        <v>0</v>
      </c>
      <c r="BA608">
        <f>1-AY608/AZ608</f>
        <v>0</v>
      </c>
      <c r="BB608">
        <v>0</v>
      </c>
      <c r="BC608" t="s">
        <v>437</v>
      </c>
      <c r="BD608" t="s">
        <v>437</v>
      </c>
      <c r="BE608">
        <v>0</v>
      </c>
      <c r="BF608">
        <v>0</v>
      </c>
      <c r="BG608">
        <f>1-BE608/BF608</f>
        <v>0</v>
      </c>
      <c r="BH608">
        <v>0.5</v>
      </c>
      <c r="BI608">
        <f>DH608</f>
        <v>0</v>
      </c>
      <c r="BJ608">
        <f>K608</f>
        <v>0</v>
      </c>
      <c r="BK608">
        <f>BG608*BH608*BI608</f>
        <v>0</v>
      </c>
      <c r="BL608">
        <f>(BJ608-BB608)/BI608</f>
        <v>0</v>
      </c>
      <c r="BM608">
        <f>(AZ608-BF608)/BF608</f>
        <v>0</v>
      </c>
      <c r="BN608">
        <f>AY608/(BA608+AY608/BF608)</f>
        <v>0</v>
      </c>
      <c r="BO608" t="s">
        <v>437</v>
      </c>
      <c r="BP608">
        <v>0</v>
      </c>
      <c r="BQ608">
        <f>IF(BP608&lt;&gt;0, BP608, BN608)</f>
        <v>0</v>
      </c>
      <c r="BR608">
        <f>1-BQ608/BF608</f>
        <v>0</v>
      </c>
      <c r="BS608">
        <f>(BF608-BE608)/(BF608-BQ608)</f>
        <v>0</v>
      </c>
      <c r="BT608">
        <f>(AZ608-BF608)/(AZ608-BQ608)</f>
        <v>0</v>
      </c>
      <c r="BU608">
        <f>(BF608-BE608)/(BF608-AY608)</f>
        <v>0</v>
      </c>
      <c r="BV608">
        <f>(AZ608-BF608)/(AZ608-AY608)</f>
        <v>0</v>
      </c>
      <c r="BW608">
        <f>(BS608*BQ608/BE608)</f>
        <v>0</v>
      </c>
      <c r="BX608">
        <f>(1-BW608)</f>
        <v>0</v>
      </c>
      <c r="DG608">
        <f>$B$13*EF608+$C$13*EG608+$F$13*ER608*(1-EU608)</f>
        <v>0</v>
      </c>
      <c r="DH608">
        <f>DG608*DI608</f>
        <v>0</v>
      </c>
      <c r="DI608">
        <f>($B$13*$D$11+$C$13*$D$11+$F$13*((FE608+EW608)/MAX(FE608+EW608+FF608, 0.1)*$I$11+FF608/MAX(FE608+EW608+FF608, 0.1)*$J$11))/($B$13+$C$13+$F$13)</f>
        <v>0</v>
      </c>
      <c r="DJ608">
        <f>($B$13*$K$11+$C$13*$K$11+$F$13*((FE608+EW608)/MAX(FE608+EW608+FF608, 0.1)*$P$11+FF608/MAX(FE608+EW608+FF608, 0.1)*$Q$11))/($B$13+$C$13+$F$13)</f>
        <v>0</v>
      </c>
      <c r="DK608">
        <v>6</v>
      </c>
      <c r="DL608">
        <v>0.5</v>
      </c>
      <c r="DM608" t="s">
        <v>438</v>
      </c>
      <c r="DN608">
        <v>2</v>
      </c>
      <c r="DO608" t="b">
        <v>1</v>
      </c>
      <c r="DP608">
        <v>1759005110</v>
      </c>
      <c r="DQ608">
        <v>271.8924814814815</v>
      </c>
      <c r="DR608">
        <v>249.6274444444445</v>
      </c>
      <c r="DS608">
        <v>21.83269259259259</v>
      </c>
      <c r="DT608">
        <v>21.12831111111111</v>
      </c>
      <c r="DU608">
        <v>273.4075555555556</v>
      </c>
      <c r="DV608">
        <v>21.55044814814815</v>
      </c>
      <c r="DW608">
        <v>500.0148148148147</v>
      </c>
      <c r="DX608">
        <v>90.30787777777779</v>
      </c>
      <c r="DY608">
        <v>0.06459657407407408</v>
      </c>
      <c r="DZ608">
        <v>28.68078518518519</v>
      </c>
      <c r="EA608">
        <v>30.00749259259259</v>
      </c>
      <c r="EB608">
        <v>999.9000000000001</v>
      </c>
      <c r="EC608">
        <v>0</v>
      </c>
      <c r="ED608">
        <v>0</v>
      </c>
      <c r="EE608">
        <v>9996.950000000001</v>
      </c>
      <c r="EF608">
        <v>0</v>
      </c>
      <c r="EG608">
        <v>11.8392</v>
      </c>
      <c r="EH608">
        <v>22.26491111111111</v>
      </c>
      <c r="EI608">
        <v>277.961</v>
      </c>
      <c r="EJ608">
        <v>255.0155925925926</v>
      </c>
      <c r="EK608">
        <v>0.7043818888888888</v>
      </c>
      <c r="EL608">
        <v>249.6274444444445</v>
      </c>
      <c r="EM608">
        <v>21.12831111111111</v>
      </c>
      <c r="EN608">
        <v>1.971665185185185</v>
      </c>
      <c r="EO608">
        <v>1.908054074074074</v>
      </c>
      <c r="EP608">
        <v>17.2186</v>
      </c>
      <c r="EQ608">
        <v>16.70127777777778</v>
      </c>
      <c r="ER608">
        <v>2000.011851851852</v>
      </c>
      <c r="ES608">
        <v>0.9800026666666667</v>
      </c>
      <c r="ET608">
        <v>0.01999724814814815</v>
      </c>
      <c r="EU608">
        <v>0</v>
      </c>
      <c r="EV608">
        <v>970.4794814814815</v>
      </c>
      <c r="EW608">
        <v>5.00078</v>
      </c>
      <c r="EX608">
        <v>18737.42962962963</v>
      </c>
      <c r="EY608">
        <v>16379.75185185185</v>
      </c>
      <c r="EZ608">
        <v>38.91174074074074</v>
      </c>
      <c r="FA608">
        <v>39.73344444444444</v>
      </c>
      <c r="FB608">
        <v>39.01362962962963</v>
      </c>
      <c r="FC608">
        <v>39.44885185185184</v>
      </c>
      <c r="FD608">
        <v>40.13399999999999</v>
      </c>
      <c r="FE608">
        <v>1955.111851851852</v>
      </c>
      <c r="FF608">
        <v>39.89000000000001</v>
      </c>
      <c r="FG608">
        <v>0</v>
      </c>
      <c r="FH608">
        <v>1759005111.9</v>
      </c>
      <c r="FI608">
        <v>0</v>
      </c>
      <c r="FJ608">
        <v>970.4688461538461</v>
      </c>
      <c r="FK608">
        <v>3.231179500845709</v>
      </c>
      <c r="FL608">
        <v>53.10769229739496</v>
      </c>
      <c r="FM608">
        <v>18737.3</v>
      </c>
      <c r="FN608">
        <v>15</v>
      </c>
      <c r="FO608">
        <v>0</v>
      </c>
      <c r="FP608" t="s">
        <v>439</v>
      </c>
      <c r="FQ608">
        <v>1746989605.5</v>
      </c>
      <c r="FR608">
        <v>1746989593.5</v>
      </c>
      <c r="FS608">
        <v>0</v>
      </c>
      <c r="FT608">
        <v>-0.274</v>
      </c>
      <c r="FU608">
        <v>-0.002</v>
      </c>
      <c r="FV608">
        <v>2.549</v>
      </c>
      <c r="FW608">
        <v>0.129</v>
      </c>
      <c r="FX608">
        <v>420</v>
      </c>
      <c r="FY608">
        <v>17</v>
      </c>
      <c r="FZ608">
        <v>0.02</v>
      </c>
      <c r="GA608">
        <v>0.04</v>
      </c>
      <c r="GB608">
        <v>22.17462</v>
      </c>
      <c r="GC608">
        <v>1.932533583489591</v>
      </c>
      <c r="GD608">
        <v>0.1971650757614034</v>
      </c>
      <c r="GE608">
        <v>0</v>
      </c>
      <c r="GF608">
        <v>970.3920588235295</v>
      </c>
      <c r="GG608">
        <v>2.338517958799696</v>
      </c>
      <c r="GH608">
        <v>0.3335895629958991</v>
      </c>
      <c r="GI608">
        <v>0</v>
      </c>
      <c r="GJ608">
        <v>0.6981113999999999</v>
      </c>
      <c r="GK608">
        <v>0.1077970581613489</v>
      </c>
      <c r="GL608">
        <v>0.01072929101059337</v>
      </c>
      <c r="GM608">
        <v>0</v>
      </c>
      <c r="GN608">
        <v>0</v>
      </c>
      <c r="GO608">
        <v>3</v>
      </c>
      <c r="GP608" t="s">
        <v>484</v>
      </c>
      <c r="GQ608">
        <v>3.10242</v>
      </c>
      <c r="GR608">
        <v>2.72269</v>
      </c>
      <c r="GS608">
        <v>0.0578997</v>
      </c>
      <c r="GT608">
        <v>0.0531546</v>
      </c>
      <c r="GU608">
        <v>0.100758</v>
      </c>
      <c r="GV608">
        <v>0.09979639999999999</v>
      </c>
      <c r="GW608">
        <v>24621.9</v>
      </c>
      <c r="GX608">
        <v>22473.3</v>
      </c>
      <c r="GY608">
        <v>26698.1</v>
      </c>
      <c r="GZ608">
        <v>23955.5</v>
      </c>
      <c r="HA608">
        <v>38410.9</v>
      </c>
      <c r="HB608">
        <v>31867.4</v>
      </c>
      <c r="HC608">
        <v>46620.8</v>
      </c>
      <c r="HD608">
        <v>37891.3</v>
      </c>
      <c r="HE608">
        <v>1.87005</v>
      </c>
      <c r="HF608">
        <v>1.87958</v>
      </c>
      <c r="HG608">
        <v>0.18619</v>
      </c>
      <c r="HH608">
        <v>0</v>
      </c>
      <c r="HI608">
        <v>26.9712</v>
      </c>
      <c r="HJ608">
        <v>999.9</v>
      </c>
      <c r="HK608">
        <v>48.4</v>
      </c>
      <c r="HL608">
        <v>30.3</v>
      </c>
      <c r="HM608">
        <v>23.2298</v>
      </c>
      <c r="HN608">
        <v>60.6287</v>
      </c>
      <c r="HO608">
        <v>21.7628</v>
      </c>
      <c r="HP608">
        <v>1</v>
      </c>
      <c r="HQ608">
        <v>0.09461890000000001</v>
      </c>
      <c r="HR608">
        <v>0.118655</v>
      </c>
      <c r="HS608">
        <v>20.3182</v>
      </c>
      <c r="HT608">
        <v>5.211</v>
      </c>
      <c r="HU608">
        <v>11.9794</v>
      </c>
      <c r="HV608">
        <v>4.96315</v>
      </c>
      <c r="HW608">
        <v>3.2744</v>
      </c>
      <c r="HX608">
        <v>9999</v>
      </c>
      <c r="HY608">
        <v>9999</v>
      </c>
      <c r="HZ608">
        <v>9999</v>
      </c>
      <c r="IA608">
        <v>26.7</v>
      </c>
      <c r="IB608">
        <v>1.8637</v>
      </c>
      <c r="IC608">
        <v>1.85978</v>
      </c>
      <c r="ID608">
        <v>1.85806</v>
      </c>
      <c r="IE608">
        <v>1.85944</v>
      </c>
      <c r="IF608">
        <v>1.85959</v>
      </c>
      <c r="IG608">
        <v>1.85806</v>
      </c>
      <c r="IH608">
        <v>1.85715</v>
      </c>
      <c r="II608">
        <v>1.85211</v>
      </c>
      <c r="IJ608">
        <v>0</v>
      </c>
      <c r="IK608">
        <v>0</v>
      </c>
      <c r="IL608">
        <v>0</v>
      </c>
      <c r="IM608">
        <v>0</v>
      </c>
      <c r="IN608" t="s">
        <v>441</v>
      </c>
      <c r="IO608" t="s">
        <v>442</v>
      </c>
      <c r="IP608" t="s">
        <v>443</v>
      </c>
      <c r="IQ608" t="s">
        <v>443</v>
      </c>
      <c r="IR608" t="s">
        <v>443</v>
      </c>
      <c r="IS608" t="s">
        <v>443</v>
      </c>
      <c r="IT608">
        <v>0</v>
      </c>
      <c r="IU608">
        <v>100</v>
      </c>
      <c r="IV608">
        <v>100</v>
      </c>
      <c r="IW608">
        <v>-1.501</v>
      </c>
      <c r="IX608">
        <v>0.2823</v>
      </c>
      <c r="IY608">
        <v>-1.253408397979514</v>
      </c>
      <c r="IZ608">
        <v>-0.001407418860664216</v>
      </c>
      <c r="JA608">
        <v>1.761737584914558E-06</v>
      </c>
      <c r="JB608">
        <v>-4.339940373715102E-10</v>
      </c>
      <c r="JC608">
        <v>0.01386544786166931</v>
      </c>
      <c r="JD608">
        <v>0.003157371658100305</v>
      </c>
      <c r="JE608">
        <v>0.0004353711720169284</v>
      </c>
      <c r="JF608">
        <v>-1.853048844677345E-07</v>
      </c>
      <c r="JG608">
        <v>2</v>
      </c>
      <c r="JH608">
        <v>1968</v>
      </c>
      <c r="JI608">
        <v>1</v>
      </c>
      <c r="JJ608">
        <v>26</v>
      </c>
      <c r="JK608">
        <v>200258.5</v>
      </c>
      <c r="JL608">
        <v>200258.7</v>
      </c>
      <c r="JM608">
        <v>0.657959</v>
      </c>
      <c r="JN608">
        <v>2.6416</v>
      </c>
      <c r="JO608">
        <v>1.49658</v>
      </c>
      <c r="JP608">
        <v>2.34863</v>
      </c>
      <c r="JQ608">
        <v>1.54907</v>
      </c>
      <c r="JR608">
        <v>2.34009</v>
      </c>
      <c r="JS608">
        <v>34.2133</v>
      </c>
      <c r="JT608">
        <v>14.3159</v>
      </c>
      <c r="JU608">
        <v>18</v>
      </c>
      <c r="JV608">
        <v>480.092</v>
      </c>
      <c r="JW608">
        <v>501.069</v>
      </c>
      <c r="JX608">
        <v>26.9691</v>
      </c>
      <c r="JY608">
        <v>28.507</v>
      </c>
      <c r="JZ608">
        <v>30</v>
      </c>
      <c r="KA608">
        <v>28.747</v>
      </c>
      <c r="KB608">
        <v>28.7511</v>
      </c>
      <c r="KC608">
        <v>13.1938</v>
      </c>
      <c r="KD608">
        <v>10.4952</v>
      </c>
      <c r="KE608">
        <v>100</v>
      </c>
      <c r="KF608">
        <v>26.9705</v>
      </c>
      <c r="KG608">
        <v>199.675</v>
      </c>
      <c r="KH608">
        <v>21.155</v>
      </c>
      <c r="KI608">
        <v>101.933</v>
      </c>
      <c r="KJ608">
        <v>91.3879</v>
      </c>
    </row>
    <row r="609" spans="1:296">
      <c r="A609">
        <v>591</v>
      </c>
      <c r="B609">
        <v>1759005122.5</v>
      </c>
      <c r="C609">
        <v>17871.90000009537</v>
      </c>
      <c r="D609" t="s">
        <v>1630</v>
      </c>
      <c r="E609" t="s">
        <v>1631</v>
      </c>
      <c r="F609">
        <v>5</v>
      </c>
      <c r="G609" t="s">
        <v>1603</v>
      </c>
      <c r="H609">
        <v>1759005114.714286</v>
      </c>
      <c r="I609">
        <f>(J609)/1000</f>
        <v>0</v>
      </c>
      <c r="J609">
        <f>IF(DO609, AM609, AG609)</f>
        <v>0</v>
      </c>
      <c r="K609">
        <f>IF(DO609, AH609, AF609)</f>
        <v>0</v>
      </c>
      <c r="L609">
        <f>DQ609 - IF(AT609&gt;1, K609*DK609*100.0/(AV609), 0)</f>
        <v>0</v>
      </c>
      <c r="M609">
        <f>((S609-I609/2)*L609-K609)/(S609+I609/2)</f>
        <v>0</v>
      </c>
      <c r="N609">
        <f>M609*(DX609+DY609)/1000.0</f>
        <v>0</v>
      </c>
      <c r="O609">
        <f>(DQ609 - IF(AT609&gt;1, K609*DK609*100.0/(AV609), 0))*(DX609+DY609)/1000.0</f>
        <v>0</v>
      </c>
      <c r="P609">
        <f>2.0/((1/R609-1/Q609)+SIGN(R609)*SQRT((1/R609-1/Q609)*(1/R609-1/Q609) + 4*DL609/((DL609+1)*(DL609+1))*(2*1/R609*1/Q609-1/Q609*1/Q609)))</f>
        <v>0</v>
      </c>
      <c r="Q609">
        <f>IF(LEFT(DM609,1)&lt;&gt;"0",IF(LEFT(DM609,1)="1",3.0,DN609),$D$5+$E$5*(EE609*DX609/($K$5*1000))+$F$5*(EE609*DX609/($K$5*1000))*MAX(MIN(DK609,$J$5),$I$5)*MAX(MIN(DK609,$J$5),$I$5)+$G$5*MAX(MIN(DK609,$J$5),$I$5)*(EE609*DX609/($K$5*1000))+$H$5*(EE609*DX609/($K$5*1000))*(EE609*DX609/($K$5*1000)))</f>
        <v>0</v>
      </c>
      <c r="R609">
        <f>I609*(1000-(1000*0.61365*exp(17.502*V609/(240.97+V609))/(DX609+DY609)+DS609)/2)/(1000*0.61365*exp(17.502*V609/(240.97+V609))/(DX609+DY609)-DS609)</f>
        <v>0</v>
      </c>
      <c r="S609">
        <f>1/((DL609+1)/(P609/1.6)+1/(Q609/1.37)) + DL609/((DL609+1)/(P609/1.6) + DL609/(Q609/1.37))</f>
        <v>0</v>
      </c>
      <c r="T609">
        <f>(DG609*DJ609)</f>
        <v>0</v>
      </c>
      <c r="U609">
        <f>(DZ609+(T609+2*0.95*5.67E-8*(((DZ609+$B$9)+273)^4-(DZ609+273)^4)-44100*I609)/(1.84*29.3*Q609+8*0.95*5.67E-8*(DZ609+273)^3))</f>
        <v>0</v>
      </c>
      <c r="V609">
        <f>($C$9*EA609+$D$9*EB609+$E$9*U609)</f>
        <v>0</v>
      </c>
      <c r="W609">
        <f>0.61365*exp(17.502*V609/(240.97+V609))</f>
        <v>0</v>
      </c>
      <c r="X609">
        <f>(Y609/Z609*100)</f>
        <v>0</v>
      </c>
      <c r="Y609">
        <f>DS609*(DX609+DY609)/1000</f>
        <v>0</v>
      </c>
      <c r="Z609">
        <f>0.61365*exp(17.502*DZ609/(240.97+DZ609))</f>
        <v>0</v>
      </c>
      <c r="AA609">
        <f>(W609-DS609*(DX609+DY609)/1000)</f>
        <v>0</v>
      </c>
      <c r="AB609">
        <f>(-I609*44100)</f>
        <v>0</v>
      </c>
      <c r="AC609">
        <f>2*29.3*Q609*0.92*(DZ609-V609)</f>
        <v>0</v>
      </c>
      <c r="AD609">
        <f>2*0.95*5.67E-8*(((DZ609+$B$9)+273)^4-(V609+273)^4)</f>
        <v>0</v>
      </c>
      <c r="AE609">
        <f>T609+AD609+AB609+AC609</f>
        <v>0</v>
      </c>
      <c r="AF609">
        <f>DW609*AT609*(DR609-DQ609*(1000-AT609*DT609)/(1000-AT609*DS609))/(100*DK609)</f>
        <v>0</v>
      </c>
      <c r="AG609">
        <f>1000*DW609*AT609*(DS609-DT609)/(100*DK609*(1000-AT609*DS609))</f>
        <v>0</v>
      </c>
      <c r="AH609">
        <f>(AI609 - AJ609 - DX609*1E3/(8.314*(DZ609+273.15)) * AL609/DW609 * AK609) * DW609/(100*DK609) * (1000 - DT609)/1000</f>
        <v>0</v>
      </c>
      <c r="AI609">
        <v>223.1559761878788</v>
      </c>
      <c r="AJ609">
        <v>237.7340181818181</v>
      </c>
      <c r="AK609">
        <v>-3.344033419913455</v>
      </c>
      <c r="AL609">
        <v>65.16</v>
      </c>
      <c r="AM609">
        <f>(AO609 - AN609 + DX609*1E3/(8.314*(DZ609+273.15)) * AQ609/DW609 * AP609) * DW609/(100*DK609) * 1000/(1000 - AO609)</f>
        <v>0</v>
      </c>
      <c r="AN609">
        <v>21.12124922060498</v>
      </c>
      <c r="AO609">
        <v>21.8375515151515</v>
      </c>
      <c r="AP609">
        <v>1.535902617097606E-06</v>
      </c>
      <c r="AQ609">
        <v>105.5016809111965</v>
      </c>
      <c r="AR609">
        <v>1</v>
      </c>
      <c r="AS609">
        <v>0</v>
      </c>
      <c r="AT609">
        <f>IF(AR609*$H$15&gt;=AV609,1.0,(AV609/(AV609-AR609*$H$15)))</f>
        <v>0</v>
      </c>
      <c r="AU609">
        <f>(AT609-1)*100</f>
        <v>0</v>
      </c>
      <c r="AV609">
        <f>MAX(0,($B$15+$C$15*EE609)/(1+$D$15*EE609)*DX609/(DZ609+273)*$E$15)</f>
        <v>0</v>
      </c>
      <c r="AW609" t="s">
        <v>437</v>
      </c>
      <c r="AX609" t="s">
        <v>437</v>
      </c>
      <c r="AY609">
        <v>0</v>
      </c>
      <c r="AZ609">
        <v>0</v>
      </c>
      <c r="BA609">
        <f>1-AY609/AZ609</f>
        <v>0</v>
      </c>
      <c r="BB609">
        <v>0</v>
      </c>
      <c r="BC609" t="s">
        <v>437</v>
      </c>
      <c r="BD609" t="s">
        <v>437</v>
      </c>
      <c r="BE609">
        <v>0</v>
      </c>
      <c r="BF609">
        <v>0</v>
      </c>
      <c r="BG609">
        <f>1-BE609/BF609</f>
        <v>0</v>
      </c>
      <c r="BH609">
        <v>0.5</v>
      </c>
      <c r="BI609">
        <f>DH609</f>
        <v>0</v>
      </c>
      <c r="BJ609">
        <f>K609</f>
        <v>0</v>
      </c>
      <c r="BK609">
        <f>BG609*BH609*BI609</f>
        <v>0</v>
      </c>
      <c r="BL609">
        <f>(BJ609-BB609)/BI609</f>
        <v>0</v>
      </c>
      <c r="BM609">
        <f>(AZ609-BF609)/BF609</f>
        <v>0</v>
      </c>
      <c r="BN609">
        <f>AY609/(BA609+AY609/BF609)</f>
        <v>0</v>
      </c>
      <c r="BO609" t="s">
        <v>437</v>
      </c>
      <c r="BP609">
        <v>0</v>
      </c>
      <c r="BQ609">
        <f>IF(BP609&lt;&gt;0, BP609, BN609)</f>
        <v>0</v>
      </c>
      <c r="BR609">
        <f>1-BQ609/BF609</f>
        <v>0</v>
      </c>
      <c r="BS609">
        <f>(BF609-BE609)/(BF609-BQ609)</f>
        <v>0</v>
      </c>
      <c r="BT609">
        <f>(AZ609-BF609)/(AZ609-BQ609)</f>
        <v>0</v>
      </c>
      <c r="BU609">
        <f>(BF609-BE609)/(BF609-AY609)</f>
        <v>0</v>
      </c>
      <c r="BV609">
        <f>(AZ609-BF609)/(AZ609-AY609)</f>
        <v>0</v>
      </c>
      <c r="BW609">
        <f>(BS609*BQ609/BE609)</f>
        <v>0</v>
      </c>
      <c r="BX609">
        <f>(1-BW609)</f>
        <v>0</v>
      </c>
      <c r="DG609">
        <f>$B$13*EF609+$C$13*EG609+$F$13*ER609*(1-EU609)</f>
        <v>0</v>
      </c>
      <c r="DH609">
        <f>DG609*DI609</f>
        <v>0</v>
      </c>
      <c r="DI609">
        <f>($B$13*$D$11+$C$13*$D$11+$F$13*((FE609+EW609)/MAX(FE609+EW609+FF609, 0.1)*$I$11+FF609/MAX(FE609+EW609+FF609, 0.1)*$J$11))/($B$13+$C$13+$F$13)</f>
        <v>0</v>
      </c>
      <c r="DJ609">
        <f>($B$13*$K$11+$C$13*$K$11+$F$13*((FE609+EW609)/MAX(FE609+EW609+FF609, 0.1)*$P$11+FF609/MAX(FE609+EW609+FF609, 0.1)*$Q$11))/($B$13+$C$13+$F$13)</f>
        <v>0</v>
      </c>
      <c r="DK609">
        <v>6</v>
      </c>
      <c r="DL609">
        <v>0.5</v>
      </c>
      <c r="DM609" t="s">
        <v>438</v>
      </c>
      <c r="DN609">
        <v>2</v>
      </c>
      <c r="DO609" t="b">
        <v>1</v>
      </c>
      <c r="DP609">
        <v>1759005114.714286</v>
      </c>
      <c r="DQ609">
        <v>256.4269642857143</v>
      </c>
      <c r="DR609">
        <v>233.9945714285714</v>
      </c>
      <c r="DS609">
        <v>21.83517857142857</v>
      </c>
      <c r="DT609">
        <v>21.12525357142857</v>
      </c>
      <c r="DU609">
        <v>257.9333214285714</v>
      </c>
      <c r="DV609">
        <v>21.552875</v>
      </c>
      <c r="DW609">
        <v>500.0517857142858</v>
      </c>
      <c r="DX609">
        <v>90.30826785714287</v>
      </c>
      <c r="DY609">
        <v>0.06452514642857142</v>
      </c>
      <c r="DZ609">
        <v>28.67946785714286</v>
      </c>
      <c r="EA609">
        <v>30.00321785714286</v>
      </c>
      <c r="EB609">
        <v>999.9000000000002</v>
      </c>
      <c r="EC609">
        <v>0</v>
      </c>
      <c r="ED609">
        <v>0</v>
      </c>
      <c r="EE609">
        <v>9996.389285714287</v>
      </c>
      <c r="EF609">
        <v>0</v>
      </c>
      <c r="EG609">
        <v>11.8392</v>
      </c>
      <c r="EH609">
        <v>22.43233214285714</v>
      </c>
      <c r="EI609">
        <v>262.1510714285715</v>
      </c>
      <c r="EJ609">
        <v>239.0446071428572</v>
      </c>
      <c r="EK609">
        <v>0.709918857142857</v>
      </c>
      <c r="EL609">
        <v>233.9945714285714</v>
      </c>
      <c r="EM609">
        <v>21.12525357142857</v>
      </c>
      <c r="EN609">
        <v>1.971897857142857</v>
      </c>
      <c r="EO609">
        <v>1.907786428571428</v>
      </c>
      <c r="EP609">
        <v>17.22046071428571</v>
      </c>
      <c r="EQ609">
        <v>16.699075</v>
      </c>
      <c r="ER609">
        <v>2000.011071428572</v>
      </c>
      <c r="ES609">
        <v>0.9800026785714285</v>
      </c>
      <c r="ET609">
        <v>0.01999723214285714</v>
      </c>
      <c r="EU609">
        <v>0</v>
      </c>
      <c r="EV609">
        <v>970.745107142857</v>
      </c>
      <c r="EW609">
        <v>5.00078</v>
      </c>
      <c r="EX609">
        <v>18741.6</v>
      </c>
      <c r="EY609">
        <v>16379.73928571428</v>
      </c>
      <c r="EZ609">
        <v>38.90817857142857</v>
      </c>
      <c r="FA609">
        <v>39.72960714285713</v>
      </c>
      <c r="FB609">
        <v>39.04439285714285</v>
      </c>
      <c r="FC609">
        <v>39.45514285714285</v>
      </c>
      <c r="FD609">
        <v>40.06889285714284</v>
      </c>
      <c r="FE609">
        <v>1955.111071428572</v>
      </c>
      <c r="FF609">
        <v>39.89000000000001</v>
      </c>
      <c r="FG609">
        <v>0</v>
      </c>
      <c r="FH609">
        <v>1759005116.7</v>
      </c>
      <c r="FI609">
        <v>0</v>
      </c>
      <c r="FJ609">
        <v>970.7417692307693</v>
      </c>
      <c r="FK609">
        <v>2.321777788660765</v>
      </c>
      <c r="FL609">
        <v>56.19487180746585</v>
      </c>
      <c r="FM609">
        <v>18741.51923076923</v>
      </c>
      <c r="FN609">
        <v>15</v>
      </c>
      <c r="FO609">
        <v>0</v>
      </c>
      <c r="FP609" t="s">
        <v>439</v>
      </c>
      <c r="FQ609">
        <v>1746989605.5</v>
      </c>
      <c r="FR609">
        <v>1746989593.5</v>
      </c>
      <c r="FS609">
        <v>0</v>
      </c>
      <c r="FT609">
        <v>-0.274</v>
      </c>
      <c r="FU609">
        <v>-0.002</v>
      </c>
      <c r="FV609">
        <v>2.549</v>
      </c>
      <c r="FW609">
        <v>0.129</v>
      </c>
      <c r="FX609">
        <v>420</v>
      </c>
      <c r="FY609">
        <v>17</v>
      </c>
      <c r="FZ609">
        <v>0.02</v>
      </c>
      <c r="GA609">
        <v>0.04</v>
      </c>
      <c r="GB609">
        <v>22.33076829268293</v>
      </c>
      <c r="GC609">
        <v>1.987281533101055</v>
      </c>
      <c r="GD609">
        <v>0.2063662295579466</v>
      </c>
      <c r="GE609">
        <v>0</v>
      </c>
      <c r="GF609">
        <v>970.5892058823529</v>
      </c>
      <c r="GG609">
        <v>3.097280372629844</v>
      </c>
      <c r="GH609">
        <v>0.3900052623635735</v>
      </c>
      <c r="GI609">
        <v>0</v>
      </c>
      <c r="GJ609">
        <v>0.7061646341463413</v>
      </c>
      <c r="GK609">
        <v>0.07199314285714346</v>
      </c>
      <c r="GL609">
        <v>0.007433785664462986</v>
      </c>
      <c r="GM609">
        <v>1</v>
      </c>
      <c r="GN609">
        <v>1</v>
      </c>
      <c r="GO609">
        <v>3</v>
      </c>
      <c r="GP609" t="s">
        <v>463</v>
      </c>
      <c r="GQ609">
        <v>3.10238</v>
      </c>
      <c r="GR609">
        <v>2.72251</v>
      </c>
      <c r="GS609">
        <v>0.05467</v>
      </c>
      <c r="GT609">
        <v>0.0497721</v>
      </c>
      <c r="GU609">
        <v>0.100765</v>
      </c>
      <c r="GV609">
        <v>0.0997826</v>
      </c>
      <c r="GW609">
        <v>24706.3</v>
      </c>
      <c r="GX609">
        <v>22553.5</v>
      </c>
      <c r="GY609">
        <v>26698.1</v>
      </c>
      <c r="GZ609">
        <v>23955.5</v>
      </c>
      <c r="HA609">
        <v>38410.4</v>
      </c>
      <c r="HB609">
        <v>31867.5</v>
      </c>
      <c r="HC609">
        <v>46620.9</v>
      </c>
      <c r="HD609">
        <v>37891.2</v>
      </c>
      <c r="HE609">
        <v>1.87018</v>
      </c>
      <c r="HF609">
        <v>1.87947</v>
      </c>
      <c r="HG609">
        <v>0.185389</v>
      </c>
      <c r="HH609">
        <v>0</v>
      </c>
      <c r="HI609">
        <v>26.9742</v>
      </c>
      <c r="HJ609">
        <v>999.9</v>
      </c>
      <c r="HK609">
        <v>48.4</v>
      </c>
      <c r="HL609">
        <v>30.3</v>
      </c>
      <c r="HM609">
        <v>23.2327</v>
      </c>
      <c r="HN609">
        <v>60.9087</v>
      </c>
      <c r="HO609">
        <v>21.9551</v>
      </c>
      <c r="HP609">
        <v>1</v>
      </c>
      <c r="HQ609">
        <v>0.0946341</v>
      </c>
      <c r="HR609">
        <v>0.123132</v>
      </c>
      <c r="HS609">
        <v>20.3182</v>
      </c>
      <c r="HT609">
        <v>5.2119</v>
      </c>
      <c r="HU609">
        <v>11.9787</v>
      </c>
      <c r="HV609">
        <v>4.96305</v>
      </c>
      <c r="HW609">
        <v>3.27448</v>
      </c>
      <c r="HX609">
        <v>9999</v>
      </c>
      <c r="HY609">
        <v>9999</v>
      </c>
      <c r="HZ609">
        <v>9999</v>
      </c>
      <c r="IA609">
        <v>26.7</v>
      </c>
      <c r="IB609">
        <v>1.8637</v>
      </c>
      <c r="IC609">
        <v>1.85975</v>
      </c>
      <c r="ID609">
        <v>1.85806</v>
      </c>
      <c r="IE609">
        <v>1.85944</v>
      </c>
      <c r="IF609">
        <v>1.85959</v>
      </c>
      <c r="IG609">
        <v>1.85806</v>
      </c>
      <c r="IH609">
        <v>1.85715</v>
      </c>
      <c r="II609">
        <v>1.8521</v>
      </c>
      <c r="IJ609">
        <v>0</v>
      </c>
      <c r="IK609">
        <v>0</v>
      </c>
      <c r="IL609">
        <v>0</v>
      </c>
      <c r="IM609">
        <v>0</v>
      </c>
      <c r="IN609" t="s">
        <v>441</v>
      </c>
      <c r="IO609" t="s">
        <v>442</v>
      </c>
      <c r="IP609" t="s">
        <v>443</v>
      </c>
      <c r="IQ609" t="s">
        <v>443</v>
      </c>
      <c r="IR609" t="s">
        <v>443</v>
      </c>
      <c r="IS609" t="s">
        <v>443</v>
      </c>
      <c r="IT609">
        <v>0</v>
      </c>
      <c r="IU609">
        <v>100</v>
      </c>
      <c r="IV609">
        <v>100</v>
      </c>
      <c r="IW609">
        <v>-1.49</v>
      </c>
      <c r="IX609">
        <v>0.2824</v>
      </c>
      <c r="IY609">
        <v>-1.253408397979514</v>
      </c>
      <c r="IZ609">
        <v>-0.001407418860664216</v>
      </c>
      <c r="JA609">
        <v>1.761737584914558E-06</v>
      </c>
      <c r="JB609">
        <v>-4.339940373715102E-10</v>
      </c>
      <c r="JC609">
        <v>0.01386544786166931</v>
      </c>
      <c r="JD609">
        <v>0.003157371658100305</v>
      </c>
      <c r="JE609">
        <v>0.0004353711720169284</v>
      </c>
      <c r="JF609">
        <v>-1.853048844677345E-07</v>
      </c>
      <c r="JG609">
        <v>2</v>
      </c>
      <c r="JH609">
        <v>1968</v>
      </c>
      <c r="JI609">
        <v>1</v>
      </c>
      <c r="JJ609">
        <v>26</v>
      </c>
      <c r="JK609">
        <v>200258.6</v>
      </c>
      <c r="JL609">
        <v>200258.8</v>
      </c>
      <c r="JM609">
        <v>0.617676</v>
      </c>
      <c r="JN609">
        <v>2.64526</v>
      </c>
      <c r="JO609">
        <v>1.49658</v>
      </c>
      <c r="JP609">
        <v>2.34863</v>
      </c>
      <c r="JQ609">
        <v>1.54907</v>
      </c>
      <c r="JR609">
        <v>2.39136</v>
      </c>
      <c r="JS609">
        <v>34.1905</v>
      </c>
      <c r="JT609">
        <v>14.3247</v>
      </c>
      <c r="JU609">
        <v>18</v>
      </c>
      <c r="JV609">
        <v>480.164</v>
      </c>
      <c r="JW609">
        <v>501.003</v>
      </c>
      <c r="JX609">
        <v>26.9656</v>
      </c>
      <c r="JY609">
        <v>28.5079</v>
      </c>
      <c r="JZ609">
        <v>30.0002</v>
      </c>
      <c r="KA609">
        <v>28.747</v>
      </c>
      <c r="KB609">
        <v>28.7511</v>
      </c>
      <c r="KC609">
        <v>12.4375</v>
      </c>
      <c r="KD609">
        <v>10.4952</v>
      </c>
      <c r="KE609">
        <v>100</v>
      </c>
      <c r="KF609">
        <v>26.9656</v>
      </c>
      <c r="KG609">
        <v>186.319</v>
      </c>
      <c r="KH609">
        <v>21.144</v>
      </c>
      <c r="KI609">
        <v>101.933</v>
      </c>
      <c r="KJ609">
        <v>91.3878</v>
      </c>
    </row>
    <row r="610" spans="1:296">
      <c r="A610">
        <v>592</v>
      </c>
      <c r="B610">
        <v>1759005127.5</v>
      </c>
      <c r="C610">
        <v>17876.90000009537</v>
      </c>
      <c r="D610" t="s">
        <v>1632</v>
      </c>
      <c r="E610" t="s">
        <v>1633</v>
      </c>
      <c r="F610">
        <v>5</v>
      </c>
      <c r="G610" t="s">
        <v>1603</v>
      </c>
      <c r="H610">
        <v>1759005120</v>
      </c>
      <c r="I610">
        <f>(J610)/1000</f>
        <v>0</v>
      </c>
      <c r="J610">
        <f>IF(DO610, AM610, AG610)</f>
        <v>0</v>
      </c>
      <c r="K610">
        <f>IF(DO610, AH610, AF610)</f>
        <v>0</v>
      </c>
      <c r="L610">
        <f>DQ610 - IF(AT610&gt;1, K610*DK610*100.0/(AV610), 0)</f>
        <v>0</v>
      </c>
      <c r="M610">
        <f>((S610-I610/2)*L610-K610)/(S610+I610/2)</f>
        <v>0</v>
      </c>
      <c r="N610">
        <f>M610*(DX610+DY610)/1000.0</f>
        <v>0</v>
      </c>
      <c r="O610">
        <f>(DQ610 - IF(AT610&gt;1, K610*DK610*100.0/(AV610), 0))*(DX610+DY610)/1000.0</f>
        <v>0</v>
      </c>
      <c r="P610">
        <f>2.0/((1/R610-1/Q610)+SIGN(R610)*SQRT((1/R610-1/Q610)*(1/R610-1/Q610) + 4*DL610/((DL610+1)*(DL610+1))*(2*1/R610*1/Q610-1/Q610*1/Q610)))</f>
        <v>0</v>
      </c>
      <c r="Q610">
        <f>IF(LEFT(DM610,1)&lt;&gt;"0",IF(LEFT(DM610,1)="1",3.0,DN610),$D$5+$E$5*(EE610*DX610/($K$5*1000))+$F$5*(EE610*DX610/($K$5*1000))*MAX(MIN(DK610,$J$5),$I$5)*MAX(MIN(DK610,$J$5),$I$5)+$G$5*MAX(MIN(DK610,$J$5),$I$5)*(EE610*DX610/($K$5*1000))+$H$5*(EE610*DX610/($K$5*1000))*(EE610*DX610/($K$5*1000)))</f>
        <v>0</v>
      </c>
      <c r="R610">
        <f>I610*(1000-(1000*0.61365*exp(17.502*V610/(240.97+V610))/(DX610+DY610)+DS610)/2)/(1000*0.61365*exp(17.502*V610/(240.97+V610))/(DX610+DY610)-DS610)</f>
        <v>0</v>
      </c>
      <c r="S610">
        <f>1/((DL610+1)/(P610/1.6)+1/(Q610/1.37)) + DL610/((DL610+1)/(P610/1.6) + DL610/(Q610/1.37))</f>
        <v>0</v>
      </c>
      <c r="T610">
        <f>(DG610*DJ610)</f>
        <v>0</v>
      </c>
      <c r="U610">
        <f>(DZ610+(T610+2*0.95*5.67E-8*(((DZ610+$B$9)+273)^4-(DZ610+273)^4)-44100*I610)/(1.84*29.3*Q610+8*0.95*5.67E-8*(DZ610+273)^3))</f>
        <v>0</v>
      </c>
      <c r="V610">
        <f>($C$9*EA610+$D$9*EB610+$E$9*U610)</f>
        <v>0</v>
      </c>
      <c r="W610">
        <f>0.61365*exp(17.502*V610/(240.97+V610))</f>
        <v>0</v>
      </c>
      <c r="X610">
        <f>(Y610/Z610*100)</f>
        <v>0</v>
      </c>
      <c r="Y610">
        <f>DS610*(DX610+DY610)/1000</f>
        <v>0</v>
      </c>
      <c r="Z610">
        <f>0.61365*exp(17.502*DZ610/(240.97+DZ610))</f>
        <v>0</v>
      </c>
      <c r="AA610">
        <f>(W610-DS610*(DX610+DY610)/1000)</f>
        <v>0</v>
      </c>
      <c r="AB610">
        <f>(-I610*44100)</f>
        <v>0</v>
      </c>
      <c r="AC610">
        <f>2*29.3*Q610*0.92*(DZ610-V610)</f>
        <v>0</v>
      </c>
      <c r="AD610">
        <f>2*0.95*5.67E-8*(((DZ610+$B$9)+273)^4-(V610+273)^4)</f>
        <v>0</v>
      </c>
      <c r="AE610">
        <f>T610+AD610+AB610+AC610</f>
        <v>0</v>
      </c>
      <c r="AF610">
        <f>DW610*AT610*(DR610-DQ610*(1000-AT610*DT610)/(1000-AT610*DS610))/(100*DK610)</f>
        <v>0</v>
      </c>
      <c r="AG610">
        <f>1000*DW610*AT610*(DS610-DT610)/(100*DK610*(1000-AT610*DS610))</f>
        <v>0</v>
      </c>
      <c r="AH610">
        <f>(AI610 - AJ610 - DX610*1E3/(8.314*(DZ610+273.15)) * AL610/DW610 * AK610) * DW610/(100*DK610) * (1000 - DT610)/1000</f>
        <v>0</v>
      </c>
      <c r="AI610">
        <v>206.3006110242424</v>
      </c>
      <c r="AJ610">
        <v>220.9019999999998</v>
      </c>
      <c r="AK610">
        <v>-3.372037142857141</v>
      </c>
      <c r="AL610">
        <v>65.16</v>
      </c>
      <c r="AM610">
        <f>(AO610 - AN610 + DX610*1E3/(8.314*(DZ610+273.15)) * AQ610/DW610 * AP610) * DW610/(100*DK610) * 1000/(1000 - AO610)</f>
        <v>0</v>
      </c>
      <c r="AN610">
        <v>21.11627253108505</v>
      </c>
      <c r="AO610">
        <v>21.84058060606059</v>
      </c>
      <c r="AP610">
        <v>9.921934956488035E-07</v>
      </c>
      <c r="AQ610">
        <v>105.5016809111965</v>
      </c>
      <c r="AR610">
        <v>1</v>
      </c>
      <c r="AS610">
        <v>0</v>
      </c>
      <c r="AT610">
        <f>IF(AR610*$H$15&gt;=AV610,1.0,(AV610/(AV610-AR610*$H$15)))</f>
        <v>0</v>
      </c>
      <c r="AU610">
        <f>(AT610-1)*100</f>
        <v>0</v>
      </c>
      <c r="AV610">
        <f>MAX(0,($B$15+$C$15*EE610)/(1+$D$15*EE610)*DX610/(DZ610+273)*$E$15)</f>
        <v>0</v>
      </c>
      <c r="AW610" t="s">
        <v>437</v>
      </c>
      <c r="AX610" t="s">
        <v>437</v>
      </c>
      <c r="AY610">
        <v>0</v>
      </c>
      <c r="AZ610">
        <v>0</v>
      </c>
      <c r="BA610">
        <f>1-AY610/AZ610</f>
        <v>0</v>
      </c>
      <c r="BB610">
        <v>0</v>
      </c>
      <c r="BC610" t="s">
        <v>437</v>
      </c>
      <c r="BD610" t="s">
        <v>437</v>
      </c>
      <c r="BE610">
        <v>0</v>
      </c>
      <c r="BF610">
        <v>0</v>
      </c>
      <c r="BG610">
        <f>1-BE610/BF610</f>
        <v>0</v>
      </c>
      <c r="BH610">
        <v>0.5</v>
      </c>
      <c r="BI610">
        <f>DH610</f>
        <v>0</v>
      </c>
      <c r="BJ610">
        <f>K610</f>
        <v>0</v>
      </c>
      <c r="BK610">
        <f>BG610*BH610*BI610</f>
        <v>0</v>
      </c>
      <c r="BL610">
        <f>(BJ610-BB610)/BI610</f>
        <v>0</v>
      </c>
      <c r="BM610">
        <f>(AZ610-BF610)/BF610</f>
        <v>0</v>
      </c>
      <c r="BN610">
        <f>AY610/(BA610+AY610/BF610)</f>
        <v>0</v>
      </c>
      <c r="BO610" t="s">
        <v>437</v>
      </c>
      <c r="BP610">
        <v>0</v>
      </c>
      <c r="BQ610">
        <f>IF(BP610&lt;&gt;0, BP610, BN610)</f>
        <v>0</v>
      </c>
      <c r="BR610">
        <f>1-BQ610/BF610</f>
        <v>0</v>
      </c>
      <c r="BS610">
        <f>(BF610-BE610)/(BF610-BQ610)</f>
        <v>0</v>
      </c>
      <c r="BT610">
        <f>(AZ610-BF610)/(AZ610-BQ610)</f>
        <v>0</v>
      </c>
      <c r="BU610">
        <f>(BF610-BE610)/(BF610-AY610)</f>
        <v>0</v>
      </c>
      <c r="BV610">
        <f>(AZ610-BF610)/(AZ610-AY610)</f>
        <v>0</v>
      </c>
      <c r="BW610">
        <f>(BS610*BQ610/BE610)</f>
        <v>0</v>
      </c>
      <c r="BX610">
        <f>(1-BW610)</f>
        <v>0</v>
      </c>
      <c r="DG610">
        <f>$B$13*EF610+$C$13*EG610+$F$13*ER610*(1-EU610)</f>
        <v>0</v>
      </c>
      <c r="DH610">
        <f>DG610*DI610</f>
        <v>0</v>
      </c>
      <c r="DI610">
        <f>($B$13*$D$11+$C$13*$D$11+$F$13*((FE610+EW610)/MAX(FE610+EW610+FF610, 0.1)*$I$11+FF610/MAX(FE610+EW610+FF610, 0.1)*$J$11))/($B$13+$C$13+$F$13)</f>
        <v>0</v>
      </c>
      <c r="DJ610">
        <f>($B$13*$K$11+$C$13*$K$11+$F$13*((FE610+EW610)/MAX(FE610+EW610+FF610, 0.1)*$P$11+FF610/MAX(FE610+EW610+FF610, 0.1)*$Q$11))/($B$13+$C$13+$F$13)</f>
        <v>0</v>
      </c>
      <c r="DK610">
        <v>6</v>
      </c>
      <c r="DL610">
        <v>0.5</v>
      </c>
      <c r="DM610" t="s">
        <v>438</v>
      </c>
      <c r="DN610">
        <v>2</v>
      </c>
      <c r="DO610" t="b">
        <v>1</v>
      </c>
      <c r="DP610">
        <v>1759005120</v>
      </c>
      <c r="DQ610">
        <v>239.0742962962963</v>
      </c>
      <c r="DR610">
        <v>216.5098888888889</v>
      </c>
      <c r="DS610">
        <v>21.83715185185185</v>
      </c>
      <c r="DT610">
        <v>21.12152222222222</v>
      </c>
      <c r="DU610">
        <v>240.5700740740741</v>
      </c>
      <c r="DV610">
        <v>21.5548037037037</v>
      </c>
      <c r="DW610">
        <v>499.9906296296296</v>
      </c>
      <c r="DX610">
        <v>90.30822222222224</v>
      </c>
      <c r="DY610">
        <v>0.06464877407407409</v>
      </c>
      <c r="DZ610">
        <v>28.68101481481481</v>
      </c>
      <c r="EA610">
        <v>30.00472962962963</v>
      </c>
      <c r="EB610">
        <v>999.9000000000001</v>
      </c>
      <c r="EC610">
        <v>0</v>
      </c>
      <c r="ED610">
        <v>0</v>
      </c>
      <c r="EE610">
        <v>9987.133333333333</v>
      </c>
      <c r="EF610">
        <v>0</v>
      </c>
      <c r="EG610">
        <v>11.8392</v>
      </c>
      <c r="EH610">
        <v>22.56438148148149</v>
      </c>
      <c r="EI610">
        <v>244.4115185185185</v>
      </c>
      <c r="EJ610">
        <v>221.1816296296296</v>
      </c>
      <c r="EK610">
        <v>0.7156241851851852</v>
      </c>
      <c r="EL610">
        <v>216.5098888888889</v>
      </c>
      <c r="EM610">
        <v>21.12152222222222</v>
      </c>
      <c r="EN610">
        <v>1.972074444444444</v>
      </c>
      <c r="EO610">
        <v>1.907447777777778</v>
      </c>
      <c r="EP610">
        <v>17.22188518518518</v>
      </c>
      <c r="EQ610">
        <v>16.69628148148148</v>
      </c>
      <c r="ER610">
        <v>2000.000740740741</v>
      </c>
      <c r="ES610">
        <v>0.9800025555555556</v>
      </c>
      <c r="ET610">
        <v>0.01999734814814815</v>
      </c>
      <c r="EU610">
        <v>0</v>
      </c>
      <c r="EV610">
        <v>970.9881851851851</v>
      </c>
      <c r="EW610">
        <v>5.00078</v>
      </c>
      <c r="EX610">
        <v>18746.67777777778</v>
      </c>
      <c r="EY610">
        <v>16379.65555555555</v>
      </c>
      <c r="EZ610">
        <v>38.90937037037037</v>
      </c>
      <c r="FA610">
        <v>39.73118518518518</v>
      </c>
      <c r="FB610">
        <v>39.01592592592592</v>
      </c>
      <c r="FC610">
        <v>39.45348148148148</v>
      </c>
      <c r="FD610">
        <v>40.01125925925926</v>
      </c>
      <c r="FE610">
        <v>1955.100740740741</v>
      </c>
      <c r="FF610">
        <v>39.89000000000001</v>
      </c>
      <c r="FG610">
        <v>0</v>
      </c>
      <c r="FH610">
        <v>1759005122.1</v>
      </c>
      <c r="FI610">
        <v>0</v>
      </c>
      <c r="FJ610">
        <v>971.0140799999999</v>
      </c>
      <c r="FK610">
        <v>2.956846145926253</v>
      </c>
      <c r="FL610">
        <v>64.54615401414767</v>
      </c>
      <c r="FM610">
        <v>18747.168</v>
      </c>
      <c r="FN610">
        <v>15</v>
      </c>
      <c r="FO610">
        <v>0</v>
      </c>
      <c r="FP610" t="s">
        <v>439</v>
      </c>
      <c r="FQ610">
        <v>1746989605.5</v>
      </c>
      <c r="FR610">
        <v>1746989593.5</v>
      </c>
      <c r="FS610">
        <v>0</v>
      </c>
      <c r="FT610">
        <v>-0.274</v>
      </c>
      <c r="FU610">
        <v>-0.002</v>
      </c>
      <c r="FV610">
        <v>2.549</v>
      </c>
      <c r="FW610">
        <v>0.129</v>
      </c>
      <c r="FX610">
        <v>420</v>
      </c>
      <c r="FY610">
        <v>17</v>
      </c>
      <c r="FZ610">
        <v>0.02</v>
      </c>
      <c r="GA610">
        <v>0.04</v>
      </c>
      <c r="GB610">
        <v>22.4557487804878</v>
      </c>
      <c r="GC610">
        <v>1.762091289198588</v>
      </c>
      <c r="GD610">
        <v>0.1844888166641072</v>
      </c>
      <c r="GE610">
        <v>0</v>
      </c>
      <c r="GF610">
        <v>970.7778823529411</v>
      </c>
      <c r="GG610">
        <v>2.9098548558547</v>
      </c>
      <c r="GH610">
        <v>0.3792737459862774</v>
      </c>
      <c r="GI610">
        <v>0</v>
      </c>
      <c r="GJ610">
        <v>0.7116098780487805</v>
      </c>
      <c r="GK610">
        <v>0.06289099651568114</v>
      </c>
      <c r="GL610">
        <v>0.00635484242170018</v>
      </c>
      <c r="GM610">
        <v>1</v>
      </c>
      <c r="GN610">
        <v>1</v>
      </c>
      <c r="GO610">
        <v>3</v>
      </c>
      <c r="GP610" t="s">
        <v>463</v>
      </c>
      <c r="GQ610">
        <v>3.10234</v>
      </c>
      <c r="GR610">
        <v>2.72314</v>
      </c>
      <c r="GS610">
        <v>0.0513389</v>
      </c>
      <c r="GT610">
        <v>0.0463067</v>
      </c>
      <c r="GU610">
        <v>0.100769</v>
      </c>
      <c r="GV610">
        <v>0.09975870000000001</v>
      </c>
      <c r="GW610">
        <v>24793.2</v>
      </c>
      <c r="GX610">
        <v>22636</v>
      </c>
      <c r="GY610">
        <v>26697.9</v>
      </c>
      <c r="GZ610">
        <v>23955.7</v>
      </c>
      <c r="HA610">
        <v>38409.9</v>
      </c>
      <c r="HB610">
        <v>31867.9</v>
      </c>
      <c r="HC610">
        <v>46621</v>
      </c>
      <c r="HD610">
        <v>37891.1</v>
      </c>
      <c r="HE610">
        <v>1.86998</v>
      </c>
      <c r="HF610">
        <v>1.8795</v>
      </c>
      <c r="HG610">
        <v>0.186246</v>
      </c>
      <c r="HH610">
        <v>0</v>
      </c>
      <c r="HI610">
        <v>26.9775</v>
      </c>
      <c r="HJ610">
        <v>999.9</v>
      </c>
      <c r="HK610">
        <v>48.4</v>
      </c>
      <c r="HL610">
        <v>30.3</v>
      </c>
      <c r="HM610">
        <v>23.2302</v>
      </c>
      <c r="HN610">
        <v>61.5787</v>
      </c>
      <c r="HO610">
        <v>22.0713</v>
      </c>
      <c r="HP610">
        <v>1</v>
      </c>
      <c r="HQ610">
        <v>0.09468500000000001</v>
      </c>
      <c r="HR610">
        <v>0.115289</v>
      </c>
      <c r="HS610">
        <v>20.3182</v>
      </c>
      <c r="HT610">
        <v>5.2122</v>
      </c>
      <c r="HU610">
        <v>11.9794</v>
      </c>
      <c r="HV610">
        <v>4.9629</v>
      </c>
      <c r="HW610">
        <v>3.2746</v>
      </c>
      <c r="HX610">
        <v>9999</v>
      </c>
      <c r="HY610">
        <v>9999</v>
      </c>
      <c r="HZ610">
        <v>9999</v>
      </c>
      <c r="IA610">
        <v>26.7</v>
      </c>
      <c r="IB610">
        <v>1.86371</v>
      </c>
      <c r="IC610">
        <v>1.85975</v>
      </c>
      <c r="ID610">
        <v>1.85806</v>
      </c>
      <c r="IE610">
        <v>1.85944</v>
      </c>
      <c r="IF610">
        <v>1.85959</v>
      </c>
      <c r="IG610">
        <v>1.85806</v>
      </c>
      <c r="IH610">
        <v>1.85715</v>
      </c>
      <c r="II610">
        <v>1.85211</v>
      </c>
      <c r="IJ610">
        <v>0</v>
      </c>
      <c r="IK610">
        <v>0</v>
      </c>
      <c r="IL610">
        <v>0</v>
      </c>
      <c r="IM610">
        <v>0</v>
      </c>
      <c r="IN610" t="s">
        <v>441</v>
      </c>
      <c r="IO610" t="s">
        <v>442</v>
      </c>
      <c r="IP610" t="s">
        <v>443</v>
      </c>
      <c r="IQ610" t="s">
        <v>443</v>
      </c>
      <c r="IR610" t="s">
        <v>443</v>
      </c>
      <c r="IS610" t="s">
        <v>443</v>
      </c>
      <c r="IT610">
        <v>0</v>
      </c>
      <c r="IU610">
        <v>100</v>
      </c>
      <c r="IV610">
        <v>100</v>
      </c>
      <c r="IW610">
        <v>-1.479</v>
      </c>
      <c r="IX610">
        <v>0.2824</v>
      </c>
      <c r="IY610">
        <v>-1.253408397979514</v>
      </c>
      <c r="IZ610">
        <v>-0.001407418860664216</v>
      </c>
      <c r="JA610">
        <v>1.761737584914558E-06</v>
      </c>
      <c r="JB610">
        <v>-4.339940373715102E-10</v>
      </c>
      <c r="JC610">
        <v>0.01386544786166931</v>
      </c>
      <c r="JD610">
        <v>0.003157371658100305</v>
      </c>
      <c r="JE610">
        <v>0.0004353711720169284</v>
      </c>
      <c r="JF610">
        <v>-1.853048844677345E-07</v>
      </c>
      <c r="JG610">
        <v>2</v>
      </c>
      <c r="JH610">
        <v>1968</v>
      </c>
      <c r="JI610">
        <v>1</v>
      </c>
      <c r="JJ610">
        <v>26</v>
      </c>
      <c r="JK610">
        <v>200258.7</v>
      </c>
      <c r="JL610">
        <v>200258.9</v>
      </c>
      <c r="JM610">
        <v>0.574951</v>
      </c>
      <c r="JN610">
        <v>2.63916</v>
      </c>
      <c r="JO610">
        <v>1.49658</v>
      </c>
      <c r="JP610">
        <v>2.34863</v>
      </c>
      <c r="JQ610">
        <v>1.54907</v>
      </c>
      <c r="JR610">
        <v>2.38647</v>
      </c>
      <c r="JS610">
        <v>34.2133</v>
      </c>
      <c r="JT610">
        <v>14.3247</v>
      </c>
      <c r="JU610">
        <v>18</v>
      </c>
      <c r="JV610">
        <v>480.048</v>
      </c>
      <c r="JW610">
        <v>501.019</v>
      </c>
      <c r="JX610">
        <v>26.9631</v>
      </c>
      <c r="JY610">
        <v>28.5094</v>
      </c>
      <c r="JZ610">
        <v>30.0001</v>
      </c>
      <c r="KA610">
        <v>28.747</v>
      </c>
      <c r="KB610">
        <v>28.7511</v>
      </c>
      <c r="KC610">
        <v>11.5946</v>
      </c>
      <c r="KD610">
        <v>10.4952</v>
      </c>
      <c r="KE610">
        <v>100</v>
      </c>
      <c r="KF610">
        <v>26.9641</v>
      </c>
      <c r="KG610">
        <v>166.283</v>
      </c>
      <c r="KH610">
        <v>21.138</v>
      </c>
      <c r="KI610">
        <v>101.933</v>
      </c>
      <c r="KJ610">
        <v>91.3879</v>
      </c>
    </row>
    <row r="611" spans="1:296">
      <c r="A611">
        <v>593</v>
      </c>
      <c r="B611">
        <v>1759005132.5</v>
      </c>
      <c r="C611">
        <v>17881.90000009537</v>
      </c>
      <c r="D611" t="s">
        <v>1634</v>
      </c>
      <c r="E611" t="s">
        <v>1635</v>
      </c>
      <c r="F611">
        <v>5</v>
      </c>
      <c r="G611" t="s">
        <v>1603</v>
      </c>
      <c r="H611">
        <v>1759005124.714286</v>
      </c>
      <c r="I611">
        <f>(J611)/1000</f>
        <v>0</v>
      </c>
      <c r="J611">
        <f>IF(DO611, AM611, AG611)</f>
        <v>0</v>
      </c>
      <c r="K611">
        <f>IF(DO611, AH611, AF611)</f>
        <v>0</v>
      </c>
      <c r="L611">
        <f>DQ611 - IF(AT611&gt;1, K611*DK611*100.0/(AV611), 0)</f>
        <v>0</v>
      </c>
      <c r="M611">
        <f>((S611-I611/2)*L611-K611)/(S611+I611/2)</f>
        <v>0</v>
      </c>
      <c r="N611">
        <f>M611*(DX611+DY611)/1000.0</f>
        <v>0</v>
      </c>
      <c r="O611">
        <f>(DQ611 - IF(AT611&gt;1, K611*DK611*100.0/(AV611), 0))*(DX611+DY611)/1000.0</f>
        <v>0</v>
      </c>
      <c r="P611">
        <f>2.0/((1/R611-1/Q611)+SIGN(R611)*SQRT((1/R611-1/Q611)*(1/R611-1/Q611) + 4*DL611/((DL611+1)*(DL611+1))*(2*1/R611*1/Q611-1/Q611*1/Q611)))</f>
        <v>0</v>
      </c>
      <c r="Q611">
        <f>IF(LEFT(DM611,1)&lt;&gt;"0",IF(LEFT(DM611,1)="1",3.0,DN611),$D$5+$E$5*(EE611*DX611/($K$5*1000))+$F$5*(EE611*DX611/($K$5*1000))*MAX(MIN(DK611,$J$5),$I$5)*MAX(MIN(DK611,$J$5),$I$5)+$G$5*MAX(MIN(DK611,$J$5),$I$5)*(EE611*DX611/($K$5*1000))+$H$5*(EE611*DX611/($K$5*1000))*(EE611*DX611/($K$5*1000)))</f>
        <v>0</v>
      </c>
      <c r="R611">
        <f>I611*(1000-(1000*0.61365*exp(17.502*V611/(240.97+V611))/(DX611+DY611)+DS611)/2)/(1000*0.61365*exp(17.502*V611/(240.97+V611))/(DX611+DY611)-DS611)</f>
        <v>0</v>
      </c>
      <c r="S611">
        <f>1/((DL611+1)/(P611/1.6)+1/(Q611/1.37)) + DL611/((DL611+1)/(P611/1.6) + DL611/(Q611/1.37))</f>
        <v>0</v>
      </c>
      <c r="T611">
        <f>(DG611*DJ611)</f>
        <v>0</v>
      </c>
      <c r="U611">
        <f>(DZ611+(T611+2*0.95*5.67E-8*(((DZ611+$B$9)+273)^4-(DZ611+273)^4)-44100*I611)/(1.84*29.3*Q611+8*0.95*5.67E-8*(DZ611+273)^3))</f>
        <v>0</v>
      </c>
      <c r="V611">
        <f>($C$9*EA611+$D$9*EB611+$E$9*U611)</f>
        <v>0</v>
      </c>
      <c r="W611">
        <f>0.61365*exp(17.502*V611/(240.97+V611))</f>
        <v>0</v>
      </c>
      <c r="X611">
        <f>(Y611/Z611*100)</f>
        <v>0</v>
      </c>
      <c r="Y611">
        <f>DS611*(DX611+DY611)/1000</f>
        <v>0</v>
      </c>
      <c r="Z611">
        <f>0.61365*exp(17.502*DZ611/(240.97+DZ611))</f>
        <v>0</v>
      </c>
      <c r="AA611">
        <f>(W611-DS611*(DX611+DY611)/1000)</f>
        <v>0</v>
      </c>
      <c r="AB611">
        <f>(-I611*44100)</f>
        <v>0</v>
      </c>
      <c r="AC611">
        <f>2*29.3*Q611*0.92*(DZ611-V611)</f>
        <v>0</v>
      </c>
      <c r="AD611">
        <f>2*0.95*5.67E-8*(((DZ611+$B$9)+273)^4-(V611+273)^4)</f>
        <v>0</v>
      </c>
      <c r="AE611">
        <f>T611+AD611+AB611+AC611</f>
        <v>0</v>
      </c>
      <c r="AF611">
        <f>DW611*AT611*(DR611-DQ611*(1000-AT611*DT611)/(1000-AT611*DS611))/(100*DK611)</f>
        <v>0</v>
      </c>
      <c r="AG611">
        <f>1000*DW611*AT611*(DS611-DT611)/(100*DK611*(1000-AT611*DS611))</f>
        <v>0</v>
      </c>
      <c r="AH611">
        <f>(AI611 - AJ611 - DX611*1E3/(8.314*(DZ611+273.15)) * AL611/DW611 * AK611) * DW611/(100*DK611) * (1000 - DT611)/1000</f>
        <v>0</v>
      </c>
      <c r="AI611">
        <v>189.3585489242425</v>
      </c>
      <c r="AJ611">
        <v>204.0394303030303</v>
      </c>
      <c r="AK611">
        <v>-3.368877922077901</v>
      </c>
      <c r="AL611">
        <v>65.16</v>
      </c>
      <c r="AM611">
        <f>(AO611 - AN611 + DX611*1E3/(8.314*(DZ611+273.15)) * AQ611/DW611 * AP611) * DW611/(100*DK611) * 1000/(1000 - AO611)</f>
        <v>0</v>
      </c>
      <c r="AN611">
        <v>21.11193583635346</v>
      </c>
      <c r="AO611">
        <v>21.84104060606061</v>
      </c>
      <c r="AP611">
        <v>7.080635451389137E-07</v>
      </c>
      <c r="AQ611">
        <v>105.5016809111965</v>
      </c>
      <c r="AR611">
        <v>1</v>
      </c>
      <c r="AS611">
        <v>0</v>
      </c>
      <c r="AT611">
        <f>IF(AR611*$H$15&gt;=AV611,1.0,(AV611/(AV611-AR611*$H$15)))</f>
        <v>0</v>
      </c>
      <c r="AU611">
        <f>(AT611-1)*100</f>
        <v>0</v>
      </c>
      <c r="AV611">
        <f>MAX(0,($B$15+$C$15*EE611)/(1+$D$15*EE611)*DX611/(DZ611+273)*$E$15)</f>
        <v>0</v>
      </c>
      <c r="AW611" t="s">
        <v>437</v>
      </c>
      <c r="AX611" t="s">
        <v>437</v>
      </c>
      <c r="AY611">
        <v>0</v>
      </c>
      <c r="AZ611">
        <v>0</v>
      </c>
      <c r="BA611">
        <f>1-AY611/AZ611</f>
        <v>0</v>
      </c>
      <c r="BB611">
        <v>0</v>
      </c>
      <c r="BC611" t="s">
        <v>437</v>
      </c>
      <c r="BD611" t="s">
        <v>437</v>
      </c>
      <c r="BE611">
        <v>0</v>
      </c>
      <c r="BF611">
        <v>0</v>
      </c>
      <c r="BG611">
        <f>1-BE611/BF611</f>
        <v>0</v>
      </c>
      <c r="BH611">
        <v>0.5</v>
      </c>
      <c r="BI611">
        <f>DH611</f>
        <v>0</v>
      </c>
      <c r="BJ611">
        <f>K611</f>
        <v>0</v>
      </c>
      <c r="BK611">
        <f>BG611*BH611*BI611</f>
        <v>0</v>
      </c>
      <c r="BL611">
        <f>(BJ611-BB611)/BI611</f>
        <v>0</v>
      </c>
      <c r="BM611">
        <f>(AZ611-BF611)/BF611</f>
        <v>0</v>
      </c>
      <c r="BN611">
        <f>AY611/(BA611+AY611/BF611)</f>
        <v>0</v>
      </c>
      <c r="BO611" t="s">
        <v>437</v>
      </c>
      <c r="BP611">
        <v>0</v>
      </c>
      <c r="BQ611">
        <f>IF(BP611&lt;&gt;0, BP611, BN611)</f>
        <v>0</v>
      </c>
      <c r="BR611">
        <f>1-BQ611/BF611</f>
        <v>0</v>
      </c>
      <c r="BS611">
        <f>(BF611-BE611)/(BF611-BQ611)</f>
        <v>0</v>
      </c>
      <c r="BT611">
        <f>(AZ611-BF611)/(AZ611-BQ611)</f>
        <v>0</v>
      </c>
      <c r="BU611">
        <f>(BF611-BE611)/(BF611-AY611)</f>
        <v>0</v>
      </c>
      <c r="BV611">
        <f>(AZ611-BF611)/(AZ611-AY611)</f>
        <v>0</v>
      </c>
      <c r="BW611">
        <f>(BS611*BQ611/BE611)</f>
        <v>0</v>
      </c>
      <c r="BX611">
        <f>(1-BW611)</f>
        <v>0</v>
      </c>
      <c r="DG611">
        <f>$B$13*EF611+$C$13*EG611+$F$13*ER611*(1-EU611)</f>
        <v>0</v>
      </c>
      <c r="DH611">
        <f>DG611*DI611</f>
        <v>0</v>
      </c>
      <c r="DI611">
        <f>($B$13*$D$11+$C$13*$D$11+$F$13*((FE611+EW611)/MAX(FE611+EW611+FF611, 0.1)*$I$11+FF611/MAX(FE611+EW611+FF611, 0.1)*$J$11))/($B$13+$C$13+$F$13)</f>
        <v>0</v>
      </c>
      <c r="DJ611">
        <f>($B$13*$K$11+$C$13*$K$11+$F$13*((FE611+EW611)/MAX(FE611+EW611+FF611, 0.1)*$P$11+FF611/MAX(FE611+EW611+FF611, 0.1)*$Q$11))/($B$13+$C$13+$F$13)</f>
        <v>0</v>
      </c>
      <c r="DK611">
        <v>6</v>
      </c>
      <c r="DL611">
        <v>0.5</v>
      </c>
      <c r="DM611" t="s">
        <v>438</v>
      </c>
      <c r="DN611">
        <v>2</v>
      </c>
      <c r="DO611" t="b">
        <v>1</v>
      </c>
      <c r="DP611">
        <v>1759005124.714286</v>
      </c>
      <c r="DQ611">
        <v>223.5790357142857</v>
      </c>
      <c r="DR611">
        <v>200.8995357142857</v>
      </c>
      <c r="DS611">
        <v>21.83888571428572</v>
      </c>
      <c r="DT611">
        <v>21.11728928571429</v>
      </c>
      <c r="DU611">
        <v>225.0646071428571</v>
      </c>
      <c r="DV611">
        <v>21.55650714285714</v>
      </c>
      <c r="DW611">
        <v>499.9594642857143</v>
      </c>
      <c r="DX611">
        <v>90.30692857142857</v>
      </c>
      <c r="DY611">
        <v>0.06477625714285713</v>
      </c>
      <c r="DZ611">
        <v>28.681475</v>
      </c>
      <c r="EA611">
        <v>30.00614285714286</v>
      </c>
      <c r="EB611">
        <v>999.9000000000002</v>
      </c>
      <c r="EC611">
        <v>0</v>
      </c>
      <c r="ED611">
        <v>0</v>
      </c>
      <c r="EE611">
        <v>9992.457142857142</v>
      </c>
      <c r="EF611">
        <v>0</v>
      </c>
      <c r="EG611">
        <v>11.8392</v>
      </c>
      <c r="EH611">
        <v>22.67948214285714</v>
      </c>
      <c r="EI611">
        <v>228.5707142857143</v>
      </c>
      <c r="EJ611">
        <v>205.2335357142858</v>
      </c>
      <c r="EK611">
        <v>0.72159975</v>
      </c>
      <c r="EL611">
        <v>200.8995357142857</v>
      </c>
      <c r="EM611">
        <v>21.11728928571429</v>
      </c>
      <c r="EN611">
        <v>1.9722025</v>
      </c>
      <c r="EO611">
        <v>1.907038214285714</v>
      </c>
      <c r="EP611">
        <v>17.22291071428571</v>
      </c>
      <c r="EQ611">
        <v>16.6929</v>
      </c>
      <c r="ER611">
        <v>1999.997857142857</v>
      </c>
      <c r="ES611">
        <v>0.9800024642857144</v>
      </c>
      <c r="ET611">
        <v>0.01999743214285715</v>
      </c>
      <c r="EU611">
        <v>0</v>
      </c>
      <c r="EV611">
        <v>971.2506071428572</v>
      </c>
      <c r="EW611">
        <v>5.00078</v>
      </c>
      <c r="EX611">
        <v>18751.57142857143</v>
      </c>
      <c r="EY611">
        <v>16379.63928571428</v>
      </c>
      <c r="EZ611">
        <v>38.91699999999999</v>
      </c>
      <c r="FA611">
        <v>39.73185714285713</v>
      </c>
      <c r="FB611">
        <v>39.01314285714285</v>
      </c>
      <c r="FC611">
        <v>39.45057142857142</v>
      </c>
      <c r="FD611">
        <v>39.99964285714285</v>
      </c>
      <c r="FE611">
        <v>1955.097857142857</v>
      </c>
      <c r="FF611">
        <v>39.89000000000001</v>
      </c>
      <c r="FG611">
        <v>0</v>
      </c>
      <c r="FH611">
        <v>1759005126.9</v>
      </c>
      <c r="FI611">
        <v>0</v>
      </c>
      <c r="FJ611">
        <v>971.2891199999998</v>
      </c>
      <c r="FK611">
        <v>3.925615358541769</v>
      </c>
      <c r="FL611">
        <v>65.33076919498309</v>
      </c>
      <c r="FM611">
        <v>18752.116</v>
      </c>
      <c r="FN611">
        <v>15</v>
      </c>
      <c r="FO611">
        <v>0</v>
      </c>
      <c r="FP611" t="s">
        <v>439</v>
      </c>
      <c r="FQ611">
        <v>1746989605.5</v>
      </c>
      <c r="FR611">
        <v>1746989593.5</v>
      </c>
      <c r="FS611">
        <v>0</v>
      </c>
      <c r="FT611">
        <v>-0.274</v>
      </c>
      <c r="FU611">
        <v>-0.002</v>
      </c>
      <c r="FV611">
        <v>2.549</v>
      </c>
      <c r="FW611">
        <v>0.129</v>
      </c>
      <c r="FX611">
        <v>420</v>
      </c>
      <c r="FY611">
        <v>17</v>
      </c>
      <c r="FZ611">
        <v>0.02</v>
      </c>
      <c r="GA611">
        <v>0.04</v>
      </c>
      <c r="GB611">
        <v>22.61329024390244</v>
      </c>
      <c r="GC611">
        <v>1.413043902439062</v>
      </c>
      <c r="GD611">
        <v>0.1449057991818334</v>
      </c>
      <c r="GE611">
        <v>0</v>
      </c>
      <c r="GF611">
        <v>971.1235882352941</v>
      </c>
      <c r="GG611">
        <v>3.171673027479841</v>
      </c>
      <c r="GH611">
        <v>0.4180779632927363</v>
      </c>
      <c r="GI611">
        <v>0</v>
      </c>
      <c r="GJ611">
        <v>0.7183148780487805</v>
      </c>
      <c r="GK611">
        <v>0.07591126829268204</v>
      </c>
      <c r="GL611">
        <v>0.007571951996276025</v>
      </c>
      <c r="GM611">
        <v>1</v>
      </c>
      <c r="GN611">
        <v>1</v>
      </c>
      <c r="GO611">
        <v>3</v>
      </c>
      <c r="GP611" t="s">
        <v>463</v>
      </c>
      <c r="GQ611">
        <v>3.10272</v>
      </c>
      <c r="GR611">
        <v>2.72306</v>
      </c>
      <c r="GS611">
        <v>0.0479299</v>
      </c>
      <c r="GT611">
        <v>0.0427347</v>
      </c>
      <c r="GU611">
        <v>0.100771</v>
      </c>
      <c r="GV611">
        <v>0.0997475</v>
      </c>
      <c r="GW611">
        <v>24882.2</v>
      </c>
      <c r="GX611">
        <v>22720.3</v>
      </c>
      <c r="GY611">
        <v>26697.8</v>
      </c>
      <c r="GZ611">
        <v>23955.2</v>
      </c>
      <c r="HA611">
        <v>38409.2</v>
      </c>
      <c r="HB611">
        <v>31867.7</v>
      </c>
      <c r="HC611">
        <v>46620.8</v>
      </c>
      <c r="HD611">
        <v>37890.7</v>
      </c>
      <c r="HE611">
        <v>1.8708</v>
      </c>
      <c r="HF611">
        <v>1.87903</v>
      </c>
      <c r="HG611">
        <v>0.184812</v>
      </c>
      <c r="HH611">
        <v>0</v>
      </c>
      <c r="HI611">
        <v>26.9821</v>
      </c>
      <c r="HJ611">
        <v>999.9</v>
      </c>
      <c r="HK611">
        <v>48.4</v>
      </c>
      <c r="HL611">
        <v>30.3</v>
      </c>
      <c r="HM611">
        <v>23.231</v>
      </c>
      <c r="HN611">
        <v>61.6487</v>
      </c>
      <c r="HO611">
        <v>21.8149</v>
      </c>
      <c r="HP611">
        <v>1</v>
      </c>
      <c r="HQ611">
        <v>0.0948095</v>
      </c>
      <c r="HR611">
        <v>0.146473</v>
      </c>
      <c r="HS611">
        <v>20.3179</v>
      </c>
      <c r="HT611">
        <v>5.21325</v>
      </c>
      <c r="HU611">
        <v>11.9793</v>
      </c>
      <c r="HV611">
        <v>4.9629</v>
      </c>
      <c r="HW611">
        <v>3.27455</v>
      </c>
      <c r="HX611">
        <v>9999</v>
      </c>
      <c r="HY611">
        <v>9999</v>
      </c>
      <c r="HZ611">
        <v>9999</v>
      </c>
      <c r="IA611">
        <v>26.7</v>
      </c>
      <c r="IB611">
        <v>1.86371</v>
      </c>
      <c r="IC611">
        <v>1.85975</v>
      </c>
      <c r="ID611">
        <v>1.85806</v>
      </c>
      <c r="IE611">
        <v>1.85944</v>
      </c>
      <c r="IF611">
        <v>1.85959</v>
      </c>
      <c r="IG611">
        <v>1.85807</v>
      </c>
      <c r="IH611">
        <v>1.85715</v>
      </c>
      <c r="II611">
        <v>1.85211</v>
      </c>
      <c r="IJ611">
        <v>0</v>
      </c>
      <c r="IK611">
        <v>0</v>
      </c>
      <c r="IL611">
        <v>0</v>
      </c>
      <c r="IM611">
        <v>0</v>
      </c>
      <c r="IN611" t="s">
        <v>441</v>
      </c>
      <c r="IO611" t="s">
        <v>442</v>
      </c>
      <c r="IP611" t="s">
        <v>443</v>
      </c>
      <c r="IQ611" t="s">
        <v>443</v>
      </c>
      <c r="IR611" t="s">
        <v>443</v>
      </c>
      <c r="IS611" t="s">
        <v>443</v>
      </c>
      <c r="IT611">
        <v>0</v>
      </c>
      <c r="IU611">
        <v>100</v>
      </c>
      <c r="IV611">
        <v>100</v>
      </c>
      <c r="IW611">
        <v>-1.467</v>
      </c>
      <c r="IX611">
        <v>0.2824</v>
      </c>
      <c r="IY611">
        <v>-1.253408397979514</v>
      </c>
      <c r="IZ611">
        <v>-0.001407418860664216</v>
      </c>
      <c r="JA611">
        <v>1.761737584914558E-06</v>
      </c>
      <c r="JB611">
        <v>-4.339940373715102E-10</v>
      </c>
      <c r="JC611">
        <v>0.01386544786166931</v>
      </c>
      <c r="JD611">
        <v>0.003157371658100305</v>
      </c>
      <c r="JE611">
        <v>0.0004353711720169284</v>
      </c>
      <c r="JF611">
        <v>-1.853048844677345E-07</v>
      </c>
      <c r="JG611">
        <v>2</v>
      </c>
      <c r="JH611">
        <v>1968</v>
      </c>
      <c r="JI611">
        <v>1</v>
      </c>
      <c r="JJ611">
        <v>26</v>
      </c>
      <c r="JK611">
        <v>200258.8</v>
      </c>
      <c r="JL611">
        <v>200259</v>
      </c>
      <c r="JM611">
        <v>0.539551</v>
      </c>
      <c r="JN611">
        <v>2.65015</v>
      </c>
      <c r="JO611">
        <v>1.49658</v>
      </c>
      <c r="JP611">
        <v>2.34863</v>
      </c>
      <c r="JQ611">
        <v>1.54907</v>
      </c>
      <c r="JR611">
        <v>2.38525</v>
      </c>
      <c r="JS611">
        <v>34.2133</v>
      </c>
      <c r="JT611">
        <v>14.3159</v>
      </c>
      <c r="JU611">
        <v>18</v>
      </c>
      <c r="JV611">
        <v>480.526</v>
      </c>
      <c r="JW611">
        <v>500.702</v>
      </c>
      <c r="JX611">
        <v>26.9571</v>
      </c>
      <c r="JY611">
        <v>28.5094</v>
      </c>
      <c r="JZ611">
        <v>30.0002</v>
      </c>
      <c r="KA611">
        <v>28.747</v>
      </c>
      <c r="KB611">
        <v>28.7511</v>
      </c>
      <c r="KC611">
        <v>10.8309</v>
      </c>
      <c r="KD611">
        <v>10.4952</v>
      </c>
      <c r="KE611">
        <v>100</v>
      </c>
      <c r="KF611">
        <v>26.9536</v>
      </c>
      <c r="KG611">
        <v>152.927</v>
      </c>
      <c r="KH611">
        <v>21.1315</v>
      </c>
      <c r="KI611">
        <v>101.932</v>
      </c>
      <c r="KJ611">
        <v>91.3867</v>
      </c>
    </row>
    <row r="612" spans="1:296">
      <c r="A612">
        <v>594</v>
      </c>
      <c r="B612">
        <v>1759005137.5</v>
      </c>
      <c r="C612">
        <v>17886.90000009537</v>
      </c>
      <c r="D612" t="s">
        <v>1636</v>
      </c>
      <c r="E612" t="s">
        <v>1637</v>
      </c>
      <c r="F612">
        <v>5</v>
      </c>
      <c r="G612" t="s">
        <v>1603</v>
      </c>
      <c r="H612">
        <v>1759005130</v>
      </c>
      <c r="I612">
        <f>(J612)/1000</f>
        <v>0</v>
      </c>
      <c r="J612">
        <f>IF(DO612, AM612, AG612)</f>
        <v>0</v>
      </c>
      <c r="K612">
        <f>IF(DO612, AH612, AF612)</f>
        <v>0</v>
      </c>
      <c r="L612">
        <f>DQ612 - IF(AT612&gt;1, K612*DK612*100.0/(AV612), 0)</f>
        <v>0</v>
      </c>
      <c r="M612">
        <f>((S612-I612/2)*L612-K612)/(S612+I612/2)</f>
        <v>0</v>
      </c>
      <c r="N612">
        <f>M612*(DX612+DY612)/1000.0</f>
        <v>0</v>
      </c>
      <c r="O612">
        <f>(DQ612 - IF(AT612&gt;1, K612*DK612*100.0/(AV612), 0))*(DX612+DY612)/1000.0</f>
        <v>0</v>
      </c>
      <c r="P612">
        <f>2.0/((1/R612-1/Q612)+SIGN(R612)*SQRT((1/R612-1/Q612)*(1/R612-1/Q612) + 4*DL612/((DL612+1)*(DL612+1))*(2*1/R612*1/Q612-1/Q612*1/Q612)))</f>
        <v>0</v>
      </c>
      <c r="Q612">
        <f>IF(LEFT(DM612,1)&lt;&gt;"0",IF(LEFT(DM612,1)="1",3.0,DN612),$D$5+$E$5*(EE612*DX612/($K$5*1000))+$F$5*(EE612*DX612/($K$5*1000))*MAX(MIN(DK612,$J$5),$I$5)*MAX(MIN(DK612,$J$5),$I$5)+$G$5*MAX(MIN(DK612,$J$5),$I$5)*(EE612*DX612/($K$5*1000))+$H$5*(EE612*DX612/($K$5*1000))*(EE612*DX612/($K$5*1000)))</f>
        <v>0</v>
      </c>
      <c r="R612">
        <f>I612*(1000-(1000*0.61365*exp(17.502*V612/(240.97+V612))/(DX612+DY612)+DS612)/2)/(1000*0.61365*exp(17.502*V612/(240.97+V612))/(DX612+DY612)-DS612)</f>
        <v>0</v>
      </c>
      <c r="S612">
        <f>1/((DL612+1)/(P612/1.6)+1/(Q612/1.37)) + DL612/((DL612+1)/(P612/1.6) + DL612/(Q612/1.37))</f>
        <v>0</v>
      </c>
      <c r="T612">
        <f>(DG612*DJ612)</f>
        <v>0</v>
      </c>
      <c r="U612">
        <f>(DZ612+(T612+2*0.95*5.67E-8*(((DZ612+$B$9)+273)^4-(DZ612+273)^4)-44100*I612)/(1.84*29.3*Q612+8*0.95*5.67E-8*(DZ612+273)^3))</f>
        <v>0</v>
      </c>
      <c r="V612">
        <f>($C$9*EA612+$D$9*EB612+$E$9*U612)</f>
        <v>0</v>
      </c>
      <c r="W612">
        <f>0.61365*exp(17.502*V612/(240.97+V612))</f>
        <v>0</v>
      </c>
      <c r="X612">
        <f>(Y612/Z612*100)</f>
        <v>0</v>
      </c>
      <c r="Y612">
        <f>DS612*(DX612+DY612)/1000</f>
        <v>0</v>
      </c>
      <c r="Z612">
        <f>0.61365*exp(17.502*DZ612/(240.97+DZ612))</f>
        <v>0</v>
      </c>
      <c r="AA612">
        <f>(W612-DS612*(DX612+DY612)/1000)</f>
        <v>0</v>
      </c>
      <c r="AB612">
        <f>(-I612*44100)</f>
        <v>0</v>
      </c>
      <c r="AC612">
        <f>2*29.3*Q612*0.92*(DZ612-V612)</f>
        <v>0</v>
      </c>
      <c r="AD612">
        <f>2*0.95*5.67E-8*(((DZ612+$B$9)+273)^4-(V612+273)^4)</f>
        <v>0</v>
      </c>
      <c r="AE612">
        <f>T612+AD612+AB612+AC612</f>
        <v>0</v>
      </c>
      <c r="AF612">
        <f>DW612*AT612*(DR612-DQ612*(1000-AT612*DT612)/(1000-AT612*DS612))/(100*DK612)</f>
        <v>0</v>
      </c>
      <c r="AG612">
        <f>1000*DW612*AT612*(DS612-DT612)/(100*DK612*(1000-AT612*DS612))</f>
        <v>0</v>
      </c>
      <c r="AH612">
        <f>(AI612 - AJ612 - DX612*1E3/(8.314*(DZ612+273.15)) * AL612/DW612 * AK612) * DW612/(100*DK612) * (1000 - DT612)/1000</f>
        <v>0</v>
      </c>
      <c r="AI612">
        <v>172.350353869697</v>
      </c>
      <c r="AJ612">
        <v>187.2302727272727</v>
      </c>
      <c r="AK612">
        <v>-3.359589870129878</v>
      </c>
      <c r="AL612">
        <v>65.16</v>
      </c>
      <c r="AM612">
        <f>(AO612 - AN612 + DX612*1E3/(8.314*(DZ612+273.15)) * AQ612/DW612 * AP612) * DW612/(100*DK612) * 1000/(1000 - AO612)</f>
        <v>0</v>
      </c>
      <c r="AN612">
        <v>21.11040723896895</v>
      </c>
      <c r="AO612">
        <v>21.84301030303029</v>
      </c>
      <c r="AP612">
        <v>9.676163803779761E-07</v>
      </c>
      <c r="AQ612">
        <v>105.5016809111965</v>
      </c>
      <c r="AR612">
        <v>1</v>
      </c>
      <c r="AS612">
        <v>0</v>
      </c>
      <c r="AT612">
        <f>IF(AR612*$H$15&gt;=AV612,1.0,(AV612/(AV612-AR612*$H$15)))</f>
        <v>0</v>
      </c>
      <c r="AU612">
        <f>(AT612-1)*100</f>
        <v>0</v>
      </c>
      <c r="AV612">
        <f>MAX(0,($B$15+$C$15*EE612)/(1+$D$15*EE612)*DX612/(DZ612+273)*$E$15)</f>
        <v>0</v>
      </c>
      <c r="AW612" t="s">
        <v>437</v>
      </c>
      <c r="AX612" t="s">
        <v>437</v>
      </c>
      <c r="AY612">
        <v>0</v>
      </c>
      <c r="AZ612">
        <v>0</v>
      </c>
      <c r="BA612">
        <f>1-AY612/AZ612</f>
        <v>0</v>
      </c>
      <c r="BB612">
        <v>0</v>
      </c>
      <c r="BC612" t="s">
        <v>437</v>
      </c>
      <c r="BD612" t="s">
        <v>437</v>
      </c>
      <c r="BE612">
        <v>0</v>
      </c>
      <c r="BF612">
        <v>0</v>
      </c>
      <c r="BG612">
        <f>1-BE612/BF612</f>
        <v>0</v>
      </c>
      <c r="BH612">
        <v>0.5</v>
      </c>
      <c r="BI612">
        <f>DH612</f>
        <v>0</v>
      </c>
      <c r="BJ612">
        <f>K612</f>
        <v>0</v>
      </c>
      <c r="BK612">
        <f>BG612*BH612*BI612</f>
        <v>0</v>
      </c>
      <c r="BL612">
        <f>(BJ612-BB612)/BI612</f>
        <v>0</v>
      </c>
      <c r="BM612">
        <f>(AZ612-BF612)/BF612</f>
        <v>0</v>
      </c>
      <c r="BN612">
        <f>AY612/(BA612+AY612/BF612)</f>
        <v>0</v>
      </c>
      <c r="BO612" t="s">
        <v>437</v>
      </c>
      <c r="BP612">
        <v>0</v>
      </c>
      <c r="BQ612">
        <f>IF(BP612&lt;&gt;0, BP612, BN612)</f>
        <v>0</v>
      </c>
      <c r="BR612">
        <f>1-BQ612/BF612</f>
        <v>0</v>
      </c>
      <c r="BS612">
        <f>(BF612-BE612)/(BF612-BQ612)</f>
        <v>0</v>
      </c>
      <c r="BT612">
        <f>(AZ612-BF612)/(AZ612-BQ612)</f>
        <v>0</v>
      </c>
      <c r="BU612">
        <f>(BF612-BE612)/(BF612-AY612)</f>
        <v>0</v>
      </c>
      <c r="BV612">
        <f>(AZ612-BF612)/(AZ612-AY612)</f>
        <v>0</v>
      </c>
      <c r="BW612">
        <f>(BS612*BQ612/BE612)</f>
        <v>0</v>
      </c>
      <c r="BX612">
        <f>(1-BW612)</f>
        <v>0</v>
      </c>
      <c r="DG612">
        <f>$B$13*EF612+$C$13*EG612+$F$13*ER612*(1-EU612)</f>
        <v>0</v>
      </c>
      <c r="DH612">
        <f>DG612*DI612</f>
        <v>0</v>
      </c>
      <c r="DI612">
        <f>($B$13*$D$11+$C$13*$D$11+$F$13*((FE612+EW612)/MAX(FE612+EW612+FF612, 0.1)*$I$11+FF612/MAX(FE612+EW612+FF612, 0.1)*$J$11))/($B$13+$C$13+$F$13)</f>
        <v>0</v>
      </c>
      <c r="DJ612">
        <f>($B$13*$K$11+$C$13*$K$11+$F$13*((FE612+EW612)/MAX(FE612+EW612+FF612, 0.1)*$P$11+FF612/MAX(FE612+EW612+FF612, 0.1)*$Q$11))/($B$13+$C$13+$F$13)</f>
        <v>0</v>
      </c>
      <c r="DK612">
        <v>6</v>
      </c>
      <c r="DL612">
        <v>0.5</v>
      </c>
      <c r="DM612" t="s">
        <v>438</v>
      </c>
      <c r="DN612">
        <v>2</v>
      </c>
      <c r="DO612" t="b">
        <v>1</v>
      </c>
      <c r="DP612">
        <v>1759005130</v>
      </c>
      <c r="DQ612">
        <v>206.1857777777778</v>
      </c>
      <c r="DR612">
        <v>183.3724814814815</v>
      </c>
      <c r="DS612">
        <v>21.841</v>
      </c>
      <c r="DT612">
        <v>21.11315925925926</v>
      </c>
      <c r="DU612">
        <v>207.6591851851852</v>
      </c>
      <c r="DV612">
        <v>21.55858518518518</v>
      </c>
      <c r="DW612">
        <v>499.9289259259259</v>
      </c>
      <c r="DX612">
        <v>90.30581111111111</v>
      </c>
      <c r="DY612">
        <v>0.06489801111111111</v>
      </c>
      <c r="DZ612">
        <v>28.68224074074074</v>
      </c>
      <c r="EA612">
        <v>30.00225555555556</v>
      </c>
      <c r="EB612">
        <v>999.9000000000001</v>
      </c>
      <c r="EC612">
        <v>0</v>
      </c>
      <c r="ED612">
        <v>0</v>
      </c>
      <c r="EE612">
        <v>9994.581481481482</v>
      </c>
      <c r="EF612">
        <v>0</v>
      </c>
      <c r="EG612">
        <v>11.8392</v>
      </c>
      <c r="EH612">
        <v>22.81333703703704</v>
      </c>
      <c r="EI612">
        <v>210.7896666666666</v>
      </c>
      <c r="EJ612">
        <v>187.3275185185186</v>
      </c>
      <c r="EK612">
        <v>0.7278532962962964</v>
      </c>
      <c r="EL612">
        <v>183.3724814814815</v>
      </c>
      <c r="EM612">
        <v>21.11315925925926</v>
      </c>
      <c r="EN612">
        <v>1.97237</v>
      </c>
      <c r="EO612">
        <v>1.906640740740741</v>
      </c>
      <c r="EP612">
        <v>17.22425185185185</v>
      </c>
      <c r="EQ612">
        <v>16.68962592592593</v>
      </c>
      <c r="ER612">
        <v>1999.977037037037</v>
      </c>
      <c r="ES612">
        <v>0.9800022222222223</v>
      </c>
      <c r="ET612">
        <v>0.01999767037037037</v>
      </c>
      <c r="EU612">
        <v>0</v>
      </c>
      <c r="EV612">
        <v>971.5839999999999</v>
      </c>
      <c r="EW612">
        <v>5.00078</v>
      </c>
      <c r="EX612">
        <v>18756.90740740741</v>
      </c>
      <c r="EY612">
        <v>16379.47037037037</v>
      </c>
      <c r="EZ612">
        <v>38.91166666666667</v>
      </c>
      <c r="FA612">
        <v>39.74281481481481</v>
      </c>
      <c r="FB612">
        <v>38.9997037037037</v>
      </c>
      <c r="FC612">
        <v>39.46037037037036</v>
      </c>
      <c r="FD612">
        <v>40.01588888888888</v>
      </c>
      <c r="FE612">
        <v>1955.077037037037</v>
      </c>
      <c r="FF612">
        <v>39.89000000000001</v>
      </c>
      <c r="FG612">
        <v>0</v>
      </c>
      <c r="FH612">
        <v>1759005131.7</v>
      </c>
      <c r="FI612">
        <v>0</v>
      </c>
      <c r="FJ612">
        <v>971.5916400000001</v>
      </c>
      <c r="FK612">
        <v>4.001923050756551</v>
      </c>
      <c r="FL612">
        <v>57.43846160629137</v>
      </c>
      <c r="FM612">
        <v>18756.92</v>
      </c>
      <c r="FN612">
        <v>15</v>
      </c>
      <c r="FO612">
        <v>0</v>
      </c>
      <c r="FP612" t="s">
        <v>439</v>
      </c>
      <c r="FQ612">
        <v>1746989605.5</v>
      </c>
      <c r="FR612">
        <v>1746989593.5</v>
      </c>
      <c r="FS612">
        <v>0</v>
      </c>
      <c r="FT612">
        <v>-0.274</v>
      </c>
      <c r="FU612">
        <v>-0.002</v>
      </c>
      <c r="FV612">
        <v>2.549</v>
      </c>
      <c r="FW612">
        <v>0.129</v>
      </c>
      <c r="FX612">
        <v>420</v>
      </c>
      <c r="FY612">
        <v>17</v>
      </c>
      <c r="FZ612">
        <v>0.02</v>
      </c>
      <c r="GA612">
        <v>0.04</v>
      </c>
      <c r="GB612">
        <v>22.74269512195122</v>
      </c>
      <c r="GC612">
        <v>1.528007665505244</v>
      </c>
      <c r="GD612">
        <v>0.1540187159219729</v>
      </c>
      <c r="GE612">
        <v>0</v>
      </c>
      <c r="GF612">
        <v>971.4202941176471</v>
      </c>
      <c r="GG612">
        <v>3.882291814812865</v>
      </c>
      <c r="GH612">
        <v>0.4582741620607296</v>
      </c>
      <c r="GI612">
        <v>0</v>
      </c>
      <c r="GJ612">
        <v>0.7239228048780488</v>
      </c>
      <c r="GK612">
        <v>0.07132946341463338</v>
      </c>
      <c r="GL612">
        <v>0.007145888840989696</v>
      </c>
      <c r="GM612">
        <v>1</v>
      </c>
      <c r="GN612">
        <v>1</v>
      </c>
      <c r="GO612">
        <v>3</v>
      </c>
      <c r="GP612" t="s">
        <v>463</v>
      </c>
      <c r="GQ612">
        <v>3.10262</v>
      </c>
      <c r="GR612">
        <v>2.72262</v>
      </c>
      <c r="GS612">
        <v>0.0444499</v>
      </c>
      <c r="GT612">
        <v>0.0391088</v>
      </c>
      <c r="GU612">
        <v>0.100776</v>
      </c>
      <c r="GV612">
        <v>0.09974089999999999</v>
      </c>
      <c r="GW612">
        <v>24973.1</v>
      </c>
      <c r="GX612">
        <v>22806.4</v>
      </c>
      <c r="GY612">
        <v>26697.8</v>
      </c>
      <c r="GZ612">
        <v>23955.2</v>
      </c>
      <c r="HA612">
        <v>38408.4</v>
      </c>
      <c r="HB612">
        <v>31867.3</v>
      </c>
      <c r="HC612">
        <v>46620.6</v>
      </c>
      <c r="HD612">
        <v>37890.5</v>
      </c>
      <c r="HE612">
        <v>1.87033</v>
      </c>
      <c r="HF612">
        <v>1.87908</v>
      </c>
      <c r="HG612">
        <v>0.184439</v>
      </c>
      <c r="HH612">
        <v>0</v>
      </c>
      <c r="HI612">
        <v>26.9862</v>
      </c>
      <c r="HJ612">
        <v>999.9</v>
      </c>
      <c r="HK612">
        <v>48.4</v>
      </c>
      <c r="HL612">
        <v>30.3</v>
      </c>
      <c r="HM612">
        <v>23.2283</v>
      </c>
      <c r="HN612">
        <v>61.2987</v>
      </c>
      <c r="HO612">
        <v>21.8429</v>
      </c>
      <c r="HP612">
        <v>1</v>
      </c>
      <c r="HQ612">
        <v>0.0949238</v>
      </c>
      <c r="HR612">
        <v>0.140602</v>
      </c>
      <c r="HS612">
        <v>20.3181</v>
      </c>
      <c r="HT612">
        <v>5.21295</v>
      </c>
      <c r="HU612">
        <v>11.9791</v>
      </c>
      <c r="HV612">
        <v>4.96265</v>
      </c>
      <c r="HW612">
        <v>3.27453</v>
      </c>
      <c r="HX612">
        <v>9999</v>
      </c>
      <c r="HY612">
        <v>9999</v>
      </c>
      <c r="HZ612">
        <v>9999</v>
      </c>
      <c r="IA612">
        <v>26.7</v>
      </c>
      <c r="IB612">
        <v>1.8637</v>
      </c>
      <c r="IC612">
        <v>1.85975</v>
      </c>
      <c r="ID612">
        <v>1.85806</v>
      </c>
      <c r="IE612">
        <v>1.85945</v>
      </c>
      <c r="IF612">
        <v>1.85959</v>
      </c>
      <c r="IG612">
        <v>1.85806</v>
      </c>
      <c r="IH612">
        <v>1.85715</v>
      </c>
      <c r="II612">
        <v>1.85211</v>
      </c>
      <c r="IJ612">
        <v>0</v>
      </c>
      <c r="IK612">
        <v>0</v>
      </c>
      <c r="IL612">
        <v>0</v>
      </c>
      <c r="IM612">
        <v>0</v>
      </c>
      <c r="IN612" t="s">
        <v>441</v>
      </c>
      <c r="IO612" t="s">
        <v>442</v>
      </c>
      <c r="IP612" t="s">
        <v>443</v>
      </c>
      <c r="IQ612" t="s">
        <v>443</v>
      </c>
      <c r="IR612" t="s">
        <v>443</v>
      </c>
      <c r="IS612" t="s">
        <v>443</v>
      </c>
      <c r="IT612">
        <v>0</v>
      </c>
      <c r="IU612">
        <v>100</v>
      </c>
      <c r="IV612">
        <v>100</v>
      </c>
      <c r="IW612">
        <v>-1.454</v>
      </c>
      <c r="IX612">
        <v>0.2824</v>
      </c>
      <c r="IY612">
        <v>-1.253408397979514</v>
      </c>
      <c r="IZ612">
        <v>-0.001407418860664216</v>
      </c>
      <c r="JA612">
        <v>1.761737584914558E-06</v>
      </c>
      <c r="JB612">
        <v>-4.339940373715102E-10</v>
      </c>
      <c r="JC612">
        <v>0.01386544786166931</v>
      </c>
      <c r="JD612">
        <v>0.003157371658100305</v>
      </c>
      <c r="JE612">
        <v>0.0004353711720169284</v>
      </c>
      <c r="JF612">
        <v>-1.853048844677345E-07</v>
      </c>
      <c r="JG612">
        <v>2</v>
      </c>
      <c r="JH612">
        <v>1968</v>
      </c>
      <c r="JI612">
        <v>1</v>
      </c>
      <c r="JJ612">
        <v>26</v>
      </c>
      <c r="JK612">
        <v>200258.9</v>
      </c>
      <c r="JL612">
        <v>200259.1</v>
      </c>
      <c r="JM612">
        <v>0.494385</v>
      </c>
      <c r="JN612">
        <v>2.65259</v>
      </c>
      <c r="JO612">
        <v>1.49658</v>
      </c>
      <c r="JP612">
        <v>2.34863</v>
      </c>
      <c r="JQ612">
        <v>1.54907</v>
      </c>
      <c r="JR612">
        <v>2.45361</v>
      </c>
      <c r="JS612">
        <v>34.1905</v>
      </c>
      <c r="JT612">
        <v>14.3247</v>
      </c>
      <c r="JU612">
        <v>18</v>
      </c>
      <c r="JV612">
        <v>480.251</v>
      </c>
      <c r="JW612">
        <v>500.736</v>
      </c>
      <c r="JX612">
        <v>26.95</v>
      </c>
      <c r="JY612">
        <v>28.5119</v>
      </c>
      <c r="JZ612">
        <v>30.0002</v>
      </c>
      <c r="KA612">
        <v>28.747</v>
      </c>
      <c r="KB612">
        <v>28.7511</v>
      </c>
      <c r="KC612">
        <v>9.980779999999999</v>
      </c>
      <c r="KD612">
        <v>10.4952</v>
      </c>
      <c r="KE612">
        <v>100</v>
      </c>
      <c r="KF612">
        <v>26.9494</v>
      </c>
      <c r="KG612">
        <v>132.889</v>
      </c>
      <c r="KH612">
        <v>21.1219</v>
      </c>
      <c r="KI612">
        <v>101.932</v>
      </c>
      <c r="KJ612">
        <v>91.38639999999999</v>
      </c>
    </row>
    <row r="613" spans="1:296">
      <c r="A613">
        <v>595</v>
      </c>
      <c r="B613">
        <v>1759005142.5</v>
      </c>
      <c r="C613">
        <v>17891.90000009537</v>
      </c>
      <c r="D613" t="s">
        <v>1638</v>
      </c>
      <c r="E613" t="s">
        <v>1639</v>
      </c>
      <c r="F613">
        <v>5</v>
      </c>
      <c r="G613" t="s">
        <v>1603</v>
      </c>
      <c r="H613">
        <v>1759005134.714286</v>
      </c>
      <c r="I613">
        <f>(J613)/1000</f>
        <v>0</v>
      </c>
      <c r="J613">
        <f>IF(DO613, AM613, AG613)</f>
        <v>0</v>
      </c>
      <c r="K613">
        <f>IF(DO613, AH613, AF613)</f>
        <v>0</v>
      </c>
      <c r="L613">
        <f>DQ613 - IF(AT613&gt;1, K613*DK613*100.0/(AV613), 0)</f>
        <v>0</v>
      </c>
      <c r="M613">
        <f>((S613-I613/2)*L613-K613)/(S613+I613/2)</f>
        <v>0</v>
      </c>
      <c r="N613">
        <f>M613*(DX613+DY613)/1000.0</f>
        <v>0</v>
      </c>
      <c r="O613">
        <f>(DQ613 - IF(AT613&gt;1, K613*DK613*100.0/(AV613), 0))*(DX613+DY613)/1000.0</f>
        <v>0</v>
      </c>
      <c r="P613">
        <f>2.0/((1/R613-1/Q613)+SIGN(R613)*SQRT((1/R613-1/Q613)*(1/R613-1/Q613) + 4*DL613/((DL613+1)*(DL613+1))*(2*1/R613*1/Q613-1/Q613*1/Q613)))</f>
        <v>0</v>
      </c>
      <c r="Q613">
        <f>IF(LEFT(DM613,1)&lt;&gt;"0",IF(LEFT(DM613,1)="1",3.0,DN613),$D$5+$E$5*(EE613*DX613/($K$5*1000))+$F$5*(EE613*DX613/($K$5*1000))*MAX(MIN(DK613,$J$5),$I$5)*MAX(MIN(DK613,$J$5),$I$5)+$G$5*MAX(MIN(DK613,$J$5),$I$5)*(EE613*DX613/($K$5*1000))+$H$5*(EE613*DX613/($K$5*1000))*(EE613*DX613/($K$5*1000)))</f>
        <v>0</v>
      </c>
      <c r="R613">
        <f>I613*(1000-(1000*0.61365*exp(17.502*V613/(240.97+V613))/(DX613+DY613)+DS613)/2)/(1000*0.61365*exp(17.502*V613/(240.97+V613))/(DX613+DY613)-DS613)</f>
        <v>0</v>
      </c>
      <c r="S613">
        <f>1/((DL613+1)/(P613/1.6)+1/(Q613/1.37)) + DL613/((DL613+1)/(P613/1.6) + DL613/(Q613/1.37))</f>
        <v>0</v>
      </c>
      <c r="T613">
        <f>(DG613*DJ613)</f>
        <v>0</v>
      </c>
      <c r="U613">
        <f>(DZ613+(T613+2*0.95*5.67E-8*(((DZ613+$B$9)+273)^4-(DZ613+273)^4)-44100*I613)/(1.84*29.3*Q613+8*0.95*5.67E-8*(DZ613+273)^3))</f>
        <v>0</v>
      </c>
      <c r="V613">
        <f>($C$9*EA613+$D$9*EB613+$E$9*U613)</f>
        <v>0</v>
      </c>
      <c r="W613">
        <f>0.61365*exp(17.502*V613/(240.97+V613))</f>
        <v>0</v>
      </c>
      <c r="X613">
        <f>(Y613/Z613*100)</f>
        <v>0</v>
      </c>
      <c r="Y613">
        <f>DS613*(DX613+DY613)/1000</f>
        <v>0</v>
      </c>
      <c r="Z613">
        <f>0.61365*exp(17.502*DZ613/(240.97+DZ613))</f>
        <v>0</v>
      </c>
      <c r="AA613">
        <f>(W613-DS613*(DX613+DY613)/1000)</f>
        <v>0</v>
      </c>
      <c r="AB613">
        <f>(-I613*44100)</f>
        <v>0</v>
      </c>
      <c r="AC613">
        <f>2*29.3*Q613*0.92*(DZ613-V613)</f>
        <v>0</v>
      </c>
      <c r="AD613">
        <f>2*0.95*5.67E-8*(((DZ613+$B$9)+273)^4-(V613+273)^4)</f>
        <v>0</v>
      </c>
      <c r="AE613">
        <f>T613+AD613+AB613+AC613</f>
        <v>0</v>
      </c>
      <c r="AF613">
        <f>DW613*AT613*(DR613-DQ613*(1000-AT613*DT613)/(1000-AT613*DS613))/(100*DK613)</f>
        <v>0</v>
      </c>
      <c r="AG613">
        <f>1000*DW613*AT613*(DS613-DT613)/(100*DK613*(1000-AT613*DS613))</f>
        <v>0</v>
      </c>
      <c r="AH613">
        <f>(AI613 - AJ613 - DX613*1E3/(8.314*(DZ613+273.15)) * AL613/DW613 * AK613) * DW613/(100*DK613) * (1000 - DT613)/1000</f>
        <v>0</v>
      </c>
      <c r="AI613">
        <v>155.4243128242425</v>
      </c>
      <c r="AJ613">
        <v>170.4895575757576</v>
      </c>
      <c r="AK613">
        <v>-3.343000432900431</v>
      </c>
      <c r="AL613">
        <v>65.16</v>
      </c>
      <c r="AM613">
        <f>(AO613 - AN613 + DX613*1E3/(8.314*(DZ613+273.15)) * AQ613/DW613 * AP613) * DW613/(100*DK613) * 1000/(1000 - AO613)</f>
        <v>0</v>
      </c>
      <c r="AN613">
        <v>21.10609630911376</v>
      </c>
      <c r="AO613">
        <v>21.84317151515151</v>
      </c>
      <c r="AP613">
        <v>2.250605878043944E-06</v>
      </c>
      <c r="AQ613">
        <v>105.5016809111965</v>
      </c>
      <c r="AR613">
        <v>1</v>
      </c>
      <c r="AS613">
        <v>0</v>
      </c>
      <c r="AT613">
        <f>IF(AR613*$H$15&gt;=AV613,1.0,(AV613/(AV613-AR613*$H$15)))</f>
        <v>0</v>
      </c>
      <c r="AU613">
        <f>(AT613-1)*100</f>
        <v>0</v>
      </c>
      <c r="AV613">
        <f>MAX(0,($B$15+$C$15*EE613)/(1+$D$15*EE613)*DX613/(DZ613+273)*$E$15)</f>
        <v>0</v>
      </c>
      <c r="AW613" t="s">
        <v>437</v>
      </c>
      <c r="AX613" t="s">
        <v>437</v>
      </c>
      <c r="AY613">
        <v>0</v>
      </c>
      <c r="AZ613">
        <v>0</v>
      </c>
      <c r="BA613">
        <f>1-AY613/AZ613</f>
        <v>0</v>
      </c>
      <c r="BB613">
        <v>0</v>
      </c>
      <c r="BC613" t="s">
        <v>437</v>
      </c>
      <c r="BD613" t="s">
        <v>437</v>
      </c>
      <c r="BE613">
        <v>0</v>
      </c>
      <c r="BF613">
        <v>0</v>
      </c>
      <c r="BG613">
        <f>1-BE613/BF613</f>
        <v>0</v>
      </c>
      <c r="BH613">
        <v>0.5</v>
      </c>
      <c r="BI613">
        <f>DH613</f>
        <v>0</v>
      </c>
      <c r="BJ613">
        <f>K613</f>
        <v>0</v>
      </c>
      <c r="BK613">
        <f>BG613*BH613*BI613</f>
        <v>0</v>
      </c>
      <c r="BL613">
        <f>(BJ613-BB613)/BI613</f>
        <v>0</v>
      </c>
      <c r="BM613">
        <f>(AZ613-BF613)/BF613</f>
        <v>0</v>
      </c>
      <c r="BN613">
        <f>AY613/(BA613+AY613/BF613)</f>
        <v>0</v>
      </c>
      <c r="BO613" t="s">
        <v>437</v>
      </c>
      <c r="BP613">
        <v>0</v>
      </c>
      <c r="BQ613">
        <f>IF(BP613&lt;&gt;0, BP613, BN613)</f>
        <v>0</v>
      </c>
      <c r="BR613">
        <f>1-BQ613/BF613</f>
        <v>0</v>
      </c>
      <c r="BS613">
        <f>(BF613-BE613)/(BF613-BQ613)</f>
        <v>0</v>
      </c>
      <c r="BT613">
        <f>(AZ613-BF613)/(AZ613-BQ613)</f>
        <v>0</v>
      </c>
      <c r="BU613">
        <f>(BF613-BE613)/(BF613-AY613)</f>
        <v>0</v>
      </c>
      <c r="BV613">
        <f>(AZ613-BF613)/(AZ613-AY613)</f>
        <v>0</v>
      </c>
      <c r="BW613">
        <f>(BS613*BQ613/BE613)</f>
        <v>0</v>
      </c>
      <c r="BX613">
        <f>(1-BW613)</f>
        <v>0</v>
      </c>
      <c r="DG613">
        <f>$B$13*EF613+$C$13*EG613+$F$13*ER613*(1-EU613)</f>
        <v>0</v>
      </c>
      <c r="DH613">
        <f>DG613*DI613</f>
        <v>0</v>
      </c>
      <c r="DI613">
        <f>($B$13*$D$11+$C$13*$D$11+$F$13*((FE613+EW613)/MAX(FE613+EW613+FF613, 0.1)*$I$11+FF613/MAX(FE613+EW613+FF613, 0.1)*$J$11))/($B$13+$C$13+$F$13)</f>
        <v>0</v>
      </c>
      <c r="DJ613">
        <f>($B$13*$K$11+$C$13*$K$11+$F$13*((FE613+EW613)/MAX(FE613+EW613+FF613, 0.1)*$P$11+FF613/MAX(FE613+EW613+FF613, 0.1)*$Q$11))/($B$13+$C$13+$F$13)</f>
        <v>0</v>
      </c>
      <c r="DK613">
        <v>6</v>
      </c>
      <c r="DL613">
        <v>0.5</v>
      </c>
      <c r="DM613" t="s">
        <v>438</v>
      </c>
      <c r="DN613">
        <v>2</v>
      </c>
      <c r="DO613" t="b">
        <v>1</v>
      </c>
      <c r="DP613">
        <v>1759005134.714286</v>
      </c>
      <c r="DQ613">
        <v>190.6692142857143</v>
      </c>
      <c r="DR613">
        <v>167.7367142857142</v>
      </c>
      <c r="DS613">
        <v>21.84146071428571</v>
      </c>
      <c r="DT613">
        <v>21.10987857142857</v>
      </c>
      <c r="DU613">
        <v>192.1308928571428</v>
      </c>
      <c r="DV613">
        <v>21.55903571428572</v>
      </c>
      <c r="DW613">
        <v>499.99525</v>
      </c>
      <c r="DX613">
        <v>90.30562857142857</v>
      </c>
      <c r="DY613">
        <v>0.06480358571428571</v>
      </c>
      <c r="DZ613">
        <v>28.68221428571429</v>
      </c>
      <c r="EA613">
        <v>30.00190357142857</v>
      </c>
      <c r="EB613">
        <v>999.9000000000002</v>
      </c>
      <c r="EC613">
        <v>0</v>
      </c>
      <c r="ED613">
        <v>0</v>
      </c>
      <c r="EE613">
        <v>10004.0125</v>
      </c>
      <c r="EF613">
        <v>0</v>
      </c>
      <c r="EG613">
        <v>11.84197142857143</v>
      </c>
      <c r="EH613">
        <v>22.93263571428571</v>
      </c>
      <c r="EI613">
        <v>194.9267857142857</v>
      </c>
      <c r="EJ613">
        <v>171.3539285714286</v>
      </c>
      <c r="EK613">
        <v>0.7315948571428572</v>
      </c>
      <c r="EL613">
        <v>167.7367142857142</v>
      </c>
      <c r="EM613">
        <v>21.10987857142857</v>
      </c>
      <c r="EN613">
        <v>1.972407142857143</v>
      </c>
      <c r="EO613">
        <v>1.90634</v>
      </c>
      <c r="EP613">
        <v>17.22455714285714</v>
      </c>
      <c r="EQ613">
        <v>16.68715</v>
      </c>
      <c r="ER613">
        <v>1999.966785714286</v>
      </c>
      <c r="ES613">
        <v>0.9800021428571428</v>
      </c>
      <c r="ET613">
        <v>0.01999775</v>
      </c>
      <c r="EU613">
        <v>0</v>
      </c>
      <c r="EV613">
        <v>971.8670357142857</v>
      </c>
      <c r="EW613">
        <v>5.00078</v>
      </c>
      <c r="EX613">
        <v>18761.81428571429</v>
      </c>
      <c r="EY613">
        <v>16379.38928571428</v>
      </c>
      <c r="EZ613">
        <v>38.90814285714286</v>
      </c>
      <c r="FA613">
        <v>39.74089285714285</v>
      </c>
      <c r="FB613">
        <v>39.00867857142857</v>
      </c>
      <c r="FC613">
        <v>39.46399999999999</v>
      </c>
      <c r="FD613">
        <v>40.00632142857142</v>
      </c>
      <c r="FE613">
        <v>1955.066785714286</v>
      </c>
      <c r="FF613">
        <v>39.89000000000001</v>
      </c>
      <c r="FG613">
        <v>0</v>
      </c>
      <c r="FH613">
        <v>1759005137.1</v>
      </c>
      <c r="FI613">
        <v>0</v>
      </c>
      <c r="FJ613">
        <v>971.9149230769229</v>
      </c>
      <c r="FK613">
        <v>2.670564087727391</v>
      </c>
      <c r="FL613">
        <v>66.72136751095751</v>
      </c>
      <c r="FM613">
        <v>18762.24615384615</v>
      </c>
      <c r="FN613">
        <v>15</v>
      </c>
      <c r="FO613">
        <v>0</v>
      </c>
      <c r="FP613" t="s">
        <v>439</v>
      </c>
      <c r="FQ613">
        <v>1746989605.5</v>
      </c>
      <c r="FR613">
        <v>1746989593.5</v>
      </c>
      <c r="FS613">
        <v>0</v>
      </c>
      <c r="FT613">
        <v>-0.274</v>
      </c>
      <c r="FU613">
        <v>-0.002</v>
      </c>
      <c r="FV613">
        <v>2.549</v>
      </c>
      <c r="FW613">
        <v>0.129</v>
      </c>
      <c r="FX613">
        <v>420</v>
      </c>
      <c r="FY613">
        <v>17</v>
      </c>
      <c r="FZ613">
        <v>0.02</v>
      </c>
      <c r="GA613">
        <v>0.04</v>
      </c>
      <c r="GB613">
        <v>22.8634825</v>
      </c>
      <c r="GC613">
        <v>1.561149343339561</v>
      </c>
      <c r="GD613">
        <v>0.152828082968249</v>
      </c>
      <c r="GE613">
        <v>0</v>
      </c>
      <c r="GF613">
        <v>971.6808529411765</v>
      </c>
      <c r="GG613">
        <v>3.627242156842324</v>
      </c>
      <c r="GH613">
        <v>0.4275427142302283</v>
      </c>
      <c r="GI613">
        <v>0</v>
      </c>
      <c r="GJ613">
        <v>0.7288555249999999</v>
      </c>
      <c r="GK613">
        <v>0.05168698311444465</v>
      </c>
      <c r="GL613">
        <v>0.005127902178218203</v>
      </c>
      <c r="GM613">
        <v>1</v>
      </c>
      <c r="GN613">
        <v>1</v>
      </c>
      <c r="GO613">
        <v>3</v>
      </c>
      <c r="GP613" t="s">
        <v>463</v>
      </c>
      <c r="GQ613">
        <v>3.1026</v>
      </c>
      <c r="GR613">
        <v>2.72268</v>
      </c>
      <c r="GS613">
        <v>0.0408978</v>
      </c>
      <c r="GT613">
        <v>0.0354263</v>
      </c>
      <c r="GU613">
        <v>0.100779</v>
      </c>
      <c r="GV613">
        <v>0.0997354</v>
      </c>
      <c r="GW613">
        <v>25066.1</v>
      </c>
      <c r="GX613">
        <v>22893.6</v>
      </c>
      <c r="GY613">
        <v>26698</v>
      </c>
      <c r="GZ613">
        <v>23955</v>
      </c>
      <c r="HA613">
        <v>38407.9</v>
      </c>
      <c r="HB613">
        <v>31867</v>
      </c>
      <c r="HC613">
        <v>46620.7</v>
      </c>
      <c r="HD613">
        <v>37890.3</v>
      </c>
      <c r="HE613">
        <v>1.87057</v>
      </c>
      <c r="HF613">
        <v>1.8789</v>
      </c>
      <c r="HG613">
        <v>0.184458</v>
      </c>
      <c r="HH613">
        <v>0</v>
      </c>
      <c r="HI613">
        <v>26.9919</v>
      </c>
      <c r="HJ613">
        <v>999.9</v>
      </c>
      <c r="HK613">
        <v>48.4</v>
      </c>
      <c r="HL613">
        <v>30.3</v>
      </c>
      <c r="HM613">
        <v>23.2298</v>
      </c>
      <c r="HN613">
        <v>61.3687</v>
      </c>
      <c r="HO613">
        <v>21.9872</v>
      </c>
      <c r="HP613">
        <v>1</v>
      </c>
      <c r="HQ613">
        <v>0.0293445</v>
      </c>
      <c r="HR613">
        <v>0.0942783</v>
      </c>
      <c r="HS613">
        <v>20.3182</v>
      </c>
      <c r="HT613">
        <v>5.2122</v>
      </c>
      <c r="HU613">
        <v>11.9791</v>
      </c>
      <c r="HV613">
        <v>4.96285</v>
      </c>
      <c r="HW613">
        <v>3.27443</v>
      </c>
      <c r="HX613">
        <v>9999</v>
      </c>
      <c r="HY613">
        <v>9999</v>
      </c>
      <c r="HZ613">
        <v>9999</v>
      </c>
      <c r="IA613">
        <v>26.7</v>
      </c>
      <c r="IB613">
        <v>1.86371</v>
      </c>
      <c r="IC613">
        <v>1.85976</v>
      </c>
      <c r="ID613">
        <v>1.85806</v>
      </c>
      <c r="IE613">
        <v>1.85945</v>
      </c>
      <c r="IF613">
        <v>1.85959</v>
      </c>
      <c r="IG613">
        <v>1.85806</v>
      </c>
      <c r="IH613">
        <v>1.85715</v>
      </c>
      <c r="II613">
        <v>1.8521</v>
      </c>
      <c r="IJ613">
        <v>0</v>
      </c>
      <c r="IK613">
        <v>0</v>
      </c>
      <c r="IL613">
        <v>0</v>
      </c>
      <c r="IM613">
        <v>0</v>
      </c>
      <c r="IN613" t="s">
        <v>441</v>
      </c>
      <c r="IO613" t="s">
        <v>442</v>
      </c>
      <c r="IP613" t="s">
        <v>443</v>
      </c>
      <c r="IQ613" t="s">
        <v>443</v>
      </c>
      <c r="IR613" t="s">
        <v>443</v>
      </c>
      <c r="IS613" t="s">
        <v>443</v>
      </c>
      <c r="IT613">
        <v>0</v>
      </c>
      <c r="IU613">
        <v>100</v>
      </c>
      <c r="IV613">
        <v>100</v>
      </c>
      <c r="IW613">
        <v>-1.441</v>
      </c>
      <c r="IX613">
        <v>0.2825</v>
      </c>
      <c r="IY613">
        <v>-1.253408397979514</v>
      </c>
      <c r="IZ613">
        <v>-0.001407418860664216</v>
      </c>
      <c r="JA613">
        <v>1.761737584914558E-06</v>
      </c>
      <c r="JB613">
        <v>-4.339940373715102E-10</v>
      </c>
      <c r="JC613">
        <v>0.01386544786166931</v>
      </c>
      <c r="JD613">
        <v>0.003157371658100305</v>
      </c>
      <c r="JE613">
        <v>0.0004353711720169284</v>
      </c>
      <c r="JF613">
        <v>-1.853048844677345E-07</v>
      </c>
      <c r="JG613">
        <v>2</v>
      </c>
      <c r="JH613">
        <v>1968</v>
      </c>
      <c r="JI613">
        <v>1</v>
      </c>
      <c r="JJ613">
        <v>26</v>
      </c>
      <c r="JK613">
        <v>200259</v>
      </c>
      <c r="JL613">
        <v>200259.1</v>
      </c>
      <c r="JM613">
        <v>0.457764</v>
      </c>
      <c r="JN613">
        <v>2.66113</v>
      </c>
      <c r="JO613">
        <v>1.49658</v>
      </c>
      <c r="JP613">
        <v>2.34863</v>
      </c>
      <c r="JQ613">
        <v>1.54907</v>
      </c>
      <c r="JR613">
        <v>2.37549</v>
      </c>
      <c r="JS613">
        <v>34.1905</v>
      </c>
      <c r="JT613">
        <v>14.3159</v>
      </c>
      <c r="JU613">
        <v>18</v>
      </c>
      <c r="JV613">
        <v>480.395</v>
      </c>
      <c r="JW613">
        <v>500.619</v>
      </c>
      <c r="JX613">
        <v>26.9616</v>
      </c>
      <c r="JY613">
        <v>28.5119</v>
      </c>
      <c r="JZ613">
        <v>30.0001</v>
      </c>
      <c r="KA613">
        <v>28.747</v>
      </c>
      <c r="KB613">
        <v>28.7511</v>
      </c>
      <c r="KC613">
        <v>9.2516</v>
      </c>
      <c r="KD613">
        <v>10.4952</v>
      </c>
      <c r="KE613">
        <v>100</v>
      </c>
      <c r="KF613">
        <v>26.9759</v>
      </c>
      <c r="KG613">
        <v>119.532</v>
      </c>
      <c r="KH613">
        <v>21.113</v>
      </c>
      <c r="KI613">
        <v>101.932</v>
      </c>
      <c r="KJ613">
        <v>91.3858</v>
      </c>
    </row>
    <row r="614" spans="1:296">
      <c r="A614">
        <v>596</v>
      </c>
      <c r="B614">
        <v>1759005147.5</v>
      </c>
      <c r="C614">
        <v>17896.90000009537</v>
      </c>
      <c r="D614" t="s">
        <v>1640</v>
      </c>
      <c r="E614" t="s">
        <v>1641</v>
      </c>
      <c r="F614">
        <v>5</v>
      </c>
      <c r="G614" t="s">
        <v>1603</v>
      </c>
      <c r="H614">
        <v>1759005140</v>
      </c>
      <c r="I614">
        <f>(J614)/1000</f>
        <v>0</v>
      </c>
      <c r="J614">
        <f>IF(DO614, AM614, AG614)</f>
        <v>0</v>
      </c>
      <c r="K614">
        <f>IF(DO614, AH614, AF614)</f>
        <v>0</v>
      </c>
      <c r="L614">
        <f>DQ614 - IF(AT614&gt;1, K614*DK614*100.0/(AV614), 0)</f>
        <v>0</v>
      </c>
      <c r="M614">
        <f>((S614-I614/2)*L614-K614)/(S614+I614/2)</f>
        <v>0</v>
      </c>
      <c r="N614">
        <f>M614*(DX614+DY614)/1000.0</f>
        <v>0</v>
      </c>
      <c r="O614">
        <f>(DQ614 - IF(AT614&gt;1, K614*DK614*100.0/(AV614), 0))*(DX614+DY614)/1000.0</f>
        <v>0</v>
      </c>
      <c r="P614">
        <f>2.0/((1/R614-1/Q614)+SIGN(R614)*SQRT((1/R614-1/Q614)*(1/R614-1/Q614) + 4*DL614/((DL614+1)*(DL614+1))*(2*1/R614*1/Q614-1/Q614*1/Q614)))</f>
        <v>0</v>
      </c>
      <c r="Q614">
        <f>IF(LEFT(DM614,1)&lt;&gt;"0",IF(LEFT(DM614,1)="1",3.0,DN614),$D$5+$E$5*(EE614*DX614/($K$5*1000))+$F$5*(EE614*DX614/($K$5*1000))*MAX(MIN(DK614,$J$5),$I$5)*MAX(MIN(DK614,$J$5),$I$5)+$G$5*MAX(MIN(DK614,$J$5),$I$5)*(EE614*DX614/($K$5*1000))+$H$5*(EE614*DX614/($K$5*1000))*(EE614*DX614/($K$5*1000)))</f>
        <v>0</v>
      </c>
      <c r="R614">
        <f>I614*(1000-(1000*0.61365*exp(17.502*V614/(240.97+V614))/(DX614+DY614)+DS614)/2)/(1000*0.61365*exp(17.502*V614/(240.97+V614))/(DX614+DY614)-DS614)</f>
        <v>0</v>
      </c>
      <c r="S614">
        <f>1/((DL614+1)/(P614/1.6)+1/(Q614/1.37)) + DL614/((DL614+1)/(P614/1.6) + DL614/(Q614/1.37))</f>
        <v>0</v>
      </c>
      <c r="T614">
        <f>(DG614*DJ614)</f>
        <v>0</v>
      </c>
      <c r="U614">
        <f>(DZ614+(T614+2*0.95*5.67E-8*(((DZ614+$B$9)+273)^4-(DZ614+273)^4)-44100*I614)/(1.84*29.3*Q614+8*0.95*5.67E-8*(DZ614+273)^3))</f>
        <v>0</v>
      </c>
      <c r="V614">
        <f>($C$9*EA614+$D$9*EB614+$E$9*U614)</f>
        <v>0</v>
      </c>
      <c r="W614">
        <f>0.61365*exp(17.502*V614/(240.97+V614))</f>
        <v>0</v>
      </c>
      <c r="X614">
        <f>(Y614/Z614*100)</f>
        <v>0</v>
      </c>
      <c r="Y614">
        <f>DS614*(DX614+DY614)/1000</f>
        <v>0</v>
      </c>
      <c r="Z614">
        <f>0.61365*exp(17.502*DZ614/(240.97+DZ614))</f>
        <v>0</v>
      </c>
      <c r="AA614">
        <f>(W614-DS614*(DX614+DY614)/1000)</f>
        <v>0</v>
      </c>
      <c r="AB614">
        <f>(-I614*44100)</f>
        <v>0</v>
      </c>
      <c r="AC614">
        <f>2*29.3*Q614*0.92*(DZ614-V614)</f>
        <v>0</v>
      </c>
      <c r="AD614">
        <f>2*0.95*5.67E-8*(((DZ614+$B$9)+273)^4-(V614+273)^4)</f>
        <v>0</v>
      </c>
      <c r="AE614">
        <f>T614+AD614+AB614+AC614</f>
        <v>0</v>
      </c>
      <c r="AF614">
        <f>DW614*AT614*(DR614-DQ614*(1000-AT614*DT614)/(1000-AT614*DS614))/(100*DK614)</f>
        <v>0</v>
      </c>
      <c r="AG614">
        <f>1000*DW614*AT614*(DS614-DT614)/(100*DK614*(1000-AT614*DS614))</f>
        <v>0</v>
      </c>
      <c r="AH614">
        <f>(AI614 - AJ614 - DX614*1E3/(8.314*(DZ614+273.15)) * AL614/DW614 * AK614) * DW614/(100*DK614) * (1000 - DT614)/1000</f>
        <v>0</v>
      </c>
      <c r="AI614">
        <v>139.2148735666667</v>
      </c>
      <c r="AJ614">
        <v>154.0552303030303</v>
      </c>
      <c r="AK614">
        <v>-3.274714112554116</v>
      </c>
      <c r="AL614">
        <v>65.16</v>
      </c>
      <c r="AM614">
        <f>(AO614 - AN614 + DX614*1E3/(8.314*(DZ614+273.15)) * AQ614/DW614 * AP614) * DW614/(100*DK614) * 1000/(1000 - AO614)</f>
        <v>0</v>
      </c>
      <c r="AN614">
        <v>21.10651718630657</v>
      </c>
      <c r="AO614">
        <v>21.84444787878788</v>
      </c>
      <c r="AP614">
        <v>8.902198003582091E-07</v>
      </c>
      <c r="AQ614">
        <v>105.5016809111965</v>
      </c>
      <c r="AR614">
        <v>1</v>
      </c>
      <c r="AS614">
        <v>0</v>
      </c>
      <c r="AT614">
        <f>IF(AR614*$H$15&gt;=AV614,1.0,(AV614/(AV614-AR614*$H$15)))</f>
        <v>0</v>
      </c>
      <c r="AU614">
        <f>(AT614-1)*100</f>
        <v>0</v>
      </c>
      <c r="AV614">
        <f>MAX(0,($B$15+$C$15*EE614)/(1+$D$15*EE614)*DX614/(DZ614+273)*$E$15)</f>
        <v>0</v>
      </c>
      <c r="AW614" t="s">
        <v>437</v>
      </c>
      <c r="AX614" t="s">
        <v>437</v>
      </c>
      <c r="AY614">
        <v>0</v>
      </c>
      <c r="AZ614">
        <v>0</v>
      </c>
      <c r="BA614">
        <f>1-AY614/AZ614</f>
        <v>0</v>
      </c>
      <c r="BB614">
        <v>0</v>
      </c>
      <c r="BC614" t="s">
        <v>437</v>
      </c>
      <c r="BD614" t="s">
        <v>437</v>
      </c>
      <c r="BE614">
        <v>0</v>
      </c>
      <c r="BF614">
        <v>0</v>
      </c>
      <c r="BG614">
        <f>1-BE614/BF614</f>
        <v>0</v>
      </c>
      <c r="BH614">
        <v>0.5</v>
      </c>
      <c r="BI614">
        <f>DH614</f>
        <v>0</v>
      </c>
      <c r="BJ614">
        <f>K614</f>
        <v>0</v>
      </c>
      <c r="BK614">
        <f>BG614*BH614*BI614</f>
        <v>0</v>
      </c>
      <c r="BL614">
        <f>(BJ614-BB614)/BI614</f>
        <v>0</v>
      </c>
      <c r="BM614">
        <f>(AZ614-BF614)/BF614</f>
        <v>0</v>
      </c>
      <c r="BN614">
        <f>AY614/(BA614+AY614/BF614)</f>
        <v>0</v>
      </c>
      <c r="BO614" t="s">
        <v>437</v>
      </c>
      <c r="BP614">
        <v>0</v>
      </c>
      <c r="BQ614">
        <f>IF(BP614&lt;&gt;0, BP614, BN614)</f>
        <v>0</v>
      </c>
      <c r="BR614">
        <f>1-BQ614/BF614</f>
        <v>0</v>
      </c>
      <c r="BS614">
        <f>(BF614-BE614)/(BF614-BQ614)</f>
        <v>0</v>
      </c>
      <c r="BT614">
        <f>(AZ614-BF614)/(AZ614-BQ614)</f>
        <v>0</v>
      </c>
      <c r="BU614">
        <f>(BF614-BE614)/(BF614-AY614)</f>
        <v>0</v>
      </c>
      <c r="BV614">
        <f>(AZ614-BF614)/(AZ614-AY614)</f>
        <v>0</v>
      </c>
      <c r="BW614">
        <f>(BS614*BQ614/BE614)</f>
        <v>0</v>
      </c>
      <c r="BX614">
        <f>(1-BW614)</f>
        <v>0</v>
      </c>
      <c r="DG614">
        <f>$B$13*EF614+$C$13*EG614+$F$13*ER614*(1-EU614)</f>
        <v>0</v>
      </c>
      <c r="DH614">
        <f>DG614*DI614</f>
        <v>0</v>
      </c>
      <c r="DI614">
        <f>($B$13*$D$11+$C$13*$D$11+$F$13*((FE614+EW614)/MAX(FE614+EW614+FF614, 0.1)*$I$11+FF614/MAX(FE614+EW614+FF614, 0.1)*$J$11))/($B$13+$C$13+$F$13)</f>
        <v>0</v>
      </c>
      <c r="DJ614">
        <f>($B$13*$K$11+$C$13*$K$11+$F$13*((FE614+EW614)/MAX(FE614+EW614+FF614, 0.1)*$P$11+FF614/MAX(FE614+EW614+FF614, 0.1)*$Q$11))/($B$13+$C$13+$F$13)</f>
        <v>0</v>
      </c>
      <c r="DK614">
        <v>6</v>
      </c>
      <c r="DL614">
        <v>0.5</v>
      </c>
      <c r="DM614" t="s">
        <v>438</v>
      </c>
      <c r="DN614">
        <v>2</v>
      </c>
      <c r="DO614" t="b">
        <v>1</v>
      </c>
      <c r="DP614">
        <v>1759005140</v>
      </c>
      <c r="DQ614">
        <v>173.3647407407407</v>
      </c>
      <c r="DR614">
        <v>150.4789259259259</v>
      </c>
      <c r="DS614">
        <v>21.84258148148148</v>
      </c>
      <c r="DT614">
        <v>21.10784444444444</v>
      </c>
      <c r="DU614">
        <v>174.8125185185185</v>
      </c>
      <c r="DV614">
        <v>21.56012962962963</v>
      </c>
      <c r="DW614">
        <v>499.9881851851852</v>
      </c>
      <c r="DX614">
        <v>90.30562962962962</v>
      </c>
      <c r="DY614">
        <v>0.06477044074074075</v>
      </c>
      <c r="DZ614">
        <v>28.68060740740741</v>
      </c>
      <c r="EA614">
        <v>29.99925185185186</v>
      </c>
      <c r="EB614">
        <v>999.9000000000001</v>
      </c>
      <c r="EC614">
        <v>0</v>
      </c>
      <c r="ED614">
        <v>0</v>
      </c>
      <c r="EE614">
        <v>10000.37148148148</v>
      </c>
      <c r="EF614">
        <v>0</v>
      </c>
      <c r="EG614">
        <v>11.84314814814815</v>
      </c>
      <c r="EH614">
        <v>22.88596666666666</v>
      </c>
      <c r="EI614">
        <v>177.2361111111111</v>
      </c>
      <c r="EJ614">
        <v>153.7235925925926</v>
      </c>
      <c r="EK614">
        <v>0.7347382962962963</v>
      </c>
      <c r="EL614">
        <v>150.4789259259259</v>
      </c>
      <c r="EM614">
        <v>21.10784444444444</v>
      </c>
      <c r="EN614">
        <v>1.972508148148148</v>
      </c>
      <c r="EO614">
        <v>1.906156296296296</v>
      </c>
      <c r="EP614">
        <v>17.22536666666667</v>
      </c>
      <c r="EQ614">
        <v>16.68562962962963</v>
      </c>
      <c r="ER614">
        <v>1999.975925925926</v>
      </c>
      <c r="ES614">
        <v>0.9800022222222223</v>
      </c>
      <c r="ET614">
        <v>0.01999767407407407</v>
      </c>
      <c r="EU614">
        <v>0</v>
      </c>
      <c r="EV614">
        <v>972.1724814814814</v>
      </c>
      <c r="EW614">
        <v>5.00078</v>
      </c>
      <c r="EX614">
        <v>18767.42222222222</v>
      </c>
      <c r="EY614">
        <v>16379.45555555556</v>
      </c>
      <c r="EZ614">
        <v>38.89785185185185</v>
      </c>
      <c r="FA614">
        <v>39.74522222222222</v>
      </c>
      <c r="FB614">
        <v>39.01825925925926</v>
      </c>
      <c r="FC614">
        <v>39.47203703703703</v>
      </c>
      <c r="FD614">
        <v>40.04362962962963</v>
      </c>
      <c r="FE614">
        <v>1955.075925925926</v>
      </c>
      <c r="FF614">
        <v>39.89037037037038</v>
      </c>
      <c r="FG614">
        <v>0</v>
      </c>
      <c r="FH614">
        <v>1759005141.9</v>
      </c>
      <c r="FI614">
        <v>0</v>
      </c>
      <c r="FJ614">
        <v>972.1883461538462</v>
      </c>
      <c r="FK614">
        <v>3.516752138941771</v>
      </c>
      <c r="FL614">
        <v>71.48376067406484</v>
      </c>
      <c r="FM614">
        <v>18767.44230769231</v>
      </c>
      <c r="FN614">
        <v>15</v>
      </c>
      <c r="FO614">
        <v>0</v>
      </c>
      <c r="FP614" t="s">
        <v>439</v>
      </c>
      <c r="FQ614">
        <v>1746989605.5</v>
      </c>
      <c r="FR614">
        <v>1746989593.5</v>
      </c>
      <c r="FS614">
        <v>0</v>
      </c>
      <c r="FT614">
        <v>-0.274</v>
      </c>
      <c r="FU614">
        <v>-0.002</v>
      </c>
      <c r="FV614">
        <v>2.549</v>
      </c>
      <c r="FW614">
        <v>0.129</v>
      </c>
      <c r="FX614">
        <v>420</v>
      </c>
      <c r="FY614">
        <v>17</v>
      </c>
      <c r="FZ614">
        <v>0.02</v>
      </c>
      <c r="GA614">
        <v>0.04</v>
      </c>
      <c r="GB614">
        <v>22.86463902439024</v>
      </c>
      <c r="GC614">
        <v>-0.2515902439024221</v>
      </c>
      <c r="GD614">
        <v>0.1838736680282689</v>
      </c>
      <c r="GE614">
        <v>1</v>
      </c>
      <c r="GF614">
        <v>972.0128235294118</v>
      </c>
      <c r="GG614">
        <v>3.251428567010502</v>
      </c>
      <c r="GH614">
        <v>0.4107970352281686</v>
      </c>
      <c r="GI614">
        <v>0</v>
      </c>
      <c r="GJ614">
        <v>0.7328207804878049</v>
      </c>
      <c r="GK614">
        <v>0.03640699651567907</v>
      </c>
      <c r="GL614">
        <v>0.003651449237930088</v>
      </c>
      <c r="GM614">
        <v>1</v>
      </c>
      <c r="GN614">
        <v>2</v>
      </c>
      <c r="GO614">
        <v>3</v>
      </c>
      <c r="GP614" t="s">
        <v>446</v>
      </c>
      <c r="GQ614">
        <v>3.10247</v>
      </c>
      <c r="GR614">
        <v>2.72311</v>
      </c>
      <c r="GS614">
        <v>0.0373319</v>
      </c>
      <c r="GT614">
        <v>0.0318879</v>
      </c>
      <c r="GU614">
        <v>0.100782</v>
      </c>
      <c r="GV614">
        <v>0.099729</v>
      </c>
      <c r="GW614">
        <v>25159.2</v>
      </c>
      <c r="GX614">
        <v>22977.5</v>
      </c>
      <c r="GY614">
        <v>26697.9</v>
      </c>
      <c r="GZ614">
        <v>23955</v>
      </c>
      <c r="HA614">
        <v>38407.2</v>
      </c>
      <c r="HB614">
        <v>31866.9</v>
      </c>
      <c r="HC614">
        <v>46620.6</v>
      </c>
      <c r="HD614">
        <v>37890.4</v>
      </c>
      <c r="HE614">
        <v>1.87022</v>
      </c>
      <c r="HF614">
        <v>1.87925</v>
      </c>
      <c r="HG614">
        <v>0.184271</v>
      </c>
      <c r="HH614">
        <v>0</v>
      </c>
      <c r="HI614">
        <v>26.9977</v>
      </c>
      <c r="HJ614">
        <v>999.9</v>
      </c>
      <c r="HK614">
        <v>48.4</v>
      </c>
      <c r="HL614">
        <v>30.3</v>
      </c>
      <c r="HM614">
        <v>23.2311</v>
      </c>
      <c r="HN614">
        <v>61.1987</v>
      </c>
      <c r="HO614">
        <v>22.0152</v>
      </c>
      <c r="HP614">
        <v>1</v>
      </c>
      <c r="HQ614">
        <v>0.0951931</v>
      </c>
      <c r="HR614">
        <v>0.09170209999999999</v>
      </c>
      <c r="HS614">
        <v>20.3181</v>
      </c>
      <c r="HT614">
        <v>5.2119</v>
      </c>
      <c r="HU614">
        <v>11.979</v>
      </c>
      <c r="HV614">
        <v>4.9629</v>
      </c>
      <c r="HW614">
        <v>3.27428</v>
      </c>
      <c r="HX614">
        <v>9999</v>
      </c>
      <c r="HY614">
        <v>9999</v>
      </c>
      <c r="HZ614">
        <v>9999</v>
      </c>
      <c r="IA614">
        <v>26.7</v>
      </c>
      <c r="IB614">
        <v>1.86371</v>
      </c>
      <c r="IC614">
        <v>1.85977</v>
      </c>
      <c r="ID614">
        <v>1.85806</v>
      </c>
      <c r="IE614">
        <v>1.85945</v>
      </c>
      <c r="IF614">
        <v>1.85959</v>
      </c>
      <c r="IG614">
        <v>1.85806</v>
      </c>
      <c r="IH614">
        <v>1.85715</v>
      </c>
      <c r="II614">
        <v>1.85211</v>
      </c>
      <c r="IJ614">
        <v>0</v>
      </c>
      <c r="IK614">
        <v>0</v>
      </c>
      <c r="IL614">
        <v>0</v>
      </c>
      <c r="IM614">
        <v>0</v>
      </c>
      <c r="IN614" t="s">
        <v>441</v>
      </c>
      <c r="IO614" t="s">
        <v>442</v>
      </c>
      <c r="IP614" t="s">
        <v>443</v>
      </c>
      <c r="IQ614" t="s">
        <v>443</v>
      </c>
      <c r="IR614" t="s">
        <v>443</v>
      </c>
      <c r="IS614" t="s">
        <v>443</v>
      </c>
      <c r="IT614">
        <v>0</v>
      </c>
      <c r="IU614">
        <v>100</v>
      </c>
      <c r="IV614">
        <v>100</v>
      </c>
      <c r="IW614">
        <v>-1.426</v>
      </c>
      <c r="IX614">
        <v>0.2825</v>
      </c>
      <c r="IY614">
        <v>-1.253408397979514</v>
      </c>
      <c r="IZ614">
        <v>-0.001407418860664216</v>
      </c>
      <c r="JA614">
        <v>1.761737584914558E-06</v>
      </c>
      <c r="JB614">
        <v>-4.339940373715102E-10</v>
      </c>
      <c r="JC614">
        <v>0.01386544786166931</v>
      </c>
      <c r="JD614">
        <v>0.003157371658100305</v>
      </c>
      <c r="JE614">
        <v>0.0004353711720169284</v>
      </c>
      <c r="JF614">
        <v>-1.853048844677345E-07</v>
      </c>
      <c r="JG614">
        <v>2</v>
      </c>
      <c r="JH614">
        <v>1968</v>
      </c>
      <c r="JI614">
        <v>1</v>
      </c>
      <c r="JJ614">
        <v>26</v>
      </c>
      <c r="JK614">
        <v>200259</v>
      </c>
      <c r="JL614">
        <v>200259.2</v>
      </c>
      <c r="JM614">
        <v>0.422363</v>
      </c>
      <c r="JN614">
        <v>2.65747</v>
      </c>
      <c r="JO614">
        <v>1.49658</v>
      </c>
      <c r="JP614">
        <v>2.34863</v>
      </c>
      <c r="JQ614">
        <v>1.54907</v>
      </c>
      <c r="JR614">
        <v>2.43286</v>
      </c>
      <c r="JS614">
        <v>34.1905</v>
      </c>
      <c r="JT614">
        <v>14.3247</v>
      </c>
      <c r="JU614">
        <v>18</v>
      </c>
      <c r="JV614">
        <v>480.193</v>
      </c>
      <c r="JW614">
        <v>500.852</v>
      </c>
      <c r="JX614">
        <v>26.9729</v>
      </c>
      <c r="JY614">
        <v>28.514</v>
      </c>
      <c r="JZ614">
        <v>30.0002</v>
      </c>
      <c r="KA614">
        <v>28.747</v>
      </c>
      <c r="KB614">
        <v>28.7511</v>
      </c>
      <c r="KC614">
        <v>8.40715</v>
      </c>
      <c r="KD614">
        <v>10.4952</v>
      </c>
      <c r="KE614">
        <v>100</v>
      </c>
      <c r="KF614">
        <v>26.9698</v>
      </c>
      <c r="KG614">
        <v>99.3674</v>
      </c>
      <c r="KH614">
        <v>21.1048</v>
      </c>
      <c r="KI614">
        <v>101.932</v>
      </c>
      <c r="KJ614">
        <v>91.38590000000001</v>
      </c>
    </row>
    <row r="615" spans="1:296">
      <c r="A615">
        <v>597</v>
      </c>
      <c r="B615">
        <v>1759005152.5</v>
      </c>
      <c r="C615">
        <v>17901.90000009537</v>
      </c>
      <c r="D615" t="s">
        <v>1642</v>
      </c>
      <c r="E615" t="s">
        <v>1643</v>
      </c>
      <c r="F615">
        <v>5</v>
      </c>
      <c r="G615" t="s">
        <v>1603</v>
      </c>
      <c r="H615">
        <v>1759005144.714286</v>
      </c>
      <c r="I615">
        <f>(J615)/1000</f>
        <v>0</v>
      </c>
      <c r="J615">
        <f>IF(DO615, AM615, AG615)</f>
        <v>0</v>
      </c>
      <c r="K615">
        <f>IF(DO615, AH615, AF615)</f>
        <v>0</v>
      </c>
      <c r="L615">
        <f>DQ615 - IF(AT615&gt;1, K615*DK615*100.0/(AV615), 0)</f>
        <v>0</v>
      </c>
      <c r="M615">
        <f>((S615-I615/2)*L615-K615)/(S615+I615/2)</f>
        <v>0</v>
      </c>
      <c r="N615">
        <f>M615*(DX615+DY615)/1000.0</f>
        <v>0</v>
      </c>
      <c r="O615">
        <f>(DQ615 - IF(AT615&gt;1, K615*DK615*100.0/(AV615), 0))*(DX615+DY615)/1000.0</f>
        <v>0</v>
      </c>
      <c r="P615">
        <f>2.0/((1/R615-1/Q615)+SIGN(R615)*SQRT((1/R615-1/Q615)*(1/R615-1/Q615) + 4*DL615/((DL615+1)*(DL615+1))*(2*1/R615*1/Q615-1/Q615*1/Q615)))</f>
        <v>0</v>
      </c>
      <c r="Q615">
        <f>IF(LEFT(DM615,1)&lt;&gt;"0",IF(LEFT(DM615,1)="1",3.0,DN615),$D$5+$E$5*(EE615*DX615/($K$5*1000))+$F$5*(EE615*DX615/($K$5*1000))*MAX(MIN(DK615,$J$5),$I$5)*MAX(MIN(DK615,$J$5),$I$5)+$G$5*MAX(MIN(DK615,$J$5),$I$5)*(EE615*DX615/($K$5*1000))+$H$5*(EE615*DX615/($K$5*1000))*(EE615*DX615/($K$5*1000)))</f>
        <v>0</v>
      </c>
      <c r="R615">
        <f>I615*(1000-(1000*0.61365*exp(17.502*V615/(240.97+V615))/(DX615+DY615)+DS615)/2)/(1000*0.61365*exp(17.502*V615/(240.97+V615))/(DX615+DY615)-DS615)</f>
        <v>0</v>
      </c>
      <c r="S615">
        <f>1/((DL615+1)/(P615/1.6)+1/(Q615/1.37)) + DL615/((DL615+1)/(P615/1.6) + DL615/(Q615/1.37))</f>
        <v>0</v>
      </c>
      <c r="T615">
        <f>(DG615*DJ615)</f>
        <v>0</v>
      </c>
      <c r="U615">
        <f>(DZ615+(T615+2*0.95*5.67E-8*(((DZ615+$B$9)+273)^4-(DZ615+273)^4)-44100*I615)/(1.84*29.3*Q615+8*0.95*5.67E-8*(DZ615+273)^3))</f>
        <v>0</v>
      </c>
      <c r="V615">
        <f>($C$9*EA615+$D$9*EB615+$E$9*U615)</f>
        <v>0</v>
      </c>
      <c r="W615">
        <f>0.61365*exp(17.502*V615/(240.97+V615))</f>
        <v>0</v>
      </c>
      <c r="X615">
        <f>(Y615/Z615*100)</f>
        <v>0</v>
      </c>
      <c r="Y615">
        <f>DS615*(DX615+DY615)/1000</f>
        <v>0</v>
      </c>
      <c r="Z615">
        <f>0.61365*exp(17.502*DZ615/(240.97+DZ615))</f>
        <v>0</v>
      </c>
      <c r="AA615">
        <f>(W615-DS615*(DX615+DY615)/1000)</f>
        <v>0</v>
      </c>
      <c r="AB615">
        <f>(-I615*44100)</f>
        <v>0</v>
      </c>
      <c r="AC615">
        <f>2*29.3*Q615*0.92*(DZ615-V615)</f>
        <v>0</v>
      </c>
      <c r="AD615">
        <f>2*0.95*5.67E-8*(((DZ615+$B$9)+273)^4-(V615+273)^4)</f>
        <v>0</v>
      </c>
      <c r="AE615">
        <f>T615+AD615+AB615+AC615</f>
        <v>0</v>
      </c>
      <c r="AF615">
        <f>DW615*AT615*(DR615-DQ615*(1000-AT615*DT615)/(1000-AT615*DS615))/(100*DK615)</f>
        <v>0</v>
      </c>
      <c r="AG615">
        <f>1000*DW615*AT615*(DS615-DT615)/(100*DK615*(1000-AT615*DS615))</f>
        <v>0</v>
      </c>
      <c r="AH615">
        <f>(AI615 - AJ615 - DX615*1E3/(8.314*(DZ615+273.15)) * AL615/DW615 * AK615) * DW615/(100*DK615) * (1000 - DT615)/1000</f>
        <v>0</v>
      </c>
      <c r="AI615">
        <v>123.4691039393939</v>
      </c>
      <c r="AJ615">
        <v>138.0351636363636</v>
      </c>
      <c r="AK615">
        <v>-3.188512207792213</v>
      </c>
      <c r="AL615">
        <v>65.16</v>
      </c>
      <c r="AM615">
        <f>(AO615 - AN615 + DX615*1E3/(8.314*(DZ615+273.15)) * AQ615/DW615 * AP615) * DW615/(100*DK615) * 1000/(1000 - AO615)</f>
        <v>0</v>
      </c>
      <c r="AN615">
        <v>21.1028533023328</v>
      </c>
      <c r="AO615">
        <v>21.84259575757576</v>
      </c>
      <c r="AP615">
        <v>-1.204282624984593E-06</v>
      </c>
      <c r="AQ615">
        <v>105.5016809111965</v>
      </c>
      <c r="AR615">
        <v>1</v>
      </c>
      <c r="AS615">
        <v>0</v>
      </c>
      <c r="AT615">
        <f>IF(AR615*$H$15&gt;=AV615,1.0,(AV615/(AV615-AR615*$H$15)))</f>
        <v>0</v>
      </c>
      <c r="AU615">
        <f>(AT615-1)*100</f>
        <v>0</v>
      </c>
      <c r="AV615">
        <f>MAX(0,($B$15+$C$15*EE615)/(1+$D$15*EE615)*DX615/(DZ615+273)*$E$15)</f>
        <v>0</v>
      </c>
      <c r="AW615" t="s">
        <v>437</v>
      </c>
      <c r="AX615" t="s">
        <v>437</v>
      </c>
      <c r="AY615">
        <v>0</v>
      </c>
      <c r="AZ615">
        <v>0</v>
      </c>
      <c r="BA615">
        <f>1-AY615/AZ615</f>
        <v>0</v>
      </c>
      <c r="BB615">
        <v>0</v>
      </c>
      <c r="BC615" t="s">
        <v>437</v>
      </c>
      <c r="BD615" t="s">
        <v>437</v>
      </c>
      <c r="BE615">
        <v>0</v>
      </c>
      <c r="BF615">
        <v>0</v>
      </c>
      <c r="BG615">
        <f>1-BE615/BF615</f>
        <v>0</v>
      </c>
      <c r="BH615">
        <v>0.5</v>
      </c>
      <c r="BI615">
        <f>DH615</f>
        <v>0</v>
      </c>
      <c r="BJ615">
        <f>K615</f>
        <v>0</v>
      </c>
      <c r="BK615">
        <f>BG615*BH615*BI615</f>
        <v>0</v>
      </c>
      <c r="BL615">
        <f>(BJ615-BB615)/BI615</f>
        <v>0</v>
      </c>
      <c r="BM615">
        <f>(AZ615-BF615)/BF615</f>
        <v>0</v>
      </c>
      <c r="BN615">
        <f>AY615/(BA615+AY615/BF615)</f>
        <v>0</v>
      </c>
      <c r="BO615" t="s">
        <v>437</v>
      </c>
      <c r="BP615">
        <v>0</v>
      </c>
      <c r="BQ615">
        <f>IF(BP615&lt;&gt;0, BP615, BN615)</f>
        <v>0</v>
      </c>
      <c r="BR615">
        <f>1-BQ615/BF615</f>
        <v>0</v>
      </c>
      <c r="BS615">
        <f>(BF615-BE615)/(BF615-BQ615)</f>
        <v>0</v>
      </c>
      <c r="BT615">
        <f>(AZ615-BF615)/(AZ615-BQ615)</f>
        <v>0</v>
      </c>
      <c r="BU615">
        <f>(BF615-BE615)/(BF615-AY615)</f>
        <v>0</v>
      </c>
      <c r="BV615">
        <f>(AZ615-BF615)/(AZ615-AY615)</f>
        <v>0</v>
      </c>
      <c r="BW615">
        <f>(BS615*BQ615/BE615)</f>
        <v>0</v>
      </c>
      <c r="BX615">
        <f>(1-BW615)</f>
        <v>0</v>
      </c>
      <c r="DG615">
        <f>$B$13*EF615+$C$13*EG615+$F$13*ER615*(1-EU615)</f>
        <v>0</v>
      </c>
      <c r="DH615">
        <f>DG615*DI615</f>
        <v>0</v>
      </c>
      <c r="DI615">
        <f>($B$13*$D$11+$C$13*$D$11+$F$13*((FE615+EW615)/MAX(FE615+EW615+FF615, 0.1)*$I$11+FF615/MAX(FE615+EW615+FF615, 0.1)*$J$11))/($B$13+$C$13+$F$13)</f>
        <v>0</v>
      </c>
      <c r="DJ615">
        <f>($B$13*$K$11+$C$13*$K$11+$F$13*((FE615+EW615)/MAX(FE615+EW615+FF615, 0.1)*$P$11+FF615/MAX(FE615+EW615+FF615, 0.1)*$Q$11))/($B$13+$C$13+$F$13)</f>
        <v>0</v>
      </c>
      <c r="DK615">
        <v>6</v>
      </c>
      <c r="DL615">
        <v>0.5</v>
      </c>
      <c r="DM615" t="s">
        <v>438</v>
      </c>
      <c r="DN615">
        <v>2</v>
      </c>
      <c r="DO615" t="b">
        <v>1</v>
      </c>
      <c r="DP615">
        <v>1759005144.714286</v>
      </c>
      <c r="DQ615">
        <v>158.1357857142857</v>
      </c>
      <c r="DR615">
        <v>135.4134285714286</v>
      </c>
      <c r="DS615">
        <v>21.84290714285715</v>
      </c>
      <c r="DT615">
        <v>21.10564642857143</v>
      </c>
      <c r="DU615">
        <v>159.5704285714286</v>
      </c>
      <c r="DV615">
        <v>21.56043928571429</v>
      </c>
      <c r="DW615">
        <v>500.0115357142858</v>
      </c>
      <c r="DX615">
        <v>90.30548571428571</v>
      </c>
      <c r="DY615">
        <v>0.06477208214285715</v>
      </c>
      <c r="DZ615">
        <v>28.68349285714286</v>
      </c>
      <c r="EA615">
        <v>30.00469642857143</v>
      </c>
      <c r="EB615">
        <v>999.9000000000002</v>
      </c>
      <c r="EC615">
        <v>0</v>
      </c>
      <c r="ED615">
        <v>0</v>
      </c>
      <c r="EE615">
        <v>10002.49928571428</v>
      </c>
      <c r="EF615">
        <v>0</v>
      </c>
      <c r="EG615">
        <v>11.84300714285714</v>
      </c>
      <c r="EH615">
        <v>22.72256428571428</v>
      </c>
      <c r="EI615">
        <v>161.6671071428572</v>
      </c>
      <c r="EJ615">
        <v>138.3328928571429</v>
      </c>
      <c r="EK615">
        <v>0.7372531071428572</v>
      </c>
      <c r="EL615">
        <v>135.4134285714286</v>
      </c>
      <c r="EM615">
        <v>21.10564642857143</v>
      </c>
      <c r="EN615">
        <v>1.972533214285714</v>
      </c>
      <c r="EO615">
        <v>1.905955</v>
      </c>
      <c r="EP615">
        <v>17.22556428571428</v>
      </c>
      <c r="EQ615">
        <v>16.68396428571429</v>
      </c>
      <c r="ER615">
        <v>1999.982142857143</v>
      </c>
      <c r="ES615">
        <v>0.9800022500000001</v>
      </c>
      <c r="ET615">
        <v>0.01999764642857143</v>
      </c>
      <c r="EU615">
        <v>0</v>
      </c>
      <c r="EV615">
        <v>972.3720357142857</v>
      </c>
      <c r="EW615">
        <v>5.00078</v>
      </c>
      <c r="EX615">
        <v>18772.80357142857</v>
      </c>
      <c r="EY615">
        <v>16379.51428571429</v>
      </c>
      <c r="EZ615">
        <v>38.89028571428571</v>
      </c>
      <c r="FA615">
        <v>39.73860714285713</v>
      </c>
      <c r="FB615">
        <v>39.01321428571428</v>
      </c>
      <c r="FC615">
        <v>39.45514285714285</v>
      </c>
      <c r="FD615">
        <v>40.04653571428571</v>
      </c>
      <c r="FE615">
        <v>1955.082142857143</v>
      </c>
      <c r="FF615">
        <v>39.89142857142858</v>
      </c>
      <c r="FG615">
        <v>0</v>
      </c>
      <c r="FH615">
        <v>1759005146.7</v>
      </c>
      <c r="FI615">
        <v>0</v>
      </c>
      <c r="FJ615">
        <v>972.3884230769231</v>
      </c>
      <c r="FK615">
        <v>2.385470104935195</v>
      </c>
      <c r="FL615">
        <v>71.04615382852386</v>
      </c>
      <c r="FM615">
        <v>18772.90384615385</v>
      </c>
      <c r="FN615">
        <v>15</v>
      </c>
      <c r="FO615">
        <v>0</v>
      </c>
      <c r="FP615" t="s">
        <v>439</v>
      </c>
      <c r="FQ615">
        <v>1746989605.5</v>
      </c>
      <c r="FR615">
        <v>1746989593.5</v>
      </c>
      <c r="FS615">
        <v>0</v>
      </c>
      <c r="FT615">
        <v>-0.274</v>
      </c>
      <c r="FU615">
        <v>-0.002</v>
      </c>
      <c r="FV615">
        <v>2.549</v>
      </c>
      <c r="FW615">
        <v>0.129</v>
      </c>
      <c r="FX615">
        <v>420</v>
      </c>
      <c r="FY615">
        <v>17</v>
      </c>
      <c r="FZ615">
        <v>0.02</v>
      </c>
      <c r="GA615">
        <v>0.04</v>
      </c>
      <c r="GB615">
        <v>22.7767825</v>
      </c>
      <c r="GC615">
        <v>-2.323610881801117</v>
      </c>
      <c r="GD615">
        <v>0.2946027807807487</v>
      </c>
      <c r="GE615">
        <v>0</v>
      </c>
      <c r="GF615">
        <v>972.2385882352942</v>
      </c>
      <c r="GG615">
        <v>2.565378155021185</v>
      </c>
      <c r="GH615">
        <v>0.352990511257836</v>
      </c>
      <c r="GI615">
        <v>0</v>
      </c>
      <c r="GJ615">
        <v>0.73569755</v>
      </c>
      <c r="GK615">
        <v>0.03242483302063526</v>
      </c>
      <c r="GL615">
        <v>0.003173402006916236</v>
      </c>
      <c r="GM615">
        <v>1</v>
      </c>
      <c r="GN615">
        <v>1</v>
      </c>
      <c r="GO615">
        <v>3</v>
      </c>
      <c r="GP615" t="s">
        <v>463</v>
      </c>
      <c r="GQ615">
        <v>3.10255</v>
      </c>
      <c r="GR615">
        <v>2.7231</v>
      </c>
      <c r="GS615">
        <v>0.0337698</v>
      </c>
      <c r="GT615">
        <v>0.0280155</v>
      </c>
      <c r="GU615">
        <v>0.100778</v>
      </c>
      <c r="GV615">
        <v>0.0997127</v>
      </c>
      <c r="GW615">
        <v>25252.2</v>
      </c>
      <c r="GX615">
        <v>23069.2</v>
      </c>
      <c r="GY615">
        <v>26697.8</v>
      </c>
      <c r="GZ615">
        <v>23954.8</v>
      </c>
      <c r="HA615">
        <v>38406.6</v>
      </c>
      <c r="HB615">
        <v>31866.6</v>
      </c>
      <c r="HC615">
        <v>46620.1</v>
      </c>
      <c r="HD615">
        <v>37889.8</v>
      </c>
      <c r="HE615">
        <v>1.87042</v>
      </c>
      <c r="HF615">
        <v>1.87905</v>
      </c>
      <c r="HG615">
        <v>0.184011</v>
      </c>
      <c r="HH615">
        <v>0</v>
      </c>
      <c r="HI615">
        <v>27.0034</v>
      </c>
      <c r="HJ615">
        <v>999.9</v>
      </c>
      <c r="HK615">
        <v>48.4</v>
      </c>
      <c r="HL615">
        <v>30.3</v>
      </c>
      <c r="HM615">
        <v>23.2299</v>
      </c>
      <c r="HN615">
        <v>61.1787</v>
      </c>
      <c r="HO615">
        <v>21.8029</v>
      </c>
      <c r="HP615">
        <v>1</v>
      </c>
      <c r="HQ615">
        <v>0.0951728</v>
      </c>
      <c r="HR615">
        <v>0.105523</v>
      </c>
      <c r="HS615">
        <v>20.3182</v>
      </c>
      <c r="HT615">
        <v>5.21205</v>
      </c>
      <c r="HU615">
        <v>11.9794</v>
      </c>
      <c r="HV615">
        <v>4.9629</v>
      </c>
      <c r="HW615">
        <v>3.27445</v>
      </c>
      <c r="HX615">
        <v>9999</v>
      </c>
      <c r="HY615">
        <v>9999</v>
      </c>
      <c r="HZ615">
        <v>9999</v>
      </c>
      <c r="IA615">
        <v>26.7</v>
      </c>
      <c r="IB615">
        <v>1.8637</v>
      </c>
      <c r="IC615">
        <v>1.85978</v>
      </c>
      <c r="ID615">
        <v>1.85806</v>
      </c>
      <c r="IE615">
        <v>1.85945</v>
      </c>
      <c r="IF615">
        <v>1.85959</v>
      </c>
      <c r="IG615">
        <v>1.85806</v>
      </c>
      <c r="IH615">
        <v>1.85715</v>
      </c>
      <c r="II615">
        <v>1.85211</v>
      </c>
      <c r="IJ615">
        <v>0</v>
      </c>
      <c r="IK615">
        <v>0</v>
      </c>
      <c r="IL615">
        <v>0</v>
      </c>
      <c r="IM615">
        <v>0</v>
      </c>
      <c r="IN615" t="s">
        <v>441</v>
      </c>
      <c r="IO615" t="s">
        <v>442</v>
      </c>
      <c r="IP615" t="s">
        <v>443</v>
      </c>
      <c r="IQ615" t="s">
        <v>443</v>
      </c>
      <c r="IR615" t="s">
        <v>443</v>
      </c>
      <c r="IS615" t="s">
        <v>443</v>
      </c>
      <c r="IT615">
        <v>0</v>
      </c>
      <c r="IU615">
        <v>100</v>
      </c>
      <c r="IV615">
        <v>100</v>
      </c>
      <c r="IW615">
        <v>-1.413</v>
      </c>
      <c r="IX615">
        <v>0.2824</v>
      </c>
      <c r="IY615">
        <v>-1.253408397979514</v>
      </c>
      <c r="IZ615">
        <v>-0.001407418860664216</v>
      </c>
      <c r="JA615">
        <v>1.761737584914558E-06</v>
      </c>
      <c r="JB615">
        <v>-4.339940373715102E-10</v>
      </c>
      <c r="JC615">
        <v>0.01386544786166931</v>
      </c>
      <c r="JD615">
        <v>0.003157371658100305</v>
      </c>
      <c r="JE615">
        <v>0.0004353711720169284</v>
      </c>
      <c r="JF615">
        <v>-1.853048844677345E-07</v>
      </c>
      <c r="JG615">
        <v>2</v>
      </c>
      <c r="JH615">
        <v>1968</v>
      </c>
      <c r="JI615">
        <v>1</v>
      </c>
      <c r="JJ615">
        <v>26</v>
      </c>
      <c r="JK615">
        <v>200259.1</v>
      </c>
      <c r="JL615">
        <v>200259.3</v>
      </c>
      <c r="JM615">
        <v>0.375977</v>
      </c>
      <c r="JN615">
        <v>2.65259</v>
      </c>
      <c r="JO615">
        <v>1.49658</v>
      </c>
      <c r="JP615">
        <v>2.34863</v>
      </c>
      <c r="JQ615">
        <v>1.54907</v>
      </c>
      <c r="JR615">
        <v>2.48047</v>
      </c>
      <c r="JS615">
        <v>34.1905</v>
      </c>
      <c r="JT615">
        <v>14.3334</v>
      </c>
      <c r="JU615">
        <v>18</v>
      </c>
      <c r="JV615">
        <v>480.309</v>
      </c>
      <c r="JW615">
        <v>500.719</v>
      </c>
      <c r="JX615">
        <v>26.9711</v>
      </c>
      <c r="JY615">
        <v>28.5143</v>
      </c>
      <c r="JZ615">
        <v>30.0003</v>
      </c>
      <c r="KA615">
        <v>28.747</v>
      </c>
      <c r="KB615">
        <v>28.7511</v>
      </c>
      <c r="KC615">
        <v>7.60873</v>
      </c>
      <c r="KD615">
        <v>10.4952</v>
      </c>
      <c r="KE615">
        <v>100</v>
      </c>
      <c r="KF615">
        <v>26.9681</v>
      </c>
      <c r="KG615">
        <v>85.985</v>
      </c>
      <c r="KH615">
        <v>21.0958</v>
      </c>
      <c r="KI615">
        <v>101.931</v>
      </c>
      <c r="KJ615">
        <v>91.38460000000001</v>
      </c>
    </row>
    <row r="616" spans="1:296">
      <c r="A616">
        <v>598</v>
      </c>
      <c r="B616">
        <v>1759005157.5</v>
      </c>
      <c r="C616">
        <v>17906.90000009537</v>
      </c>
      <c r="D616" t="s">
        <v>1644</v>
      </c>
      <c r="E616" t="s">
        <v>1645</v>
      </c>
      <c r="F616">
        <v>5</v>
      </c>
      <c r="G616" t="s">
        <v>1603</v>
      </c>
      <c r="H616">
        <v>1759005150</v>
      </c>
      <c r="I616">
        <f>(J616)/1000</f>
        <v>0</v>
      </c>
      <c r="J616">
        <f>IF(DO616, AM616, AG616)</f>
        <v>0</v>
      </c>
      <c r="K616">
        <f>IF(DO616, AH616, AF616)</f>
        <v>0</v>
      </c>
      <c r="L616">
        <f>DQ616 - IF(AT616&gt;1, K616*DK616*100.0/(AV616), 0)</f>
        <v>0</v>
      </c>
      <c r="M616">
        <f>((S616-I616/2)*L616-K616)/(S616+I616/2)</f>
        <v>0</v>
      </c>
      <c r="N616">
        <f>M616*(DX616+DY616)/1000.0</f>
        <v>0</v>
      </c>
      <c r="O616">
        <f>(DQ616 - IF(AT616&gt;1, K616*DK616*100.0/(AV616), 0))*(DX616+DY616)/1000.0</f>
        <v>0</v>
      </c>
      <c r="P616">
        <f>2.0/((1/R616-1/Q616)+SIGN(R616)*SQRT((1/R616-1/Q616)*(1/R616-1/Q616) + 4*DL616/((DL616+1)*(DL616+1))*(2*1/R616*1/Q616-1/Q616*1/Q616)))</f>
        <v>0</v>
      </c>
      <c r="Q616">
        <f>IF(LEFT(DM616,1)&lt;&gt;"0",IF(LEFT(DM616,1)="1",3.0,DN616),$D$5+$E$5*(EE616*DX616/($K$5*1000))+$F$5*(EE616*DX616/($K$5*1000))*MAX(MIN(DK616,$J$5),$I$5)*MAX(MIN(DK616,$J$5),$I$5)+$G$5*MAX(MIN(DK616,$J$5),$I$5)*(EE616*DX616/($K$5*1000))+$H$5*(EE616*DX616/($K$5*1000))*(EE616*DX616/($K$5*1000)))</f>
        <v>0</v>
      </c>
      <c r="R616">
        <f>I616*(1000-(1000*0.61365*exp(17.502*V616/(240.97+V616))/(DX616+DY616)+DS616)/2)/(1000*0.61365*exp(17.502*V616/(240.97+V616))/(DX616+DY616)-DS616)</f>
        <v>0</v>
      </c>
      <c r="S616">
        <f>1/((DL616+1)/(P616/1.6)+1/(Q616/1.37)) + DL616/((DL616+1)/(P616/1.6) + DL616/(Q616/1.37))</f>
        <v>0</v>
      </c>
      <c r="T616">
        <f>(DG616*DJ616)</f>
        <v>0</v>
      </c>
      <c r="U616">
        <f>(DZ616+(T616+2*0.95*5.67E-8*(((DZ616+$B$9)+273)^4-(DZ616+273)^4)-44100*I616)/(1.84*29.3*Q616+8*0.95*5.67E-8*(DZ616+273)^3))</f>
        <v>0</v>
      </c>
      <c r="V616">
        <f>($C$9*EA616+$D$9*EB616+$E$9*U616)</f>
        <v>0</v>
      </c>
      <c r="W616">
        <f>0.61365*exp(17.502*V616/(240.97+V616))</f>
        <v>0</v>
      </c>
      <c r="X616">
        <f>(Y616/Z616*100)</f>
        <v>0</v>
      </c>
      <c r="Y616">
        <f>DS616*(DX616+DY616)/1000</f>
        <v>0</v>
      </c>
      <c r="Z616">
        <f>0.61365*exp(17.502*DZ616/(240.97+DZ616))</f>
        <v>0</v>
      </c>
      <c r="AA616">
        <f>(W616-DS616*(DX616+DY616)/1000)</f>
        <v>0</v>
      </c>
      <c r="AB616">
        <f>(-I616*44100)</f>
        <v>0</v>
      </c>
      <c r="AC616">
        <f>2*29.3*Q616*0.92*(DZ616-V616)</f>
        <v>0</v>
      </c>
      <c r="AD616">
        <f>2*0.95*5.67E-8*(((DZ616+$B$9)+273)^4-(V616+273)^4)</f>
        <v>0</v>
      </c>
      <c r="AE616">
        <f>T616+AD616+AB616+AC616</f>
        <v>0</v>
      </c>
      <c r="AF616">
        <f>DW616*AT616*(DR616-DQ616*(1000-AT616*DT616)/(1000-AT616*DS616))/(100*DK616)</f>
        <v>0</v>
      </c>
      <c r="AG616">
        <f>1000*DW616*AT616*(DS616-DT616)/(100*DK616*(1000-AT616*DS616))</f>
        <v>0</v>
      </c>
      <c r="AH616">
        <f>(AI616 - AJ616 - DX616*1E3/(8.314*(DZ616+273.15)) * AL616/DW616 * AK616) * DW616/(100*DK616) * (1000 - DT616)/1000</f>
        <v>0</v>
      </c>
      <c r="AI616">
        <v>106.0095177227273</v>
      </c>
      <c r="AJ616">
        <v>121.4392181818181</v>
      </c>
      <c r="AK616">
        <v>-3.329310562770556</v>
      </c>
      <c r="AL616">
        <v>65.16</v>
      </c>
      <c r="AM616">
        <f>(AO616 - AN616 + DX616*1E3/(8.314*(DZ616+273.15)) * AQ616/DW616 * AP616) * DW616/(100*DK616) * 1000/(1000 - AO616)</f>
        <v>0</v>
      </c>
      <c r="AN616">
        <v>21.09742988795525</v>
      </c>
      <c r="AO616">
        <v>21.84388303030303</v>
      </c>
      <c r="AP616">
        <v>-2.498126971593639E-07</v>
      </c>
      <c r="AQ616">
        <v>105.5016809111965</v>
      </c>
      <c r="AR616">
        <v>1</v>
      </c>
      <c r="AS616">
        <v>0</v>
      </c>
      <c r="AT616">
        <f>IF(AR616*$H$15&gt;=AV616,1.0,(AV616/(AV616-AR616*$H$15)))</f>
        <v>0</v>
      </c>
      <c r="AU616">
        <f>(AT616-1)*100</f>
        <v>0</v>
      </c>
      <c r="AV616">
        <f>MAX(0,($B$15+$C$15*EE616)/(1+$D$15*EE616)*DX616/(DZ616+273)*$E$15)</f>
        <v>0</v>
      </c>
      <c r="AW616" t="s">
        <v>437</v>
      </c>
      <c r="AX616" t="s">
        <v>437</v>
      </c>
      <c r="AY616">
        <v>0</v>
      </c>
      <c r="AZ616">
        <v>0</v>
      </c>
      <c r="BA616">
        <f>1-AY616/AZ616</f>
        <v>0</v>
      </c>
      <c r="BB616">
        <v>0</v>
      </c>
      <c r="BC616" t="s">
        <v>437</v>
      </c>
      <c r="BD616" t="s">
        <v>437</v>
      </c>
      <c r="BE616">
        <v>0</v>
      </c>
      <c r="BF616">
        <v>0</v>
      </c>
      <c r="BG616">
        <f>1-BE616/BF616</f>
        <v>0</v>
      </c>
      <c r="BH616">
        <v>0.5</v>
      </c>
      <c r="BI616">
        <f>DH616</f>
        <v>0</v>
      </c>
      <c r="BJ616">
        <f>K616</f>
        <v>0</v>
      </c>
      <c r="BK616">
        <f>BG616*BH616*BI616</f>
        <v>0</v>
      </c>
      <c r="BL616">
        <f>(BJ616-BB616)/BI616</f>
        <v>0</v>
      </c>
      <c r="BM616">
        <f>(AZ616-BF616)/BF616</f>
        <v>0</v>
      </c>
      <c r="BN616">
        <f>AY616/(BA616+AY616/BF616)</f>
        <v>0</v>
      </c>
      <c r="BO616" t="s">
        <v>437</v>
      </c>
      <c r="BP616">
        <v>0</v>
      </c>
      <c r="BQ616">
        <f>IF(BP616&lt;&gt;0, BP616, BN616)</f>
        <v>0</v>
      </c>
      <c r="BR616">
        <f>1-BQ616/BF616</f>
        <v>0</v>
      </c>
      <c r="BS616">
        <f>(BF616-BE616)/(BF616-BQ616)</f>
        <v>0</v>
      </c>
      <c r="BT616">
        <f>(AZ616-BF616)/(AZ616-BQ616)</f>
        <v>0</v>
      </c>
      <c r="BU616">
        <f>(BF616-BE616)/(BF616-AY616)</f>
        <v>0</v>
      </c>
      <c r="BV616">
        <f>(AZ616-BF616)/(AZ616-AY616)</f>
        <v>0</v>
      </c>
      <c r="BW616">
        <f>(BS616*BQ616/BE616)</f>
        <v>0</v>
      </c>
      <c r="BX616">
        <f>(1-BW616)</f>
        <v>0</v>
      </c>
      <c r="DG616">
        <f>$B$13*EF616+$C$13*EG616+$F$13*ER616*(1-EU616)</f>
        <v>0</v>
      </c>
      <c r="DH616">
        <f>DG616*DI616</f>
        <v>0</v>
      </c>
      <c r="DI616">
        <f>($B$13*$D$11+$C$13*$D$11+$F$13*((FE616+EW616)/MAX(FE616+EW616+FF616, 0.1)*$I$11+FF616/MAX(FE616+EW616+FF616, 0.1)*$J$11))/($B$13+$C$13+$F$13)</f>
        <v>0</v>
      </c>
      <c r="DJ616">
        <f>($B$13*$K$11+$C$13*$K$11+$F$13*((FE616+EW616)/MAX(FE616+EW616+FF616, 0.1)*$P$11+FF616/MAX(FE616+EW616+FF616, 0.1)*$Q$11))/($B$13+$C$13+$F$13)</f>
        <v>0</v>
      </c>
      <c r="DK616">
        <v>6</v>
      </c>
      <c r="DL616">
        <v>0.5</v>
      </c>
      <c r="DM616" t="s">
        <v>438</v>
      </c>
      <c r="DN616">
        <v>2</v>
      </c>
      <c r="DO616" t="b">
        <v>1</v>
      </c>
      <c r="DP616">
        <v>1759005150</v>
      </c>
      <c r="DQ616">
        <v>141.2134074074074</v>
      </c>
      <c r="DR616">
        <v>118.3632111111111</v>
      </c>
      <c r="DS616">
        <v>21.84378888888889</v>
      </c>
      <c r="DT616">
        <v>21.10263333333333</v>
      </c>
      <c r="DU616">
        <v>142.6327407407407</v>
      </c>
      <c r="DV616">
        <v>21.56130740740741</v>
      </c>
      <c r="DW616">
        <v>500.0018518518518</v>
      </c>
      <c r="DX616">
        <v>90.30497777777776</v>
      </c>
      <c r="DY616">
        <v>0.06487986666666667</v>
      </c>
      <c r="DZ616">
        <v>28.68108888888889</v>
      </c>
      <c r="EA616">
        <v>30.00324074074074</v>
      </c>
      <c r="EB616">
        <v>999.9000000000001</v>
      </c>
      <c r="EC616">
        <v>0</v>
      </c>
      <c r="ED616">
        <v>0</v>
      </c>
      <c r="EE616">
        <v>10002.24111111111</v>
      </c>
      <c r="EF616">
        <v>0</v>
      </c>
      <c r="EG616">
        <v>11.84027407407408</v>
      </c>
      <c r="EH616">
        <v>22.85031481481481</v>
      </c>
      <c r="EI616">
        <v>144.366962962963</v>
      </c>
      <c r="EJ616">
        <v>120.9147666666667</v>
      </c>
      <c r="EK616">
        <v>0.7411427407407407</v>
      </c>
      <c r="EL616">
        <v>118.3632111111111</v>
      </c>
      <c r="EM616">
        <v>21.10263333333333</v>
      </c>
      <c r="EN616">
        <v>1.972602222222222</v>
      </c>
      <c r="EO616">
        <v>1.905673333333333</v>
      </c>
      <c r="EP616">
        <v>17.22611111111111</v>
      </c>
      <c r="EQ616">
        <v>16.68163333333333</v>
      </c>
      <c r="ER616">
        <v>1999.997777777777</v>
      </c>
      <c r="ES616">
        <v>0.9800023333333333</v>
      </c>
      <c r="ET616">
        <v>0.01999756296296296</v>
      </c>
      <c r="EU616">
        <v>0</v>
      </c>
      <c r="EV616">
        <v>972.6378888888888</v>
      </c>
      <c r="EW616">
        <v>5.00078</v>
      </c>
      <c r="EX616">
        <v>18779.1</v>
      </c>
      <c r="EY616">
        <v>16379.63703703704</v>
      </c>
      <c r="EZ616">
        <v>38.90703703703704</v>
      </c>
      <c r="FA616">
        <v>39.752</v>
      </c>
      <c r="FB616">
        <v>39.00907407407407</v>
      </c>
      <c r="FC616">
        <v>39.45577777777777</v>
      </c>
      <c r="FD616">
        <v>40.053</v>
      </c>
      <c r="FE616">
        <v>1955.097777777778</v>
      </c>
      <c r="FF616">
        <v>39.89370370370371</v>
      </c>
      <c r="FG616">
        <v>0</v>
      </c>
      <c r="FH616">
        <v>1759005152.1</v>
      </c>
      <c r="FI616">
        <v>0</v>
      </c>
      <c r="FJ616">
        <v>972.6896800000001</v>
      </c>
      <c r="FK616">
        <v>2.63907693730511</v>
      </c>
      <c r="FL616">
        <v>68.86923087211186</v>
      </c>
      <c r="FM616">
        <v>18779.56</v>
      </c>
      <c r="FN616">
        <v>15</v>
      </c>
      <c r="FO616">
        <v>0</v>
      </c>
      <c r="FP616" t="s">
        <v>439</v>
      </c>
      <c r="FQ616">
        <v>1746989605.5</v>
      </c>
      <c r="FR616">
        <v>1746989593.5</v>
      </c>
      <c r="FS616">
        <v>0</v>
      </c>
      <c r="FT616">
        <v>-0.274</v>
      </c>
      <c r="FU616">
        <v>-0.002</v>
      </c>
      <c r="FV616">
        <v>2.549</v>
      </c>
      <c r="FW616">
        <v>0.129</v>
      </c>
      <c r="FX616">
        <v>420</v>
      </c>
      <c r="FY616">
        <v>17</v>
      </c>
      <c r="FZ616">
        <v>0.02</v>
      </c>
      <c r="GA616">
        <v>0.04</v>
      </c>
      <c r="GB616">
        <v>22.886725</v>
      </c>
      <c r="GC616">
        <v>0.7728675422138432</v>
      </c>
      <c r="GD616">
        <v>0.4123031274135572</v>
      </c>
      <c r="GE616">
        <v>0</v>
      </c>
      <c r="GF616">
        <v>972.4897647058824</v>
      </c>
      <c r="GG616">
        <v>2.960672273076987</v>
      </c>
      <c r="GH616">
        <v>0.3740881508905165</v>
      </c>
      <c r="GI616">
        <v>0</v>
      </c>
      <c r="GJ616">
        <v>0.739100975</v>
      </c>
      <c r="GK616">
        <v>0.04225052532832906</v>
      </c>
      <c r="GL616">
        <v>0.004224380205944421</v>
      </c>
      <c r="GM616">
        <v>1</v>
      </c>
      <c r="GN616">
        <v>1</v>
      </c>
      <c r="GO616">
        <v>3</v>
      </c>
      <c r="GP616" t="s">
        <v>463</v>
      </c>
      <c r="GQ616">
        <v>3.10254</v>
      </c>
      <c r="GR616">
        <v>2.72277</v>
      </c>
      <c r="GS616">
        <v>0.0299812</v>
      </c>
      <c r="GT616">
        <v>0.0239774</v>
      </c>
      <c r="GU616">
        <v>0.10078</v>
      </c>
      <c r="GV616">
        <v>0.0997038</v>
      </c>
      <c r="GW616">
        <v>25351.1</v>
      </c>
      <c r="GX616">
        <v>23165</v>
      </c>
      <c r="GY616">
        <v>26697.7</v>
      </c>
      <c r="GZ616">
        <v>23954.7</v>
      </c>
      <c r="HA616">
        <v>38405.7</v>
      </c>
      <c r="HB616">
        <v>31866.3</v>
      </c>
      <c r="HC616">
        <v>46619.8</v>
      </c>
      <c r="HD616">
        <v>37889.6</v>
      </c>
      <c r="HE616">
        <v>1.87068</v>
      </c>
      <c r="HF616">
        <v>1.87882</v>
      </c>
      <c r="HG616">
        <v>0.183322</v>
      </c>
      <c r="HH616">
        <v>0</v>
      </c>
      <c r="HI616">
        <v>27.008</v>
      </c>
      <c r="HJ616">
        <v>999.9</v>
      </c>
      <c r="HK616">
        <v>48.4</v>
      </c>
      <c r="HL616">
        <v>30.3</v>
      </c>
      <c r="HM616">
        <v>23.2315</v>
      </c>
      <c r="HN616">
        <v>61.2187</v>
      </c>
      <c r="HO616">
        <v>21.9511</v>
      </c>
      <c r="HP616">
        <v>1</v>
      </c>
      <c r="HQ616">
        <v>0.0953252</v>
      </c>
      <c r="HR616">
        <v>0.145771</v>
      </c>
      <c r="HS616">
        <v>20.3181</v>
      </c>
      <c r="HT616">
        <v>5.21145</v>
      </c>
      <c r="HU616">
        <v>11.9797</v>
      </c>
      <c r="HV616">
        <v>4.96305</v>
      </c>
      <c r="HW616">
        <v>3.27425</v>
      </c>
      <c r="HX616">
        <v>9999</v>
      </c>
      <c r="HY616">
        <v>9999</v>
      </c>
      <c r="HZ616">
        <v>9999</v>
      </c>
      <c r="IA616">
        <v>26.7</v>
      </c>
      <c r="IB616">
        <v>1.86368</v>
      </c>
      <c r="IC616">
        <v>1.85977</v>
      </c>
      <c r="ID616">
        <v>1.85806</v>
      </c>
      <c r="IE616">
        <v>1.85945</v>
      </c>
      <c r="IF616">
        <v>1.85959</v>
      </c>
      <c r="IG616">
        <v>1.85806</v>
      </c>
      <c r="IH616">
        <v>1.85715</v>
      </c>
      <c r="II616">
        <v>1.85211</v>
      </c>
      <c r="IJ616">
        <v>0</v>
      </c>
      <c r="IK616">
        <v>0</v>
      </c>
      <c r="IL616">
        <v>0</v>
      </c>
      <c r="IM616">
        <v>0</v>
      </c>
      <c r="IN616" t="s">
        <v>441</v>
      </c>
      <c r="IO616" t="s">
        <v>442</v>
      </c>
      <c r="IP616" t="s">
        <v>443</v>
      </c>
      <c r="IQ616" t="s">
        <v>443</v>
      </c>
      <c r="IR616" t="s">
        <v>443</v>
      </c>
      <c r="IS616" t="s">
        <v>443</v>
      </c>
      <c r="IT616">
        <v>0</v>
      </c>
      <c r="IU616">
        <v>100</v>
      </c>
      <c r="IV616">
        <v>100</v>
      </c>
      <c r="IW616">
        <v>-1.396</v>
      </c>
      <c r="IX616">
        <v>0.2825</v>
      </c>
      <c r="IY616">
        <v>-1.253408397979514</v>
      </c>
      <c r="IZ616">
        <v>-0.001407418860664216</v>
      </c>
      <c r="JA616">
        <v>1.761737584914558E-06</v>
      </c>
      <c r="JB616">
        <v>-4.339940373715102E-10</v>
      </c>
      <c r="JC616">
        <v>0.01386544786166931</v>
      </c>
      <c r="JD616">
        <v>0.003157371658100305</v>
      </c>
      <c r="JE616">
        <v>0.0004353711720169284</v>
      </c>
      <c r="JF616">
        <v>-1.853048844677345E-07</v>
      </c>
      <c r="JG616">
        <v>2</v>
      </c>
      <c r="JH616">
        <v>1968</v>
      </c>
      <c r="JI616">
        <v>1</v>
      </c>
      <c r="JJ616">
        <v>26</v>
      </c>
      <c r="JK616">
        <v>200259.2</v>
      </c>
      <c r="JL616">
        <v>200259.4</v>
      </c>
      <c r="JM616">
        <v>0.333252</v>
      </c>
      <c r="JN616">
        <v>2.67456</v>
      </c>
      <c r="JO616">
        <v>1.49658</v>
      </c>
      <c r="JP616">
        <v>2.34863</v>
      </c>
      <c r="JQ616">
        <v>1.54907</v>
      </c>
      <c r="JR616">
        <v>2.40479</v>
      </c>
      <c r="JS616">
        <v>34.1905</v>
      </c>
      <c r="JT616">
        <v>14.3159</v>
      </c>
      <c r="JU616">
        <v>18</v>
      </c>
      <c r="JV616">
        <v>480.464</v>
      </c>
      <c r="JW616">
        <v>500.569</v>
      </c>
      <c r="JX616">
        <v>26.9656</v>
      </c>
      <c r="JY616">
        <v>28.5158</v>
      </c>
      <c r="JZ616">
        <v>30.0001</v>
      </c>
      <c r="KA616">
        <v>28.7485</v>
      </c>
      <c r="KB616">
        <v>28.7511</v>
      </c>
      <c r="KC616">
        <v>6.75564</v>
      </c>
      <c r="KD616">
        <v>10.4952</v>
      </c>
      <c r="KE616">
        <v>100</v>
      </c>
      <c r="KF616">
        <v>26.9593</v>
      </c>
      <c r="KG616">
        <v>65.9395</v>
      </c>
      <c r="KH616">
        <v>21.0864</v>
      </c>
      <c r="KI616">
        <v>101.931</v>
      </c>
      <c r="KJ616">
        <v>91.38420000000001</v>
      </c>
    </row>
    <row r="617" spans="1:296">
      <c r="A617">
        <v>599</v>
      </c>
      <c r="B617">
        <v>1759005162.5</v>
      </c>
      <c r="C617">
        <v>17911.90000009537</v>
      </c>
      <c r="D617" t="s">
        <v>1646</v>
      </c>
      <c r="E617" t="s">
        <v>1647</v>
      </c>
      <c r="F617">
        <v>5</v>
      </c>
      <c r="G617" t="s">
        <v>1603</v>
      </c>
      <c r="H617">
        <v>1759005154.714286</v>
      </c>
      <c r="I617">
        <f>(J617)/1000</f>
        <v>0</v>
      </c>
      <c r="J617">
        <f>IF(DO617, AM617, AG617)</f>
        <v>0</v>
      </c>
      <c r="K617">
        <f>IF(DO617, AH617, AF617)</f>
        <v>0</v>
      </c>
      <c r="L617">
        <f>DQ617 - IF(AT617&gt;1, K617*DK617*100.0/(AV617), 0)</f>
        <v>0</v>
      </c>
      <c r="M617">
        <f>((S617-I617/2)*L617-K617)/(S617+I617/2)</f>
        <v>0</v>
      </c>
      <c r="N617">
        <f>M617*(DX617+DY617)/1000.0</f>
        <v>0</v>
      </c>
      <c r="O617">
        <f>(DQ617 - IF(AT617&gt;1, K617*DK617*100.0/(AV617), 0))*(DX617+DY617)/1000.0</f>
        <v>0</v>
      </c>
      <c r="P617">
        <f>2.0/((1/R617-1/Q617)+SIGN(R617)*SQRT((1/R617-1/Q617)*(1/R617-1/Q617) + 4*DL617/((DL617+1)*(DL617+1))*(2*1/R617*1/Q617-1/Q617*1/Q617)))</f>
        <v>0</v>
      </c>
      <c r="Q617">
        <f>IF(LEFT(DM617,1)&lt;&gt;"0",IF(LEFT(DM617,1)="1",3.0,DN617),$D$5+$E$5*(EE617*DX617/($K$5*1000))+$F$5*(EE617*DX617/($K$5*1000))*MAX(MIN(DK617,$J$5),$I$5)*MAX(MIN(DK617,$J$5),$I$5)+$G$5*MAX(MIN(DK617,$J$5),$I$5)*(EE617*DX617/($K$5*1000))+$H$5*(EE617*DX617/($K$5*1000))*(EE617*DX617/($K$5*1000)))</f>
        <v>0</v>
      </c>
      <c r="R617">
        <f>I617*(1000-(1000*0.61365*exp(17.502*V617/(240.97+V617))/(DX617+DY617)+DS617)/2)/(1000*0.61365*exp(17.502*V617/(240.97+V617))/(DX617+DY617)-DS617)</f>
        <v>0</v>
      </c>
      <c r="S617">
        <f>1/((DL617+1)/(P617/1.6)+1/(Q617/1.37)) + DL617/((DL617+1)/(P617/1.6) + DL617/(Q617/1.37))</f>
        <v>0</v>
      </c>
      <c r="T617">
        <f>(DG617*DJ617)</f>
        <v>0</v>
      </c>
      <c r="U617">
        <f>(DZ617+(T617+2*0.95*5.67E-8*(((DZ617+$B$9)+273)^4-(DZ617+273)^4)-44100*I617)/(1.84*29.3*Q617+8*0.95*5.67E-8*(DZ617+273)^3))</f>
        <v>0</v>
      </c>
      <c r="V617">
        <f>($C$9*EA617+$D$9*EB617+$E$9*U617)</f>
        <v>0</v>
      </c>
      <c r="W617">
        <f>0.61365*exp(17.502*V617/(240.97+V617))</f>
        <v>0</v>
      </c>
      <c r="X617">
        <f>(Y617/Z617*100)</f>
        <v>0</v>
      </c>
      <c r="Y617">
        <f>DS617*(DX617+DY617)/1000</f>
        <v>0</v>
      </c>
      <c r="Z617">
        <f>0.61365*exp(17.502*DZ617/(240.97+DZ617))</f>
        <v>0</v>
      </c>
      <c r="AA617">
        <f>(W617-DS617*(DX617+DY617)/1000)</f>
        <v>0</v>
      </c>
      <c r="AB617">
        <f>(-I617*44100)</f>
        <v>0</v>
      </c>
      <c r="AC617">
        <f>2*29.3*Q617*0.92*(DZ617-V617)</f>
        <v>0</v>
      </c>
      <c r="AD617">
        <f>2*0.95*5.67E-8*(((DZ617+$B$9)+273)^4-(V617+273)^4)</f>
        <v>0</v>
      </c>
      <c r="AE617">
        <f>T617+AD617+AB617+AC617</f>
        <v>0</v>
      </c>
      <c r="AF617">
        <f>DW617*AT617*(DR617-DQ617*(1000-AT617*DT617)/(1000-AT617*DS617))/(100*DK617)</f>
        <v>0</v>
      </c>
      <c r="AG617">
        <f>1000*DW617*AT617*(DS617-DT617)/(100*DK617*(1000-AT617*DS617))</f>
        <v>0</v>
      </c>
      <c r="AH617">
        <f>(AI617 - AJ617 - DX617*1E3/(8.314*(DZ617+273.15)) * AL617/DW617 * AK617) * DW617/(100*DK617) * (1000 - DT617)/1000</f>
        <v>0</v>
      </c>
      <c r="AI617">
        <v>89.11721716454544</v>
      </c>
      <c r="AJ617">
        <v>104.6823575757576</v>
      </c>
      <c r="AK617">
        <v>-3.352791861471866</v>
      </c>
      <c r="AL617">
        <v>65.16</v>
      </c>
      <c r="AM617">
        <f>(AO617 - AN617 + DX617*1E3/(8.314*(DZ617+273.15)) * AQ617/DW617 * AP617) * DW617/(100*DK617) * 1000/(1000 - AO617)</f>
        <v>0</v>
      </c>
      <c r="AN617">
        <v>21.0947554516788</v>
      </c>
      <c r="AO617">
        <v>21.84733636363636</v>
      </c>
      <c r="AP617">
        <v>2.761090777559903E-06</v>
      </c>
      <c r="AQ617">
        <v>105.5016809111965</v>
      </c>
      <c r="AR617">
        <v>1</v>
      </c>
      <c r="AS617">
        <v>0</v>
      </c>
      <c r="AT617">
        <f>IF(AR617*$H$15&gt;=AV617,1.0,(AV617/(AV617-AR617*$H$15)))</f>
        <v>0</v>
      </c>
      <c r="AU617">
        <f>(AT617-1)*100</f>
        <v>0</v>
      </c>
      <c r="AV617">
        <f>MAX(0,($B$15+$C$15*EE617)/(1+$D$15*EE617)*DX617/(DZ617+273)*$E$15)</f>
        <v>0</v>
      </c>
      <c r="AW617" t="s">
        <v>437</v>
      </c>
      <c r="AX617" t="s">
        <v>437</v>
      </c>
      <c r="AY617">
        <v>0</v>
      </c>
      <c r="AZ617">
        <v>0</v>
      </c>
      <c r="BA617">
        <f>1-AY617/AZ617</f>
        <v>0</v>
      </c>
      <c r="BB617">
        <v>0</v>
      </c>
      <c r="BC617" t="s">
        <v>437</v>
      </c>
      <c r="BD617" t="s">
        <v>437</v>
      </c>
      <c r="BE617">
        <v>0</v>
      </c>
      <c r="BF617">
        <v>0</v>
      </c>
      <c r="BG617">
        <f>1-BE617/BF617</f>
        <v>0</v>
      </c>
      <c r="BH617">
        <v>0.5</v>
      </c>
      <c r="BI617">
        <f>DH617</f>
        <v>0</v>
      </c>
      <c r="BJ617">
        <f>K617</f>
        <v>0</v>
      </c>
      <c r="BK617">
        <f>BG617*BH617*BI617</f>
        <v>0</v>
      </c>
      <c r="BL617">
        <f>(BJ617-BB617)/BI617</f>
        <v>0</v>
      </c>
      <c r="BM617">
        <f>(AZ617-BF617)/BF617</f>
        <v>0</v>
      </c>
      <c r="BN617">
        <f>AY617/(BA617+AY617/BF617)</f>
        <v>0</v>
      </c>
      <c r="BO617" t="s">
        <v>437</v>
      </c>
      <c r="BP617">
        <v>0</v>
      </c>
      <c r="BQ617">
        <f>IF(BP617&lt;&gt;0, BP617, BN617)</f>
        <v>0</v>
      </c>
      <c r="BR617">
        <f>1-BQ617/BF617</f>
        <v>0</v>
      </c>
      <c r="BS617">
        <f>(BF617-BE617)/(BF617-BQ617)</f>
        <v>0</v>
      </c>
      <c r="BT617">
        <f>(AZ617-BF617)/(AZ617-BQ617)</f>
        <v>0</v>
      </c>
      <c r="BU617">
        <f>(BF617-BE617)/(BF617-AY617)</f>
        <v>0</v>
      </c>
      <c r="BV617">
        <f>(AZ617-BF617)/(AZ617-AY617)</f>
        <v>0</v>
      </c>
      <c r="BW617">
        <f>(BS617*BQ617/BE617)</f>
        <v>0</v>
      </c>
      <c r="BX617">
        <f>(1-BW617)</f>
        <v>0</v>
      </c>
      <c r="DG617">
        <f>$B$13*EF617+$C$13*EG617+$F$13*ER617*(1-EU617)</f>
        <v>0</v>
      </c>
      <c r="DH617">
        <f>DG617*DI617</f>
        <v>0</v>
      </c>
      <c r="DI617">
        <f>($B$13*$D$11+$C$13*$D$11+$F$13*((FE617+EW617)/MAX(FE617+EW617+FF617, 0.1)*$I$11+FF617/MAX(FE617+EW617+FF617, 0.1)*$J$11))/($B$13+$C$13+$F$13)</f>
        <v>0</v>
      </c>
      <c r="DJ617">
        <f>($B$13*$K$11+$C$13*$K$11+$F$13*((FE617+EW617)/MAX(FE617+EW617+FF617, 0.1)*$P$11+FF617/MAX(FE617+EW617+FF617, 0.1)*$Q$11))/($B$13+$C$13+$F$13)</f>
        <v>0</v>
      </c>
      <c r="DK617">
        <v>6</v>
      </c>
      <c r="DL617">
        <v>0.5</v>
      </c>
      <c r="DM617" t="s">
        <v>438</v>
      </c>
      <c r="DN617">
        <v>2</v>
      </c>
      <c r="DO617" t="b">
        <v>1</v>
      </c>
      <c r="DP617">
        <v>1759005154.714286</v>
      </c>
      <c r="DQ617">
        <v>126.0842857142857</v>
      </c>
      <c r="DR617">
        <v>102.9025107142857</v>
      </c>
      <c r="DS617">
        <v>21.84430714285715</v>
      </c>
      <c r="DT617">
        <v>21.0991</v>
      </c>
      <c r="DU617">
        <v>127.4890714285714</v>
      </c>
      <c r="DV617">
        <v>21.56181428571429</v>
      </c>
      <c r="DW617">
        <v>500.0650000000001</v>
      </c>
      <c r="DX617">
        <v>90.30444285714285</v>
      </c>
      <c r="DY617">
        <v>0.06470949642857142</v>
      </c>
      <c r="DZ617">
        <v>28.68126071428572</v>
      </c>
      <c r="EA617">
        <v>30.00499642857143</v>
      </c>
      <c r="EB617">
        <v>999.9000000000002</v>
      </c>
      <c r="EC617">
        <v>0</v>
      </c>
      <c r="ED617">
        <v>0</v>
      </c>
      <c r="EE617">
        <v>10006.76</v>
      </c>
      <c r="EF617">
        <v>0</v>
      </c>
      <c r="EG617">
        <v>11.8392</v>
      </c>
      <c r="EH617">
        <v>23.18179285714286</v>
      </c>
      <c r="EI617">
        <v>128.8999285714286</v>
      </c>
      <c r="EJ617">
        <v>105.1204571428571</v>
      </c>
      <c r="EK617">
        <v>0.7452020714285715</v>
      </c>
      <c r="EL617">
        <v>102.9025107142857</v>
      </c>
      <c r="EM617">
        <v>21.0991</v>
      </c>
      <c r="EN617">
        <v>1.972637857142857</v>
      </c>
      <c r="EO617">
        <v>1.905342142857143</v>
      </c>
      <c r="EP617">
        <v>17.2264</v>
      </c>
      <c r="EQ617">
        <v>16.67890357142857</v>
      </c>
      <c r="ER617">
        <v>2000.014642857143</v>
      </c>
      <c r="ES617">
        <v>0.9800024642857144</v>
      </c>
      <c r="ET617">
        <v>0.01999743214285715</v>
      </c>
      <c r="EU617">
        <v>0</v>
      </c>
      <c r="EV617">
        <v>972.9597500000001</v>
      </c>
      <c r="EW617">
        <v>5.00078</v>
      </c>
      <c r="EX617">
        <v>18785.01428571429</v>
      </c>
      <c r="EY617">
        <v>16379.76785714286</v>
      </c>
      <c r="EZ617">
        <v>38.90364285714286</v>
      </c>
      <c r="FA617">
        <v>39.76307142857143</v>
      </c>
      <c r="FB617">
        <v>39.02660714285714</v>
      </c>
      <c r="FC617">
        <v>39.4395</v>
      </c>
      <c r="FD617">
        <v>39.98189285714285</v>
      </c>
      <c r="FE617">
        <v>1955.114642857143</v>
      </c>
      <c r="FF617">
        <v>39.89642857142858</v>
      </c>
      <c r="FG617">
        <v>0</v>
      </c>
      <c r="FH617">
        <v>1759005156.9</v>
      </c>
      <c r="FI617">
        <v>0</v>
      </c>
      <c r="FJ617">
        <v>972.99484</v>
      </c>
      <c r="FK617">
        <v>5.476384606384077</v>
      </c>
      <c r="FL617">
        <v>75.70769225423571</v>
      </c>
      <c r="FM617">
        <v>18785.48</v>
      </c>
      <c r="FN617">
        <v>15</v>
      </c>
      <c r="FO617">
        <v>0</v>
      </c>
      <c r="FP617" t="s">
        <v>439</v>
      </c>
      <c r="FQ617">
        <v>1746989605.5</v>
      </c>
      <c r="FR617">
        <v>1746989593.5</v>
      </c>
      <c r="FS617">
        <v>0</v>
      </c>
      <c r="FT617">
        <v>-0.274</v>
      </c>
      <c r="FU617">
        <v>-0.002</v>
      </c>
      <c r="FV617">
        <v>2.549</v>
      </c>
      <c r="FW617">
        <v>0.129</v>
      </c>
      <c r="FX617">
        <v>420</v>
      </c>
      <c r="FY617">
        <v>17</v>
      </c>
      <c r="FZ617">
        <v>0.02</v>
      </c>
      <c r="GA617">
        <v>0.04</v>
      </c>
      <c r="GB617">
        <v>23.06029268292683</v>
      </c>
      <c r="GC617">
        <v>4.441220905923398</v>
      </c>
      <c r="GD617">
        <v>0.5505730094428425</v>
      </c>
      <c r="GE617">
        <v>0</v>
      </c>
      <c r="GF617">
        <v>972.8324411764706</v>
      </c>
      <c r="GG617">
        <v>4.040687552619753</v>
      </c>
      <c r="GH617">
        <v>0.4747433480732458</v>
      </c>
      <c r="GI617">
        <v>0</v>
      </c>
      <c r="GJ617">
        <v>0.7429854390243902</v>
      </c>
      <c r="GK617">
        <v>0.0511043205574921</v>
      </c>
      <c r="GL617">
        <v>0.005161998365394037</v>
      </c>
      <c r="GM617">
        <v>1</v>
      </c>
      <c r="GN617">
        <v>1</v>
      </c>
      <c r="GO617">
        <v>3</v>
      </c>
      <c r="GP617" t="s">
        <v>463</v>
      </c>
      <c r="GQ617">
        <v>3.10249</v>
      </c>
      <c r="GR617">
        <v>2.72257</v>
      </c>
      <c r="GS617">
        <v>0.0260766</v>
      </c>
      <c r="GT617">
        <v>0.0198604</v>
      </c>
      <c r="GU617">
        <v>0.100789</v>
      </c>
      <c r="GV617">
        <v>0.0996879</v>
      </c>
      <c r="GW617">
        <v>25452.8</v>
      </c>
      <c r="GX617">
        <v>23262.5</v>
      </c>
      <c r="GY617">
        <v>26697.4</v>
      </c>
      <c r="GZ617">
        <v>23954.6</v>
      </c>
      <c r="HA617">
        <v>38404.7</v>
      </c>
      <c r="HB617">
        <v>31866.4</v>
      </c>
      <c r="HC617">
        <v>46619.6</v>
      </c>
      <c r="HD617">
        <v>37889.5</v>
      </c>
      <c r="HE617">
        <v>1.86992</v>
      </c>
      <c r="HF617">
        <v>1.879</v>
      </c>
      <c r="HG617">
        <v>0.183843</v>
      </c>
      <c r="HH617">
        <v>0</v>
      </c>
      <c r="HI617">
        <v>27.0131</v>
      </c>
      <c r="HJ617">
        <v>999.9</v>
      </c>
      <c r="HK617">
        <v>48.4</v>
      </c>
      <c r="HL617">
        <v>30.3</v>
      </c>
      <c r="HM617">
        <v>23.2322</v>
      </c>
      <c r="HN617">
        <v>61.2887</v>
      </c>
      <c r="HO617">
        <v>22.0513</v>
      </c>
      <c r="HP617">
        <v>1</v>
      </c>
      <c r="HQ617">
        <v>0.0954421</v>
      </c>
      <c r="HR617">
        <v>0.09849670000000001</v>
      </c>
      <c r="HS617">
        <v>20.3183</v>
      </c>
      <c r="HT617">
        <v>5.21325</v>
      </c>
      <c r="HU617">
        <v>11.9797</v>
      </c>
      <c r="HV617">
        <v>4.96335</v>
      </c>
      <c r="HW617">
        <v>3.27463</v>
      </c>
      <c r="HX617">
        <v>9999</v>
      </c>
      <c r="HY617">
        <v>9999</v>
      </c>
      <c r="HZ617">
        <v>9999</v>
      </c>
      <c r="IA617">
        <v>26.7</v>
      </c>
      <c r="IB617">
        <v>1.86368</v>
      </c>
      <c r="IC617">
        <v>1.85979</v>
      </c>
      <c r="ID617">
        <v>1.85806</v>
      </c>
      <c r="IE617">
        <v>1.85944</v>
      </c>
      <c r="IF617">
        <v>1.85959</v>
      </c>
      <c r="IG617">
        <v>1.85806</v>
      </c>
      <c r="IH617">
        <v>1.85715</v>
      </c>
      <c r="II617">
        <v>1.85211</v>
      </c>
      <c r="IJ617">
        <v>0</v>
      </c>
      <c r="IK617">
        <v>0</v>
      </c>
      <c r="IL617">
        <v>0</v>
      </c>
      <c r="IM617">
        <v>0</v>
      </c>
      <c r="IN617" t="s">
        <v>441</v>
      </c>
      <c r="IO617" t="s">
        <v>442</v>
      </c>
      <c r="IP617" t="s">
        <v>443</v>
      </c>
      <c r="IQ617" t="s">
        <v>443</v>
      </c>
      <c r="IR617" t="s">
        <v>443</v>
      </c>
      <c r="IS617" t="s">
        <v>443</v>
      </c>
      <c r="IT617">
        <v>0</v>
      </c>
      <c r="IU617">
        <v>100</v>
      </c>
      <c r="IV617">
        <v>100</v>
      </c>
      <c r="IW617">
        <v>-1.38</v>
      </c>
      <c r="IX617">
        <v>0.2825</v>
      </c>
      <c r="IY617">
        <v>-1.253408397979514</v>
      </c>
      <c r="IZ617">
        <v>-0.001407418860664216</v>
      </c>
      <c r="JA617">
        <v>1.761737584914558E-06</v>
      </c>
      <c r="JB617">
        <v>-4.339940373715102E-10</v>
      </c>
      <c r="JC617">
        <v>0.01386544786166931</v>
      </c>
      <c r="JD617">
        <v>0.003157371658100305</v>
      </c>
      <c r="JE617">
        <v>0.0004353711720169284</v>
      </c>
      <c r="JF617">
        <v>-1.853048844677345E-07</v>
      </c>
      <c r="JG617">
        <v>2</v>
      </c>
      <c r="JH617">
        <v>1968</v>
      </c>
      <c r="JI617">
        <v>1</v>
      </c>
      <c r="JJ617">
        <v>26</v>
      </c>
      <c r="JK617">
        <v>200259.3</v>
      </c>
      <c r="JL617">
        <v>200259.5</v>
      </c>
      <c r="JM617">
        <v>0.296631</v>
      </c>
      <c r="JN617">
        <v>2.66968</v>
      </c>
      <c r="JO617">
        <v>1.49658</v>
      </c>
      <c r="JP617">
        <v>2.34863</v>
      </c>
      <c r="JQ617">
        <v>1.54907</v>
      </c>
      <c r="JR617">
        <v>2.47559</v>
      </c>
      <c r="JS617">
        <v>34.1905</v>
      </c>
      <c r="JT617">
        <v>14.3247</v>
      </c>
      <c r="JU617">
        <v>18</v>
      </c>
      <c r="JV617">
        <v>480.037</v>
      </c>
      <c r="JW617">
        <v>500.686</v>
      </c>
      <c r="JX617">
        <v>26.9635</v>
      </c>
      <c r="JY617">
        <v>28.5167</v>
      </c>
      <c r="JZ617">
        <v>30.0002</v>
      </c>
      <c r="KA617">
        <v>28.7494</v>
      </c>
      <c r="KB617">
        <v>28.7511</v>
      </c>
      <c r="KC617">
        <v>5.95721</v>
      </c>
      <c r="KD617">
        <v>10.4952</v>
      </c>
      <c r="KE617">
        <v>100</v>
      </c>
      <c r="KF617">
        <v>26.9672</v>
      </c>
      <c r="KG617">
        <v>52.4531</v>
      </c>
      <c r="KH617">
        <v>21.0763</v>
      </c>
      <c r="KI617">
        <v>101.93</v>
      </c>
      <c r="KJ617">
        <v>91.3839</v>
      </c>
    </row>
    <row r="618" spans="1:296">
      <c r="A618">
        <v>600</v>
      </c>
      <c r="B618">
        <v>1759005167.5</v>
      </c>
      <c r="C618">
        <v>17916.90000009537</v>
      </c>
      <c r="D618" t="s">
        <v>1648</v>
      </c>
      <c r="E618" t="s">
        <v>1649</v>
      </c>
      <c r="F618">
        <v>5</v>
      </c>
      <c r="G618" t="s">
        <v>1603</v>
      </c>
      <c r="H618">
        <v>1759005160</v>
      </c>
      <c r="I618">
        <f>(J618)/1000</f>
        <v>0</v>
      </c>
      <c r="J618">
        <f>IF(DO618, AM618, AG618)</f>
        <v>0</v>
      </c>
      <c r="K618">
        <f>IF(DO618, AH618, AF618)</f>
        <v>0</v>
      </c>
      <c r="L618">
        <f>DQ618 - IF(AT618&gt;1, K618*DK618*100.0/(AV618), 0)</f>
        <v>0</v>
      </c>
      <c r="M618">
        <f>((S618-I618/2)*L618-K618)/(S618+I618/2)</f>
        <v>0</v>
      </c>
      <c r="N618">
        <f>M618*(DX618+DY618)/1000.0</f>
        <v>0</v>
      </c>
      <c r="O618">
        <f>(DQ618 - IF(AT618&gt;1, K618*DK618*100.0/(AV618), 0))*(DX618+DY618)/1000.0</f>
        <v>0</v>
      </c>
      <c r="P618">
        <f>2.0/((1/R618-1/Q618)+SIGN(R618)*SQRT((1/R618-1/Q618)*(1/R618-1/Q618) + 4*DL618/((DL618+1)*(DL618+1))*(2*1/R618*1/Q618-1/Q618*1/Q618)))</f>
        <v>0</v>
      </c>
      <c r="Q618">
        <f>IF(LEFT(DM618,1)&lt;&gt;"0",IF(LEFT(DM618,1)="1",3.0,DN618),$D$5+$E$5*(EE618*DX618/($K$5*1000))+$F$5*(EE618*DX618/($K$5*1000))*MAX(MIN(DK618,$J$5),$I$5)*MAX(MIN(DK618,$J$5),$I$5)+$G$5*MAX(MIN(DK618,$J$5),$I$5)*(EE618*DX618/($K$5*1000))+$H$5*(EE618*DX618/($K$5*1000))*(EE618*DX618/($K$5*1000)))</f>
        <v>0</v>
      </c>
      <c r="R618">
        <f>I618*(1000-(1000*0.61365*exp(17.502*V618/(240.97+V618))/(DX618+DY618)+DS618)/2)/(1000*0.61365*exp(17.502*V618/(240.97+V618))/(DX618+DY618)-DS618)</f>
        <v>0</v>
      </c>
      <c r="S618">
        <f>1/((DL618+1)/(P618/1.6)+1/(Q618/1.37)) + DL618/((DL618+1)/(P618/1.6) + DL618/(Q618/1.37))</f>
        <v>0</v>
      </c>
      <c r="T618">
        <f>(DG618*DJ618)</f>
        <v>0</v>
      </c>
      <c r="U618">
        <f>(DZ618+(T618+2*0.95*5.67E-8*(((DZ618+$B$9)+273)^4-(DZ618+273)^4)-44100*I618)/(1.84*29.3*Q618+8*0.95*5.67E-8*(DZ618+273)^3))</f>
        <v>0</v>
      </c>
      <c r="V618">
        <f>($C$9*EA618+$D$9*EB618+$E$9*U618)</f>
        <v>0</v>
      </c>
      <c r="W618">
        <f>0.61365*exp(17.502*V618/(240.97+V618))</f>
        <v>0</v>
      </c>
      <c r="X618">
        <f>(Y618/Z618*100)</f>
        <v>0</v>
      </c>
      <c r="Y618">
        <f>DS618*(DX618+DY618)/1000</f>
        <v>0</v>
      </c>
      <c r="Z618">
        <f>0.61365*exp(17.502*DZ618/(240.97+DZ618))</f>
        <v>0</v>
      </c>
      <c r="AA618">
        <f>(W618-DS618*(DX618+DY618)/1000)</f>
        <v>0</v>
      </c>
      <c r="AB618">
        <f>(-I618*44100)</f>
        <v>0</v>
      </c>
      <c r="AC618">
        <f>2*29.3*Q618*0.92*(DZ618-V618)</f>
        <v>0</v>
      </c>
      <c r="AD618">
        <f>2*0.95*5.67E-8*(((DZ618+$B$9)+273)^4-(V618+273)^4)</f>
        <v>0</v>
      </c>
      <c r="AE618">
        <f>T618+AD618+AB618+AC618</f>
        <v>0</v>
      </c>
      <c r="AF618">
        <f>DW618*AT618*(DR618-DQ618*(1000-AT618*DT618)/(1000-AT618*DS618))/(100*DK618)</f>
        <v>0</v>
      </c>
      <c r="AG618">
        <f>1000*DW618*AT618*(DS618-DT618)/(100*DK618*(1000-AT618*DS618))</f>
        <v>0</v>
      </c>
      <c r="AH618">
        <f>(AI618 - AJ618 - DX618*1E3/(8.314*(DZ618+273.15)) * AL618/DW618 * AK618) * DW618/(100*DK618) * (1000 - DT618)/1000</f>
        <v>0</v>
      </c>
      <c r="AI618">
        <v>71.86425659484847</v>
      </c>
      <c r="AJ618">
        <v>87.81751818181816</v>
      </c>
      <c r="AK618">
        <v>-3.375905896103898</v>
      </c>
      <c r="AL618">
        <v>65.16</v>
      </c>
      <c r="AM618">
        <f>(AO618 - AN618 + DX618*1E3/(8.314*(DZ618+273.15)) * AQ618/DW618 * AP618) * DW618/(100*DK618) * 1000/(1000 - AO618)</f>
        <v>0</v>
      </c>
      <c r="AN618">
        <v>21.09393881086937</v>
      </c>
      <c r="AO618">
        <v>21.84725212121212</v>
      </c>
      <c r="AP618">
        <v>-1.011670792122391E-06</v>
      </c>
      <c r="AQ618">
        <v>105.5016809111965</v>
      </c>
      <c r="AR618">
        <v>1</v>
      </c>
      <c r="AS618">
        <v>0</v>
      </c>
      <c r="AT618">
        <f>IF(AR618*$H$15&gt;=AV618,1.0,(AV618/(AV618-AR618*$H$15)))</f>
        <v>0</v>
      </c>
      <c r="AU618">
        <f>(AT618-1)*100</f>
        <v>0</v>
      </c>
      <c r="AV618">
        <f>MAX(0,($B$15+$C$15*EE618)/(1+$D$15*EE618)*DX618/(DZ618+273)*$E$15)</f>
        <v>0</v>
      </c>
      <c r="AW618" t="s">
        <v>437</v>
      </c>
      <c r="AX618" t="s">
        <v>437</v>
      </c>
      <c r="AY618">
        <v>0</v>
      </c>
      <c r="AZ618">
        <v>0</v>
      </c>
      <c r="BA618">
        <f>1-AY618/AZ618</f>
        <v>0</v>
      </c>
      <c r="BB618">
        <v>0</v>
      </c>
      <c r="BC618" t="s">
        <v>437</v>
      </c>
      <c r="BD618" t="s">
        <v>437</v>
      </c>
      <c r="BE618">
        <v>0</v>
      </c>
      <c r="BF618">
        <v>0</v>
      </c>
      <c r="BG618">
        <f>1-BE618/BF618</f>
        <v>0</v>
      </c>
      <c r="BH618">
        <v>0.5</v>
      </c>
      <c r="BI618">
        <f>DH618</f>
        <v>0</v>
      </c>
      <c r="BJ618">
        <f>K618</f>
        <v>0</v>
      </c>
      <c r="BK618">
        <f>BG618*BH618*BI618</f>
        <v>0</v>
      </c>
      <c r="BL618">
        <f>(BJ618-BB618)/BI618</f>
        <v>0</v>
      </c>
      <c r="BM618">
        <f>(AZ618-BF618)/BF618</f>
        <v>0</v>
      </c>
      <c r="BN618">
        <f>AY618/(BA618+AY618/BF618)</f>
        <v>0</v>
      </c>
      <c r="BO618" t="s">
        <v>437</v>
      </c>
      <c r="BP618">
        <v>0</v>
      </c>
      <c r="BQ618">
        <f>IF(BP618&lt;&gt;0, BP618, BN618)</f>
        <v>0</v>
      </c>
      <c r="BR618">
        <f>1-BQ618/BF618</f>
        <v>0</v>
      </c>
      <c r="BS618">
        <f>(BF618-BE618)/(BF618-BQ618)</f>
        <v>0</v>
      </c>
      <c r="BT618">
        <f>(AZ618-BF618)/(AZ618-BQ618)</f>
        <v>0</v>
      </c>
      <c r="BU618">
        <f>(BF618-BE618)/(BF618-AY618)</f>
        <v>0</v>
      </c>
      <c r="BV618">
        <f>(AZ618-BF618)/(AZ618-AY618)</f>
        <v>0</v>
      </c>
      <c r="BW618">
        <f>(BS618*BQ618/BE618)</f>
        <v>0</v>
      </c>
      <c r="BX618">
        <f>(1-BW618)</f>
        <v>0</v>
      </c>
      <c r="DG618">
        <f>$B$13*EF618+$C$13*EG618+$F$13*ER618*(1-EU618)</f>
        <v>0</v>
      </c>
      <c r="DH618">
        <f>DG618*DI618</f>
        <v>0</v>
      </c>
      <c r="DI618">
        <f>($B$13*$D$11+$C$13*$D$11+$F$13*((FE618+EW618)/MAX(FE618+EW618+FF618, 0.1)*$I$11+FF618/MAX(FE618+EW618+FF618, 0.1)*$J$11))/($B$13+$C$13+$F$13)</f>
        <v>0</v>
      </c>
      <c r="DJ618">
        <f>($B$13*$K$11+$C$13*$K$11+$F$13*((FE618+EW618)/MAX(FE618+EW618+FF618, 0.1)*$P$11+FF618/MAX(FE618+EW618+FF618, 0.1)*$Q$11))/($B$13+$C$13+$F$13)</f>
        <v>0</v>
      </c>
      <c r="DK618">
        <v>6</v>
      </c>
      <c r="DL618">
        <v>0.5</v>
      </c>
      <c r="DM618" t="s">
        <v>438</v>
      </c>
      <c r="DN618">
        <v>2</v>
      </c>
      <c r="DO618" t="b">
        <v>1</v>
      </c>
      <c r="DP618">
        <v>1759005160</v>
      </c>
      <c r="DQ618">
        <v>108.9243814814815</v>
      </c>
      <c r="DR618">
        <v>85.15045925925925</v>
      </c>
      <c r="DS618">
        <v>21.84584444444445</v>
      </c>
      <c r="DT618">
        <v>21.09572962962963</v>
      </c>
      <c r="DU618">
        <v>110.3119074074074</v>
      </c>
      <c r="DV618">
        <v>21.56332222222222</v>
      </c>
      <c r="DW618">
        <v>500.0238148148148</v>
      </c>
      <c r="DX618">
        <v>90.30305925925923</v>
      </c>
      <c r="DY618">
        <v>0.06461914074074075</v>
      </c>
      <c r="DZ618">
        <v>28.68188888888889</v>
      </c>
      <c r="EA618">
        <v>30.00619259259259</v>
      </c>
      <c r="EB618">
        <v>999.9000000000001</v>
      </c>
      <c r="EC618">
        <v>0</v>
      </c>
      <c r="ED618">
        <v>0</v>
      </c>
      <c r="EE618">
        <v>10005.01888888889</v>
      </c>
      <c r="EF618">
        <v>0</v>
      </c>
      <c r="EG618">
        <v>11.8392</v>
      </c>
      <c r="EH618">
        <v>23.77384444444445</v>
      </c>
      <c r="EI618">
        <v>111.3569814814815</v>
      </c>
      <c r="EJ618">
        <v>86.98557407407407</v>
      </c>
      <c r="EK618">
        <v>0.7501115925925925</v>
      </c>
      <c r="EL618">
        <v>85.15045925925925</v>
      </c>
      <c r="EM618">
        <v>21.09572962962963</v>
      </c>
      <c r="EN618">
        <v>1.972746296296296</v>
      </c>
      <c r="EO618">
        <v>1.905008888888889</v>
      </c>
      <c r="EP618">
        <v>17.22727777777778</v>
      </c>
      <c r="EQ618">
        <v>16.67615185185185</v>
      </c>
      <c r="ER618">
        <v>2000.005185185185</v>
      </c>
      <c r="ES618">
        <v>0.9800023333333334</v>
      </c>
      <c r="ET618">
        <v>0.01999755925925926</v>
      </c>
      <c r="EU618">
        <v>0</v>
      </c>
      <c r="EV618">
        <v>973.393962962963</v>
      </c>
      <c r="EW618">
        <v>5.00078</v>
      </c>
      <c r="EX618">
        <v>18791.84074074074</v>
      </c>
      <c r="EY618">
        <v>16379.68518518518</v>
      </c>
      <c r="EZ618">
        <v>38.89544444444444</v>
      </c>
      <c r="FA618">
        <v>39.77288888888889</v>
      </c>
      <c r="FB618">
        <v>39.02762962962964</v>
      </c>
      <c r="FC618">
        <v>39.44181481481481</v>
      </c>
      <c r="FD618">
        <v>39.95799999999999</v>
      </c>
      <c r="FE618">
        <v>1955.105185185185</v>
      </c>
      <c r="FF618">
        <v>39.89851851851852</v>
      </c>
      <c r="FG618">
        <v>0</v>
      </c>
      <c r="FH618">
        <v>1759005161.7</v>
      </c>
      <c r="FI618">
        <v>0</v>
      </c>
      <c r="FJ618">
        <v>973.3827199999999</v>
      </c>
      <c r="FK618">
        <v>4.647230765485178</v>
      </c>
      <c r="FL618">
        <v>80.39230777051763</v>
      </c>
      <c r="FM618">
        <v>18791.796</v>
      </c>
      <c r="FN618">
        <v>15</v>
      </c>
      <c r="FO618">
        <v>0</v>
      </c>
      <c r="FP618" t="s">
        <v>439</v>
      </c>
      <c r="FQ618">
        <v>1746989605.5</v>
      </c>
      <c r="FR618">
        <v>1746989593.5</v>
      </c>
      <c r="FS618">
        <v>0</v>
      </c>
      <c r="FT618">
        <v>-0.274</v>
      </c>
      <c r="FU618">
        <v>-0.002</v>
      </c>
      <c r="FV618">
        <v>2.549</v>
      </c>
      <c r="FW618">
        <v>0.129</v>
      </c>
      <c r="FX618">
        <v>420</v>
      </c>
      <c r="FY618">
        <v>17</v>
      </c>
      <c r="FZ618">
        <v>0.02</v>
      </c>
      <c r="GA618">
        <v>0.04</v>
      </c>
      <c r="GB618">
        <v>23.31148292682927</v>
      </c>
      <c r="GC618">
        <v>6.277421602787515</v>
      </c>
      <c r="GD618">
        <v>0.6521873600701994</v>
      </c>
      <c r="GE618">
        <v>0</v>
      </c>
      <c r="GF618">
        <v>973.0891470588234</v>
      </c>
      <c r="GG618">
        <v>4.556623382401034</v>
      </c>
      <c r="GH618">
        <v>0.5093535194591915</v>
      </c>
      <c r="GI618">
        <v>0</v>
      </c>
      <c r="GJ618">
        <v>0.7464030975609756</v>
      </c>
      <c r="GK618">
        <v>0.05476185365853692</v>
      </c>
      <c r="GL618">
        <v>0.005506325005269168</v>
      </c>
      <c r="GM618">
        <v>1</v>
      </c>
      <c r="GN618">
        <v>1</v>
      </c>
      <c r="GO618">
        <v>3</v>
      </c>
      <c r="GP618" t="s">
        <v>463</v>
      </c>
      <c r="GQ618">
        <v>3.1026</v>
      </c>
      <c r="GR618">
        <v>2.72261</v>
      </c>
      <c r="GS618">
        <v>0.0220602</v>
      </c>
      <c r="GT618">
        <v>0.0156385</v>
      </c>
      <c r="GU618">
        <v>0.100789</v>
      </c>
      <c r="GV618">
        <v>0.0996807</v>
      </c>
      <c r="GW618">
        <v>25557.7</v>
      </c>
      <c r="GX618">
        <v>23362.2</v>
      </c>
      <c r="GY618">
        <v>26697.3</v>
      </c>
      <c r="GZ618">
        <v>23954</v>
      </c>
      <c r="HA618">
        <v>38404.1</v>
      </c>
      <c r="HB618">
        <v>31865.9</v>
      </c>
      <c r="HC618">
        <v>46619.4</v>
      </c>
      <c r="HD618">
        <v>37889.1</v>
      </c>
      <c r="HE618">
        <v>1.8703</v>
      </c>
      <c r="HF618">
        <v>1.87878</v>
      </c>
      <c r="HG618">
        <v>0.183377</v>
      </c>
      <c r="HH618">
        <v>0</v>
      </c>
      <c r="HI618">
        <v>27.0183</v>
      </c>
      <c r="HJ618">
        <v>999.9</v>
      </c>
      <c r="HK618">
        <v>48.4</v>
      </c>
      <c r="HL618">
        <v>30.3</v>
      </c>
      <c r="HM618">
        <v>23.2292</v>
      </c>
      <c r="HN618">
        <v>61.3887</v>
      </c>
      <c r="HO618">
        <v>21.7949</v>
      </c>
      <c r="HP618">
        <v>1</v>
      </c>
      <c r="HQ618">
        <v>0.0955488</v>
      </c>
      <c r="HR618">
        <v>0.108878</v>
      </c>
      <c r="HS618">
        <v>20.3182</v>
      </c>
      <c r="HT618">
        <v>5.2122</v>
      </c>
      <c r="HU618">
        <v>11.9796</v>
      </c>
      <c r="HV618">
        <v>4.9633</v>
      </c>
      <c r="HW618">
        <v>3.27443</v>
      </c>
      <c r="HX618">
        <v>9999</v>
      </c>
      <c r="HY618">
        <v>9999</v>
      </c>
      <c r="HZ618">
        <v>9999</v>
      </c>
      <c r="IA618">
        <v>26.7</v>
      </c>
      <c r="IB618">
        <v>1.86371</v>
      </c>
      <c r="IC618">
        <v>1.85979</v>
      </c>
      <c r="ID618">
        <v>1.85806</v>
      </c>
      <c r="IE618">
        <v>1.85944</v>
      </c>
      <c r="IF618">
        <v>1.85959</v>
      </c>
      <c r="IG618">
        <v>1.85806</v>
      </c>
      <c r="IH618">
        <v>1.85715</v>
      </c>
      <c r="II618">
        <v>1.85211</v>
      </c>
      <c r="IJ618">
        <v>0</v>
      </c>
      <c r="IK618">
        <v>0</v>
      </c>
      <c r="IL618">
        <v>0</v>
      </c>
      <c r="IM618">
        <v>0</v>
      </c>
      <c r="IN618" t="s">
        <v>441</v>
      </c>
      <c r="IO618" t="s">
        <v>442</v>
      </c>
      <c r="IP618" t="s">
        <v>443</v>
      </c>
      <c r="IQ618" t="s">
        <v>443</v>
      </c>
      <c r="IR618" t="s">
        <v>443</v>
      </c>
      <c r="IS618" t="s">
        <v>443</v>
      </c>
      <c r="IT618">
        <v>0</v>
      </c>
      <c r="IU618">
        <v>100</v>
      </c>
      <c r="IV618">
        <v>100</v>
      </c>
      <c r="IW618">
        <v>-1.361</v>
      </c>
      <c r="IX618">
        <v>0.2826</v>
      </c>
      <c r="IY618">
        <v>-1.253408397979514</v>
      </c>
      <c r="IZ618">
        <v>-0.001407418860664216</v>
      </c>
      <c r="JA618">
        <v>1.761737584914558E-06</v>
      </c>
      <c r="JB618">
        <v>-4.339940373715102E-10</v>
      </c>
      <c r="JC618">
        <v>0.01386544786166931</v>
      </c>
      <c r="JD618">
        <v>0.003157371658100305</v>
      </c>
      <c r="JE618">
        <v>0.0004353711720169284</v>
      </c>
      <c r="JF618">
        <v>-1.853048844677345E-07</v>
      </c>
      <c r="JG618">
        <v>2</v>
      </c>
      <c r="JH618">
        <v>1968</v>
      </c>
      <c r="JI618">
        <v>1</v>
      </c>
      <c r="JJ618">
        <v>26</v>
      </c>
      <c r="JK618">
        <v>200259.4</v>
      </c>
      <c r="JL618">
        <v>200259.6</v>
      </c>
      <c r="JM618">
        <v>0.250244</v>
      </c>
      <c r="JN618">
        <v>2.67944</v>
      </c>
      <c r="JO618">
        <v>1.49658</v>
      </c>
      <c r="JP618">
        <v>2.34863</v>
      </c>
      <c r="JQ618">
        <v>1.54907</v>
      </c>
      <c r="JR618">
        <v>2.44995</v>
      </c>
      <c r="JS618">
        <v>34.1905</v>
      </c>
      <c r="JT618">
        <v>14.3247</v>
      </c>
      <c r="JU618">
        <v>18</v>
      </c>
      <c r="JV618">
        <v>480.255</v>
      </c>
      <c r="JW618">
        <v>500.541</v>
      </c>
      <c r="JX618">
        <v>26.9655</v>
      </c>
      <c r="JY618">
        <v>28.5189</v>
      </c>
      <c r="JZ618">
        <v>30.0002</v>
      </c>
      <c r="KA618">
        <v>28.7494</v>
      </c>
      <c r="KB618">
        <v>28.7518</v>
      </c>
      <c r="KC618">
        <v>5.10388</v>
      </c>
      <c r="KD618">
        <v>10.4952</v>
      </c>
      <c r="KE618">
        <v>100</v>
      </c>
      <c r="KF618">
        <v>26.9655</v>
      </c>
      <c r="KG618">
        <v>32.3964</v>
      </c>
      <c r="KH618">
        <v>21.0694</v>
      </c>
      <c r="KI618">
        <v>101.93</v>
      </c>
      <c r="KJ618">
        <v>91.38249999999999</v>
      </c>
    </row>
    <row r="619" spans="1:296">
      <c r="A619">
        <v>601</v>
      </c>
      <c r="B619">
        <v>1759005264.5</v>
      </c>
      <c r="C619">
        <v>18013.90000009537</v>
      </c>
      <c r="D619" t="s">
        <v>1650</v>
      </c>
      <c r="E619" t="s">
        <v>1651</v>
      </c>
      <c r="F619">
        <v>5</v>
      </c>
      <c r="G619" t="s">
        <v>1603</v>
      </c>
      <c r="H619">
        <v>1759005256.5</v>
      </c>
      <c r="I619">
        <f>(J619)/1000</f>
        <v>0</v>
      </c>
      <c r="J619">
        <f>IF(DO619, AM619, AG619)</f>
        <v>0</v>
      </c>
      <c r="K619">
        <f>IF(DO619, AH619, AF619)</f>
        <v>0</v>
      </c>
      <c r="L619">
        <f>DQ619 - IF(AT619&gt;1, K619*DK619*100.0/(AV619), 0)</f>
        <v>0</v>
      </c>
      <c r="M619">
        <f>((S619-I619/2)*L619-K619)/(S619+I619/2)</f>
        <v>0</v>
      </c>
      <c r="N619">
        <f>M619*(DX619+DY619)/1000.0</f>
        <v>0</v>
      </c>
      <c r="O619">
        <f>(DQ619 - IF(AT619&gt;1, K619*DK619*100.0/(AV619), 0))*(DX619+DY619)/1000.0</f>
        <v>0</v>
      </c>
      <c r="P619">
        <f>2.0/((1/R619-1/Q619)+SIGN(R619)*SQRT((1/R619-1/Q619)*(1/R619-1/Q619) + 4*DL619/((DL619+1)*(DL619+1))*(2*1/R619*1/Q619-1/Q619*1/Q619)))</f>
        <v>0</v>
      </c>
      <c r="Q619">
        <f>IF(LEFT(DM619,1)&lt;&gt;"0",IF(LEFT(DM619,1)="1",3.0,DN619),$D$5+$E$5*(EE619*DX619/($K$5*1000))+$F$5*(EE619*DX619/($K$5*1000))*MAX(MIN(DK619,$J$5),$I$5)*MAX(MIN(DK619,$J$5),$I$5)+$G$5*MAX(MIN(DK619,$J$5),$I$5)*(EE619*DX619/($K$5*1000))+$H$5*(EE619*DX619/($K$5*1000))*(EE619*DX619/($K$5*1000)))</f>
        <v>0</v>
      </c>
      <c r="R619">
        <f>I619*(1000-(1000*0.61365*exp(17.502*V619/(240.97+V619))/(DX619+DY619)+DS619)/2)/(1000*0.61365*exp(17.502*V619/(240.97+V619))/(DX619+DY619)-DS619)</f>
        <v>0</v>
      </c>
      <c r="S619">
        <f>1/((DL619+1)/(P619/1.6)+1/(Q619/1.37)) + DL619/((DL619+1)/(P619/1.6) + DL619/(Q619/1.37))</f>
        <v>0</v>
      </c>
      <c r="T619">
        <f>(DG619*DJ619)</f>
        <v>0</v>
      </c>
      <c r="U619">
        <f>(DZ619+(T619+2*0.95*5.67E-8*(((DZ619+$B$9)+273)^4-(DZ619+273)^4)-44100*I619)/(1.84*29.3*Q619+8*0.95*5.67E-8*(DZ619+273)^3))</f>
        <v>0</v>
      </c>
      <c r="V619">
        <f>($C$9*EA619+$D$9*EB619+$E$9*U619)</f>
        <v>0</v>
      </c>
      <c r="W619">
        <f>0.61365*exp(17.502*V619/(240.97+V619))</f>
        <v>0</v>
      </c>
      <c r="X619">
        <f>(Y619/Z619*100)</f>
        <v>0</v>
      </c>
      <c r="Y619">
        <f>DS619*(DX619+DY619)/1000</f>
        <v>0</v>
      </c>
      <c r="Z619">
        <f>0.61365*exp(17.502*DZ619/(240.97+DZ619))</f>
        <v>0</v>
      </c>
      <c r="AA619">
        <f>(W619-DS619*(DX619+DY619)/1000)</f>
        <v>0</v>
      </c>
      <c r="AB619">
        <f>(-I619*44100)</f>
        <v>0</v>
      </c>
      <c r="AC619">
        <f>2*29.3*Q619*0.92*(DZ619-V619)</f>
        <v>0</v>
      </c>
      <c r="AD619">
        <f>2*0.95*5.67E-8*(((DZ619+$B$9)+273)^4-(V619+273)^4)</f>
        <v>0</v>
      </c>
      <c r="AE619">
        <f>T619+AD619+AB619+AC619</f>
        <v>0</v>
      </c>
      <c r="AF619">
        <f>DW619*AT619*(DR619-DQ619*(1000-AT619*DT619)/(1000-AT619*DS619))/(100*DK619)</f>
        <v>0</v>
      </c>
      <c r="AG619">
        <f>1000*DW619*AT619*(DS619-DT619)/(100*DK619*(1000-AT619*DS619))</f>
        <v>0</v>
      </c>
      <c r="AH619">
        <f>(AI619 - AJ619 - DX619*1E3/(8.314*(DZ619+273.15)) * AL619/DW619 * AK619) * DW619/(100*DK619) * (1000 - DT619)/1000</f>
        <v>0</v>
      </c>
      <c r="AI619">
        <v>429.1497144272727</v>
      </c>
      <c r="AJ619">
        <v>425.6052545454546</v>
      </c>
      <c r="AK619">
        <v>-0.0009383034983064742</v>
      </c>
      <c r="AL619">
        <v>65.16</v>
      </c>
      <c r="AM619">
        <f>(AO619 - AN619 + DX619*1E3/(8.314*(DZ619+273.15)) * AQ619/DW619 * AP619) * DW619/(100*DK619) * 1000/(1000 - AO619)</f>
        <v>0</v>
      </c>
      <c r="AN619">
        <v>20.94313835116347</v>
      </c>
      <c r="AO619">
        <v>21.81599575757575</v>
      </c>
      <c r="AP619">
        <v>3.59850430803227E-05</v>
      </c>
      <c r="AQ619">
        <v>105.5016809111965</v>
      </c>
      <c r="AR619">
        <v>1</v>
      </c>
      <c r="AS619">
        <v>0</v>
      </c>
      <c r="AT619">
        <f>IF(AR619*$H$15&gt;=AV619,1.0,(AV619/(AV619-AR619*$H$15)))</f>
        <v>0</v>
      </c>
      <c r="AU619">
        <f>(AT619-1)*100</f>
        <v>0</v>
      </c>
      <c r="AV619">
        <f>MAX(0,($B$15+$C$15*EE619)/(1+$D$15*EE619)*DX619/(DZ619+273)*$E$15)</f>
        <v>0</v>
      </c>
      <c r="AW619" t="s">
        <v>437</v>
      </c>
      <c r="AX619" t="s">
        <v>437</v>
      </c>
      <c r="AY619">
        <v>0</v>
      </c>
      <c r="AZ619">
        <v>0</v>
      </c>
      <c r="BA619">
        <f>1-AY619/AZ619</f>
        <v>0</v>
      </c>
      <c r="BB619">
        <v>0</v>
      </c>
      <c r="BC619" t="s">
        <v>437</v>
      </c>
      <c r="BD619" t="s">
        <v>437</v>
      </c>
      <c r="BE619">
        <v>0</v>
      </c>
      <c r="BF619">
        <v>0</v>
      </c>
      <c r="BG619">
        <f>1-BE619/BF619</f>
        <v>0</v>
      </c>
      <c r="BH619">
        <v>0.5</v>
      </c>
      <c r="BI619">
        <f>DH619</f>
        <v>0</v>
      </c>
      <c r="BJ619">
        <f>K619</f>
        <v>0</v>
      </c>
      <c r="BK619">
        <f>BG619*BH619*BI619</f>
        <v>0</v>
      </c>
      <c r="BL619">
        <f>(BJ619-BB619)/BI619</f>
        <v>0</v>
      </c>
      <c r="BM619">
        <f>(AZ619-BF619)/BF619</f>
        <v>0</v>
      </c>
      <c r="BN619">
        <f>AY619/(BA619+AY619/BF619)</f>
        <v>0</v>
      </c>
      <c r="BO619" t="s">
        <v>437</v>
      </c>
      <c r="BP619">
        <v>0</v>
      </c>
      <c r="BQ619">
        <f>IF(BP619&lt;&gt;0, BP619, BN619)</f>
        <v>0</v>
      </c>
      <c r="BR619">
        <f>1-BQ619/BF619</f>
        <v>0</v>
      </c>
      <c r="BS619">
        <f>(BF619-BE619)/(BF619-BQ619)</f>
        <v>0</v>
      </c>
      <c r="BT619">
        <f>(AZ619-BF619)/(AZ619-BQ619)</f>
        <v>0</v>
      </c>
      <c r="BU619">
        <f>(BF619-BE619)/(BF619-AY619)</f>
        <v>0</v>
      </c>
      <c r="BV619">
        <f>(AZ619-BF619)/(AZ619-AY619)</f>
        <v>0</v>
      </c>
      <c r="BW619">
        <f>(BS619*BQ619/BE619)</f>
        <v>0</v>
      </c>
      <c r="BX619">
        <f>(1-BW619)</f>
        <v>0</v>
      </c>
      <c r="DG619">
        <f>$B$13*EF619+$C$13*EG619+$F$13*ER619*(1-EU619)</f>
        <v>0</v>
      </c>
      <c r="DH619">
        <f>DG619*DI619</f>
        <v>0</v>
      </c>
      <c r="DI619">
        <f>($B$13*$D$11+$C$13*$D$11+$F$13*((FE619+EW619)/MAX(FE619+EW619+FF619, 0.1)*$I$11+FF619/MAX(FE619+EW619+FF619, 0.1)*$J$11))/($B$13+$C$13+$F$13)</f>
        <v>0</v>
      </c>
      <c r="DJ619">
        <f>($B$13*$K$11+$C$13*$K$11+$F$13*((FE619+EW619)/MAX(FE619+EW619+FF619, 0.1)*$P$11+FF619/MAX(FE619+EW619+FF619, 0.1)*$Q$11))/($B$13+$C$13+$F$13)</f>
        <v>0</v>
      </c>
      <c r="DK619">
        <v>6</v>
      </c>
      <c r="DL619">
        <v>0.5</v>
      </c>
      <c r="DM619" t="s">
        <v>438</v>
      </c>
      <c r="DN619">
        <v>2</v>
      </c>
      <c r="DO619" t="b">
        <v>1</v>
      </c>
      <c r="DP619">
        <v>1759005256.5</v>
      </c>
      <c r="DQ619">
        <v>416.3368064516129</v>
      </c>
      <c r="DR619">
        <v>420.1672258064516</v>
      </c>
      <c r="DS619">
        <v>21.81106451612903</v>
      </c>
      <c r="DT619">
        <v>20.94247096774193</v>
      </c>
      <c r="DU619">
        <v>417.9024516129032</v>
      </c>
      <c r="DV619">
        <v>21.52927419354839</v>
      </c>
      <c r="DW619">
        <v>499.9860322580645</v>
      </c>
      <c r="DX619">
        <v>90.31216774193548</v>
      </c>
      <c r="DY619">
        <v>0.06512513225806452</v>
      </c>
      <c r="DZ619">
        <v>28.6794</v>
      </c>
      <c r="EA619">
        <v>29.99359677419355</v>
      </c>
      <c r="EB619">
        <v>999.9000000000003</v>
      </c>
      <c r="EC619">
        <v>0</v>
      </c>
      <c r="ED619">
        <v>0</v>
      </c>
      <c r="EE619">
        <v>10000.13419354839</v>
      </c>
      <c r="EF619">
        <v>0</v>
      </c>
      <c r="EG619">
        <v>11.8392</v>
      </c>
      <c r="EH619">
        <v>-3.830401290322581</v>
      </c>
      <c r="EI619">
        <v>425.6200322580646</v>
      </c>
      <c r="EJ619">
        <v>429.1547096774194</v>
      </c>
      <c r="EK619">
        <v>0.868590806451613</v>
      </c>
      <c r="EL619">
        <v>420.1672258064516</v>
      </c>
      <c r="EM619">
        <v>20.94247096774193</v>
      </c>
      <c r="EN619">
        <v>1.969804193548387</v>
      </c>
      <c r="EO619">
        <v>1.89135935483871</v>
      </c>
      <c r="EP619">
        <v>17.20369032258064</v>
      </c>
      <c r="EQ619">
        <v>16.56302580645161</v>
      </c>
      <c r="ER619">
        <v>2000.010322580645</v>
      </c>
      <c r="ES619">
        <v>0.9800031935483871</v>
      </c>
      <c r="ET619">
        <v>0.0199967064516129</v>
      </c>
      <c r="EU619">
        <v>0</v>
      </c>
      <c r="EV619">
        <v>963.5087096774192</v>
      </c>
      <c r="EW619">
        <v>5.000779999999999</v>
      </c>
      <c r="EX619">
        <v>18611.78709677419</v>
      </c>
      <c r="EY619">
        <v>16379.73870967742</v>
      </c>
      <c r="EZ619">
        <v>38.89103225806451</v>
      </c>
      <c r="FA619">
        <v>39.82825806451612</v>
      </c>
      <c r="FB619">
        <v>39.15077419354837</v>
      </c>
      <c r="FC619">
        <v>39.43919354838707</v>
      </c>
      <c r="FD619">
        <v>39.92109677419354</v>
      </c>
      <c r="FE619">
        <v>1955.120322580645</v>
      </c>
      <c r="FF619">
        <v>39.89000000000002</v>
      </c>
      <c r="FG619">
        <v>0</v>
      </c>
      <c r="FH619">
        <v>1759005258.9</v>
      </c>
      <c r="FI619">
        <v>0</v>
      </c>
      <c r="FJ619">
        <v>963.5004800000002</v>
      </c>
      <c r="FK619">
        <v>-1.550769232404285</v>
      </c>
      <c r="FL619">
        <v>-42.29230762100941</v>
      </c>
      <c r="FM619">
        <v>18611.196</v>
      </c>
      <c r="FN619">
        <v>15</v>
      </c>
      <c r="FO619">
        <v>0</v>
      </c>
      <c r="FP619" t="s">
        <v>439</v>
      </c>
      <c r="FQ619">
        <v>1746989605.5</v>
      </c>
      <c r="FR619">
        <v>1746989593.5</v>
      </c>
      <c r="FS619">
        <v>0</v>
      </c>
      <c r="FT619">
        <v>-0.274</v>
      </c>
      <c r="FU619">
        <v>-0.002</v>
      </c>
      <c r="FV619">
        <v>2.549</v>
      </c>
      <c r="FW619">
        <v>0.129</v>
      </c>
      <c r="FX619">
        <v>420</v>
      </c>
      <c r="FY619">
        <v>17</v>
      </c>
      <c r="FZ619">
        <v>0.02</v>
      </c>
      <c r="GA619">
        <v>0.04</v>
      </c>
      <c r="GB619">
        <v>-3.845853658536586</v>
      </c>
      <c r="GC619">
        <v>0.2234489895470335</v>
      </c>
      <c r="GD619">
        <v>0.0620159491978297</v>
      </c>
      <c r="GE619">
        <v>1</v>
      </c>
      <c r="GF619">
        <v>963.5835588235294</v>
      </c>
      <c r="GG619">
        <v>-1.630481286375717</v>
      </c>
      <c r="GH619">
        <v>0.2999711938303891</v>
      </c>
      <c r="GI619">
        <v>0</v>
      </c>
      <c r="GJ619">
        <v>0.8695999756097561</v>
      </c>
      <c r="GK619">
        <v>-0.0114917979094076</v>
      </c>
      <c r="GL619">
        <v>0.002546913009400566</v>
      </c>
      <c r="GM619">
        <v>1</v>
      </c>
      <c r="GN619">
        <v>2</v>
      </c>
      <c r="GO619">
        <v>3</v>
      </c>
      <c r="GP619" t="s">
        <v>446</v>
      </c>
      <c r="GQ619">
        <v>3.10224</v>
      </c>
      <c r="GR619">
        <v>2.72299</v>
      </c>
      <c r="GS619">
        <v>0.087547</v>
      </c>
      <c r="GT619">
        <v>0.0879506</v>
      </c>
      <c r="GU619">
        <v>0.100693</v>
      </c>
      <c r="GV619">
        <v>0.0991973</v>
      </c>
      <c r="GW619">
        <v>23844.5</v>
      </c>
      <c r="GX619">
        <v>21644.1</v>
      </c>
      <c r="GY619">
        <v>26695.2</v>
      </c>
      <c r="GZ619">
        <v>23951.9</v>
      </c>
      <c r="HA619">
        <v>38413.4</v>
      </c>
      <c r="HB619">
        <v>31887.4</v>
      </c>
      <c r="HC619">
        <v>46615.8</v>
      </c>
      <c r="HD619">
        <v>37885.3</v>
      </c>
      <c r="HE619">
        <v>1.86975</v>
      </c>
      <c r="HF619">
        <v>1.87943</v>
      </c>
      <c r="HG619">
        <v>0.178441</v>
      </c>
      <c r="HH619">
        <v>0</v>
      </c>
      <c r="HI619">
        <v>27.0973</v>
      </c>
      <c r="HJ619">
        <v>999.9</v>
      </c>
      <c r="HK619">
        <v>48.6</v>
      </c>
      <c r="HL619">
        <v>30.2</v>
      </c>
      <c r="HM619">
        <v>23.1904</v>
      </c>
      <c r="HN619">
        <v>61.2887</v>
      </c>
      <c r="HO619">
        <v>22.0593</v>
      </c>
      <c r="HP619">
        <v>1</v>
      </c>
      <c r="HQ619">
        <v>0.098938</v>
      </c>
      <c r="HR619">
        <v>0.107032</v>
      </c>
      <c r="HS619">
        <v>20.319</v>
      </c>
      <c r="HT619">
        <v>5.21564</v>
      </c>
      <c r="HU619">
        <v>11.9796</v>
      </c>
      <c r="HV619">
        <v>4.9642</v>
      </c>
      <c r="HW619">
        <v>3.27505</v>
      </c>
      <c r="HX619">
        <v>9999</v>
      </c>
      <c r="HY619">
        <v>9999</v>
      </c>
      <c r="HZ619">
        <v>9999</v>
      </c>
      <c r="IA619">
        <v>26.8</v>
      </c>
      <c r="IB619">
        <v>1.86369</v>
      </c>
      <c r="IC619">
        <v>1.8598</v>
      </c>
      <c r="ID619">
        <v>1.85806</v>
      </c>
      <c r="IE619">
        <v>1.85944</v>
      </c>
      <c r="IF619">
        <v>1.85959</v>
      </c>
      <c r="IG619">
        <v>1.85806</v>
      </c>
      <c r="IH619">
        <v>1.85715</v>
      </c>
      <c r="II619">
        <v>1.85211</v>
      </c>
      <c r="IJ619">
        <v>0</v>
      </c>
      <c r="IK619">
        <v>0</v>
      </c>
      <c r="IL619">
        <v>0</v>
      </c>
      <c r="IM619">
        <v>0</v>
      </c>
      <c r="IN619" t="s">
        <v>441</v>
      </c>
      <c r="IO619" t="s">
        <v>442</v>
      </c>
      <c r="IP619" t="s">
        <v>443</v>
      </c>
      <c r="IQ619" t="s">
        <v>443</v>
      </c>
      <c r="IR619" t="s">
        <v>443</v>
      </c>
      <c r="IS619" t="s">
        <v>443</v>
      </c>
      <c r="IT619">
        <v>0</v>
      </c>
      <c r="IU619">
        <v>100</v>
      </c>
      <c r="IV619">
        <v>100</v>
      </c>
      <c r="IW619">
        <v>-1.566</v>
      </c>
      <c r="IX619">
        <v>0.2819</v>
      </c>
      <c r="IY619">
        <v>-1.253408397979514</v>
      </c>
      <c r="IZ619">
        <v>-0.001407418860664216</v>
      </c>
      <c r="JA619">
        <v>1.761737584914558E-06</v>
      </c>
      <c r="JB619">
        <v>-4.339940373715102E-10</v>
      </c>
      <c r="JC619">
        <v>0.01386544786166931</v>
      </c>
      <c r="JD619">
        <v>0.003157371658100305</v>
      </c>
      <c r="JE619">
        <v>0.0004353711720169284</v>
      </c>
      <c r="JF619">
        <v>-1.853048844677345E-07</v>
      </c>
      <c r="JG619">
        <v>2</v>
      </c>
      <c r="JH619">
        <v>1968</v>
      </c>
      <c r="JI619">
        <v>1</v>
      </c>
      <c r="JJ619">
        <v>26</v>
      </c>
      <c r="JK619">
        <v>200261</v>
      </c>
      <c r="JL619">
        <v>200261.2</v>
      </c>
      <c r="JM619">
        <v>1.13281</v>
      </c>
      <c r="JN619">
        <v>2.63306</v>
      </c>
      <c r="JO619">
        <v>1.49658</v>
      </c>
      <c r="JP619">
        <v>2.34863</v>
      </c>
      <c r="JQ619">
        <v>1.54907</v>
      </c>
      <c r="JR619">
        <v>2.46338</v>
      </c>
      <c r="JS619">
        <v>34.1905</v>
      </c>
      <c r="JT619">
        <v>14.3072</v>
      </c>
      <c r="JU619">
        <v>18</v>
      </c>
      <c r="JV619">
        <v>480.065</v>
      </c>
      <c r="JW619">
        <v>501.094</v>
      </c>
      <c r="JX619">
        <v>26.9921</v>
      </c>
      <c r="JY619">
        <v>28.5499</v>
      </c>
      <c r="JZ619">
        <v>30.0003</v>
      </c>
      <c r="KA619">
        <v>28.7666</v>
      </c>
      <c r="KB619">
        <v>28.7658</v>
      </c>
      <c r="KC619">
        <v>22.7681</v>
      </c>
      <c r="KD619">
        <v>11.6359</v>
      </c>
      <c r="KE619">
        <v>100</v>
      </c>
      <c r="KF619">
        <v>26.9939</v>
      </c>
      <c r="KG619">
        <v>426.849</v>
      </c>
      <c r="KH619">
        <v>20.9443</v>
      </c>
      <c r="KI619">
        <v>101.922</v>
      </c>
      <c r="KJ619">
        <v>91.3737</v>
      </c>
    </row>
    <row r="620" spans="1:296">
      <c r="A620">
        <v>602</v>
      </c>
      <c r="B620">
        <v>1759005269.5</v>
      </c>
      <c r="C620">
        <v>18018.90000009537</v>
      </c>
      <c r="D620" t="s">
        <v>1652</v>
      </c>
      <c r="E620" t="s">
        <v>1653</v>
      </c>
      <c r="F620">
        <v>5</v>
      </c>
      <c r="G620" t="s">
        <v>1603</v>
      </c>
      <c r="H620">
        <v>1759005261.655172</v>
      </c>
      <c r="I620">
        <f>(J620)/1000</f>
        <v>0</v>
      </c>
      <c r="J620">
        <f>IF(DO620, AM620, AG620)</f>
        <v>0</v>
      </c>
      <c r="K620">
        <f>IF(DO620, AH620, AF620)</f>
        <v>0</v>
      </c>
      <c r="L620">
        <f>DQ620 - IF(AT620&gt;1, K620*DK620*100.0/(AV620), 0)</f>
        <v>0</v>
      </c>
      <c r="M620">
        <f>((S620-I620/2)*L620-K620)/(S620+I620/2)</f>
        <v>0</v>
      </c>
      <c r="N620">
        <f>M620*(DX620+DY620)/1000.0</f>
        <v>0</v>
      </c>
      <c r="O620">
        <f>(DQ620 - IF(AT620&gt;1, K620*DK620*100.0/(AV620), 0))*(DX620+DY620)/1000.0</f>
        <v>0</v>
      </c>
      <c r="P620">
        <f>2.0/((1/R620-1/Q620)+SIGN(R620)*SQRT((1/R620-1/Q620)*(1/R620-1/Q620) + 4*DL620/((DL620+1)*(DL620+1))*(2*1/R620*1/Q620-1/Q620*1/Q620)))</f>
        <v>0</v>
      </c>
      <c r="Q620">
        <f>IF(LEFT(DM620,1)&lt;&gt;"0",IF(LEFT(DM620,1)="1",3.0,DN620),$D$5+$E$5*(EE620*DX620/($K$5*1000))+$F$5*(EE620*DX620/($K$5*1000))*MAX(MIN(DK620,$J$5),$I$5)*MAX(MIN(DK620,$J$5),$I$5)+$G$5*MAX(MIN(DK620,$J$5),$I$5)*(EE620*DX620/($K$5*1000))+$H$5*(EE620*DX620/($K$5*1000))*(EE620*DX620/($K$5*1000)))</f>
        <v>0</v>
      </c>
      <c r="R620">
        <f>I620*(1000-(1000*0.61365*exp(17.502*V620/(240.97+V620))/(DX620+DY620)+DS620)/2)/(1000*0.61365*exp(17.502*V620/(240.97+V620))/(DX620+DY620)-DS620)</f>
        <v>0</v>
      </c>
      <c r="S620">
        <f>1/((DL620+1)/(P620/1.6)+1/(Q620/1.37)) + DL620/((DL620+1)/(P620/1.6) + DL620/(Q620/1.37))</f>
        <v>0</v>
      </c>
      <c r="T620">
        <f>(DG620*DJ620)</f>
        <v>0</v>
      </c>
      <c r="U620">
        <f>(DZ620+(T620+2*0.95*5.67E-8*(((DZ620+$B$9)+273)^4-(DZ620+273)^4)-44100*I620)/(1.84*29.3*Q620+8*0.95*5.67E-8*(DZ620+273)^3))</f>
        <v>0</v>
      </c>
      <c r="V620">
        <f>($C$9*EA620+$D$9*EB620+$E$9*U620)</f>
        <v>0</v>
      </c>
      <c r="W620">
        <f>0.61365*exp(17.502*V620/(240.97+V620))</f>
        <v>0</v>
      </c>
      <c r="X620">
        <f>(Y620/Z620*100)</f>
        <v>0</v>
      </c>
      <c r="Y620">
        <f>DS620*(DX620+DY620)/1000</f>
        <v>0</v>
      </c>
      <c r="Z620">
        <f>0.61365*exp(17.502*DZ620/(240.97+DZ620))</f>
        <v>0</v>
      </c>
      <c r="AA620">
        <f>(W620-DS620*(DX620+DY620)/1000)</f>
        <v>0</v>
      </c>
      <c r="AB620">
        <f>(-I620*44100)</f>
        <v>0</v>
      </c>
      <c r="AC620">
        <f>2*29.3*Q620*0.92*(DZ620-V620)</f>
        <v>0</v>
      </c>
      <c r="AD620">
        <f>2*0.95*5.67E-8*(((DZ620+$B$9)+273)^4-(V620+273)^4)</f>
        <v>0</v>
      </c>
      <c r="AE620">
        <f>T620+AD620+AB620+AC620</f>
        <v>0</v>
      </c>
      <c r="AF620">
        <f>DW620*AT620*(DR620-DQ620*(1000-AT620*DT620)/(1000-AT620*DS620))/(100*DK620)</f>
        <v>0</v>
      </c>
      <c r="AG620">
        <f>1000*DW620*AT620*(DS620-DT620)/(100*DK620*(1000-AT620*DS620))</f>
        <v>0</v>
      </c>
      <c r="AH620">
        <f>(AI620 - AJ620 - DX620*1E3/(8.314*(DZ620+273.15)) * AL620/DW620 * AK620) * DW620/(100*DK620) * (1000 - DT620)/1000</f>
        <v>0</v>
      </c>
      <c r="AI620">
        <v>429.155715018182</v>
      </c>
      <c r="AJ620">
        <v>425.6367393939393</v>
      </c>
      <c r="AK620">
        <v>0.0007238611034345995</v>
      </c>
      <c r="AL620">
        <v>65.16</v>
      </c>
      <c r="AM620">
        <f>(AO620 - AN620 + DX620*1E3/(8.314*(DZ620+273.15)) * AQ620/DW620 * AP620) * DW620/(100*DK620) * 1000/(1000 - AO620)</f>
        <v>0</v>
      </c>
      <c r="AN620">
        <v>20.94677361727577</v>
      </c>
      <c r="AO620">
        <v>21.81971575757575</v>
      </c>
      <c r="AP620">
        <v>1.993307733659273E-05</v>
      </c>
      <c r="AQ620">
        <v>105.5016809111965</v>
      </c>
      <c r="AR620">
        <v>1</v>
      </c>
      <c r="AS620">
        <v>0</v>
      </c>
      <c r="AT620">
        <f>IF(AR620*$H$15&gt;=AV620,1.0,(AV620/(AV620-AR620*$H$15)))</f>
        <v>0</v>
      </c>
      <c r="AU620">
        <f>(AT620-1)*100</f>
        <v>0</v>
      </c>
      <c r="AV620">
        <f>MAX(0,($B$15+$C$15*EE620)/(1+$D$15*EE620)*DX620/(DZ620+273)*$E$15)</f>
        <v>0</v>
      </c>
      <c r="AW620" t="s">
        <v>437</v>
      </c>
      <c r="AX620" t="s">
        <v>437</v>
      </c>
      <c r="AY620">
        <v>0</v>
      </c>
      <c r="AZ620">
        <v>0</v>
      </c>
      <c r="BA620">
        <f>1-AY620/AZ620</f>
        <v>0</v>
      </c>
      <c r="BB620">
        <v>0</v>
      </c>
      <c r="BC620" t="s">
        <v>437</v>
      </c>
      <c r="BD620" t="s">
        <v>437</v>
      </c>
      <c r="BE620">
        <v>0</v>
      </c>
      <c r="BF620">
        <v>0</v>
      </c>
      <c r="BG620">
        <f>1-BE620/BF620</f>
        <v>0</v>
      </c>
      <c r="BH620">
        <v>0.5</v>
      </c>
      <c r="BI620">
        <f>DH620</f>
        <v>0</v>
      </c>
      <c r="BJ620">
        <f>K620</f>
        <v>0</v>
      </c>
      <c r="BK620">
        <f>BG620*BH620*BI620</f>
        <v>0</v>
      </c>
      <c r="BL620">
        <f>(BJ620-BB620)/BI620</f>
        <v>0</v>
      </c>
      <c r="BM620">
        <f>(AZ620-BF620)/BF620</f>
        <v>0</v>
      </c>
      <c r="BN620">
        <f>AY620/(BA620+AY620/BF620)</f>
        <v>0</v>
      </c>
      <c r="BO620" t="s">
        <v>437</v>
      </c>
      <c r="BP620">
        <v>0</v>
      </c>
      <c r="BQ620">
        <f>IF(BP620&lt;&gt;0, BP620, BN620)</f>
        <v>0</v>
      </c>
      <c r="BR620">
        <f>1-BQ620/BF620</f>
        <v>0</v>
      </c>
      <c r="BS620">
        <f>(BF620-BE620)/(BF620-BQ620)</f>
        <v>0</v>
      </c>
      <c r="BT620">
        <f>(AZ620-BF620)/(AZ620-BQ620)</f>
        <v>0</v>
      </c>
      <c r="BU620">
        <f>(BF620-BE620)/(BF620-AY620)</f>
        <v>0</v>
      </c>
      <c r="BV620">
        <f>(AZ620-BF620)/(AZ620-AY620)</f>
        <v>0</v>
      </c>
      <c r="BW620">
        <f>(BS620*BQ620/BE620)</f>
        <v>0</v>
      </c>
      <c r="BX620">
        <f>(1-BW620)</f>
        <v>0</v>
      </c>
      <c r="DG620">
        <f>$B$13*EF620+$C$13*EG620+$F$13*ER620*(1-EU620)</f>
        <v>0</v>
      </c>
      <c r="DH620">
        <f>DG620*DI620</f>
        <v>0</v>
      </c>
      <c r="DI620">
        <f>($B$13*$D$11+$C$13*$D$11+$F$13*((FE620+EW620)/MAX(FE620+EW620+FF620, 0.1)*$I$11+FF620/MAX(FE620+EW620+FF620, 0.1)*$J$11))/($B$13+$C$13+$F$13)</f>
        <v>0</v>
      </c>
      <c r="DJ620">
        <f>($B$13*$K$11+$C$13*$K$11+$F$13*((FE620+EW620)/MAX(FE620+EW620+FF620, 0.1)*$P$11+FF620/MAX(FE620+EW620+FF620, 0.1)*$Q$11))/($B$13+$C$13+$F$13)</f>
        <v>0</v>
      </c>
      <c r="DK620">
        <v>6</v>
      </c>
      <c r="DL620">
        <v>0.5</v>
      </c>
      <c r="DM620" t="s">
        <v>438</v>
      </c>
      <c r="DN620">
        <v>2</v>
      </c>
      <c r="DO620" t="b">
        <v>1</v>
      </c>
      <c r="DP620">
        <v>1759005261.655172</v>
      </c>
      <c r="DQ620">
        <v>416.3297931034482</v>
      </c>
      <c r="DR620">
        <v>420.3208965517242</v>
      </c>
      <c r="DS620">
        <v>21.81366896551724</v>
      </c>
      <c r="DT620">
        <v>20.94413103448275</v>
      </c>
      <c r="DU620">
        <v>417.8953448275863</v>
      </c>
      <c r="DV620">
        <v>21.53183103448276</v>
      </c>
      <c r="DW620">
        <v>499.9962068965518</v>
      </c>
      <c r="DX620">
        <v>90.31263103448273</v>
      </c>
      <c r="DY620">
        <v>0.06493979310344827</v>
      </c>
      <c r="DZ620">
        <v>28.68467931034483</v>
      </c>
      <c r="EA620">
        <v>29.99743448275862</v>
      </c>
      <c r="EB620">
        <v>999.9000000000002</v>
      </c>
      <c r="EC620">
        <v>0</v>
      </c>
      <c r="ED620">
        <v>0</v>
      </c>
      <c r="EE620">
        <v>10005.34137931035</v>
      </c>
      <c r="EF620">
        <v>0</v>
      </c>
      <c r="EG620">
        <v>11.8392</v>
      </c>
      <c r="EH620">
        <v>-3.991119655172414</v>
      </c>
      <c r="EI620">
        <v>425.6140344827586</v>
      </c>
      <c r="EJ620">
        <v>429.312448275862</v>
      </c>
      <c r="EK620">
        <v>0.8695364827586208</v>
      </c>
      <c r="EL620">
        <v>420.3208965517242</v>
      </c>
      <c r="EM620">
        <v>20.94413103448275</v>
      </c>
      <c r="EN620">
        <v>1.97005</v>
      </c>
      <c r="EO620">
        <v>1.891518965517241</v>
      </c>
      <c r="EP620">
        <v>17.20565172413793</v>
      </c>
      <c r="EQ620">
        <v>16.56434827586207</v>
      </c>
      <c r="ER620">
        <v>1999.997931034483</v>
      </c>
      <c r="ES620">
        <v>0.9800031034482758</v>
      </c>
      <c r="ET620">
        <v>0.01999679655172414</v>
      </c>
      <c r="EU620">
        <v>0</v>
      </c>
      <c r="EV620">
        <v>963.3553448275861</v>
      </c>
      <c r="EW620">
        <v>5.00078</v>
      </c>
      <c r="EX620">
        <v>18607.96551724138</v>
      </c>
      <c r="EY620">
        <v>16379.62758620689</v>
      </c>
      <c r="EZ620">
        <v>38.88775862068965</v>
      </c>
      <c r="FA620">
        <v>39.83155172413792</v>
      </c>
      <c r="FB620">
        <v>39.15265517241378</v>
      </c>
      <c r="FC620">
        <v>39.45013793103447</v>
      </c>
      <c r="FD620">
        <v>39.95024137931033</v>
      </c>
      <c r="FE620">
        <v>1955.107931034482</v>
      </c>
      <c r="FF620">
        <v>39.89000000000001</v>
      </c>
      <c r="FG620">
        <v>0</v>
      </c>
      <c r="FH620">
        <v>1759005263.7</v>
      </c>
      <c r="FI620">
        <v>0</v>
      </c>
      <c r="FJ620">
        <v>963.3609999999999</v>
      </c>
      <c r="FK620">
        <v>-1.407461531929425</v>
      </c>
      <c r="FL620">
        <v>-44.37692309039089</v>
      </c>
      <c r="FM620">
        <v>18607.564</v>
      </c>
      <c r="FN620">
        <v>15</v>
      </c>
      <c r="FO620">
        <v>0</v>
      </c>
      <c r="FP620" t="s">
        <v>439</v>
      </c>
      <c r="FQ620">
        <v>1746989605.5</v>
      </c>
      <c r="FR620">
        <v>1746989593.5</v>
      </c>
      <c r="FS620">
        <v>0</v>
      </c>
      <c r="FT620">
        <v>-0.274</v>
      </c>
      <c r="FU620">
        <v>-0.002</v>
      </c>
      <c r="FV620">
        <v>2.549</v>
      </c>
      <c r="FW620">
        <v>0.129</v>
      </c>
      <c r="FX620">
        <v>420</v>
      </c>
      <c r="FY620">
        <v>17</v>
      </c>
      <c r="FZ620">
        <v>0.02</v>
      </c>
      <c r="GA620">
        <v>0.04</v>
      </c>
      <c r="GB620">
        <v>-3.905292999999999</v>
      </c>
      <c r="GC620">
        <v>-1.190049455909929</v>
      </c>
      <c r="GD620">
        <v>0.242556719461655</v>
      </c>
      <c r="GE620">
        <v>0</v>
      </c>
      <c r="GF620">
        <v>963.4513235294118</v>
      </c>
      <c r="GG620">
        <v>-1.798029029471563</v>
      </c>
      <c r="GH620">
        <v>0.2954888990239169</v>
      </c>
      <c r="GI620">
        <v>0</v>
      </c>
      <c r="GJ620">
        <v>0.869320725</v>
      </c>
      <c r="GK620">
        <v>0.01352072420262372</v>
      </c>
      <c r="GL620">
        <v>0.002053732906045714</v>
      </c>
      <c r="GM620">
        <v>1</v>
      </c>
      <c r="GN620">
        <v>1</v>
      </c>
      <c r="GO620">
        <v>3</v>
      </c>
      <c r="GP620" t="s">
        <v>463</v>
      </c>
      <c r="GQ620">
        <v>3.10264</v>
      </c>
      <c r="GR620">
        <v>2.72283</v>
      </c>
      <c r="GS620">
        <v>0.0875657</v>
      </c>
      <c r="GT620">
        <v>0.08837</v>
      </c>
      <c r="GU620">
        <v>0.100708</v>
      </c>
      <c r="GV620">
        <v>0.09920760000000001</v>
      </c>
      <c r="GW620">
        <v>23843.7</v>
      </c>
      <c r="GX620">
        <v>21634.2</v>
      </c>
      <c r="GY620">
        <v>26694.9</v>
      </c>
      <c r="GZ620">
        <v>23951.9</v>
      </c>
      <c r="HA620">
        <v>38412.4</v>
      </c>
      <c r="HB620">
        <v>31886.8</v>
      </c>
      <c r="HC620">
        <v>46615.3</v>
      </c>
      <c r="HD620">
        <v>37885</v>
      </c>
      <c r="HE620">
        <v>1.8703</v>
      </c>
      <c r="HF620">
        <v>1.8792</v>
      </c>
      <c r="HG620">
        <v>0.177324</v>
      </c>
      <c r="HH620">
        <v>0</v>
      </c>
      <c r="HI620">
        <v>27.1031</v>
      </c>
      <c r="HJ620">
        <v>999.9</v>
      </c>
      <c r="HK620">
        <v>48.6</v>
      </c>
      <c r="HL620">
        <v>30.2</v>
      </c>
      <c r="HM620">
        <v>23.1924</v>
      </c>
      <c r="HN620">
        <v>60.6087</v>
      </c>
      <c r="HO620">
        <v>21.8309</v>
      </c>
      <c r="HP620">
        <v>1</v>
      </c>
      <c r="HQ620">
        <v>0.09897359999999999</v>
      </c>
      <c r="HR620">
        <v>0.184101</v>
      </c>
      <c r="HS620">
        <v>20.3183</v>
      </c>
      <c r="HT620">
        <v>5.2131</v>
      </c>
      <c r="HU620">
        <v>11.9797</v>
      </c>
      <c r="HV620">
        <v>4.96365</v>
      </c>
      <c r="HW620">
        <v>3.27455</v>
      </c>
      <c r="HX620">
        <v>9999</v>
      </c>
      <c r="HY620">
        <v>9999</v>
      </c>
      <c r="HZ620">
        <v>9999</v>
      </c>
      <c r="IA620">
        <v>26.8</v>
      </c>
      <c r="IB620">
        <v>1.86369</v>
      </c>
      <c r="IC620">
        <v>1.85977</v>
      </c>
      <c r="ID620">
        <v>1.85806</v>
      </c>
      <c r="IE620">
        <v>1.85944</v>
      </c>
      <c r="IF620">
        <v>1.85959</v>
      </c>
      <c r="IG620">
        <v>1.85806</v>
      </c>
      <c r="IH620">
        <v>1.85715</v>
      </c>
      <c r="II620">
        <v>1.85211</v>
      </c>
      <c r="IJ620">
        <v>0</v>
      </c>
      <c r="IK620">
        <v>0</v>
      </c>
      <c r="IL620">
        <v>0</v>
      </c>
      <c r="IM620">
        <v>0</v>
      </c>
      <c r="IN620" t="s">
        <v>441</v>
      </c>
      <c r="IO620" t="s">
        <v>442</v>
      </c>
      <c r="IP620" t="s">
        <v>443</v>
      </c>
      <c r="IQ620" t="s">
        <v>443</v>
      </c>
      <c r="IR620" t="s">
        <v>443</v>
      </c>
      <c r="IS620" t="s">
        <v>443</v>
      </c>
      <c r="IT620">
        <v>0</v>
      </c>
      <c r="IU620">
        <v>100</v>
      </c>
      <c r="IV620">
        <v>100</v>
      </c>
      <c r="IW620">
        <v>-1.566</v>
      </c>
      <c r="IX620">
        <v>0.2819</v>
      </c>
      <c r="IY620">
        <v>-1.253408397979514</v>
      </c>
      <c r="IZ620">
        <v>-0.001407418860664216</v>
      </c>
      <c r="JA620">
        <v>1.761737584914558E-06</v>
      </c>
      <c r="JB620">
        <v>-4.339940373715102E-10</v>
      </c>
      <c r="JC620">
        <v>0.01386544786166931</v>
      </c>
      <c r="JD620">
        <v>0.003157371658100305</v>
      </c>
      <c r="JE620">
        <v>0.0004353711720169284</v>
      </c>
      <c r="JF620">
        <v>-1.853048844677345E-07</v>
      </c>
      <c r="JG620">
        <v>2</v>
      </c>
      <c r="JH620">
        <v>1968</v>
      </c>
      <c r="JI620">
        <v>1</v>
      </c>
      <c r="JJ620">
        <v>26</v>
      </c>
      <c r="JK620">
        <v>200261.1</v>
      </c>
      <c r="JL620">
        <v>200261.3</v>
      </c>
      <c r="JM620">
        <v>1.15845</v>
      </c>
      <c r="JN620">
        <v>2.62817</v>
      </c>
      <c r="JO620">
        <v>1.49658</v>
      </c>
      <c r="JP620">
        <v>2.34863</v>
      </c>
      <c r="JQ620">
        <v>1.54907</v>
      </c>
      <c r="JR620">
        <v>2.44385</v>
      </c>
      <c r="JS620">
        <v>34.1905</v>
      </c>
      <c r="JT620">
        <v>14.3072</v>
      </c>
      <c r="JU620">
        <v>18</v>
      </c>
      <c r="JV620">
        <v>480.394</v>
      </c>
      <c r="JW620">
        <v>500.96</v>
      </c>
      <c r="JX620">
        <v>26.9942</v>
      </c>
      <c r="JY620">
        <v>28.5517</v>
      </c>
      <c r="JZ620">
        <v>30.0001</v>
      </c>
      <c r="KA620">
        <v>28.7681</v>
      </c>
      <c r="KB620">
        <v>28.7677</v>
      </c>
      <c r="KC620">
        <v>23.3017</v>
      </c>
      <c r="KD620">
        <v>11.6359</v>
      </c>
      <c r="KE620">
        <v>100</v>
      </c>
      <c r="KF620">
        <v>26.9543</v>
      </c>
      <c r="KG620">
        <v>440.216</v>
      </c>
      <c r="KH620">
        <v>20.9434</v>
      </c>
      <c r="KI620">
        <v>101.92</v>
      </c>
      <c r="KJ620">
        <v>91.3733</v>
      </c>
    </row>
    <row r="621" spans="1:296">
      <c r="A621">
        <v>603</v>
      </c>
      <c r="B621">
        <v>1759005274.5</v>
      </c>
      <c r="C621">
        <v>18023.90000009537</v>
      </c>
      <c r="D621" t="s">
        <v>1654</v>
      </c>
      <c r="E621" t="s">
        <v>1655</v>
      </c>
      <c r="F621">
        <v>5</v>
      </c>
      <c r="G621" t="s">
        <v>1603</v>
      </c>
      <c r="H621">
        <v>1759005266.732143</v>
      </c>
      <c r="I621">
        <f>(J621)/1000</f>
        <v>0</v>
      </c>
      <c r="J621">
        <f>IF(DO621, AM621, AG621)</f>
        <v>0</v>
      </c>
      <c r="K621">
        <f>IF(DO621, AH621, AF621)</f>
        <v>0</v>
      </c>
      <c r="L621">
        <f>DQ621 - IF(AT621&gt;1, K621*DK621*100.0/(AV621), 0)</f>
        <v>0</v>
      </c>
      <c r="M621">
        <f>((S621-I621/2)*L621-K621)/(S621+I621/2)</f>
        <v>0</v>
      </c>
      <c r="N621">
        <f>M621*(DX621+DY621)/1000.0</f>
        <v>0</v>
      </c>
      <c r="O621">
        <f>(DQ621 - IF(AT621&gt;1, K621*DK621*100.0/(AV621), 0))*(DX621+DY621)/1000.0</f>
        <v>0</v>
      </c>
      <c r="P621">
        <f>2.0/((1/R621-1/Q621)+SIGN(R621)*SQRT((1/R621-1/Q621)*(1/R621-1/Q621) + 4*DL621/((DL621+1)*(DL621+1))*(2*1/R621*1/Q621-1/Q621*1/Q621)))</f>
        <v>0</v>
      </c>
      <c r="Q621">
        <f>IF(LEFT(DM621,1)&lt;&gt;"0",IF(LEFT(DM621,1)="1",3.0,DN621),$D$5+$E$5*(EE621*DX621/($K$5*1000))+$F$5*(EE621*DX621/($K$5*1000))*MAX(MIN(DK621,$J$5),$I$5)*MAX(MIN(DK621,$J$5),$I$5)+$G$5*MAX(MIN(DK621,$J$5),$I$5)*(EE621*DX621/($K$5*1000))+$H$5*(EE621*DX621/($K$5*1000))*(EE621*DX621/($K$5*1000)))</f>
        <v>0</v>
      </c>
      <c r="R621">
        <f>I621*(1000-(1000*0.61365*exp(17.502*V621/(240.97+V621))/(DX621+DY621)+DS621)/2)/(1000*0.61365*exp(17.502*V621/(240.97+V621))/(DX621+DY621)-DS621)</f>
        <v>0</v>
      </c>
      <c r="S621">
        <f>1/((DL621+1)/(P621/1.6)+1/(Q621/1.37)) + DL621/((DL621+1)/(P621/1.6) + DL621/(Q621/1.37))</f>
        <v>0</v>
      </c>
      <c r="T621">
        <f>(DG621*DJ621)</f>
        <v>0</v>
      </c>
      <c r="U621">
        <f>(DZ621+(T621+2*0.95*5.67E-8*(((DZ621+$B$9)+273)^4-(DZ621+273)^4)-44100*I621)/(1.84*29.3*Q621+8*0.95*5.67E-8*(DZ621+273)^3))</f>
        <v>0</v>
      </c>
      <c r="V621">
        <f>($C$9*EA621+$D$9*EB621+$E$9*U621)</f>
        <v>0</v>
      </c>
      <c r="W621">
        <f>0.61365*exp(17.502*V621/(240.97+V621))</f>
        <v>0</v>
      </c>
      <c r="X621">
        <f>(Y621/Z621*100)</f>
        <v>0</v>
      </c>
      <c r="Y621">
        <f>DS621*(DX621+DY621)/1000</f>
        <v>0</v>
      </c>
      <c r="Z621">
        <f>0.61365*exp(17.502*DZ621/(240.97+DZ621))</f>
        <v>0</v>
      </c>
      <c r="AA621">
        <f>(W621-DS621*(DX621+DY621)/1000)</f>
        <v>0</v>
      </c>
      <c r="AB621">
        <f>(-I621*44100)</f>
        <v>0</v>
      </c>
      <c r="AC621">
        <f>2*29.3*Q621*0.92*(DZ621-V621)</f>
        <v>0</v>
      </c>
      <c r="AD621">
        <f>2*0.95*5.67E-8*(((DZ621+$B$9)+273)^4-(V621+273)^4)</f>
        <v>0</v>
      </c>
      <c r="AE621">
        <f>T621+AD621+AB621+AC621</f>
        <v>0</v>
      </c>
      <c r="AF621">
        <f>DW621*AT621*(DR621-DQ621*(1000-AT621*DT621)/(1000-AT621*DS621))/(100*DK621)</f>
        <v>0</v>
      </c>
      <c r="AG621">
        <f>1000*DW621*AT621*(DS621-DT621)/(100*DK621*(1000-AT621*DS621))</f>
        <v>0</v>
      </c>
      <c r="AH621">
        <f>(AI621 - AJ621 - DX621*1E3/(8.314*(DZ621+273.15)) * AL621/DW621 * AK621) * DW621/(100*DK621) * (1000 - DT621)/1000</f>
        <v>0</v>
      </c>
      <c r="AI621">
        <v>436.0363623090911</v>
      </c>
      <c r="AJ621">
        <v>428.8097212121211</v>
      </c>
      <c r="AK621">
        <v>0.7587664069264273</v>
      </c>
      <c r="AL621">
        <v>65.16</v>
      </c>
      <c r="AM621">
        <f>(AO621 - AN621 + DX621*1E3/(8.314*(DZ621+273.15)) * AQ621/DW621 * AP621) * DW621/(100*DK621) * 1000/(1000 - AO621)</f>
        <v>0</v>
      </c>
      <c r="AN621">
        <v>20.95052416894605</v>
      </c>
      <c r="AO621">
        <v>21.82640606060606</v>
      </c>
      <c r="AP621">
        <v>3.872148580387733E-05</v>
      </c>
      <c r="AQ621">
        <v>105.5016809111965</v>
      </c>
      <c r="AR621">
        <v>1</v>
      </c>
      <c r="AS621">
        <v>0</v>
      </c>
      <c r="AT621">
        <f>IF(AR621*$H$15&gt;=AV621,1.0,(AV621/(AV621-AR621*$H$15)))</f>
        <v>0</v>
      </c>
      <c r="AU621">
        <f>(AT621-1)*100</f>
        <v>0</v>
      </c>
      <c r="AV621">
        <f>MAX(0,($B$15+$C$15*EE621)/(1+$D$15*EE621)*DX621/(DZ621+273)*$E$15)</f>
        <v>0</v>
      </c>
      <c r="AW621" t="s">
        <v>437</v>
      </c>
      <c r="AX621" t="s">
        <v>437</v>
      </c>
      <c r="AY621">
        <v>0</v>
      </c>
      <c r="AZ621">
        <v>0</v>
      </c>
      <c r="BA621">
        <f>1-AY621/AZ621</f>
        <v>0</v>
      </c>
      <c r="BB621">
        <v>0</v>
      </c>
      <c r="BC621" t="s">
        <v>437</v>
      </c>
      <c r="BD621" t="s">
        <v>437</v>
      </c>
      <c r="BE621">
        <v>0</v>
      </c>
      <c r="BF621">
        <v>0</v>
      </c>
      <c r="BG621">
        <f>1-BE621/BF621</f>
        <v>0</v>
      </c>
      <c r="BH621">
        <v>0.5</v>
      </c>
      <c r="BI621">
        <f>DH621</f>
        <v>0</v>
      </c>
      <c r="BJ621">
        <f>K621</f>
        <v>0</v>
      </c>
      <c r="BK621">
        <f>BG621*BH621*BI621</f>
        <v>0</v>
      </c>
      <c r="BL621">
        <f>(BJ621-BB621)/BI621</f>
        <v>0</v>
      </c>
      <c r="BM621">
        <f>(AZ621-BF621)/BF621</f>
        <v>0</v>
      </c>
      <c r="BN621">
        <f>AY621/(BA621+AY621/BF621)</f>
        <v>0</v>
      </c>
      <c r="BO621" t="s">
        <v>437</v>
      </c>
      <c r="BP621">
        <v>0</v>
      </c>
      <c r="BQ621">
        <f>IF(BP621&lt;&gt;0, BP621, BN621)</f>
        <v>0</v>
      </c>
      <c r="BR621">
        <f>1-BQ621/BF621</f>
        <v>0</v>
      </c>
      <c r="BS621">
        <f>(BF621-BE621)/(BF621-BQ621)</f>
        <v>0</v>
      </c>
      <c r="BT621">
        <f>(AZ621-BF621)/(AZ621-BQ621)</f>
        <v>0</v>
      </c>
      <c r="BU621">
        <f>(BF621-BE621)/(BF621-AY621)</f>
        <v>0</v>
      </c>
      <c r="BV621">
        <f>(AZ621-BF621)/(AZ621-AY621)</f>
        <v>0</v>
      </c>
      <c r="BW621">
        <f>(BS621*BQ621/BE621)</f>
        <v>0</v>
      </c>
      <c r="BX621">
        <f>(1-BW621)</f>
        <v>0</v>
      </c>
      <c r="DG621">
        <f>$B$13*EF621+$C$13*EG621+$F$13*ER621*(1-EU621)</f>
        <v>0</v>
      </c>
      <c r="DH621">
        <f>DG621*DI621</f>
        <v>0</v>
      </c>
      <c r="DI621">
        <f>($B$13*$D$11+$C$13*$D$11+$F$13*((FE621+EW621)/MAX(FE621+EW621+FF621, 0.1)*$I$11+FF621/MAX(FE621+EW621+FF621, 0.1)*$J$11))/($B$13+$C$13+$F$13)</f>
        <v>0</v>
      </c>
      <c r="DJ621">
        <f>($B$13*$K$11+$C$13*$K$11+$F$13*((FE621+EW621)/MAX(FE621+EW621+FF621, 0.1)*$P$11+FF621/MAX(FE621+EW621+FF621, 0.1)*$Q$11))/($B$13+$C$13+$F$13)</f>
        <v>0</v>
      </c>
      <c r="DK621">
        <v>6</v>
      </c>
      <c r="DL621">
        <v>0.5</v>
      </c>
      <c r="DM621" t="s">
        <v>438</v>
      </c>
      <c r="DN621">
        <v>2</v>
      </c>
      <c r="DO621" t="b">
        <v>1</v>
      </c>
      <c r="DP621">
        <v>1759005266.732143</v>
      </c>
      <c r="DQ621">
        <v>416.7749642857144</v>
      </c>
      <c r="DR621">
        <v>423.0009285714286</v>
      </c>
      <c r="DS621">
        <v>21.81803571428572</v>
      </c>
      <c r="DT621">
        <v>20.94630357142857</v>
      </c>
      <c r="DU621">
        <v>418.3405357142857</v>
      </c>
      <c r="DV621">
        <v>21.53611071428571</v>
      </c>
      <c r="DW621">
        <v>500.0324642857144</v>
      </c>
      <c r="DX621">
        <v>90.31348928571428</v>
      </c>
      <c r="DY621">
        <v>0.06468034285714284</v>
      </c>
      <c r="DZ621">
        <v>28.687725</v>
      </c>
      <c r="EA621">
        <v>30.00175</v>
      </c>
      <c r="EB621">
        <v>999.9000000000002</v>
      </c>
      <c r="EC621">
        <v>0</v>
      </c>
      <c r="ED621">
        <v>0</v>
      </c>
      <c r="EE621">
        <v>10013.58571428571</v>
      </c>
      <c r="EF621">
        <v>0</v>
      </c>
      <c r="EG621">
        <v>11.8392</v>
      </c>
      <c r="EH621">
        <v>-6.2259775</v>
      </c>
      <c r="EI621">
        <v>426.071</v>
      </c>
      <c r="EJ621">
        <v>432.0507500000001</v>
      </c>
      <c r="EK621">
        <v>0.871741642857143</v>
      </c>
      <c r="EL621">
        <v>423.0009285714286</v>
      </c>
      <c r="EM621">
        <v>20.94630357142857</v>
      </c>
      <c r="EN621">
        <v>1.970463928571428</v>
      </c>
      <c r="EO621">
        <v>1.8917325</v>
      </c>
      <c r="EP621">
        <v>17.20896428571428</v>
      </c>
      <c r="EQ621">
        <v>16.56611785714286</v>
      </c>
      <c r="ER621">
        <v>1999.995357142858</v>
      </c>
      <c r="ES621">
        <v>0.9800031071428571</v>
      </c>
      <c r="ET621">
        <v>0.01999678928571428</v>
      </c>
      <c r="EU621">
        <v>0</v>
      </c>
      <c r="EV621">
        <v>963.1504999999999</v>
      </c>
      <c r="EW621">
        <v>5.00078</v>
      </c>
      <c r="EX621">
        <v>18603.51071428571</v>
      </c>
      <c r="EY621">
        <v>16379.61071428571</v>
      </c>
      <c r="EZ621">
        <v>38.89717857142858</v>
      </c>
      <c r="FA621">
        <v>39.82774999999999</v>
      </c>
      <c r="FB621">
        <v>39.17378571428571</v>
      </c>
      <c r="FC621">
        <v>39.45274999999999</v>
      </c>
      <c r="FD621">
        <v>39.9617857142857</v>
      </c>
      <c r="FE621">
        <v>1955.105357142857</v>
      </c>
      <c r="FF621">
        <v>39.89000000000001</v>
      </c>
      <c r="FG621">
        <v>0</v>
      </c>
      <c r="FH621">
        <v>1759005269.1</v>
      </c>
      <c r="FI621">
        <v>0</v>
      </c>
      <c r="FJ621">
        <v>963.134</v>
      </c>
      <c r="FK621">
        <v>-4.258119649102526</v>
      </c>
      <c r="FL621">
        <v>-59.5213675525337</v>
      </c>
      <c r="FM621">
        <v>18603.08461538461</v>
      </c>
      <c r="FN621">
        <v>15</v>
      </c>
      <c r="FO621">
        <v>0</v>
      </c>
      <c r="FP621" t="s">
        <v>439</v>
      </c>
      <c r="FQ621">
        <v>1746989605.5</v>
      </c>
      <c r="FR621">
        <v>1746989593.5</v>
      </c>
      <c r="FS621">
        <v>0</v>
      </c>
      <c r="FT621">
        <v>-0.274</v>
      </c>
      <c r="FU621">
        <v>-0.002</v>
      </c>
      <c r="FV621">
        <v>2.549</v>
      </c>
      <c r="FW621">
        <v>0.129</v>
      </c>
      <c r="FX621">
        <v>420</v>
      </c>
      <c r="FY621">
        <v>17</v>
      </c>
      <c r="FZ621">
        <v>0.02</v>
      </c>
      <c r="GA621">
        <v>0.04</v>
      </c>
      <c r="GB621">
        <v>-5.522567073170732</v>
      </c>
      <c r="GC621">
        <v>-23.45359087108013</v>
      </c>
      <c r="GD621">
        <v>3.00267986513937</v>
      </c>
      <c r="GE621">
        <v>0</v>
      </c>
      <c r="GF621">
        <v>963.2234411764705</v>
      </c>
      <c r="GG621">
        <v>-2.398792968657527</v>
      </c>
      <c r="GH621">
        <v>0.348441419768639</v>
      </c>
      <c r="GI621">
        <v>0</v>
      </c>
      <c r="GJ621">
        <v>0.8704820975609756</v>
      </c>
      <c r="GK621">
        <v>0.02525023693379829</v>
      </c>
      <c r="GL621">
        <v>0.002645829675812233</v>
      </c>
      <c r="GM621">
        <v>1</v>
      </c>
      <c r="GN621">
        <v>1</v>
      </c>
      <c r="GO621">
        <v>3</v>
      </c>
      <c r="GP621" t="s">
        <v>463</v>
      </c>
      <c r="GQ621">
        <v>3.10261</v>
      </c>
      <c r="GR621">
        <v>2.72228</v>
      </c>
      <c r="GS621">
        <v>0.0881402</v>
      </c>
      <c r="GT621">
        <v>0.0902703</v>
      </c>
      <c r="GU621">
        <v>0.10073</v>
      </c>
      <c r="GV621">
        <v>0.0992222</v>
      </c>
      <c r="GW621">
        <v>23828.6</v>
      </c>
      <c r="GX621">
        <v>21588.8</v>
      </c>
      <c r="GY621">
        <v>26694.8</v>
      </c>
      <c r="GZ621">
        <v>23951.6</v>
      </c>
      <c r="HA621">
        <v>38411.3</v>
      </c>
      <c r="HB621">
        <v>31886.5</v>
      </c>
      <c r="HC621">
        <v>46615.1</v>
      </c>
      <c r="HD621">
        <v>37885</v>
      </c>
      <c r="HE621">
        <v>1.87042</v>
      </c>
      <c r="HF621">
        <v>1.87905</v>
      </c>
      <c r="HG621">
        <v>0.178471</v>
      </c>
      <c r="HH621">
        <v>0</v>
      </c>
      <c r="HI621">
        <v>27.1081</v>
      </c>
      <c r="HJ621">
        <v>999.9</v>
      </c>
      <c r="HK621">
        <v>48.6</v>
      </c>
      <c r="HL621">
        <v>30.2</v>
      </c>
      <c r="HM621">
        <v>23.1912</v>
      </c>
      <c r="HN621">
        <v>61.3687</v>
      </c>
      <c r="HO621">
        <v>21.6627</v>
      </c>
      <c r="HP621">
        <v>1</v>
      </c>
      <c r="HQ621">
        <v>0.09985769999999999</v>
      </c>
      <c r="HR621">
        <v>0.234336</v>
      </c>
      <c r="HS621">
        <v>20.318</v>
      </c>
      <c r="HT621">
        <v>5.2128</v>
      </c>
      <c r="HU621">
        <v>11.9793</v>
      </c>
      <c r="HV621">
        <v>4.96345</v>
      </c>
      <c r="HW621">
        <v>3.27445</v>
      </c>
      <c r="HX621">
        <v>9999</v>
      </c>
      <c r="HY621">
        <v>9999</v>
      </c>
      <c r="HZ621">
        <v>9999</v>
      </c>
      <c r="IA621">
        <v>26.8</v>
      </c>
      <c r="IB621">
        <v>1.86369</v>
      </c>
      <c r="IC621">
        <v>1.85979</v>
      </c>
      <c r="ID621">
        <v>1.85806</v>
      </c>
      <c r="IE621">
        <v>1.85944</v>
      </c>
      <c r="IF621">
        <v>1.85959</v>
      </c>
      <c r="IG621">
        <v>1.85806</v>
      </c>
      <c r="IH621">
        <v>1.85715</v>
      </c>
      <c r="II621">
        <v>1.85211</v>
      </c>
      <c r="IJ621">
        <v>0</v>
      </c>
      <c r="IK621">
        <v>0</v>
      </c>
      <c r="IL621">
        <v>0</v>
      </c>
      <c r="IM621">
        <v>0</v>
      </c>
      <c r="IN621" t="s">
        <v>441</v>
      </c>
      <c r="IO621" t="s">
        <v>442</v>
      </c>
      <c r="IP621" t="s">
        <v>443</v>
      </c>
      <c r="IQ621" t="s">
        <v>443</v>
      </c>
      <c r="IR621" t="s">
        <v>443</v>
      </c>
      <c r="IS621" t="s">
        <v>443</v>
      </c>
      <c r="IT621">
        <v>0</v>
      </c>
      <c r="IU621">
        <v>100</v>
      </c>
      <c r="IV621">
        <v>100</v>
      </c>
      <c r="IW621">
        <v>-1.567</v>
      </c>
      <c r="IX621">
        <v>0.2821</v>
      </c>
      <c r="IY621">
        <v>-1.253408397979514</v>
      </c>
      <c r="IZ621">
        <v>-0.001407418860664216</v>
      </c>
      <c r="JA621">
        <v>1.761737584914558E-06</v>
      </c>
      <c r="JB621">
        <v>-4.339940373715102E-10</v>
      </c>
      <c r="JC621">
        <v>0.01386544786166931</v>
      </c>
      <c r="JD621">
        <v>0.003157371658100305</v>
      </c>
      <c r="JE621">
        <v>0.0004353711720169284</v>
      </c>
      <c r="JF621">
        <v>-1.853048844677345E-07</v>
      </c>
      <c r="JG621">
        <v>2</v>
      </c>
      <c r="JH621">
        <v>1968</v>
      </c>
      <c r="JI621">
        <v>1</v>
      </c>
      <c r="JJ621">
        <v>26</v>
      </c>
      <c r="JK621">
        <v>200261.1</v>
      </c>
      <c r="JL621">
        <v>200261.4</v>
      </c>
      <c r="JM621">
        <v>1.19019</v>
      </c>
      <c r="JN621">
        <v>2.63916</v>
      </c>
      <c r="JO621">
        <v>1.49658</v>
      </c>
      <c r="JP621">
        <v>2.34863</v>
      </c>
      <c r="JQ621">
        <v>1.54907</v>
      </c>
      <c r="JR621">
        <v>2.44995</v>
      </c>
      <c r="JS621">
        <v>34.2133</v>
      </c>
      <c r="JT621">
        <v>14.2809</v>
      </c>
      <c r="JU621">
        <v>18</v>
      </c>
      <c r="JV621">
        <v>480.474</v>
      </c>
      <c r="JW621">
        <v>500.865</v>
      </c>
      <c r="JX621">
        <v>26.9609</v>
      </c>
      <c r="JY621">
        <v>28.5542</v>
      </c>
      <c r="JZ621">
        <v>30.0006</v>
      </c>
      <c r="KA621">
        <v>28.769</v>
      </c>
      <c r="KB621">
        <v>28.7682</v>
      </c>
      <c r="KC621">
        <v>23.9317</v>
      </c>
      <c r="KD621">
        <v>11.6359</v>
      </c>
      <c r="KE621">
        <v>100</v>
      </c>
      <c r="KF621">
        <v>26.9511</v>
      </c>
      <c r="KG621">
        <v>460.269</v>
      </c>
      <c r="KH621">
        <v>20.9353</v>
      </c>
      <c r="KI621">
        <v>101.92</v>
      </c>
      <c r="KJ621">
        <v>91.3729</v>
      </c>
    </row>
    <row r="622" spans="1:296">
      <c r="A622">
        <v>604</v>
      </c>
      <c r="B622">
        <v>1759005279.5</v>
      </c>
      <c r="C622">
        <v>18028.90000009537</v>
      </c>
      <c r="D622" t="s">
        <v>1656</v>
      </c>
      <c r="E622" t="s">
        <v>1657</v>
      </c>
      <c r="F622">
        <v>5</v>
      </c>
      <c r="G622" t="s">
        <v>1603</v>
      </c>
      <c r="H622">
        <v>1759005272</v>
      </c>
      <c r="I622">
        <f>(J622)/1000</f>
        <v>0</v>
      </c>
      <c r="J622">
        <f>IF(DO622, AM622, AG622)</f>
        <v>0</v>
      </c>
      <c r="K622">
        <f>IF(DO622, AH622, AF622)</f>
        <v>0</v>
      </c>
      <c r="L622">
        <f>DQ622 - IF(AT622&gt;1, K622*DK622*100.0/(AV622), 0)</f>
        <v>0</v>
      </c>
      <c r="M622">
        <f>((S622-I622/2)*L622-K622)/(S622+I622/2)</f>
        <v>0</v>
      </c>
      <c r="N622">
        <f>M622*(DX622+DY622)/1000.0</f>
        <v>0</v>
      </c>
      <c r="O622">
        <f>(DQ622 - IF(AT622&gt;1, K622*DK622*100.0/(AV622), 0))*(DX622+DY622)/1000.0</f>
        <v>0</v>
      </c>
      <c r="P622">
        <f>2.0/((1/R622-1/Q622)+SIGN(R622)*SQRT((1/R622-1/Q622)*(1/R622-1/Q622) + 4*DL622/((DL622+1)*(DL622+1))*(2*1/R622*1/Q622-1/Q622*1/Q622)))</f>
        <v>0</v>
      </c>
      <c r="Q622">
        <f>IF(LEFT(DM622,1)&lt;&gt;"0",IF(LEFT(DM622,1)="1",3.0,DN622),$D$5+$E$5*(EE622*DX622/($K$5*1000))+$F$5*(EE622*DX622/($K$5*1000))*MAX(MIN(DK622,$J$5),$I$5)*MAX(MIN(DK622,$J$5),$I$5)+$G$5*MAX(MIN(DK622,$J$5),$I$5)*(EE622*DX622/($K$5*1000))+$H$5*(EE622*DX622/($K$5*1000))*(EE622*DX622/($K$5*1000)))</f>
        <v>0</v>
      </c>
      <c r="R622">
        <f>I622*(1000-(1000*0.61365*exp(17.502*V622/(240.97+V622))/(DX622+DY622)+DS622)/2)/(1000*0.61365*exp(17.502*V622/(240.97+V622))/(DX622+DY622)-DS622)</f>
        <v>0</v>
      </c>
      <c r="S622">
        <f>1/((DL622+1)/(P622/1.6)+1/(Q622/1.37)) + DL622/((DL622+1)/(P622/1.6) + DL622/(Q622/1.37))</f>
        <v>0</v>
      </c>
      <c r="T622">
        <f>(DG622*DJ622)</f>
        <v>0</v>
      </c>
      <c r="U622">
        <f>(DZ622+(T622+2*0.95*5.67E-8*(((DZ622+$B$9)+273)^4-(DZ622+273)^4)-44100*I622)/(1.84*29.3*Q622+8*0.95*5.67E-8*(DZ622+273)^3))</f>
        <v>0</v>
      </c>
      <c r="V622">
        <f>($C$9*EA622+$D$9*EB622+$E$9*U622)</f>
        <v>0</v>
      </c>
      <c r="W622">
        <f>0.61365*exp(17.502*V622/(240.97+V622))</f>
        <v>0</v>
      </c>
      <c r="X622">
        <f>(Y622/Z622*100)</f>
        <v>0</v>
      </c>
      <c r="Y622">
        <f>DS622*(DX622+DY622)/1000</f>
        <v>0</v>
      </c>
      <c r="Z622">
        <f>0.61365*exp(17.502*DZ622/(240.97+DZ622))</f>
        <v>0</v>
      </c>
      <c r="AA622">
        <f>(W622-DS622*(DX622+DY622)/1000)</f>
        <v>0</v>
      </c>
      <c r="AB622">
        <f>(-I622*44100)</f>
        <v>0</v>
      </c>
      <c r="AC622">
        <f>2*29.3*Q622*0.92*(DZ622-V622)</f>
        <v>0</v>
      </c>
      <c r="AD622">
        <f>2*0.95*5.67E-8*(((DZ622+$B$9)+273)^4-(V622+273)^4)</f>
        <v>0</v>
      </c>
      <c r="AE622">
        <f>T622+AD622+AB622+AC622</f>
        <v>0</v>
      </c>
      <c r="AF622">
        <f>DW622*AT622*(DR622-DQ622*(1000-AT622*DT622)/(1000-AT622*DS622))/(100*DK622)</f>
        <v>0</v>
      </c>
      <c r="AG622">
        <f>1000*DW622*AT622*(DS622-DT622)/(100*DK622*(1000-AT622*DS622))</f>
        <v>0</v>
      </c>
      <c r="AH622">
        <f>(AI622 - AJ622 - DX622*1E3/(8.314*(DZ622+273.15)) * AL622/DW622 * AK622) * DW622/(100*DK622) * (1000 - DT622)/1000</f>
        <v>0</v>
      </c>
      <c r="AI622">
        <v>450.1725199757577</v>
      </c>
      <c r="AJ622">
        <v>437.5977818181819</v>
      </c>
      <c r="AK622">
        <v>1.887766753246805</v>
      </c>
      <c r="AL622">
        <v>65.16</v>
      </c>
      <c r="AM622">
        <f>(AO622 - AN622 + DX622*1E3/(8.314*(DZ622+273.15)) * AQ622/DW622 * AP622) * DW622/(100*DK622) * 1000/(1000 - AO622)</f>
        <v>0</v>
      </c>
      <c r="AN622">
        <v>20.95352734888478</v>
      </c>
      <c r="AO622">
        <v>21.83071090909091</v>
      </c>
      <c r="AP622">
        <v>2.550114804339408E-05</v>
      </c>
      <c r="AQ622">
        <v>105.5016809111965</v>
      </c>
      <c r="AR622">
        <v>1</v>
      </c>
      <c r="AS622">
        <v>0</v>
      </c>
      <c r="AT622">
        <f>IF(AR622*$H$15&gt;=AV622,1.0,(AV622/(AV622-AR622*$H$15)))</f>
        <v>0</v>
      </c>
      <c r="AU622">
        <f>(AT622-1)*100</f>
        <v>0</v>
      </c>
      <c r="AV622">
        <f>MAX(0,($B$15+$C$15*EE622)/(1+$D$15*EE622)*DX622/(DZ622+273)*$E$15)</f>
        <v>0</v>
      </c>
      <c r="AW622" t="s">
        <v>437</v>
      </c>
      <c r="AX622" t="s">
        <v>437</v>
      </c>
      <c r="AY622">
        <v>0</v>
      </c>
      <c r="AZ622">
        <v>0</v>
      </c>
      <c r="BA622">
        <f>1-AY622/AZ622</f>
        <v>0</v>
      </c>
      <c r="BB622">
        <v>0</v>
      </c>
      <c r="BC622" t="s">
        <v>437</v>
      </c>
      <c r="BD622" t="s">
        <v>437</v>
      </c>
      <c r="BE622">
        <v>0</v>
      </c>
      <c r="BF622">
        <v>0</v>
      </c>
      <c r="BG622">
        <f>1-BE622/BF622</f>
        <v>0</v>
      </c>
      <c r="BH622">
        <v>0.5</v>
      </c>
      <c r="BI622">
        <f>DH622</f>
        <v>0</v>
      </c>
      <c r="BJ622">
        <f>K622</f>
        <v>0</v>
      </c>
      <c r="BK622">
        <f>BG622*BH622*BI622</f>
        <v>0</v>
      </c>
      <c r="BL622">
        <f>(BJ622-BB622)/BI622</f>
        <v>0</v>
      </c>
      <c r="BM622">
        <f>(AZ622-BF622)/BF622</f>
        <v>0</v>
      </c>
      <c r="BN622">
        <f>AY622/(BA622+AY622/BF622)</f>
        <v>0</v>
      </c>
      <c r="BO622" t="s">
        <v>437</v>
      </c>
      <c r="BP622">
        <v>0</v>
      </c>
      <c r="BQ622">
        <f>IF(BP622&lt;&gt;0, BP622, BN622)</f>
        <v>0</v>
      </c>
      <c r="BR622">
        <f>1-BQ622/BF622</f>
        <v>0</v>
      </c>
      <c r="BS622">
        <f>(BF622-BE622)/(BF622-BQ622)</f>
        <v>0</v>
      </c>
      <c r="BT622">
        <f>(AZ622-BF622)/(AZ622-BQ622)</f>
        <v>0</v>
      </c>
      <c r="BU622">
        <f>(BF622-BE622)/(BF622-AY622)</f>
        <v>0</v>
      </c>
      <c r="BV622">
        <f>(AZ622-BF622)/(AZ622-AY622)</f>
        <v>0</v>
      </c>
      <c r="BW622">
        <f>(BS622*BQ622/BE622)</f>
        <v>0</v>
      </c>
      <c r="BX622">
        <f>(1-BW622)</f>
        <v>0</v>
      </c>
      <c r="DG622">
        <f>$B$13*EF622+$C$13*EG622+$F$13*ER622*(1-EU622)</f>
        <v>0</v>
      </c>
      <c r="DH622">
        <f>DG622*DI622</f>
        <v>0</v>
      </c>
      <c r="DI622">
        <f>($B$13*$D$11+$C$13*$D$11+$F$13*((FE622+EW622)/MAX(FE622+EW622+FF622, 0.1)*$I$11+FF622/MAX(FE622+EW622+FF622, 0.1)*$J$11))/($B$13+$C$13+$F$13)</f>
        <v>0</v>
      </c>
      <c r="DJ622">
        <f>($B$13*$K$11+$C$13*$K$11+$F$13*((FE622+EW622)/MAX(FE622+EW622+FF622, 0.1)*$P$11+FF622/MAX(FE622+EW622+FF622, 0.1)*$Q$11))/($B$13+$C$13+$F$13)</f>
        <v>0</v>
      </c>
      <c r="DK622">
        <v>6</v>
      </c>
      <c r="DL622">
        <v>0.5</v>
      </c>
      <c r="DM622" t="s">
        <v>438</v>
      </c>
      <c r="DN622">
        <v>2</v>
      </c>
      <c r="DO622" t="b">
        <v>1</v>
      </c>
      <c r="DP622">
        <v>1759005272</v>
      </c>
      <c r="DQ622">
        <v>419.3984814814815</v>
      </c>
      <c r="DR622">
        <v>430.5905185185185</v>
      </c>
      <c r="DS622">
        <v>21.82331111111111</v>
      </c>
      <c r="DT622">
        <v>20.94968148148148</v>
      </c>
      <c r="DU622">
        <v>420.9644814814815</v>
      </c>
      <c r="DV622">
        <v>21.54126296296296</v>
      </c>
      <c r="DW622">
        <v>500.0284814814814</v>
      </c>
      <c r="DX622">
        <v>90.31456296296298</v>
      </c>
      <c r="DY622">
        <v>0.06443988888888889</v>
      </c>
      <c r="DZ622">
        <v>28.69143703703704</v>
      </c>
      <c r="EA622">
        <v>30.0095</v>
      </c>
      <c r="EB622">
        <v>999.9000000000001</v>
      </c>
      <c r="EC622">
        <v>0</v>
      </c>
      <c r="ED622">
        <v>0</v>
      </c>
      <c r="EE622">
        <v>10007.05185185185</v>
      </c>
      <c r="EF622">
        <v>0</v>
      </c>
      <c r="EG622">
        <v>11.84308888888889</v>
      </c>
      <c r="EH622">
        <v>-11.19201888888889</v>
      </c>
      <c r="EI622">
        <v>428.7553333333333</v>
      </c>
      <c r="EJ622">
        <v>439.8042222222223</v>
      </c>
      <c r="EK622">
        <v>0.8736307037037037</v>
      </c>
      <c r="EL622">
        <v>430.5905185185185</v>
      </c>
      <c r="EM622">
        <v>20.94968148148148</v>
      </c>
      <c r="EN622">
        <v>1.970964074074074</v>
      </c>
      <c r="EO622">
        <v>1.89206037037037</v>
      </c>
      <c r="EP622">
        <v>17.21297777777778</v>
      </c>
      <c r="EQ622">
        <v>16.56884444444444</v>
      </c>
      <c r="ER622">
        <v>1999.992962962963</v>
      </c>
      <c r="ES622">
        <v>0.980003111111111</v>
      </c>
      <c r="ET622">
        <v>0.01999678518518519</v>
      </c>
      <c r="EU622">
        <v>0</v>
      </c>
      <c r="EV622">
        <v>962.781777777778</v>
      </c>
      <c r="EW622">
        <v>5.00078</v>
      </c>
      <c r="EX622">
        <v>18597.34814814815</v>
      </c>
      <c r="EY622">
        <v>16379.58888888889</v>
      </c>
      <c r="EZ622">
        <v>38.92107407407407</v>
      </c>
      <c r="FA622">
        <v>39.83066666666667</v>
      </c>
      <c r="FB622">
        <v>39.18259259259258</v>
      </c>
      <c r="FC622">
        <v>39.502</v>
      </c>
      <c r="FD622">
        <v>39.97196296296296</v>
      </c>
      <c r="FE622">
        <v>1955.102962962963</v>
      </c>
      <c r="FF622">
        <v>39.89000000000001</v>
      </c>
      <c r="FG622">
        <v>0</v>
      </c>
      <c r="FH622">
        <v>1759005273.9</v>
      </c>
      <c r="FI622">
        <v>0</v>
      </c>
      <c r="FJ622">
        <v>962.8098076923077</v>
      </c>
      <c r="FK622">
        <v>-4.745606816524841</v>
      </c>
      <c r="FL622">
        <v>-80.62905989580653</v>
      </c>
      <c r="FM622">
        <v>18597.34615384615</v>
      </c>
      <c r="FN622">
        <v>15</v>
      </c>
      <c r="FO622">
        <v>0</v>
      </c>
      <c r="FP622" t="s">
        <v>439</v>
      </c>
      <c r="FQ622">
        <v>1746989605.5</v>
      </c>
      <c r="FR622">
        <v>1746989593.5</v>
      </c>
      <c r="FS622">
        <v>0</v>
      </c>
      <c r="FT622">
        <v>-0.274</v>
      </c>
      <c r="FU622">
        <v>-0.002</v>
      </c>
      <c r="FV622">
        <v>2.549</v>
      </c>
      <c r="FW622">
        <v>0.129</v>
      </c>
      <c r="FX622">
        <v>420</v>
      </c>
      <c r="FY622">
        <v>17</v>
      </c>
      <c r="FZ622">
        <v>0.02</v>
      </c>
      <c r="GA622">
        <v>0.04</v>
      </c>
      <c r="GB622">
        <v>-8.19717243902439</v>
      </c>
      <c r="GC622">
        <v>-49.92731895470381</v>
      </c>
      <c r="GD622">
        <v>5.450056796250834</v>
      </c>
      <c r="GE622">
        <v>0</v>
      </c>
      <c r="GF622">
        <v>963.0241470588235</v>
      </c>
      <c r="GG622">
        <v>-3.7901757065605</v>
      </c>
      <c r="GH622">
        <v>0.4341387100342121</v>
      </c>
      <c r="GI622">
        <v>0</v>
      </c>
      <c r="GJ622">
        <v>0.8721913414634146</v>
      </c>
      <c r="GK622">
        <v>0.02346493379791036</v>
      </c>
      <c r="GL622">
        <v>0.002461980063814944</v>
      </c>
      <c r="GM622">
        <v>1</v>
      </c>
      <c r="GN622">
        <v>1</v>
      </c>
      <c r="GO622">
        <v>3</v>
      </c>
      <c r="GP622" t="s">
        <v>463</v>
      </c>
      <c r="GQ622">
        <v>3.10249</v>
      </c>
      <c r="GR622">
        <v>2.72242</v>
      </c>
      <c r="GS622">
        <v>0.089569</v>
      </c>
      <c r="GT622">
        <v>0.0926762</v>
      </c>
      <c r="GU622">
        <v>0.100746</v>
      </c>
      <c r="GV622">
        <v>0.099233</v>
      </c>
      <c r="GW622">
        <v>23791.3</v>
      </c>
      <c r="GX622">
        <v>21531.6</v>
      </c>
      <c r="GY622">
        <v>26694.8</v>
      </c>
      <c r="GZ622">
        <v>23951.5</v>
      </c>
      <c r="HA622">
        <v>38410.6</v>
      </c>
      <c r="HB622">
        <v>31886</v>
      </c>
      <c r="HC622">
        <v>46614.7</v>
      </c>
      <c r="HD622">
        <v>37884.6</v>
      </c>
      <c r="HE622">
        <v>1.87025</v>
      </c>
      <c r="HF622">
        <v>1.87912</v>
      </c>
      <c r="HG622">
        <v>0.178143</v>
      </c>
      <c r="HH622">
        <v>0</v>
      </c>
      <c r="HI622">
        <v>27.1134</v>
      </c>
      <c r="HJ622">
        <v>999.9</v>
      </c>
      <c r="HK622">
        <v>48.6</v>
      </c>
      <c r="HL622">
        <v>30.2</v>
      </c>
      <c r="HM622">
        <v>23.1912</v>
      </c>
      <c r="HN622">
        <v>61.0787</v>
      </c>
      <c r="HO622">
        <v>21.9311</v>
      </c>
      <c r="HP622">
        <v>1</v>
      </c>
      <c r="HQ622">
        <v>0.0997434</v>
      </c>
      <c r="HR622">
        <v>0.230831</v>
      </c>
      <c r="HS622">
        <v>20.3181</v>
      </c>
      <c r="HT622">
        <v>5.21175</v>
      </c>
      <c r="HU622">
        <v>11.9791</v>
      </c>
      <c r="HV622">
        <v>4.96325</v>
      </c>
      <c r="HW622">
        <v>3.27435</v>
      </c>
      <c r="HX622">
        <v>9999</v>
      </c>
      <c r="HY622">
        <v>9999</v>
      </c>
      <c r="HZ622">
        <v>9999</v>
      </c>
      <c r="IA622">
        <v>26.8</v>
      </c>
      <c r="IB622">
        <v>1.8637</v>
      </c>
      <c r="IC622">
        <v>1.85977</v>
      </c>
      <c r="ID622">
        <v>1.85806</v>
      </c>
      <c r="IE622">
        <v>1.85944</v>
      </c>
      <c r="IF622">
        <v>1.85959</v>
      </c>
      <c r="IG622">
        <v>1.85806</v>
      </c>
      <c r="IH622">
        <v>1.85715</v>
      </c>
      <c r="II622">
        <v>1.85211</v>
      </c>
      <c r="IJ622">
        <v>0</v>
      </c>
      <c r="IK622">
        <v>0</v>
      </c>
      <c r="IL622">
        <v>0</v>
      </c>
      <c r="IM622">
        <v>0</v>
      </c>
      <c r="IN622" t="s">
        <v>441</v>
      </c>
      <c r="IO622" t="s">
        <v>442</v>
      </c>
      <c r="IP622" t="s">
        <v>443</v>
      </c>
      <c r="IQ622" t="s">
        <v>443</v>
      </c>
      <c r="IR622" t="s">
        <v>443</v>
      </c>
      <c r="IS622" t="s">
        <v>443</v>
      </c>
      <c r="IT622">
        <v>0</v>
      </c>
      <c r="IU622">
        <v>100</v>
      </c>
      <c r="IV622">
        <v>100</v>
      </c>
      <c r="IW622">
        <v>-1.567</v>
      </c>
      <c r="IX622">
        <v>0.2823</v>
      </c>
      <c r="IY622">
        <v>-1.253408397979514</v>
      </c>
      <c r="IZ622">
        <v>-0.001407418860664216</v>
      </c>
      <c r="JA622">
        <v>1.761737584914558E-06</v>
      </c>
      <c r="JB622">
        <v>-4.339940373715102E-10</v>
      </c>
      <c r="JC622">
        <v>0.01386544786166931</v>
      </c>
      <c r="JD622">
        <v>0.003157371658100305</v>
      </c>
      <c r="JE622">
        <v>0.0004353711720169284</v>
      </c>
      <c r="JF622">
        <v>-1.853048844677345E-07</v>
      </c>
      <c r="JG622">
        <v>2</v>
      </c>
      <c r="JH622">
        <v>1968</v>
      </c>
      <c r="JI622">
        <v>1</v>
      </c>
      <c r="JJ622">
        <v>26</v>
      </c>
      <c r="JK622">
        <v>200261.2</v>
      </c>
      <c r="JL622">
        <v>200261.4</v>
      </c>
      <c r="JM622">
        <v>1.22437</v>
      </c>
      <c r="JN622">
        <v>2.62573</v>
      </c>
      <c r="JO622">
        <v>1.49658</v>
      </c>
      <c r="JP622">
        <v>2.34863</v>
      </c>
      <c r="JQ622">
        <v>1.54907</v>
      </c>
      <c r="JR622">
        <v>2.47681</v>
      </c>
      <c r="JS622">
        <v>34.2133</v>
      </c>
      <c r="JT622">
        <v>14.2984</v>
      </c>
      <c r="JU622">
        <v>18</v>
      </c>
      <c r="JV622">
        <v>480.389</v>
      </c>
      <c r="JW622">
        <v>500.931</v>
      </c>
      <c r="JX622">
        <v>26.9481</v>
      </c>
      <c r="JY622">
        <v>28.556</v>
      </c>
      <c r="JZ622">
        <v>30.0003</v>
      </c>
      <c r="KA622">
        <v>28.7711</v>
      </c>
      <c r="KB622">
        <v>28.7702</v>
      </c>
      <c r="KC622">
        <v>24.6789</v>
      </c>
      <c r="KD622">
        <v>11.6359</v>
      </c>
      <c r="KE622">
        <v>100</v>
      </c>
      <c r="KF622">
        <v>26.9318</v>
      </c>
      <c r="KG622">
        <v>473.646</v>
      </c>
      <c r="KH622">
        <v>20.929</v>
      </c>
      <c r="KI622">
        <v>101.92</v>
      </c>
      <c r="KJ622">
        <v>91.37220000000001</v>
      </c>
    </row>
    <row r="623" spans="1:296">
      <c r="A623">
        <v>605</v>
      </c>
      <c r="B623">
        <v>1759005284.5</v>
      </c>
      <c r="C623">
        <v>18033.90000009537</v>
      </c>
      <c r="D623" t="s">
        <v>1658</v>
      </c>
      <c r="E623" t="s">
        <v>1659</v>
      </c>
      <c r="F623">
        <v>5</v>
      </c>
      <c r="G623" t="s">
        <v>1603</v>
      </c>
      <c r="H623">
        <v>1759005276.714286</v>
      </c>
      <c r="I623">
        <f>(J623)/1000</f>
        <v>0</v>
      </c>
      <c r="J623">
        <f>IF(DO623, AM623, AG623)</f>
        <v>0</v>
      </c>
      <c r="K623">
        <f>IF(DO623, AH623, AF623)</f>
        <v>0</v>
      </c>
      <c r="L623">
        <f>DQ623 - IF(AT623&gt;1, K623*DK623*100.0/(AV623), 0)</f>
        <v>0</v>
      </c>
      <c r="M623">
        <f>((S623-I623/2)*L623-K623)/(S623+I623/2)</f>
        <v>0</v>
      </c>
      <c r="N623">
        <f>M623*(DX623+DY623)/1000.0</f>
        <v>0</v>
      </c>
      <c r="O623">
        <f>(DQ623 - IF(AT623&gt;1, K623*DK623*100.0/(AV623), 0))*(DX623+DY623)/1000.0</f>
        <v>0</v>
      </c>
      <c r="P623">
        <f>2.0/((1/R623-1/Q623)+SIGN(R623)*SQRT((1/R623-1/Q623)*(1/R623-1/Q623) + 4*DL623/((DL623+1)*(DL623+1))*(2*1/R623*1/Q623-1/Q623*1/Q623)))</f>
        <v>0</v>
      </c>
      <c r="Q623">
        <f>IF(LEFT(DM623,1)&lt;&gt;"0",IF(LEFT(DM623,1)="1",3.0,DN623),$D$5+$E$5*(EE623*DX623/($K$5*1000))+$F$5*(EE623*DX623/($K$5*1000))*MAX(MIN(DK623,$J$5),$I$5)*MAX(MIN(DK623,$J$5),$I$5)+$G$5*MAX(MIN(DK623,$J$5),$I$5)*(EE623*DX623/($K$5*1000))+$H$5*(EE623*DX623/($K$5*1000))*(EE623*DX623/($K$5*1000)))</f>
        <v>0</v>
      </c>
      <c r="R623">
        <f>I623*(1000-(1000*0.61365*exp(17.502*V623/(240.97+V623))/(DX623+DY623)+DS623)/2)/(1000*0.61365*exp(17.502*V623/(240.97+V623))/(DX623+DY623)-DS623)</f>
        <v>0</v>
      </c>
      <c r="S623">
        <f>1/((DL623+1)/(P623/1.6)+1/(Q623/1.37)) + DL623/((DL623+1)/(P623/1.6) + DL623/(Q623/1.37))</f>
        <v>0</v>
      </c>
      <c r="T623">
        <f>(DG623*DJ623)</f>
        <v>0</v>
      </c>
      <c r="U623">
        <f>(DZ623+(T623+2*0.95*5.67E-8*(((DZ623+$B$9)+273)^4-(DZ623+273)^4)-44100*I623)/(1.84*29.3*Q623+8*0.95*5.67E-8*(DZ623+273)^3))</f>
        <v>0</v>
      </c>
      <c r="V623">
        <f>($C$9*EA623+$D$9*EB623+$E$9*U623)</f>
        <v>0</v>
      </c>
      <c r="W623">
        <f>0.61365*exp(17.502*V623/(240.97+V623))</f>
        <v>0</v>
      </c>
      <c r="X623">
        <f>(Y623/Z623*100)</f>
        <v>0</v>
      </c>
      <c r="Y623">
        <f>DS623*(DX623+DY623)/1000</f>
        <v>0</v>
      </c>
      <c r="Z623">
        <f>0.61365*exp(17.502*DZ623/(240.97+DZ623))</f>
        <v>0</v>
      </c>
      <c r="AA623">
        <f>(W623-DS623*(DX623+DY623)/1000)</f>
        <v>0</v>
      </c>
      <c r="AB623">
        <f>(-I623*44100)</f>
        <v>0</v>
      </c>
      <c r="AC623">
        <f>2*29.3*Q623*0.92*(DZ623-V623)</f>
        <v>0</v>
      </c>
      <c r="AD623">
        <f>2*0.95*5.67E-8*(((DZ623+$B$9)+273)^4-(V623+273)^4)</f>
        <v>0</v>
      </c>
      <c r="AE623">
        <f>T623+AD623+AB623+AC623</f>
        <v>0</v>
      </c>
      <c r="AF623">
        <f>DW623*AT623*(DR623-DQ623*(1000-AT623*DT623)/(1000-AT623*DS623))/(100*DK623)</f>
        <v>0</v>
      </c>
      <c r="AG623">
        <f>1000*DW623*AT623*(DS623-DT623)/(100*DK623*(1000-AT623*DS623))</f>
        <v>0</v>
      </c>
      <c r="AH623">
        <f>(AI623 - AJ623 - DX623*1E3/(8.314*(DZ623+273.15)) * AL623/DW623 * AK623) * DW623/(100*DK623) * (1000 - DT623)/1000</f>
        <v>0</v>
      </c>
      <c r="AI623">
        <v>466.5650146787879</v>
      </c>
      <c r="AJ623">
        <v>450.3389030303026</v>
      </c>
      <c r="AK623">
        <v>2.619861731601595</v>
      </c>
      <c r="AL623">
        <v>65.16</v>
      </c>
      <c r="AM623">
        <f>(AO623 - AN623 + DX623*1E3/(8.314*(DZ623+273.15)) * AQ623/DW623 * AP623) * DW623/(100*DK623) * 1000/(1000 - AO623)</f>
        <v>0</v>
      </c>
      <c r="AN623">
        <v>20.95506007251166</v>
      </c>
      <c r="AO623">
        <v>21.8389903030303</v>
      </c>
      <c r="AP623">
        <v>3.973592970808288E-05</v>
      </c>
      <c r="AQ623">
        <v>105.5016809111965</v>
      </c>
      <c r="AR623">
        <v>1</v>
      </c>
      <c r="AS623">
        <v>0</v>
      </c>
      <c r="AT623">
        <f>IF(AR623*$H$15&gt;=AV623,1.0,(AV623/(AV623-AR623*$H$15)))</f>
        <v>0</v>
      </c>
      <c r="AU623">
        <f>(AT623-1)*100</f>
        <v>0</v>
      </c>
      <c r="AV623">
        <f>MAX(0,($B$15+$C$15*EE623)/(1+$D$15*EE623)*DX623/(DZ623+273)*$E$15)</f>
        <v>0</v>
      </c>
      <c r="AW623" t="s">
        <v>437</v>
      </c>
      <c r="AX623" t="s">
        <v>437</v>
      </c>
      <c r="AY623">
        <v>0</v>
      </c>
      <c r="AZ623">
        <v>0</v>
      </c>
      <c r="BA623">
        <f>1-AY623/AZ623</f>
        <v>0</v>
      </c>
      <c r="BB623">
        <v>0</v>
      </c>
      <c r="BC623" t="s">
        <v>437</v>
      </c>
      <c r="BD623" t="s">
        <v>437</v>
      </c>
      <c r="BE623">
        <v>0</v>
      </c>
      <c r="BF623">
        <v>0</v>
      </c>
      <c r="BG623">
        <f>1-BE623/BF623</f>
        <v>0</v>
      </c>
      <c r="BH623">
        <v>0.5</v>
      </c>
      <c r="BI623">
        <f>DH623</f>
        <v>0</v>
      </c>
      <c r="BJ623">
        <f>K623</f>
        <v>0</v>
      </c>
      <c r="BK623">
        <f>BG623*BH623*BI623</f>
        <v>0</v>
      </c>
      <c r="BL623">
        <f>(BJ623-BB623)/BI623</f>
        <v>0</v>
      </c>
      <c r="BM623">
        <f>(AZ623-BF623)/BF623</f>
        <v>0</v>
      </c>
      <c r="BN623">
        <f>AY623/(BA623+AY623/BF623)</f>
        <v>0</v>
      </c>
      <c r="BO623" t="s">
        <v>437</v>
      </c>
      <c r="BP623">
        <v>0</v>
      </c>
      <c r="BQ623">
        <f>IF(BP623&lt;&gt;0, BP623, BN623)</f>
        <v>0</v>
      </c>
      <c r="BR623">
        <f>1-BQ623/BF623</f>
        <v>0</v>
      </c>
      <c r="BS623">
        <f>(BF623-BE623)/(BF623-BQ623)</f>
        <v>0</v>
      </c>
      <c r="BT623">
        <f>(AZ623-BF623)/(AZ623-BQ623)</f>
        <v>0</v>
      </c>
      <c r="BU623">
        <f>(BF623-BE623)/(BF623-AY623)</f>
        <v>0</v>
      </c>
      <c r="BV623">
        <f>(AZ623-BF623)/(AZ623-AY623)</f>
        <v>0</v>
      </c>
      <c r="BW623">
        <f>(BS623*BQ623/BE623)</f>
        <v>0</v>
      </c>
      <c r="BX623">
        <f>(1-BW623)</f>
        <v>0</v>
      </c>
      <c r="DG623">
        <f>$B$13*EF623+$C$13*EG623+$F$13*ER623*(1-EU623)</f>
        <v>0</v>
      </c>
      <c r="DH623">
        <f>DG623*DI623</f>
        <v>0</v>
      </c>
      <c r="DI623">
        <f>($B$13*$D$11+$C$13*$D$11+$F$13*((FE623+EW623)/MAX(FE623+EW623+FF623, 0.1)*$I$11+FF623/MAX(FE623+EW623+FF623, 0.1)*$J$11))/($B$13+$C$13+$F$13)</f>
        <v>0</v>
      </c>
      <c r="DJ623">
        <f>($B$13*$K$11+$C$13*$K$11+$F$13*((FE623+EW623)/MAX(FE623+EW623+FF623, 0.1)*$P$11+FF623/MAX(FE623+EW623+FF623, 0.1)*$Q$11))/($B$13+$C$13+$F$13)</f>
        <v>0</v>
      </c>
      <c r="DK623">
        <v>6</v>
      </c>
      <c r="DL623">
        <v>0.5</v>
      </c>
      <c r="DM623" t="s">
        <v>438</v>
      </c>
      <c r="DN623">
        <v>2</v>
      </c>
      <c r="DO623" t="b">
        <v>1</v>
      </c>
      <c r="DP623">
        <v>1759005276.714286</v>
      </c>
      <c r="DQ623">
        <v>425.3863928571429</v>
      </c>
      <c r="DR623">
        <v>442.5276071428572</v>
      </c>
      <c r="DS623">
        <v>21.82870714285714</v>
      </c>
      <c r="DT623">
        <v>20.95243928571429</v>
      </c>
      <c r="DU623">
        <v>426.95325</v>
      </c>
      <c r="DV623">
        <v>21.54653214285714</v>
      </c>
      <c r="DW623">
        <v>500.0381071428572</v>
      </c>
      <c r="DX623">
        <v>90.31472857142857</v>
      </c>
      <c r="DY623">
        <v>0.06438200714285713</v>
      </c>
      <c r="DZ623">
        <v>28.69468571428572</v>
      </c>
      <c r="EA623">
        <v>30.0141</v>
      </c>
      <c r="EB623">
        <v>999.9000000000002</v>
      </c>
      <c r="EC623">
        <v>0</v>
      </c>
      <c r="ED623">
        <v>0</v>
      </c>
      <c r="EE623">
        <v>10004.79107142857</v>
      </c>
      <c r="EF623">
        <v>0</v>
      </c>
      <c r="EG623">
        <v>11.84311428571429</v>
      </c>
      <c r="EH623">
        <v>-17.14123464285714</v>
      </c>
      <c r="EI623">
        <v>434.8792857142857</v>
      </c>
      <c r="EJ623">
        <v>451.9980714285713</v>
      </c>
      <c r="EK623">
        <v>0.8762594642857143</v>
      </c>
      <c r="EL623">
        <v>442.5276071428572</v>
      </c>
      <c r="EM623">
        <v>20.95243928571429</v>
      </c>
      <c r="EN623">
        <v>1.971453928571429</v>
      </c>
      <c r="EO623">
        <v>1.892312857142857</v>
      </c>
      <c r="EP623">
        <v>17.21691785714286</v>
      </c>
      <c r="EQ623">
        <v>16.57095</v>
      </c>
      <c r="ER623">
        <v>2000.000357142857</v>
      </c>
      <c r="ES623">
        <v>0.9800032142857142</v>
      </c>
      <c r="ET623">
        <v>0.01999668214285714</v>
      </c>
      <c r="EU623">
        <v>0</v>
      </c>
      <c r="EV623">
        <v>962.3698214285713</v>
      </c>
      <c r="EW623">
        <v>5.00078</v>
      </c>
      <c r="EX623">
        <v>18590.50714285714</v>
      </c>
      <c r="EY623">
        <v>16379.65714285714</v>
      </c>
      <c r="EZ623">
        <v>38.95507142857142</v>
      </c>
      <c r="FA623">
        <v>39.83449999999999</v>
      </c>
      <c r="FB623">
        <v>39.16264285714285</v>
      </c>
      <c r="FC623">
        <v>39.51757142857143</v>
      </c>
      <c r="FD623">
        <v>39.97292857142857</v>
      </c>
      <c r="FE623">
        <v>1955.110357142857</v>
      </c>
      <c r="FF623">
        <v>39.89000000000001</v>
      </c>
      <c r="FG623">
        <v>0</v>
      </c>
      <c r="FH623">
        <v>1759005278.7</v>
      </c>
      <c r="FI623">
        <v>0</v>
      </c>
      <c r="FJ623">
        <v>962.3718076923076</v>
      </c>
      <c r="FK623">
        <v>-5.70923075438315</v>
      </c>
      <c r="FL623">
        <v>-95.77435909080376</v>
      </c>
      <c r="FM623">
        <v>18590.48461538462</v>
      </c>
      <c r="FN623">
        <v>15</v>
      </c>
      <c r="FO623">
        <v>0</v>
      </c>
      <c r="FP623" t="s">
        <v>439</v>
      </c>
      <c r="FQ623">
        <v>1746989605.5</v>
      </c>
      <c r="FR623">
        <v>1746989593.5</v>
      </c>
      <c r="FS623">
        <v>0</v>
      </c>
      <c r="FT623">
        <v>-0.274</v>
      </c>
      <c r="FU623">
        <v>-0.002</v>
      </c>
      <c r="FV623">
        <v>2.549</v>
      </c>
      <c r="FW623">
        <v>0.129</v>
      </c>
      <c r="FX623">
        <v>420</v>
      </c>
      <c r="FY623">
        <v>17</v>
      </c>
      <c r="FZ623">
        <v>0.02</v>
      </c>
      <c r="GA623">
        <v>0.04</v>
      </c>
      <c r="GB623">
        <v>-13.75676804878049</v>
      </c>
      <c r="GC623">
        <v>-75.50709282229964</v>
      </c>
      <c r="GD623">
        <v>7.523979069314263</v>
      </c>
      <c r="GE623">
        <v>0</v>
      </c>
      <c r="GF623">
        <v>962.5730882352941</v>
      </c>
      <c r="GG623">
        <v>-5.328326957725064</v>
      </c>
      <c r="GH623">
        <v>0.5702276824756821</v>
      </c>
      <c r="GI623">
        <v>0</v>
      </c>
      <c r="GJ623">
        <v>0.8751161463414634</v>
      </c>
      <c r="GK623">
        <v>0.03007137282230023</v>
      </c>
      <c r="GL623">
        <v>0.003183453582242327</v>
      </c>
      <c r="GM623">
        <v>1</v>
      </c>
      <c r="GN623">
        <v>1</v>
      </c>
      <c r="GO623">
        <v>3</v>
      </c>
      <c r="GP623" t="s">
        <v>463</v>
      </c>
      <c r="GQ623">
        <v>3.10251</v>
      </c>
      <c r="GR623">
        <v>2.72256</v>
      </c>
      <c r="GS623">
        <v>0.09154229999999999</v>
      </c>
      <c r="GT623">
        <v>0.09517539999999999</v>
      </c>
      <c r="GU623">
        <v>0.10077</v>
      </c>
      <c r="GV623">
        <v>0.0992416</v>
      </c>
      <c r="GW623">
        <v>23739.4</v>
      </c>
      <c r="GX623">
        <v>21472.1</v>
      </c>
      <c r="GY623">
        <v>26694.4</v>
      </c>
      <c r="GZ623">
        <v>23951.2</v>
      </c>
      <c r="HA623">
        <v>38409.6</v>
      </c>
      <c r="HB623">
        <v>31885.7</v>
      </c>
      <c r="HC623">
        <v>46614.6</v>
      </c>
      <c r="HD623">
        <v>37884.3</v>
      </c>
      <c r="HE623">
        <v>1.8703</v>
      </c>
      <c r="HF623">
        <v>1.8791</v>
      </c>
      <c r="HG623">
        <v>0.178002</v>
      </c>
      <c r="HH623">
        <v>0</v>
      </c>
      <c r="HI623">
        <v>27.118</v>
      </c>
      <c r="HJ623">
        <v>999.9</v>
      </c>
      <c r="HK623">
        <v>48.6</v>
      </c>
      <c r="HL623">
        <v>30.2</v>
      </c>
      <c r="HM623">
        <v>23.1912</v>
      </c>
      <c r="HN623">
        <v>60.7286</v>
      </c>
      <c r="HO623">
        <v>21.851</v>
      </c>
      <c r="HP623">
        <v>1</v>
      </c>
      <c r="HQ623">
        <v>0.100226</v>
      </c>
      <c r="HR623">
        <v>0.252034</v>
      </c>
      <c r="HS623">
        <v>20.3181</v>
      </c>
      <c r="HT623">
        <v>5.2128</v>
      </c>
      <c r="HU623">
        <v>11.9781</v>
      </c>
      <c r="HV623">
        <v>4.96355</v>
      </c>
      <c r="HW623">
        <v>3.27435</v>
      </c>
      <c r="HX623">
        <v>9999</v>
      </c>
      <c r="HY623">
        <v>9999</v>
      </c>
      <c r="HZ623">
        <v>9999</v>
      </c>
      <c r="IA623">
        <v>26.8</v>
      </c>
      <c r="IB623">
        <v>1.86369</v>
      </c>
      <c r="IC623">
        <v>1.85979</v>
      </c>
      <c r="ID623">
        <v>1.85807</v>
      </c>
      <c r="IE623">
        <v>1.85944</v>
      </c>
      <c r="IF623">
        <v>1.85959</v>
      </c>
      <c r="IG623">
        <v>1.85806</v>
      </c>
      <c r="IH623">
        <v>1.85715</v>
      </c>
      <c r="II623">
        <v>1.85211</v>
      </c>
      <c r="IJ623">
        <v>0</v>
      </c>
      <c r="IK623">
        <v>0</v>
      </c>
      <c r="IL623">
        <v>0</v>
      </c>
      <c r="IM623">
        <v>0</v>
      </c>
      <c r="IN623" t="s">
        <v>441</v>
      </c>
      <c r="IO623" t="s">
        <v>442</v>
      </c>
      <c r="IP623" t="s">
        <v>443</v>
      </c>
      <c r="IQ623" t="s">
        <v>443</v>
      </c>
      <c r="IR623" t="s">
        <v>443</v>
      </c>
      <c r="IS623" t="s">
        <v>443</v>
      </c>
      <c r="IT623">
        <v>0</v>
      </c>
      <c r="IU623">
        <v>100</v>
      </c>
      <c r="IV623">
        <v>100</v>
      </c>
      <c r="IW623">
        <v>-1.569</v>
      </c>
      <c r="IX623">
        <v>0.2824</v>
      </c>
      <c r="IY623">
        <v>-1.253408397979514</v>
      </c>
      <c r="IZ623">
        <v>-0.001407418860664216</v>
      </c>
      <c r="JA623">
        <v>1.761737584914558E-06</v>
      </c>
      <c r="JB623">
        <v>-4.339940373715102E-10</v>
      </c>
      <c r="JC623">
        <v>0.01386544786166931</v>
      </c>
      <c r="JD623">
        <v>0.003157371658100305</v>
      </c>
      <c r="JE623">
        <v>0.0004353711720169284</v>
      </c>
      <c r="JF623">
        <v>-1.853048844677345E-07</v>
      </c>
      <c r="JG623">
        <v>2</v>
      </c>
      <c r="JH623">
        <v>1968</v>
      </c>
      <c r="JI623">
        <v>1</v>
      </c>
      <c r="JJ623">
        <v>26</v>
      </c>
      <c r="JK623">
        <v>200261.3</v>
      </c>
      <c r="JL623">
        <v>200261.5</v>
      </c>
      <c r="JM623">
        <v>1.26099</v>
      </c>
      <c r="JN623">
        <v>2.62939</v>
      </c>
      <c r="JO623">
        <v>1.49658</v>
      </c>
      <c r="JP623">
        <v>2.34863</v>
      </c>
      <c r="JQ623">
        <v>1.54907</v>
      </c>
      <c r="JR623">
        <v>2.40112</v>
      </c>
      <c r="JS623">
        <v>34.1905</v>
      </c>
      <c r="JT623">
        <v>14.2809</v>
      </c>
      <c r="JU623">
        <v>18</v>
      </c>
      <c r="JV623">
        <v>480.426</v>
      </c>
      <c r="JW623">
        <v>500.919</v>
      </c>
      <c r="JX623">
        <v>26.9295</v>
      </c>
      <c r="JY623">
        <v>28.5584</v>
      </c>
      <c r="JZ623">
        <v>30.0004</v>
      </c>
      <c r="KA623">
        <v>28.7724</v>
      </c>
      <c r="KB623">
        <v>28.7707</v>
      </c>
      <c r="KC623">
        <v>25.3586</v>
      </c>
      <c r="KD623">
        <v>11.6359</v>
      </c>
      <c r="KE623">
        <v>100</v>
      </c>
      <c r="KF623">
        <v>26.9153</v>
      </c>
      <c r="KG623">
        <v>493.692</v>
      </c>
      <c r="KH623">
        <v>20.9161</v>
      </c>
      <c r="KI623">
        <v>101.919</v>
      </c>
      <c r="KJ623">
        <v>91.37130000000001</v>
      </c>
    </row>
    <row r="624" spans="1:296">
      <c r="A624">
        <v>606</v>
      </c>
      <c r="B624">
        <v>1759005289.5</v>
      </c>
      <c r="C624">
        <v>18038.90000009537</v>
      </c>
      <c r="D624" t="s">
        <v>1660</v>
      </c>
      <c r="E624" t="s">
        <v>1661</v>
      </c>
      <c r="F624">
        <v>5</v>
      </c>
      <c r="G624" t="s">
        <v>1603</v>
      </c>
      <c r="H624">
        <v>1759005282</v>
      </c>
      <c r="I624">
        <f>(J624)/1000</f>
        <v>0</v>
      </c>
      <c r="J624">
        <f>IF(DO624, AM624, AG624)</f>
        <v>0</v>
      </c>
      <c r="K624">
        <f>IF(DO624, AH624, AF624)</f>
        <v>0</v>
      </c>
      <c r="L624">
        <f>DQ624 - IF(AT624&gt;1, K624*DK624*100.0/(AV624), 0)</f>
        <v>0</v>
      </c>
      <c r="M624">
        <f>((S624-I624/2)*L624-K624)/(S624+I624/2)</f>
        <v>0</v>
      </c>
      <c r="N624">
        <f>M624*(DX624+DY624)/1000.0</f>
        <v>0</v>
      </c>
      <c r="O624">
        <f>(DQ624 - IF(AT624&gt;1, K624*DK624*100.0/(AV624), 0))*(DX624+DY624)/1000.0</f>
        <v>0</v>
      </c>
      <c r="P624">
        <f>2.0/((1/R624-1/Q624)+SIGN(R624)*SQRT((1/R624-1/Q624)*(1/R624-1/Q624) + 4*DL624/((DL624+1)*(DL624+1))*(2*1/R624*1/Q624-1/Q624*1/Q624)))</f>
        <v>0</v>
      </c>
      <c r="Q624">
        <f>IF(LEFT(DM624,1)&lt;&gt;"0",IF(LEFT(DM624,1)="1",3.0,DN624),$D$5+$E$5*(EE624*DX624/($K$5*1000))+$F$5*(EE624*DX624/($K$5*1000))*MAX(MIN(DK624,$J$5),$I$5)*MAX(MIN(DK624,$J$5),$I$5)+$G$5*MAX(MIN(DK624,$J$5),$I$5)*(EE624*DX624/($K$5*1000))+$H$5*(EE624*DX624/($K$5*1000))*(EE624*DX624/($K$5*1000)))</f>
        <v>0</v>
      </c>
      <c r="R624">
        <f>I624*(1000-(1000*0.61365*exp(17.502*V624/(240.97+V624))/(DX624+DY624)+DS624)/2)/(1000*0.61365*exp(17.502*V624/(240.97+V624))/(DX624+DY624)-DS624)</f>
        <v>0</v>
      </c>
      <c r="S624">
        <f>1/((DL624+1)/(P624/1.6)+1/(Q624/1.37)) + DL624/((DL624+1)/(P624/1.6) + DL624/(Q624/1.37))</f>
        <v>0</v>
      </c>
      <c r="T624">
        <f>(DG624*DJ624)</f>
        <v>0</v>
      </c>
      <c r="U624">
        <f>(DZ624+(T624+2*0.95*5.67E-8*(((DZ624+$B$9)+273)^4-(DZ624+273)^4)-44100*I624)/(1.84*29.3*Q624+8*0.95*5.67E-8*(DZ624+273)^3))</f>
        <v>0</v>
      </c>
      <c r="V624">
        <f>($C$9*EA624+$D$9*EB624+$E$9*U624)</f>
        <v>0</v>
      </c>
      <c r="W624">
        <f>0.61365*exp(17.502*V624/(240.97+V624))</f>
        <v>0</v>
      </c>
      <c r="X624">
        <f>(Y624/Z624*100)</f>
        <v>0</v>
      </c>
      <c r="Y624">
        <f>DS624*(DX624+DY624)/1000</f>
        <v>0</v>
      </c>
      <c r="Z624">
        <f>0.61365*exp(17.502*DZ624/(240.97+DZ624))</f>
        <v>0</v>
      </c>
      <c r="AA624">
        <f>(W624-DS624*(DX624+DY624)/1000)</f>
        <v>0</v>
      </c>
      <c r="AB624">
        <f>(-I624*44100)</f>
        <v>0</v>
      </c>
      <c r="AC624">
        <f>2*29.3*Q624*0.92*(DZ624-V624)</f>
        <v>0</v>
      </c>
      <c r="AD624">
        <f>2*0.95*5.67E-8*(((DZ624+$B$9)+273)^4-(V624+273)^4)</f>
        <v>0</v>
      </c>
      <c r="AE624">
        <f>T624+AD624+AB624+AC624</f>
        <v>0</v>
      </c>
      <c r="AF624">
        <f>DW624*AT624*(DR624-DQ624*(1000-AT624*DT624)/(1000-AT624*DS624))/(100*DK624)</f>
        <v>0</v>
      </c>
      <c r="AG624">
        <f>1000*DW624*AT624*(DS624-DT624)/(100*DK624*(1000-AT624*DS624))</f>
        <v>0</v>
      </c>
      <c r="AH624">
        <f>(AI624 - AJ624 - DX624*1E3/(8.314*(DZ624+273.15)) * AL624/DW624 * AK624) * DW624/(100*DK624) * (1000 - DT624)/1000</f>
        <v>0</v>
      </c>
      <c r="AI624">
        <v>483.5297664606061</v>
      </c>
      <c r="AJ624">
        <v>465.3262060606058</v>
      </c>
      <c r="AK624">
        <v>3.033631082251024</v>
      </c>
      <c r="AL624">
        <v>65.16</v>
      </c>
      <c r="AM624">
        <f>(AO624 - AN624 + DX624*1E3/(8.314*(DZ624+273.15)) * AQ624/DW624 * AP624) * DW624/(100*DK624) * 1000/(1000 - AO624)</f>
        <v>0</v>
      </c>
      <c r="AN624">
        <v>20.96126303872551</v>
      </c>
      <c r="AO624">
        <v>21.84500727272728</v>
      </c>
      <c r="AP624">
        <v>2.446324830373422E-05</v>
      </c>
      <c r="AQ624">
        <v>105.5016809111965</v>
      </c>
      <c r="AR624">
        <v>1</v>
      </c>
      <c r="AS624">
        <v>0</v>
      </c>
      <c r="AT624">
        <f>IF(AR624*$H$15&gt;=AV624,1.0,(AV624/(AV624-AR624*$H$15)))</f>
        <v>0</v>
      </c>
      <c r="AU624">
        <f>(AT624-1)*100</f>
        <v>0</v>
      </c>
      <c r="AV624">
        <f>MAX(0,($B$15+$C$15*EE624)/(1+$D$15*EE624)*DX624/(DZ624+273)*$E$15)</f>
        <v>0</v>
      </c>
      <c r="AW624" t="s">
        <v>437</v>
      </c>
      <c r="AX624" t="s">
        <v>437</v>
      </c>
      <c r="AY624">
        <v>0</v>
      </c>
      <c r="AZ624">
        <v>0</v>
      </c>
      <c r="BA624">
        <f>1-AY624/AZ624</f>
        <v>0</v>
      </c>
      <c r="BB624">
        <v>0</v>
      </c>
      <c r="BC624" t="s">
        <v>437</v>
      </c>
      <c r="BD624" t="s">
        <v>437</v>
      </c>
      <c r="BE624">
        <v>0</v>
      </c>
      <c r="BF624">
        <v>0</v>
      </c>
      <c r="BG624">
        <f>1-BE624/BF624</f>
        <v>0</v>
      </c>
      <c r="BH624">
        <v>0.5</v>
      </c>
      <c r="BI624">
        <f>DH624</f>
        <v>0</v>
      </c>
      <c r="BJ624">
        <f>K624</f>
        <v>0</v>
      </c>
      <c r="BK624">
        <f>BG624*BH624*BI624</f>
        <v>0</v>
      </c>
      <c r="BL624">
        <f>(BJ624-BB624)/BI624</f>
        <v>0</v>
      </c>
      <c r="BM624">
        <f>(AZ624-BF624)/BF624</f>
        <v>0</v>
      </c>
      <c r="BN624">
        <f>AY624/(BA624+AY624/BF624)</f>
        <v>0</v>
      </c>
      <c r="BO624" t="s">
        <v>437</v>
      </c>
      <c r="BP624">
        <v>0</v>
      </c>
      <c r="BQ624">
        <f>IF(BP624&lt;&gt;0, BP624, BN624)</f>
        <v>0</v>
      </c>
      <c r="BR624">
        <f>1-BQ624/BF624</f>
        <v>0</v>
      </c>
      <c r="BS624">
        <f>(BF624-BE624)/(BF624-BQ624)</f>
        <v>0</v>
      </c>
      <c r="BT624">
        <f>(AZ624-BF624)/(AZ624-BQ624)</f>
        <v>0</v>
      </c>
      <c r="BU624">
        <f>(BF624-BE624)/(BF624-AY624)</f>
        <v>0</v>
      </c>
      <c r="BV624">
        <f>(AZ624-BF624)/(AZ624-AY624)</f>
        <v>0</v>
      </c>
      <c r="BW624">
        <f>(BS624*BQ624/BE624)</f>
        <v>0</v>
      </c>
      <c r="BX624">
        <f>(1-BW624)</f>
        <v>0</v>
      </c>
      <c r="DG624">
        <f>$B$13*EF624+$C$13*EG624+$F$13*ER624*(1-EU624)</f>
        <v>0</v>
      </c>
      <c r="DH624">
        <f>DG624*DI624</f>
        <v>0</v>
      </c>
      <c r="DI624">
        <f>($B$13*$D$11+$C$13*$D$11+$F$13*((FE624+EW624)/MAX(FE624+EW624+FF624, 0.1)*$I$11+FF624/MAX(FE624+EW624+FF624, 0.1)*$J$11))/($B$13+$C$13+$F$13)</f>
        <v>0</v>
      </c>
      <c r="DJ624">
        <f>($B$13*$K$11+$C$13*$K$11+$F$13*((FE624+EW624)/MAX(FE624+EW624+FF624, 0.1)*$P$11+FF624/MAX(FE624+EW624+FF624, 0.1)*$Q$11))/($B$13+$C$13+$F$13)</f>
        <v>0</v>
      </c>
      <c r="DK624">
        <v>6</v>
      </c>
      <c r="DL624">
        <v>0.5</v>
      </c>
      <c r="DM624" t="s">
        <v>438</v>
      </c>
      <c r="DN624">
        <v>2</v>
      </c>
      <c r="DO624" t="b">
        <v>1</v>
      </c>
      <c r="DP624">
        <v>1759005282</v>
      </c>
      <c r="DQ624">
        <v>436.2016666666667</v>
      </c>
      <c r="DR624">
        <v>458.9219629629631</v>
      </c>
      <c r="DS624">
        <v>21.83550740740741</v>
      </c>
      <c r="DT624">
        <v>20.95622962962963</v>
      </c>
      <c r="DU624">
        <v>437.7698888888889</v>
      </c>
      <c r="DV624">
        <v>21.55318518518519</v>
      </c>
      <c r="DW624">
        <v>499.9794444444444</v>
      </c>
      <c r="DX624">
        <v>90.31415185185185</v>
      </c>
      <c r="DY624">
        <v>0.06441912222222222</v>
      </c>
      <c r="DZ624">
        <v>28.69664074074074</v>
      </c>
      <c r="EA624">
        <v>30.02160740740741</v>
      </c>
      <c r="EB624">
        <v>999.9000000000001</v>
      </c>
      <c r="EC624">
        <v>0</v>
      </c>
      <c r="ED624">
        <v>0</v>
      </c>
      <c r="EE624">
        <v>9995.320740740743</v>
      </c>
      <c r="EF624">
        <v>0</v>
      </c>
      <c r="EG624">
        <v>11.84325925925926</v>
      </c>
      <c r="EH624">
        <v>-22.72038888888889</v>
      </c>
      <c r="EI624">
        <v>445.9390740740741</v>
      </c>
      <c r="EJ624">
        <v>468.7451851851853</v>
      </c>
      <c r="EK624">
        <v>0.8792690370370371</v>
      </c>
      <c r="EL624">
        <v>458.9219629629631</v>
      </c>
      <c r="EM624">
        <v>20.95622962962963</v>
      </c>
      <c r="EN624">
        <v>1.972055555555555</v>
      </c>
      <c r="EO624">
        <v>1.892642962962963</v>
      </c>
      <c r="EP624">
        <v>17.22174444444444</v>
      </c>
      <c r="EQ624">
        <v>16.5737</v>
      </c>
      <c r="ER624">
        <v>1999.984074074074</v>
      </c>
      <c r="ES624">
        <v>0.980003111111111</v>
      </c>
      <c r="ET624">
        <v>0.01999678888888889</v>
      </c>
      <c r="EU624">
        <v>0</v>
      </c>
      <c r="EV624">
        <v>961.7985925925926</v>
      </c>
      <c r="EW624">
        <v>5.00078</v>
      </c>
      <c r="EX624">
        <v>18581.45925925926</v>
      </c>
      <c r="EY624">
        <v>16379.51851851852</v>
      </c>
      <c r="EZ624">
        <v>38.96962962962963</v>
      </c>
      <c r="FA624">
        <v>39.84</v>
      </c>
      <c r="FB624">
        <v>39.17092592592593</v>
      </c>
      <c r="FC624">
        <v>39.53444444444444</v>
      </c>
      <c r="FD624">
        <v>39.98818518518519</v>
      </c>
      <c r="FE624">
        <v>1955.094074074074</v>
      </c>
      <c r="FF624">
        <v>39.89000000000001</v>
      </c>
      <c r="FG624">
        <v>0</v>
      </c>
      <c r="FH624">
        <v>1759005284.1</v>
      </c>
      <c r="FI624">
        <v>0</v>
      </c>
      <c r="FJ624">
        <v>961.7985200000002</v>
      </c>
      <c r="FK624">
        <v>-6.554846158953358</v>
      </c>
      <c r="FL624">
        <v>-107.5461540177765</v>
      </c>
      <c r="FM624">
        <v>18580.64</v>
      </c>
      <c r="FN624">
        <v>15</v>
      </c>
      <c r="FO624">
        <v>0</v>
      </c>
      <c r="FP624" t="s">
        <v>439</v>
      </c>
      <c r="FQ624">
        <v>1746989605.5</v>
      </c>
      <c r="FR624">
        <v>1746989593.5</v>
      </c>
      <c r="FS624">
        <v>0</v>
      </c>
      <c r="FT624">
        <v>-0.274</v>
      </c>
      <c r="FU624">
        <v>-0.002</v>
      </c>
      <c r="FV624">
        <v>2.549</v>
      </c>
      <c r="FW624">
        <v>0.129</v>
      </c>
      <c r="FX624">
        <v>420</v>
      </c>
      <c r="FY624">
        <v>17</v>
      </c>
      <c r="FZ624">
        <v>0.02</v>
      </c>
      <c r="GA624">
        <v>0.04</v>
      </c>
      <c r="GB624">
        <v>-18.917519</v>
      </c>
      <c r="GC624">
        <v>-65.66804037523451</v>
      </c>
      <c r="GD624">
        <v>6.480460684036976</v>
      </c>
      <c r="GE624">
        <v>0</v>
      </c>
      <c r="GF624">
        <v>962.1493529411764</v>
      </c>
      <c r="GG624">
        <v>-6.156058046429929</v>
      </c>
      <c r="GH624">
        <v>0.6624012415781594</v>
      </c>
      <c r="GI624">
        <v>0</v>
      </c>
      <c r="GJ624">
        <v>0.8774671999999999</v>
      </c>
      <c r="GK624">
        <v>0.03599511444652782</v>
      </c>
      <c r="GL624">
        <v>0.00358138167611328</v>
      </c>
      <c r="GM624">
        <v>1</v>
      </c>
      <c r="GN624">
        <v>1</v>
      </c>
      <c r="GO624">
        <v>3</v>
      </c>
      <c r="GP624" t="s">
        <v>463</v>
      </c>
      <c r="GQ624">
        <v>3.10224</v>
      </c>
      <c r="GR624">
        <v>2.72263</v>
      </c>
      <c r="GS624">
        <v>0.0938068</v>
      </c>
      <c r="GT624">
        <v>0.0976725</v>
      </c>
      <c r="GU624">
        <v>0.100794</v>
      </c>
      <c r="GV624">
        <v>0.0992575</v>
      </c>
      <c r="GW624">
        <v>23680.2</v>
      </c>
      <c r="GX624">
        <v>21412.6</v>
      </c>
      <c r="GY624">
        <v>26694.5</v>
      </c>
      <c r="GZ624">
        <v>23951</v>
      </c>
      <c r="HA624">
        <v>38408.6</v>
      </c>
      <c r="HB624">
        <v>31885.1</v>
      </c>
      <c r="HC624">
        <v>46614.2</v>
      </c>
      <c r="HD624">
        <v>37883.9</v>
      </c>
      <c r="HE624">
        <v>1.8698</v>
      </c>
      <c r="HF624">
        <v>1.87967</v>
      </c>
      <c r="HG624">
        <v>0.178166</v>
      </c>
      <c r="HH624">
        <v>0</v>
      </c>
      <c r="HI624">
        <v>27.1225</v>
      </c>
      <c r="HJ624">
        <v>999.9</v>
      </c>
      <c r="HK624">
        <v>48.6</v>
      </c>
      <c r="HL624">
        <v>30.2</v>
      </c>
      <c r="HM624">
        <v>23.1916</v>
      </c>
      <c r="HN624">
        <v>61.0386</v>
      </c>
      <c r="HO624">
        <v>21.7869</v>
      </c>
      <c r="HP624">
        <v>1</v>
      </c>
      <c r="HQ624">
        <v>0.100528</v>
      </c>
      <c r="HR624">
        <v>0.287955</v>
      </c>
      <c r="HS624">
        <v>20.318</v>
      </c>
      <c r="HT624">
        <v>5.21175</v>
      </c>
      <c r="HU624">
        <v>11.9797</v>
      </c>
      <c r="HV624">
        <v>4.96325</v>
      </c>
      <c r="HW624">
        <v>3.27438</v>
      </c>
      <c r="HX624">
        <v>9999</v>
      </c>
      <c r="HY624">
        <v>9999</v>
      </c>
      <c r="HZ624">
        <v>9999</v>
      </c>
      <c r="IA624">
        <v>26.8</v>
      </c>
      <c r="IB624">
        <v>1.86365</v>
      </c>
      <c r="IC624">
        <v>1.85977</v>
      </c>
      <c r="ID624">
        <v>1.85807</v>
      </c>
      <c r="IE624">
        <v>1.85944</v>
      </c>
      <c r="IF624">
        <v>1.85959</v>
      </c>
      <c r="IG624">
        <v>1.85806</v>
      </c>
      <c r="IH624">
        <v>1.85714</v>
      </c>
      <c r="II624">
        <v>1.85211</v>
      </c>
      <c r="IJ624">
        <v>0</v>
      </c>
      <c r="IK624">
        <v>0</v>
      </c>
      <c r="IL624">
        <v>0</v>
      </c>
      <c r="IM624">
        <v>0</v>
      </c>
      <c r="IN624" t="s">
        <v>441</v>
      </c>
      <c r="IO624" t="s">
        <v>442</v>
      </c>
      <c r="IP624" t="s">
        <v>443</v>
      </c>
      <c r="IQ624" t="s">
        <v>443</v>
      </c>
      <c r="IR624" t="s">
        <v>443</v>
      </c>
      <c r="IS624" t="s">
        <v>443</v>
      </c>
      <c r="IT624">
        <v>0</v>
      </c>
      <c r="IU624">
        <v>100</v>
      </c>
      <c r="IV624">
        <v>100</v>
      </c>
      <c r="IW624">
        <v>-1.57</v>
      </c>
      <c r="IX624">
        <v>0.2826</v>
      </c>
      <c r="IY624">
        <v>-1.253408397979514</v>
      </c>
      <c r="IZ624">
        <v>-0.001407418860664216</v>
      </c>
      <c r="JA624">
        <v>1.761737584914558E-06</v>
      </c>
      <c r="JB624">
        <v>-4.339940373715102E-10</v>
      </c>
      <c r="JC624">
        <v>0.01386544786166931</v>
      </c>
      <c r="JD624">
        <v>0.003157371658100305</v>
      </c>
      <c r="JE624">
        <v>0.0004353711720169284</v>
      </c>
      <c r="JF624">
        <v>-1.853048844677345E-07</v>
      </c>
      <c r="JG624">
        <v>2</v>
      </c>
      <c r="JH624">
        <v>1968</v>
      </c>
      <c r="JI624">
        <v>1</v>
      </c>
      <c r="JJ624">
        <v>26</v>
      </c>
      <c r="JK624">
        <v>200261.4</v>
      </c>
      <c r="JL624">
        <v>200261.6</v>
      </c>
      <c r="JM624">
        <v>1.30005</v>
      </c>
      <c r="JN624">
        <v>2.62695</v>
      </c>
      <c r="JO624">
        <v>1.49658</v>
      </c>
      <c r="JP624">
        <v>2.34863</v>
      </c>
      <c r="JQ624">
        <v>1.54907</v>
      </c>
      <c r="JR624">
        <v>2.45361</v>
      </c>
      <c r="JS624">
        <v>34.1905</v>
      </c>
      <c r="JT624">
        <v>14.2984</v>
      </c>
      <c r="JU624">
        <v>18</v>
      </c>
      <c r="JV624">
        <v>480.149</v>
      </c>
      <c r="JW624">
        <v>501.323</v>
      </c>
      <c r="JX624">
        <v>26.9127</v>
      </c>
      <c r="JY624">
        <v>28.5609</v>
      </c>
      <c r="JZ624">
        <v>30.0004</v>
      </c>
      <c r="KA624">
        <v>28.7739</v>
      </c>
      <c r="KB624">
        <v>28.773</v>
      </c>
      <c r="KC624">
        <v>26.1174</v>
      </c>
      <c r="KD624">
        <v>11.6359</v>
      </c>
      <c r="KE624">
        <v>100</v>
      </c>
      <c r="KF624">
        <v>26.8896</v>
      </c>
      <c r="KG624">
        <v>507.05</v>
      </c>
      <c r="KH624">
        <v>20.9047</v>
      </c>
      <c r="KI624">
        <v>101.918</v>
      </c>
      <c r="KJ624">
        <v>91.37050000000001</v>
      </c>
    </row>
    <row r="625" spans="1:296">
      <c r="A625">
        <v>607</v>
      </c>
      <c r="B625">
        <v>1759005294.5</v>
      </c>
      <c r="C625">
        <v>18043.90000009537</v>
      </c>
      <c r="D625" t="s">
        <v>1662</v>
      </c>
      <c r="E625" t="s">
        <v>1663</v>
      </c>
      <c r="F625">
        <v>5</v>
      </c>
      <c r="G625" t="s">
        <v>1603</v>
      </c>
      <c r="H625">
        <v>1759005286.714286</v>
      </c>
      <c r="I625">
        <f>(J625)/1000</f>
        <v>0</v>
      </c>
      <c r="J625">
        <f>IF(DO625, AM625, AG625)</f>
        <v>0</v>
      </c>
      <c r="K625">
        <f>IF(DO625, AH625, AF625)</f>
        <v>0</v>
      </c>
      <c r="L625">
        <f>DQ625 - IF(AT625&gt;1, K625*DK625*100.0/(AV625), 0)</f>
        <v>0</v>
      </c>
      <c r="M625">
        <f>((S625-I625/2)*L625-K625)/(S625+I625/2)</f>
        <v>0</v>
      </c>
      <c r="N625">
        <f>M625*(DX625+DY625)/1000.0</f>
        <v>0</v>
      </c>
      <c r="O625">
        <f>(DQ625 - IF(AT625&gt;1, K625*DK625*100.0/(AV625), 0))*(DX625+DY625)/1000.0</f>
        <v>0</v>
      </c>
      <c r="P625">
        <f>2.0/((1/R625-1/Q625)+SIGN(R625)*SQRT((1/R625-1/Q625)*(1/R625-1/Q625) + 4*DL625/((DL625+1)*(DL625+1))*(2*1/R625*1/Q625-1/Q625*1/Q625)))</f>
        <v>0</v>
      </c>
      <c r="Q625">
        <f>IF(LEFT(DM625,1)&lt;&gt;"0",IF(LEFT(DM625,1)="1",3.0,DN625),$D$5+$E$5*(EE625*DX625/($K$5*1000))+$F$5*(EE625*DX625/($K$5*1000))*MAX(MIN(DK625,$J$5),$I$5)*MAX(MIN(DK625,$J$5),$I$5)+$G$5*MAX(MIN(DK625,$J$5),$I$5)*(EE625*DX625/($K$5*1000))+$H$5*(EE625*DX625/($K$5*1000))*(EE625*DX625/($K$5*1000)))</f>
        <v>0</v>
      </c>
      <c r="R625">
        <f>I625*(1000-(1000*0.61365*exp(17.502*V625/(240.97+V625))/(DX625+DY625)+DS625)/2)/(1000*0.61365*exp(17.502*V625/(240.97+V625))/(DX625+DY625)-DS625)</f>
        <v>0</v>
      </c>
      <c r="S625">
        <f>1/((DL625+1)/(P625/1.6)+1/(Q625/1.37)) + DL625/((DL625+1)/(P625/1.6) + DL625/(Q625/1.37))</f>
        <v>0</v>
      </c>
      <c r="T625">
        <f>(DG625*DJ625)</f>
        <v>0</v>
      </c>
      <c r="U625">
        <f>(DZ625+(T625+2*0.95*5.67E-8*(((DZ625+$B$9)+273)^4-(DZ625+273)^4)-44100*I625)/(1.84*29.3*Q625+8*0.95*5.67E-8*(DZ625+273)^3))</f>
        <v>0</v>
      </c>
      <c r="V625">
        <f>($C$9*EA625+$D$9*EB625+$E$9*U625)</f>
        <v>0</v>
      </c>
      <c r="W625">
        <f>0.61365*exp(17.502*V625/(240.97+V625))</f>
        <v>0</v>
      </c>
      <c r="X625">
        <f>(Y625/Z625*100)</f>
        <v>0</v>
      </c>
      <c r="Y625">
        <f>DS625*(DX625+DY625)/1000</f>
        <v>0</v>
      </c>
      <c r="Z625">
        <f>0.61365*exp(17.502*DZ625/(240.97+DZ625))</f>
        <v>0</v>
      </c>
      <c r="AA625">
        <f>(W625-DS625*(DX625+DY625)/1000)</f>
        <v>0</v>
      </c>
      <c r="AB625">
        <f>(-I625*44100)</f>
        <v>0</v>
      </c>
      <c r="AC625">
        <f>2*29.3*Q625*0.92*(DZ625-V625)</f>
        <v>0</v>
      </c>
      <c r="AD625">
        <f>2*0.95*5.67E-8*(((DZ625+$B$9)+273)^4-(V625+273)^4)</f>
        <v>0</v>
      </c>
      <c r="AE625">
        <f>T625+AD625+AB625+AC625</f>
        <v>0</v>
      </c>
      <c r="AF625">
        <f>DW625*AT625*(DR625-DQ625*(1000-AT625*DT625)/(1000-AT625*DS625))/(100*DK625)</f>
        <v>0</v>
      </c>
      <c r="AG625">
        <f>1000*DW625*AT625*(DS625-DT625)/(100*DK625*(1000-AT625*DS625))</f>
        <v>0</v>
      </c>
      <c r="AH625">
        <f>(AI625 - AJ625 - DX625*1E3/(8.314*(DZ625+273.15)) * AL625/DW625 * AK625) * DW625/(100*DK625) * (1000 - DT625)/1000</f>
        <v>0</v>
      </c>
      <c r="AI625">
        <v>500.6033186969698</v>
      </c>
      <c r="AJ625">
        <v>481.3205575757573</v>
      </c>
      <c r="AK625">
        <v>3.224052900432793</v>
      </c>
      <c r="AL625">
        <v>65.16</v>
      </c>
      <c r="AM625">
        <f>(AO625 - AN625 + DX625*1E3/(8.314*(DZ625+273.15)) * AQ625/DW625 * AP625) * DW625/(100*DK625) * 1000/(1000 - AO625)</f>
        <v>0</v>
      </c>
      <c r="AN625">
        <v>20.96514765670355</v>
      </c>
      <c r="AO625">
        <v>21.85430242424242</v>
      </c>
      <c r="AP625">
        <v>3.261997709914519E-05</v>
      </c>
      <c r="AQ625">
        <v>105.5016809111965</v>
      </c>
      <c r="AR625">
        <v>1</v>
      </c>
      <c r="AS625">
        <v>0</v>
      </c>
      <c r="AT625">
        <f>IF(AR625*$H$15&gt;=AV625,1.0,(AV625/(AV625-AR625*$H$15)))</f>
        <v>0</v>
      </c>
      <c r="AU625">
        <f>(AT625-1)*100</f>
        <v>0</v>
      </c>
      <c r="AV625">
        <f>MAX(0,($B$15+$C$15*EE625)/(1+$D$15*EE625)*DX625/(DZ625+273)*$E$15)</f>
        <v>0</v>
      </c>
      <c r="AW625" t="s">
        <v>437</v>
      </c>
      <c r="AX625" t="s">
        <v>437</v>
      </c>
      <c r="AY625">
        <v>0</v>
      </c>
      <c r="AZ625">
        <v>0</v>
      </c>
      <c r="BA625">
        <f>1-AY625/AZ625</f>
        <v>0</v>
      </c>
      <c r="BB625">
        <v>0</v>
      </c>
      <c r="BC625" t="s">
        <v>437</v>
      </c>
      <c r="BD625" t="s">
        <v>437</v>
      </c>
      <c r="BE625">
        <v>0</v>
      </c>
      <c r="BF625">
        <v>0</v>
      </c>
      <c r="BG625">
        <f>1-BE625/BF625</f>
        <v>0</v>
      </c>
      <c r="BH625">
        <v>0.5</v>
      </c>
      <c r="BI625">
        <f>DH625</f>
        <v>0</v>
      </c>
      <c r="BJ625">
        <f>K625</f>
        <v>0</v>
      </c>
      <c r="BK625">
        <f>BG625*BH625*BI625</f>
        <v>0</v>
      </c>
      <c r="BL625">
        <f>(BJ625-BB625)/BI625</f>
        <v>0</v>
      </c>
      <c r="BM625">
        <f>(AZ625-BF625)/BF625</f>
        <v>0</v>
      </c>
      <c r="BN625">
        <f>AY625/(BA625+AY625/BF625)</f>
        <v>0</v>
      </c>
      <c r="BO625" t="s">
        <v>437</v>
      </c>
      <c r="BP625">
        <v>0</v>
      </c>
      <c r="BQ625">
        <f>IF(BP625&lt;&gt;0, BP625, BN625)</f>
        <v>0</v>
      </c>
      <c r="BR625">
        <f>1-BQ625/BF625</f>
        <v>0</v>
      </c>
      <c r="BS625">
        <f>(BF625-BE625)/(BF625-BQ625)</f>
        <v>0</v>
      </c>
      <c r="BT625">
        <f>(AZ625-BF625)/(AZ625-BQ625)</f>
        <v>0</v>
      </c>
      <c r="BU625">
        <f>(BF625-BE625)/(BF625-AY625)</f>
        <v>0</v>
      </c>
      <c r="BV625">
        <f>(AZ625-BF625)/(AZ625-AY625)</f>
        <v>0</v>
      </c>
      <c r="BW625">
        <f>(BS625*BQ625/BE625)</f>
        <v>0</v>
      </c>
      <c r="BX625">
        <f>(1-BW625)</f>
        <v>0</v>
      </c>
      <c r="DG625">
        <f>$B$13*EF625+$C$13*EG625+$F$13*ER625*(1-EU625)</f>
        <v>0</v>
      </c>
      <c r="DH625">
        <f>DG625*DI625</f>
        <v>0</v>
      </c>
      <c r="DI625">
        <f>($B$13*$D$11+$C$13*$D$11+$F$13*((FE625+EW625)/MAX(FE625+EW625+FF625, 0.1)*$I$11+FF625/MAX(FE625+EW625+FF625, 0.1)*$J$11))/($B$13+$C$13+$F$13)</f>
        <v>0</v>
      </c>
      <c r="DJ625">
        <f>($B$13*$K$11+$C$13*$K$11+$F$13*((FE625+EW625)/MAX(FE625+EW625+FF625, 0.1)*$P$11+FF625/MAX(FE625+EW625+FF625, 0.1)*$Q$11))/($B$13+$C$13+$F$13)</f>
        <v>0</v>
      </c>
      <c r="DK625">
        <v>6</v>
      </c>
      <c r="DL625">
        <v>0.5</v>
      </c>
      <c r="DM625" t="s">
        <v>438</v>
      </c>
      <c r="DN625">
        <v>2</v>
      </c>
      <c r="DO625" t="b">
        <v>1</v>
      </c>
      <c r="DP625">
        <v>1759005286.714286</v>
      </c>
      <c r="DQ625">
        <v>448.8694285714286</v>
      </c>
      <c r="DR625">
        <v>474.4617142857143</v>
      </c>
      <c r="DS625">
        <v>21.84258214285714</v>
      </c>
      <c r="DT625">
        <v>20.959925</v>
      </c>
      <c r="DU625">
        <v>450.4387500000001</v>
      </c>
      <c r="DV625">
        <v>21.56011071428572</v>
      </c>
      <c r="DW625">
        <v>499.9914285714285</v>
      </c>
      <c r="DX625">
        <v>90.31394642857141</v>
      </c>
      <c r="DY625">
        <v>0.064399425</v>
      </c>
      <c r="DZ625">
        <v>28.69404285714286</v>
      </c>
      <c r="EA625">
        <v>30.02249285714286</v>
      </c>
      <c r="EB625">
        <v>999.9000000000002</v>
      </c>
      <c r="EC625">
        <v>0</v>
      </c>
      <c r="ED625">
        <v>0</v>
      </c>
      <c r="EE625">
        <v>10003.54785714286</v>
      </c>
      <c r="EF625">
        <v>0</v>
      </c>
      <c r="EG625">
        <v>11.83990714285714</v>
      </c>
      <c r="EH625">
        <v>-25.592375</v>
      </c>
      <c r="EI625">
        <v>458.8929642857142</v>
      </c>
      <c r="EJ625">
        <v>484.6193928571429</v>
      </c>
      <c r="EK625">
        <v>0.8826495357142858</v>
      </c>
      <c r="EL625">
        <v>474.4617142857143</v>
      </c>
      <c r="EM625">
        <v>20.959925</v>
      </c>
      <c r="EN625">
        <v>1.972689642857143</v>
      </c>
      <c r="EO625">
        <v>1.8929725</v>
      </c>
      <c r="EP625">
        <v>17.22682142857143</v>
      </c>
      <c r="EQ625">
        <v>16.57643214285714</v>
      </c>
      <c r="ER625">
        <v>1999.998214285714</v>
      </c>
      <c r="ES625">
        <v>0.9800033214285714</v>
      </c>
      <c r="ET625">
        <v>0.01999657857142857</v>
      </c>
      <c r="EU625">
        <v>0</v>
      </c>
      <c r="EV625">
        <v>961.3326071428571</v>
      </c>
      <c r="EW625">
        <v>5.00078</v>
      </c>
      <c r="EX625">
        <v>18573.20357142857</v>
      </c>
      <c r="EY625">
        <v>16379.63571428571</v>
      </c>
      <c r="EZ625">
        <v>38.95292857142857</v>
      </c>
      <c r="FA625">
        <v>39.84349999999999</v>
      </c>
      <c r="FB625">
        <v>39.18935714285714</v>
      </c>
      <c r="FC625">
        <v>39.52653571428571</v>
      </c>
      <c r="FD625">
        <v>39.98639285714285</v>
      </c>
      <c r="FE625">
        <v>1955.108214285714</v>
      </c>
      <c r="FF625">
        <v>39.89000000000001</v>
      </c>
      <c r="FG625">
        <v>0</v>
      </c>
      <c r="FH625">
        <v>1759005288.9</v>
      </c>
      <c r="FI625">
        <v>0</v>
      </c>
      <c r="FJ625">
        <v>961.30956</v>
      </c>
      <c r="FK625">
        <v>-5.220923061985914</v>
      </c>
      <c r="FL625">
        <v>-111.7076921232607</v>
      </c>
      <c r="FM625">
        <v>18572.116</v>
      </c>
      <c r="FN625">
        <v>15</v>
      </c>
      <c r="FO625">
        <v>0</v>
      </c>
      <c r="FP625" t="s">
        <v>439</v>
      </c>
      <c r="FQ625">
        <v>1746989605.5</v>
      </c>
      <c r="FR625">
        <v>1746989593.5</v>
      </c>
      <c r="FS625">
        <v>0</v>
      </c>
      <c r="FT625">
        <v>-0.274</v>
      </c>
      <c r="FU625">
        <v>-0.002</v>
      </c>
      <c r="FV625">
        <v>2.549</v>
      </c>
      <c r="FW625">
        <v>0.129</v>
      </c>
      <c r="FX625">
        <v>420</v>
      </c>
      <c r="FY625">
        <v>17</v>
      </c>
      <c r="FZ625">
        <v>0.02</v>
      </c>
      <c r="GA625">
        <v>0.04</v>
      </c>
      <c r="GB625">
        <v>-23.52664634146342</v>
      </c>
      <c r="GC625">
        <v>-38.89528641114982</v>
      </c>
      <c r="GD625">
        <v>4.022022489542923</v>
      </c>
      <c r="GE625">
        <v>0</v>
      </c>
      <c r="GF625">
        <v>961.6442647058823</v>
      </c>
      <c r="GG625">
        <v>-5.872956449388473</v>
      </c>
      <c r="GH625">
        <v>0.6356015820522048</v>
      </c>
      <c r="GI625">
        <v>0</v>
      </c>
      <c r="GJ625">
        <v>0.8807895121951219</v>
      </c>
      <c r="GK625">
        <v>0.04004749128919737</v>
      </c>
      <c r="GL625">
        <v>0.004047019849776541</v>
      </c>
      <c r="GM625">
        <v>1</v>
      </c>
      <c r="GN625">
        <v>1</v>
      </c>
      <c r="GO625">
        <v>3</v>
      </c>
      <c r="GP625" t="s">
        <v>463</v>
      </c>
      <c r="GQ625">
        <v>3.1024</v>
      </c>
      <c r="GR625">
        <v>2.72273</v>
      </c>
      <c r="GS625">
        <v>0.09617249999999999</v>
      </c>
      <c r="GT625">
        <v>0.100124</v>
      </c>
      <c r="GU625">
        <v>0.100818</v>
      </c>
      <c r="GV625">
        <v>0.0992707</v>
      </c>
      <c r="GW625">
        <v>23618.5</v>
      </c>
      <c r="GX625">
        <v>21354.3</v>
      </c>
      <c r="GY625">
        <v>26694.5</v>
      </c>
      <c r="GZ625">
        <v>23950.8</v>
      </c>
      <c r="HA625">
        <v>38407.6</v>
      </c>
      <c r="HB625">
        <v>31884.7</v>
      </c>
      <c r="HC625">
        <v>46613.9</v>
      </c>
      <c r="HD625">
        <v>37883.7</v>
      </c>
      <c r="HE625">
        <v>1.86998</v>
      </c>
      <c r="HF625">
        <v>1.8793</v>
      </c>
      <c r="HG625">
        <v>0.177383</v>
      </c>
      <c r="HH625">
        <v>0</v>
      </c>
      <c r="HI625">
        <v>27.1265</v>
      </c>
      <c r="HJ625">
        <v>999.9</v>
      </c>
      <c r="HK625">
        <v>48.6</v>
      </c>
      <c r="HL625">
        <v>30.2</v>
      </c>
      <c r="HM625">
        <v>23.1906</v>
      </c>
      <c r="HN625">
        <v>61.3786</v>
      </c>
      <c r="HO625">
        <v>21.891</v>
      </c>
      <c r="HP625">
        <v>1</v>
      </c>
      <c r="HQ625">
        <v>0.10093</v>
      </c>
      <c r="HR625">
        <v>0.320885</v>
      </c>
      <c r="HS625">
        <v>20.3179</v>
      </c>
      <c r="HT625">
        <v>5.2119</v>
      </c>
      <c r="HU625">
        <v>11.9794</v>
      </c>
      <c r="HV625">
        <v>4.9632</v>
      </c>
      <c r="HW625">
        <v>3.27438</v>
      </c>
      <c r="HX625">
        <v>9999</v>
      </c>
      <c r="HY625">
        <v>9999</v>
      </c>
      <c r="HZ625">
        <v>9999</v>
      </c>
      <c r="IA625">
        <v>26.8</v>
      </c>
      <c r="IB625">
        <v>1.86368</v>
      </c>
      <c r="IC625">
        <v>1.85978</v>
      </c>
      <c r="ID625">
        <v>1.85806</v>
      </c>
      <c r="IE625">
        <v>1.85944</v>
      </c>
      <c r="IF625">
        <v>1.85959</v>
      </c>
      <c r="IG625">
        <v>1.85806</v>
      </c>
      <c r="IH625">
        <v>1.85715</v>
      </c>
      <c r="II625">
        <v>1.85211</v>
      </c>
      <c r="IJ625">
        <v>0</v>
      </c>
      <c r="IK625">
        <v>0</v>
      </c>
      <c r="IL625">
        <v>0</v>
      </c>
      <c r="IM625">
        <v>0</v>
      </c>
      <c r="IN625" t="s">
        <v>441</v>
      </c>
      <c r="IO625" t="s">
        <v>442</v>
      </c>
      <c r="IP625" t="s">
        <v>443</v>
      </c>
      <c r="IQ625" t="s">
        <v>443</v>
      </c>
      <c r="IR625" t="s">
        <v>443</v>
      </c>
      <c r="IS625" t="s">
        <v>443</v>
      </c>
      <c r="IT625">
        <v>0</v>
      </c>
      <c r="IU625">
        <v>100</v>
      </c>
      <c r="IV625">
        <v>100</v>
      </c>
      <c r="IW625">
        <v>-1.571</v>
      </c>
      <c r="IX625">
        <v>0.2827</v>
      </c>
      <c r="IY625">
        <v>-1.253408397979514</v>
      </c>
      <c r="IZ625">
        <v>-0.001407418860664216</v>
      </c>
      <c r="JA625">
        <v>1.761737584914558E-06</v>
      </c>
      <c r="JB625">
        <v>-4.339940373715102E-10</v>
      </c>
      <c r="JC625">
        <v>0.01386544786166931</v>
      </c>
      <c r="JD625">
        <v>0.003157371658100305</v>
      </c>
      <c r="JE625">
        <v>0.0004353711720169284</v>
      </c>
      <c r="JF625">
        <v>-1.853048844677345E-07</v>
      </c>
      <c r="JG625">
        <v>2</v>
      </c>
      <c r="JH625">
        <v>1968</v>
      </c>
      <c r="JI625">
        <v>1</v>
      </c>
      <c r="JJ625">
        <v>26</v>
      </c>
      <c r="JK625">
        <v>200261.5</v>
      </c>
      <c r="JL625">
        <v>200261.7</v>
      </c>
      <c r="JM625">
        <v>1.33057</v>
      </c>
      <c r="JN625">
        <v>2.62329</v>
      </c>
      <c r="JO625">
        <v>1.49658</v>
      </c>
      <c r="JP625">
        <v>2.34985</v>
      </c>
      <c r="JQ625">
        <v>1.54907</v>
      </c>
      <c r="JR625">
        <v>2.42798</v>
      </c>
      <c r="JS625">
        <v>34.2133</v>
      </c>
      <c r="JT625">
        <v>14.2984</v>
      </c>
      <c r="JU625">
        <v>18</v>
      </c>
      <c r="JV625">
        <v>480.266</v>
      </c>
      <c r="JW625">
        <v>501.084</v>
      </c>
      <c r="JX625">
        <v>26.8867</v>
      </c>
      <c r="JY625">
        <v>28.5634</v>
      </c>
      <c r="JZ625">
        <v>30.0004</v>
      </c>
      <c r="KA625">
        <v>28.776</v>
      </c>
      <c r="KB625">
        <v>28.7744</v>
      </c>
      <c r="KC625">
        <v>26.7982</v>
      </c>
      <c r="KD625">
        <v>11.6359</v>
      </c>
      <c r="KE625">
        <v>100</v>
      </c>
      <c r="KF625">
        <v>26.864</v>
      </c>
      <c r="KG625">
        <v>527.112</v>
      </c>
      <c r="KH625">
        <v>20.8893</v>
      </c>
      <c r="KI625">
        <v>101.918</v>
      </c>
      <c r="KJ625">
        <v>91.3698</v>
      </c>
    </row>
    <row r="626" spans="1:296">
      <c r="A626">
        <v>608</v>
      </c>
      <c r="B626">
        <v>1759005299.5</v>
      </c>
      <c r="C626">
        <v>18048.90000009537</v>
      </c>
      <c r="D626" t="s">
        <v>1664</v>
      </c>
      <c r="E626" t="s">
        <v>1665</v>
      </c>
      <c r="F626">
        <v>5</v>
      </c>
      <c r="G626" t="s">
        <v>1603</v>
      </c>
      <c r="H626">
        <v>1759005292</v>
      </c>
      <c r="I626">
        <f>(J626)/1000</f>
        <v>0</v>
      </c>
      <c r="J626">
        <f>IF(DO626, AM626, AG626)</f>
        <v>0</v>
      </c>
      <c r="K626">
        <f>IF(DO626, AH626, AF626)</f>
        <v>0</v>
      </c>
      <c r="L626">
        <f>DQ626 - IF(AT626&gt;1, K626*DK626*100.0/(AV626), 0)</f>
        <v>0</v>
      </c>
      <c r="M626">
        <f>((S626-I626/2)*L626-K626)/(S626+I626/2)</f>
        <v>0</v>
      </c>
      <c r="N626">
        <f>M626*(DX626+DY626)/1000.0</f>
        <v>0</v>
      </c>
      <c r="O626">
        <f>(DQ626 - IF(AT626&gt;1, K626*DK626*100.0/(AV626), 0))*(DX626+DY626)/1000.0</f>
        <v>0</v>
      </c>
      <c r="P626">
        <f>2.0/((1/R626-1/Q626)+SIGN(R626)*SQRT((1/R626-1/Q626)*(1/R626-1/Q626) + 4*DL626/((DL626+1)*(DL626+1))*(2*1/R626*1/Q626-1/Q626*1/Q626)))</f>
        <v>0</v>
      </c>
      <c r="Q626">
        <f>IF(LEFT(DM626,1)&lt;&gt;"0",IF(LEFT(DM626,1)="1",3.0,DN626),$D$5+$E$5*(EE626*DX626/($K$5*1000))+$F$5*(EE626*DX626/($K$5*1000))*MAX(MIN(DK626,$J$5),$I$5)*MAX(MIN(DK626,$J$5),$I$5)+$G$5*MAX(MIN(DK626,$J$5),$I$5)*(EE626*DX626/($K$5*1000))+$H$5*(EE626*DX626/($K$5*1000))*(EE626*DX626/($K$5*1000)))</f>
        <v>0</v>
      </c>
      <c r="R626">
        <f>I626*(1000-(1000*0.61365*exp(17.502*V626/(240.97+V626))/(DX626+DY626)+DS626)/2)/(1000*0.61365*exp(17.502*V626/(240.97+V626))/(DX626+DY626)-DS626)</f>
        <v>0</v>
      </c>
      <c r="S626">
        <f>1/((DL626+1)/(P626/1.6)+1/(Q626/1.37)) + DL626/((DL626+1)/(P626/1.6) + DL626/(Q626/1.37))</f>
        <v>0</v>
      </c>
      <c r="T626">
        <f>(DG626*DJ626)</f>
        <v>0</v>
      </c>
      <c r="U626">
        <f>(DZ626+(T626+2*0.95*5.67E-8*(((DZ626+$B$9)+273)^4-(DZ626+273)^4)-44100*I626)/(1.84*29.3*Q626+8*0.95*5.67E-8*(DZ626+273)^3))</f>
        <v>0</v>
      </c>
      <c r="V626">
        <f>($C$9*EA626+$D$9*EB626+$E$9*U626)</f>
        <v>0</v>
      </c>
      <c r="W626">
        <f>0.61365*exp(17.502*V626/(240.97+V626))</f>
        <v>0</v>
      </c>
      <c r="X626">
        <f>(Y626/Z626*100)</f>
        <v>0</v>
      </c>
      <c r="Y626">
        <f>DS626*(DX626+DY626)/1000</f>
        <v>0</v>
      </c>
      <c r="Z626">
        <f>0.61365*exp(17.502*DZ626/(240.97+DZ626))</f>
        <v>0</v>
      </c>
      <c r="AA626">
        <f>(W626-DS626*(DX626+DY626)/1000)</f>
        <v>0</v>
      </c>
      <c r="AB626">
        <f>(-I626*44100)</f>
        <v>0</v>
      </c>
      <c r="AC626">
        <f>2*29.3*Q626*0.92*(DZ626-V626)</f>
        <v>0</v>
      </c>
      <c r="AD626">
        <f>2*0.95*5.67E-8*(((DZ626+$B$9)+273)^4-(V626+273)^4)</f>
        <v>0</v>
      </c>
      <c r="AE626">
        <f>T626+AD626+AB626+AC626</f>
        <v>0</v>
      </c>
      <c r="AF626">
        <f>DW626*AT626*(DR626-DQ626*(1000-AT626*DT626)/(1000-AT626*DS626))/(100*DK626)</f>
        <v>0</v>
      </c>
      <c r="AG626">
        <f>1000*DW626*AT626*(DS626-DT626)/(100*DK626*(1000-AT626*DS626))</f>
        <v>0</v>
      </c>
      <c r="AH626">
        <f>(AI626 - AJ626 - DX626*1E3/(8.314*(DZ626+273.15)) * AL626/DW626 * AK626) * DW626/(100*DK626) * (1000 - DT626)/1000</f>
        <v>0</v>
      </c>
      <c r="AI626">
        <v>517.7369248121214</v>
      </c>
      <c r="AJ626">
        <v>497.8354666666666</v>
      </c>
      <c r="AK626">
        <v>3.316995238095207</v>
      </c>
      <c r="AL626">
        <v>65.16</v>
      </c>
      <c r="AM626">
        <f>(AO626 - AN626 + DX626*1E3/(8.314*(DZ626+273.15)) * AQ626/DW626 * AP626) * DW626/(100*DK626) * 1000/(1000 - AO626)</f>
        <v>0</v>
      </c>
      <c r="AN626">
        <v>20.97001136846269</v>
      </c>
      <c r="AO626">
        <v>21.86278181818181</v>
      </c>
      <c r="AP626">
        <v>3.316942837389217E-05</v>
      </c>
      <c r="AQ626">
        <v>105.5016809111965</v>
      </c>
      <c r="AR626">
        <v>1</v>
      </c>
      <c r="AS626">
        <v>0</v>
      </c>
      <c r="AT626">
        <f>IF(AR626*$H$15&gt;=AV626,1.0,(AV626/(AV626-AR626*$H$15)))</f>
        <v>0</v>
      </c>
      <c r="AU626">
        <f>(AT626-1)*100</f>
        <v>0</v>
      </c>
      <c r="AV626">
        <f>MAX(0,($B$15+$C$15*EE626)/(1+$D$15*EE626)*DX626/(DZ626+273)*$E$15)</f>
        <v>0</v>
      </c>
      <c r="AW626" t="s">
        <v>437</v>
      </c>
      <c r="AX626" t="s">
        <v>437</v>
      </c>
      <c r="AY626">
        <v>0</v>
      </c>
      <c r="AZ626">
        <v>0</v>
      </c>
      <c r="BA626">
        <f>1-AY626/AZ626</f>
        <v>0</v>
      </c>
      <c r="BB626">
        <v>0</v>
      </c>
      <c r="BC626" t="s">
        <v>437</v>
      </c>
      <c r="BD626" t="s">
        <v>437</v>
      </c>
      <c r="BE626">
        <v>0</v>
      </c>
      <c r="BF626">
        <v>0</v>
      </c>
      <c r="BG626">
        <f>1-BE626/BF626</f>
        <v>0</v>
      </c>
      <c r="BH626">
        <v>0.5</v>
      </c>
      <c r="BI626">
        <f>DH626</f>
        <v>0</v>
      </c>
      <c r="BJ626">
        <f>K626</f>
        <v>0</v>
      </c>
      <c r="BK626">
        <f>BG626*BH626*BI626</f>
        <v>0</v>
      </c>
      <c r="BL626">
        <f>(BJ626-BB626)/BI626</f>
        <v>0</v>
      </c>
      <c r="BM626">
        <f>(AZ626-BF626)/BF626</f>
        <v>0</v>
      </c>
      <c r="BN626">
        <f>AY626/(BA626+AY626/BF626)</f>
        <v>0</v>
      </c>
      <c r="BO626" t="s">
        <v>437</v>
      </c>
      <c r="BP626">
        <v>0</v>
      </c>
      <c r="BQ626">
        <f>IF(BP626&lt;&gt;0, BP626, BN626)</f>
        <v>0</v>
      </c>
      <c r="BR626">
        <f>1-BQ626/BF626</f>
        <v>0</v>
      </c>
      <c r="BS626">
        <f>(BF626-BE626)/(BF626-BQ626)</f>
        <v>0</v>
      </c>
      <c r="BT626">
        <f>(AZ626-BF626)/(AZ626-BQ626)</f>
        <v>0</v>
      </c>
      <c r="BU626">
        <f>(BF626-BE626)/(BF626-AY626)</f>
        <v>0</v>
      </c>
      <c r="BV626">
        <f>(AZ626-BF626)/(AZ626-AY626)</f>
        <v>0</v>
      </c>
      <c r="BW626">
        <f>(BS626*BQ626/BE626)</f>
        <v>0</v>
      </c>
      <c r="BX626">
        <f>(1-BW626)</f>
        <v>0</v>
      </c>
      <c r="DG626">
        <f>$B$13*EF626+$C$13*EG626+$F$13*ER626*(1-EU626)</f>
        <v>0</v>
      </c>
      <c r="DH626">
        <f>DG626*DI626</f>
        <v>0</v>
      </c>
      <c r="DI626">
        <f>($B$13*$D$11+$C$13*$D$11+$F$13*((FE626+EW626)/MAX(FE626+EW626+FF626, 0.1)*$I$11+FF626/MAX(FE626+EW626+FF626, 0.1)*$J$11))/($B$13+$C$13+$F$13)</f>
        <v>0</v>
      </c>
      <c r="DJ626">
        <f>($B$13*$K$11+$C$13*$K$11+$F$13*((FE626+EW626)/MAX(FE626+EW626+FF626, 0.1)*$P$11+FF626/MAX(FE626+EW626+FF626, 0.1)*$Q$11))/($B$13+$C$13+$F$13)</f>
        <v>0</v>
      </c>
      <c r="DK626">
        <v>6</v>
      </c>
      <c r="DL626">
        <v>0.5</v>
      </c>
      <c r="DM626" t="s">
        <v>438</v>
      </c>
      <c r="DN626">
        <v>2</v>
      </c>
      <c r="DO626" t="b">
        <v>1</v>
      </c>
      <c r="DP626">
        <v>1759005292</v>
      </c>
      <c r="DQ626">
        <v>464.6953703703703</v>
      </c>
      <c r="DR626">
        <v>492.1128518518518</v>
      </c>
      <c r="DS626">
        <v>21.85098148148148</v>
      </c>
      <c r="DT626">
        <v>20.96495555555556</v>
      </c>
      <c r="DU626">
        <v>466.2657037037036</v>
      </c>
      <c r="DV626">
        <v>21.56834444444445</v>
      </c>
      <c r="DW626">
        <v>499.9855925925926</v>
      </c>
      <c r="DX626">
        <v>90.31337777777779</v>
      </c>
      <c r="DY626">
        <v>0.06445982222222223</v>
      </c>
      <c r="DZ626">
        <v>28.69200740740741</v>
      </c>
      <c r="EA626">
        <v>30.0203074074074</v>
      </c>
      <c r="EB626">
        <v>999.9000000000001</v>
      </c>
      <c r="EC626">
        <v>0</v>
      </c>
      <c r="ED626">
        <v>0</v>
      </c>
      <c r="EE626">
        <v>10001.78407407407</v>
      </c>
      <c r="EF626">
        <v>0</v>
      </c>
      <c r="EG626">
        <v>11.88890740740741</v>
      </c>
      <c r="EH626">
        <v>-27.41753703703704</v>
      </c>
      <c r="EI626">
        <v>475.0763703703705</v>
      </c>
      <c r="EJ626">
        <v>502.6508888888889</v>
      </c>
      <c r="EK626">
        <v>0.8860302592592592</v>
      </c>
      <c r="EL626">
        <v>492.1128518518518</v>
      </c>
      <c r="EM626">
        <v>20.96495555555556</v>
      </c>
      <c r="EN626">
        <v>1.973436296296296</v>
      </c>
      <c r="EO626">
        <v>1.893415185185185</v>
      </c>
      <c r="EP626">
        <v>17.2327962962963</v>
      </c>
      <c r="EQ626">
        <v>16.58010740740741</v>
      </c>
      <c r="ER626">
        <v>1999.98925925926</v>
      </c>
      <c r="ES626">
        <v>0.9800033333333332</v>
      </c>
      <c r="ET626">
        <v>0.01999655925925926</v>
      </c>
      <c r="EU626">
        <v>0</v>
      </c>
      <c r="EV626">
        <v>960.7889999999999</v>
      </c>
      <c r="EW626">
        <v>5.00078</v>
      </c>
      <c r="EX626">
        <v>18563.6</v>
      </c>
      <c r="EY626">
        <v>16379.57407407408</v>
      </c>
      <c r="EZ626">
        <v>38.94662962962963</v>
      </c>
      <c r="FA626">
        <v>39.84459259259259</v>
      </c>
      <c r="FB626">
        <v>39.23114814814815</v>
      </c>
      <c r="FC626">
        <v>39.52051851851851</v>
      </c>
      <c r="FD626">
        <v>40.00444444444444</v>
      </c>
      <c r="FE626">
        <v>1955.099259259259</v>
      </c>
      <c r="FF626">
        <v>39.89000000000001</v>
      </c>
      <c r="FG626">
        <v>0</v>
      </c>
      <c r="FH626">
        <v>1759005293.7</v>
      </c>
      <c r="FI626">
        <v>0</v>
      </c>
      <c r="FJ626">
        <v>960.8255600000001</v>
      </c>
      <c r="FK626">
        <v>-5.890461542666899</v>
      </c>
      <c r="FL626">
        <v>-105.9769230866856</v>
      </c>
      <c r="FM626">
        <v>18563.4</v>
      </c>
      <c r="FN626">
        <v>15</v>
      </c>
      <c r="FO626">
        <v>0</v>
      </c>
      <c r="FP626" t="s">
        <v>439</v>
      </c>
      <c r="FQ626">
        <v>1746989605.5</v>
      </c>
      <c r="FR626">
        <v>1746989593.5</v>
      </c>
      <c r="FS626">
        <v>0</v>
      </c>
      <c r="FT626">
        <v>-0.274</v>
      </c>
      <c r="FU626">
        <v>-0.002</v>
      </c>
      <c r="FV626">
        <v>2.549</v>
      </c>
      <c r="FW626">
        <v>0.129</v>
      </c>
      <c r="FX626">
        <v>420</v>
      </c>
      <c r="FY626">
        <v>17</v>
      </c>
      <c r="FZ626">
        <v>0.02</v>
      </c>
      <c r="GA626">
        <v>0.04</v>
      </c>
      <c r="GB626">
        <v>-26.1383775</v>
      </c>
      <c r="GC626">
        <v>-21.64192232645399</v>
      </c>
      <c r="GD626">
        <v>2.183147760400965</v>
      </c>
      <c r="GE626">
        <v>0</v>
      </c>
      <c r="GF626">
        <v>961.1791470588236</v>
      </c>
      <c r="GG626">
        <v>-5.592406413312258</v>
      </c>
      <c r="GH626">
        <v>0.6207848510674783</v>
      </c>
      <c r="GI626">
        <v>0</v>
      </c>
      <c r="GJ626">
        <v>0.8840321750000001</v>
      </c>
      <c r="GK626">
        <v>0.03976319324577639</v>
      </c>
      <c r="GL626">
        <v>0.0038983121468624</v>
      </c>
      <c r="GM626">
        <v>1</v>
      </c>
      <c r="GN626">
        <v>1</v>
      </c>
      <c r="GO626">
        <v>3</v>
      </c>
      <c r="GP626" t="s">
        <v>463</v>
      </c>
      <c r="GQ626">
        <v>3.10248</v>
      </c>
      <c r="GR626">
        <v>2.72276</v>
      </c>
      <c r="GS626">
        <v>0.0985751</v>
      </c>
      <c r="GT626">
        <v>0.102564</v>
      </c>
      <c r="GU626">
        <v>0.100847</v>
      </c>
      <c r="GV626">
        <v>0.0992822</v>
      </c>
      <c r="GW626">
        <v>23555.6</v>
      </c>
      <c r="GX626">
        <v>21296.5</v>
      </c>
      <c r="GY626">
        <v>26694.4</v>
      </c>
      <c r="GZ626">
        <v>23950.9</v>
      </c>
      <c r="HA626">
        <v>38406.6</v>
      </c>
      <c r="HB626">
        <v>31884.5</v>
      </c>
      <c r="HC626">
        <v>46613.8</v>
      </c>
      <c r="HD626">
        <v>37883.7</v>
      </c>
      <c r="HE626">
        <v>1.86987</v>
      </c>
      <c r="HF626">
        <v>1.8794</v>
      </c>
      <c r="HG626">
        <v>0.176139</v>
      </c>
      <c r="HH626">
        <v>0</v>
      </c>
      <c r="HI626">
        <v>27.1312</v>
      </c>
      <c r="HJ626">
        <v>999.9</v>
      </c>
      <c r="HK626">
        <v>48.6</v>
      </c>
      <c r="HL626">
        <v>30.2</v>
      </c>
      <c r="HM626">
        <v>23.1941</v>
      </c>
      <c r="HN626">
        <v>60.9386</v>
      </c>
      <c r="HO626">
        <v>22.0112</v>
      </c>
      <c r="HP626">
        <v>1</v>
      </c>
      <c r="HQ626">
        <v>0.101222</v>
      </c>
      <c r="HR626">
        <v>0.329142</v>
      </c>
      <c r="HS626">
        <v>20.3179</v>
      </c>
      <c r="HT626">
        <v>5.21205</v>
      </c>
      <c r="HU626">
        <v>11.9796</v>
      </c>
      <c r="HV626">
        <v>4.96325</v>
      </c>
      <c r="HW626">
        <v>3.27428</v>
      </c>
      <c r="HX626">
        <v>9999</v>
      </c>
      <c r="HY626">
        <v>9999</v>
      </c>
      <c r="HZ626">
        <v>9999</v>
      </c>
      <c r="IA626">
        <v>26.8</v>
      </c>
      <c r="IB626">
        <v>1.86371</v>
      </c>
      <c r="IC626">
        <v>1.85978</v>
      </c>
      <c r="ID626">
        <v>1.85806</v>
      </c>
      <c r="IE626">
        <v>1.85944</v>
      </c>
      <c r="IF626">
        <v>1.85959</v>
      </c>
      <c r="IG626">
        <v>1.85806</v>
      </c>
      <c r="IH626">
        <v>1.85715</v>
      </c>
      <c r="II626">
        <v>1.85211</v>
      </c>
      <c r="IJ626">
        <v>0</v>
      </c>
      <c r="IK626">
        <v>0</v>
      </c>
      <c r="IL626">
        <v>0</v>
      </c>
      <c r="IM626">
        <v>0</v>
      </c>
      <c r="IN626" t="s">
        <v>441</v>
      </c>
      <c r="IO626" t="s">
        <v>442</v>
      </c>
      <c r="IP626" t="s">
        <v>443</v>
      </c>
      <c r="IQ626" t="s">
        <v>443</v>
      </c>
      <c r="IR626" t="s">
        <v>443</v>
      </c>
      <c r="IS626" t="s">
        <v>443</v>
      </c>
      <c r="IT626">
        <v>0</v>
      </c>
      <c r="IU626">
        <v>100</v>
      </c>
      <c r="IV626">
        <v>100</v>
      </c>
      <c r="IW626">
        <v>-1.571</v>
      </c>
      <c r="IX626">
        <v>0.2829</v>
      </c>
      <c r="IY626">
        <v>-1.253408397979514</v>
      </c>
      <c r="IZ626">
        <v>-0.001407418860664216</v>
      </c>
      <c r="JA626">
        <v>1.761737584914558E-06</v>
      </c>
      <c r="JB626">
        <v>-4.339940373715102E-10</v>
      </c>
      <c r="JC626">
        <v>0.01386544786166931</v>
      </c>
      <c r="JD626">
        <v>0.003157371658100305</v>
      </c>
      <c r="JE626">
        <v>0.0004353711720169284</v>
      </c>
      <c r="JF626">
        <v>-1.853048844677345E-07</v>
      </c>
      <c r="JG626">
        <v>2</v>
      </c>
      <c r="JH626">
        <v>1968</v>
      </c>
      <c r="JI626">
        <v>1</v>
      </c>
      <c r="JJ626">
        <v>26</v>
      </c>
      <c r="JK626">
        <v>200261.6</v>
      </c>
      <c r="JL626">
        <v>200261.8</v>
      </c>
      <c r="JM626">
        <v>1.37085</v>
      </c>
      <c r="JN626">
        <v>2.62939</v>
      </c>
      <c r="JO626">
        <v>1.49658</v>
      </c>
      <c r="JP626">
        <v>2.34863</v>
      </c>
      <c r="JQ626">
        <v>1.54907</v>
      </c>
      <c r="JR626">
        <v>2.36816</v>
      </c>
      <c r="JS626">
        <v>34.2133</v>
      </c>
      <c r="JT626">
        <v>14.2896</v>
      </c>
      <c r="JU626">
        <v>18</v>
      </c>
      <c r="JV626">
        <v>480.217</v>
      </c>
      <c r="JW626">
        <v>501.161</v>
      </c>
      <c r="JX626">
        <v>26.8612</v>
      </c>
      <c r="JY626">
        <v>28.5664</v>
      </c>
      <c r="JZ626">
        <v>30.0004</v>
      </c>
      <c r="KA626">
        <v>28.7772</v>
      </c>
      <c r="KB626">
        <v>28.7756</v>
      </c>
      <c r="KC626">
        <v>27.5488</v>
      </c>
      <c r="KD626">
        <v>11.9216</v>
      </c>
      <c r="KE626">
        <v>100</v>
      </c>
      <c r="KF626">
        <v>26.851</v>
      </c>
      <c r="KG626">
        <v>540.495</v>
      </c>
      <c r="KH626">
        <v>20.8645</v>
      </c>
      <c r="KI626">
        <v>101.918</v>
      </c>
      <c r="KJ626">
        <v>91.37</v>
      </c>
    </row>
    <row r="627" spans="1:296">
      <c r="A627">
        <v>609</v>
      </c>
      <c r="B627">
        <v>1759005304.5</v>
      </c>
      <c r="C627">
        <v>18053.90000009537</v>
      </c>
      <c r="D627" t="s">
        <v>1666</v>
      </c>
      <c r="E627" t="s">
        <v>1667</v>
      </c>
      <c r="F627">
        <v>5</v>
      </c>
      <c r="G627" t="s">
        <v>1603</v>
      </c>
      <c r="H627">
        <v>1759005296.714286</v>
      </c>
      <c r="I627">
        <f>(J627)/1000</f>
        <v>0</v>
      </c>
      <c r="J627">
        <f>IF(DO627, AM627, AG627)</f>
        <v>0</v>
      </c>
      <c r="K627">
        <f>IF(DO627, AH627, AF627)</f>
        <v>0</v>
      </c>
      <c r="L627">
        <f>DQ627 - IF(AT627&gt;1, K627*DK627*100.0/(AV627), 0)</f>
        <v>0</v>
      </c>
      <c r="M627">
        <f>((S627-I627/2)*L627-K627)/(S627+I627/2)</f>
        <v>0</v>
      </c>
      <c r="N627">
        <f>M627*(DX627+DY627)/1000.0</f>
        <v>0</v>
      </c>
      <c r="O627">
        <f>(DQ627 - IF(AT627&gt;1, K627*DK627*100.0/(AV627), 0))*(DX627+DY627)/1000.0</f>
        <v>0</v>
      </c>
      <c r="P627">
        <f>2.0/((1/R627-1/Q627)+SIGN(R627)*SQRT((1/R627-1/Q627)*(1/R627-1/Q627) + 4*DL627/((DL627+1)*(DL627+1))*(2*1/R627*1/Q627-1/Q627*1/Q627)))</f>
        <v>0</v>
      </c>
      <c r="Q627">
        <f>IF(LEFT(DM627,1)&lt;&gt;"0",IF(LEFT(DM627,1)="1",3.0,DN627),$D$5+$E$5*(EE627*DX627/($K$5*1000))+$F$5*(EE627*DX627/($K$5*1000))*MAX(MIN(DK627,$J$5),$I$5)*MAX(MIN(DK627,$J$5),$I$5)+$G$5*MAX(MIN(DK627,$J$5),$I$5)*(EE627*DX627/($K$5*1000))+$H$5*(EE627*DX627/($K$5*1000))*(EE627*DX627/($K$5*1000)))</f>
        <v>0</v>
      </c>
      <c r="R627">
        <f>I627*(1000-(1000*0.61365*exp(17.502*V627/(240.97+V627))/(DX627+DY627)+DS627)/2)/(1000*0.61365*exp(17.502*V627/(240.97+V627))/(DX627+DY627)-DS627)</f>
        <v>0</v>
      </c>
      <c r="S627">
        <f>1/((DL627+1)/(P627/1.6)+1/(Q627/1.37)) + DL627/((DL627+1)/(P627/1.6) + DL627/(Q627/1.37))</f>
        <v>0</v>
      </c>
      <c r="T627">
        <f>(DG627*DJ627)</f>
        <v>0</v>
      </c>
      <c r="U627">
        <f>(DZ627+(T627+2*0.95*5.67E-8*(((DZ627+$B$9)+273)^4-(DZ627+273)^4)-44100*I627)/(1.84*29.3*Q627+8*0.95*5.67E-8*(DZ627+273)^3))</f>
        <v>0</v>
      </c>
      <c r="V627">
        <f>($C$9*EA627+$D$9*EB627+$E$9*U627)</f>
        <v>0</v>
      </c>
      <c r="W627">
        <f>0.61365*exp(17.502*V627/(240.97+V627))</f>
        <v>0</v>
      </c>
      <c r="X627">
        <f>(Y627/Z627*100)</f>
        <v>0</v>
      </c>
      <c r="Y627">
        <f>DS627*(DX627+DY627)/1000</f>
        <v>0</v>
      </c>
      <c r="Z627">
        <f>0.61365*exp(17.502*DZ627/(240.97+DZ627))</f>
        <v>0</v>
      </c>
      <c r="AA627">
        <f>(W627-DS627*(DX627+DY627)/1000)</f>
        <v>0</v>
      </c>
      <c r="AB627">
        <f>(-I627*44100)</f>
        <v>0</v>
      </c>
      <c r="AC627">
        <f>2*29.3*Q627*0.92*(DZ627-V627)</f>
        <v>0</v>
      </c>
      <c r="AD627">
        <f>2*0.95*5.67E-8*(((DZ627+$B$9)+273)^4-(V627+273)^4)</f>
        <v>0</v>
      </c>
      <c r="AE627">
        <f>T627+AD627+AB627+AC627</f>
        <v>0</v>
      </c>
      <c r="AF627">
        <f>DW627*AT627*(DR627-DQ627*(1000-AT627*DT627)/(1000-AT627*DS627))/(100*DK627)</f>
        <v>0</v>
      </c>
      <c r="AG627">
        <f>1000*DW627*AT627*(DS627-DT627)/(100*DK627*(1000-AT627*DS627))</f>
        <v>0</v>
      </c>
      <c r="AH627">
        <f>(AI627 - AJ627 - DX627*1E3/(8.314*(DZ627+273.15)) * AL627/DW627 * AK627) * DW627/(100*DK627) * (1000 - DT627)/1000</f>
        <v>0</v>
      </c>
      <c r="AI627">
        <v>534.9300497212123</v>
      </c>
      <c r="AJ627">
        <v>514.6388242424242</v>
      </c>
      <c r="AK627">
        <v>3.360669090909036</v>
      </c>
      <c r="AL627">
        <v>65.16</v>
      </c>
      <c r="AM627">
        <f>(AO627 - AN627 + DX627*1E3/(8.314*(DZ627+273.15)) * AQ627/DW627 * AP627) * DW627/(100*DK627) * 1000/(1000 - AO627)</f>
        <v>0</v>
      </c>
      <c r="AN627">
        <v>20.95868355256139</v>
      </c>
      <c r="AO627">
        <v>21.86604606060605</v>
      </c>
      <c r="AP627">
        <v>-4.031557126238163E-06</v>
      </c>
      <c r="AQ627">
        <v>105.5016809111965</v>
      </c>
      <c r="AR627">
        <v>1</v>
      </c>
      <c r="AS627">
        <v>0</v>
      </c>
      <c r="AT627">
        <f>IF(AR627*$H$15&gt;=AV627,1.0,(AV627/(AV627-AR627*$H$15)))</f>
        <v>0</v>
      </c>
      <c r="AU627">
        <f>(AT627-1)*100</f>
        <v>0</v>
      </c>
      <c r="AV627">
        <f>MAX(0,($B$15+$C$15*EE627)/(1+$D$15*EE627)*DX627/(DZ627+273)*$E$15)</f>
        <v>0</v>
      </c>
      <c r="AW627" t="s">
        <v>437</v>
      </c>
      <c r="AX627" t="s">
        <v>437</v>
      </c>
      <c r="AY627">
        <v>0</v>
      </c>
      <c r="AZ627">
        <v>0</v>
      </c>
      <c r="BA627">
        <f>1-AY627/AZ627</f>
        <v>0</v>
      </c>
      <c r="BB627">
        <v>0</v>
      </c>
      <c r="BC627" t="s">
        <v>437</v>
      </c>
      <c r="BD627" t="s">
        <v>437</v>
      </c>
      <c r="BE627">
        <v>0</v>
      </c>
      <c r="BF627">
        <v>0</v>
      </c>
      <c r="BG627">
        <f>1-BE627/BF627</f>
        <v>0</v>
      </c>
      <c r="BH627">
        <v>0.5</v>
      </c>
      <c r="BI627">
        <f>DH627</f>
        <v>0</v>
      </c>
      <c r="BJ627">
        <f>K627</f>
        <v>0</v>
      </c>
      <c r="BK627">
        <f>BG627*BH627*BI627</f>
        <v>0</v>
      </c>
      <c r="BL627">
        <f>(BJ627-BB627)/BI627</f>
        <v>0</v>
      </c>
      <c r="BM627">
        <f>(AZ627-BF627)/BF627</f>
        <v>0</v>
      </c>
      <c r="BN627">
        <f>AY627/(BA627+AY627/BF627)</f>
        <v>0</v>
      </c>
      <c r="BO627" t="s">
        <v>437</v>
      </c>
      <c r="BP627">
        <v>0</v>
      </c>
      <c r="BQ627">
        <f>IF(BP627&lt;&gt;0, BP627, BN627)</f>
        <v>0</v>
      </c>
      <c r="BR627">
        <f>1-BQ627/BF627</f>
        <v>0</v>
      </c>
      <c r="BS627">
        <f>(BF627-BE627)/(BF627-BQ627)</f>
        <v>0</v>
      </c>
      <c r="BT627">
        <f>(AZ627-BF627)/(AZ627-BQ627)</f>
        <v>0</v>
      </c>
      <c r="BU627">
        <f>(BF627-BE627)/(BF627-AY627)</f>
        <v>0</v>
      </c>
      <c r="BV627">
        <f>(AZ627-BF627)/(AZ627-AY627)</f>
        <v>0</v>
      </c>
      <c r="BW627">
        <f>(BS627*BQ627/BE627)</f>
        <v>0</v>
      </c>
      <c r="BX627">
        <f>(1-BW627)</f>
        <v>0</v>
      </c>
      <c r="DG627">
        <f>$B$13*EF627+$C$13*EG627+$F$13*ER627*(1-EU627)</f>
        <v>0</v>
      </c>
      <c r="DH627">
        <f>DG627*DI627</f>
        <v>0</v>
      </c>
      <c r="DI627">
        <f>($B$13*$D$11+$C$13*$D$11+$F$13*((FE627+EW627)/MAX(FE627+EW627+FF627, 0.1)*$I$11+FF627/MAX(FE627+EW627+FF627, 0.1)*$J$11))/($B$13+$C$13+$F$13)</f>
        <v>0</v>
      </c>
      <c r="DJ627">
        <f>($B$13*$K$11+$C$13*$K$11+$F$13*((FE627+EW627)/MAX(FE627+EW627+FF627, 0.1)*$P$11+FF627/MAX(FE627+EW627+FF627, 0.1)*$Q$11))/($B$13+$C$13+$F$13)</f>
        <v>0</v>
      </c>
      <c r="DK627">
        <v>6</v>
      </c>
      <c r="DL627">
        <v>0.5</v>
      </c>
      <c r="DM627" t="s">
        <v>438</v>
      </c>
      <c r="DN627">
        <v>2</v>
      </c>
      <c r="DO627" t="b">
        <v>1</v>
      </c>
      <c r="DP627">
        <v>1759005296.714286</v>
      </c>
      <c r="DQ627">
        <v>479.6660357142858</v>
      </c>
      <c r="DR627">
        <v>507.9362142857143</v>
      </c>
      <c r="DS627">
        <v>21.85847857142857</v>
      </c>
      <c r="DT627">
        <v>20.96502857142857</v>
      </c>
      <c r="DU627">
        <v>481.2367857142858</v>
      </c>
      <c r="DV627">
        <v>21.57568928571429</v>
      </c>
      <c r="DW627">
        <v>500.0261785714286</v>
      </c>
      <c r="DX627">
        <v>90.31218214285715</v>
      </c>
      <c r="DY627">
        <v>0.06447932857142859</v>
      </c>
      <c r="DZ627">
        <v>28.68911785714286</v>
      </c>
      <c r="EA627">
        <v>30.01489285714286</v>
      </c>
      <c r="EB627">
        <v>999.9000000000002</v>
      </c>
      <c r="EC627">
        <v>0</v>
      </c>
      <c r="ED627">
        <v>0</v>
      </c>
      <c r="EE627">
        <v>10005.78607142857</v>
      </c>
      <c r="EF627">
        <v>0</v>
      </c>
      <c r="EG627">
        <v>11.97615714285714</v>
      </c>
      <c r="EH627">
        <v>-28.27016428571428</v>
      </c>
      <c r="EI627">
        <v>490.3853214285714</v>
      </c>
      <c r="EJ627">
        <v>518.8130357142857</v>
      </c>
      <c r="EK627">
        <v>0.89344775</v>
      </c>
      <c r="EL627">
        <v>507.9362142857143</v>
      </c>
      <c r="EM627">
        <v>20.96502857142857</v>
      </c>
      <c r="EN627">
        <v>1.974087142857143</v>
      </c>
      <c r="EO627">
        <v>1.893397857142857</v>
      </c>
      <c r="EP627">
        <v>17.23801071428571</v>
      </c>
      <c r="EQ627">
        <v>16.57995357142857</v>
      </c>
      <c r="ER627">
        <v>2000.008928571429</v>
      </c>
      <c r="ES627">
        <v>0.9800036428571427</v>
      </c>
      <c r="ET627">
        <v>0.01999625357142857</v>
      </c>
      <c r="EU627">
        <v>0</v>
      </c>
      <c r="EV627">
        <v>960.4048928571428</v>
      </c>
      <c r="EW627">
        <v>5.00078</v>
      </c>
      <c r="EX627">
        <v>18555.24285714286</v>
      </c>
      <c r="EY627">
        <v>16379.74642857142</v>
      </c>
      <c r="EZ627">
        <v>38.95075000000001</v>
      </c>
      <c r="FA627">
        <v>39.84792857142857</v>
      </c>
      <c r="FB627">
        <v>39.22960714285714</v>
      </c>
      <c r="FC627">
        <v>39.50860714285714</v>
      </c>
      <c r="FD627">
        <v>40.01764285714285</v>
      </c>
      <c r="FE627">
        <v>1955.118928571429</v>
      </c>
      <c r="FF627">
        <v>39.89000000000001</v>
      </c>
      <c r="FG627">
        <v>0</v>
      </c>
      <c r="FH627">
        <v>1759005299.1</v>
      </c>
      <c r="FI627">
        <v>0</v>
      </c>
      <c r="FJ627">
        <v>960.3611153846153</v>
      </c>
      <c r="FK627">
        <v>-6.20229059923905</v>
      </c>
      <c r="FL627">
        <v>-105.0598290556677</v>
      </c>
      <c r="FM627">
        <v>18554.48461538462</v>
      </c>
      <c r="FN627">
        <v>15</v>
      </c>
      <c r="FO627">
        <v>0</v>
      </c>
      <c r="FP627" t="s">
        <v>439</v>
      </c>
      <c r="FQ627">
        <v>1746989605.5</v>
      </c>
      <c r="FR627">
        <v>1746989593.5</v>
      </c>
      <c r="FS627">
        <v>0</v>
      </c>
      <c r="FT627">
        <v>-0.274</v>
      </c>
      <c r="FU627">
        <v>-0.002</v>
      </c>
      <c r="FV627">
        <v>2.549</v>
      </c>
      <c r="FW627">
        <v>0.129</v>
      </c>
      <c r="FX627">
        <v>420</v>
      </c>
      <c r="FY627">
        <v>17</v>
      </c>
      <c r="FZ627">
        <v>0.02</v>
      </c>
      <c r="GA627">
        <v>0.04</v>
      </c>
      <c r="GB627">
        <v>-27.66575853658536</v>
      </c>
      <c r="GC627">
        <v>-11.54250522648086</v>
      </c>
      <c r="GD627">
        <v>1.184500611037866</v>
      </c>
      <c r="GE627">
        <v>0</v>
      </c>
      <c r="GF627">
        <v>960.6430294117646</v>
      </c>
      <c r="GG627">
        <v>-5.723437741965912</v>
      </c>
      <c r="GH627">
        <v>0.6434331852188148</v>
      </c>
      <c r="GI627">
        <v>0</v>
      </c>
      <c r="GJ627">
        <v>0.8903134390243902</v>
      </c>
      <c r="GK627">
        <v>0.08221983972125493</v>
      </c>
      <c r="GL627">
        <v>0.00908228830907766</v>
      </c>
      <c r="GM627">
        <v>1</v>
      </c>
      <c r="GN627">
        <v>1</v>
      </c>
      <c r="GO627">
        <v>3</v>
      </c>
      <c r="GP627" t="s">
        <v>463</v>
      </c>
      <c r="GQ627">
        <v>3.1025</v>
      </c>
      <c r="GR627">
        <v>2.72248</v>
      </c>
      <c r="GS627">
        <v>0.100971</v>
      </c>
      <c r="GT627">
        <v>0.104959</v>
      </c>
      <c r="GU627">
        <v>0.10085</v>
      </c>
      <c r="GV627">
        <v>0.09921779999999999</v>
      </c>
      <c r="GW627">
        <v>23492.8</v>
      </c>
      <c r="GX627">
        <v>21239.3</v>
      </c>
      <c r="GY627">
        <v>26694.2</v>
      </c>
      <c r="GZ627">
        <v>23950.6</v>
      </c>
      <c r="HA627">
        <v>38406.4</v>
      </c>
      <c r="HB627">
        <v>31886.8</v>
      </c>
      <c r="HC627">
        <v>46613.4</v>
      </c>
      <c r="HD627">
        <v>37883.4</v>
      </c>
      <c r="HE627">
        <v>1.8702</v>
      </c>
      <c r="HF627">
        <v>1.87932</v>
      </c>
      <c r="HG627">
        <v>0.176728</v>
      </c>
      <c r="HH627">
        <v>0</v>
      </c>
      <c r="HI627">
        <v>27.1362</v>
      </c>
      <c r="HJ627">
        <v>999.9</v>
      </c>
      <c r="HK627">
        <v>48.7</v>
      </c>
      <c r="HL627">
        <v>30.2</v>
      </c>
      <c r="HM627">
        <v>23.2404</v>
      </c>
      <c r="HN627">
        <v>61.1287</v>
      </c>
      <c r="HO627">
        <v>21.7348</v>
      </c>
      <c r="HP627">
        <v>1</v>
      </c>
      <c r="HQ627">
        <v>0.101545</v>
      </c>
      <c r="HR627">
        <v>0.307358</v>
      </c>
      <c r="HS627">
        <v>20.318</v>
      </c>
      <c r="HT627">
        <v>5.21235</v>
      </c>
      <c r="HU627">
        <v>11.9797</v>
      </c>
      <c r="HV627">
        <v>4.9635</v>
      </c>
      <c r="HW627">
        <v>3.2745</v>
      </c>
      <c r="HX627">
        <v>9999</v>
      </c>
      <c r="HY627">
        <v>9999</v>
      </c>
      <c r="HZ627">
        <v>9999</v>
      </c>
      <c r="IA627">
        <v>26.8</v>
      </c>
      <c r="IB627">
        <v>1.86371</v>
      </c>
      <c r="IC627">
        <v>1.85977</v>
      </c>
      <c r="ID627">
        <v>1.85807</v>
      </c>
      <c r="IE627">
        <v>1.85944</v>
      </c>
      <c r="IF627">
        <v>1.85959</v>
      </c>
      <c r="IG627">
        <v>1.85806</v>
      </c>
      <c r="IH627">
        <v>1.85715</v>
      </c>
      <c r="II627">
        <v>1.85211</v>
      </c>
      <c r="IJ627">
        <v>0</v>
      </c>
      <c r="IK627">
        <v>0</v>
      </c>
      <c r="IL627">
        <v>0</v>
      </c>
      <c r="IM627">
        <v>0</v>
      </c>
      <c r="IN627" t="s">
        <v>441</v>
      </c>
      <c r="IO627" t="s">
        <v>442</v>
      </c>
      <c r="IP627" t="s">
        <v>443</v>
      </c>
      <c r="IQ627" t="s">
        <v>443</v>
      </c>
      <c r="IR627" t="s">
        <v>443</v>
      </c>
      <c r="IS627" t="s">
        <v>443</v>
      </c>
      <c r="IT627">
        <v>0</v>
      </c>
      <c r="IU627">
        <v>100</v>
      </c>
      <c r="IV627">
        <v>100</v>
      </c>
      <c r="IW627">
        <v>-1.571</v>
      </c>
      <c r="IX627">
        <v>0.283</v>
      </c>
      <c r="IY627">
        <v>-1.253408397979514</v>
      </c>
      <c r="IZ627">
        <v>-0.001407418860664216</v>
      </c>
      <c r="JA627">
        <v>1.761737584914558E-06</v>
      </c>
      <c r="JB627">
        <v>-4.339940373715102E-10</v>
      </c>
      <c r="JC627">
        <v>0.01386544786166931</v>
      </c>
      <c r="JD627">
        <v>0.003157371658100305</v>
      </c>
      <c r="JE627">
        <v>0.0004353711720169284</v>
      </c>
      <c r="JF627">
        <v>-1.853048844677345E-07</v>
      </c>
      <c r="JG627">
        <v>2</v>
      </c>
      <c r="JH627">
        <v>1968</v>
      </c>
      <c r="JI627">
        <v>1</v>
      </c>
      <c r="JJ627">
        <v>26</v>
      </c>
      <c r="JK627">
        <v>200261.6</v>
      </c>
      <c r="JL627">
        <v>200261.9</v>
      </c>
      <c r="JM627">
        <v>1.40381</v>
      </c>
      <c r="JN627">
        <v>2.62451</v>
      </c>
      <c r="JO627">
        <v>1.49658</v>
      </c>
      <c r="JP627">
        <v>2.34863</v>
      </c>
      <c r="JQ627">
        <v>1.54907</v>
      </c>
      <c r="JR627">
        <v>2.46216</v>
      </c>
      <c r="JS627">
        <v>34.2133</v>
      </c>
      <c r="JT627">
        <v>14.2896</v>
      </c>
      <c r="JU627">
        <v>18</v>
      </c>
      <c r="JV627">
        <v>480.418</v>
      </c>
      <c r="JW627">
        <v>501.131</v>
      </c>
      <c r="JX627">
        <v>26.8458</v>
      </c>
      <c r="JY627">
        <v>28.5687</v>
      </c>
      <c r="JZ627">
        <v>30.0004</v>
      </c>
      <c r="KA627">
        <v>28.7789</v>
      </c>
      <c r="KB627">
        <v>28.778</v>
      </c>
      <c r="KC627">
        <v>28.219</v>
      </c>
      <c r="KD627">
        <v>12.1926</v>
      </c>
      <c r="KE627">
        <v>100</v>
      </c>
      <c r="KF627">
        <v>26.843</v>
      </c>
      <c r="KG627">
        <v>560.552</v>
      </c>
      <c r="KH627">
        <v>20.8519</v>
      </c>
      <c r="KI627">
        <v>101.917</v>
      </c>
      <c r="KJ627">
        <v>91.369</v>
      </c>
    </row>
    <row r="628" spans="1:296">
      <c r="A628">
        <v>610</v>
      </c>
      <c r="B628">
        <v>1759005309.5</v>
      </c>
      <c r="C628">
        <v>18058.90000009537</v>
      </c>
      <c r="D628" t="s">
        <v>1668</v>
      </c>
      <c r="E628" t="s">
        <v>1669</v>
      </c>
      <c r="F628">
        <v>5</v>
      </c>
      <c r="G628" t="s">
        <v>1603</v>
      </c>
      <c r="H628">
        <v>1759005302</v>
      </c>
      <c r="I628">
        <f>(J628)/1000</f>
        <v>0</v>
      </c>
      <c r="J628">
        <f>IF(DO628, AM628, AG628)</f>
        <v>0</v>
      </c>
      <c r="K628">
        <f>IF(DO628, AH628, AF628)</f>
        <v>0</v>
      </c>
      <c r="L628">
        <f>DQ628 - IF(AT628&gt;1, K628*DK628*100.0/(AV628), 0)</f>
        <v>0</v>
      </c>
      <c r="M628">
        <f>((S628-I628/2)*L628-K628)/(S628+I628/2)</f>
        <v>0</v>
      </c>
      <c r="N628">
        <f>M628*(DX628+DY628)/1000.0</f>
        <v>0</v>
      </c>
      <c r="O628">
        <f>(DQ628 - IF(AT628&gt;1, K628*DK628*100.0/(AV628), 0))*(DX628+DY628)/1000.0</f>
        <v>0</v>
      </c>
      <c r="P628">
        <f>2.0/((1/R628-1/Q628)+SIGN(R628)*SQRT((1/R628-1/Q628)*(1/R628-1/Q628) + 4*DL628/((DL628+1)*(DL628+1))*(2*1/R628*1/Q628-1/Q628*1/Q628)))</f>
        <v>0</v>
      </c>
      <c r="Q628">
        <f>IF(LEFT(DM628,1)&lt;&gt;"0",IF(LEFT(DM628,1)="1",3.0,DN628),$D$5+$E$5*(EE628*DX628/($K$5*1000))+$F$5*(EE628*DX628/($K$5*1000))*MAX(MIN(DK628,$J$5),$I$5)*MAX(MIN(DK628,$J$5),$I$5)+$G$5*MAX(MIN(DK628,$J$5),$I$5)*(EE628*DX628/($K$5*1000))+$H$5*(EE628*DX628/($K$5*1000))*(EE628*DX628/($K$5*1000)))</f>
        <v>0</v>
      </c>
      <c r="R628">
        <f>I628*(1000-(1000*0.61365*exp(17.502*V628/(240.97+V628))/(DX628+DY628)+DS628)/2)/(1000*0.61365*exp(17.502*V628/(240.97+V628))/(DX628+DY628)-DS628)</f>
        <v>0</v>
      </c>
      <c r="S628">
        <f>1/((DL628+1)/(P628/1.6)+1/(Q628/1.37)) + DL628/((DL628+1)/(P628/1.6) + DL628/(Q628/1.37))</f>
        <v>0</v>
      </c>
      <c r="T628">
        <f>(DG628*DJ628)</f>
        <v>0</v>
      </c>
      <c r="U628">
        <f>(DZ628+(T628+2*0.95*5.67E-8*(((DZ628+$B$9)+273)^4-(DZ628+273)^4)-44100*I628)/(1.84*29.3*Q628+8*0.95*5.67E-8*(DZ628+273)^3))</f>
        <v>0</v>
      </c>
      <c r="V628">
        <f>($C$9*EA628+$D$9*EB628+$E$9*U628)</f>
        <v>0</v>
      </c>
      <c r="W628">
        <f>0.61365*exp(17.502*V628/(240.97+V628))</f>
        <v>0</v>
      </c>
      <c r="X628">
        <f>(Y628/Z628*100)</f>
        <v>0</v>
      </c>
      <c r="Y628">
        <f>DS628*(DX628+DY628)/1000</f>
        <v>0</v>
      </c>
      <c r="Z628">
        <f>0.61365*exp(17.502*DZ628/(240.97+DZ628))</f>
        <v>0</v>
      </c>
      <c r="AA628">
        <f>(W628-DS628*(DX628+DY628)/1000)</f>
        <v>0</v>
      </c>
      <c r="AB628">
        <f>(-I628*44100)</f>
        <v>0</v>
      </c>
      <c r="AC628">
        <f>2*29.3*Q628*0.92*(DZ628-V628)</f>
        <v>0</v>
      </c>
      <c r="AD628">
        <f>2*0.95*5.67E-8*(((DZ628+$B$9)+273)^4-(V628+273)^4)</f>
        <v>0</v>
      </c>
      <c r="AE628">
        <f>T628+AD628+AB628+AC628</f>
        <v>0</v>
      </c>
      <c r="AF628">
        <f>DW628*AT628*(DR628-DQ628*(1000-AT628*DT628)/(1000-AT628*DS628))/(100*DK628)</f>
        <v>0</v>
      </c>
      <c r="AG628">
        <f>1000*DW628*AT628*(DS628-DT628)/(100*DK628*(1000-AT628*DS628))</f>
        <v>0</v>
      </c>
      <c r="AH628">
        <f>(AI628 - AJ628 - DX628*1E3/(8.314*(DZ628+273.15)) * AL628/DW628 * AK628) * DW628/(100*DK628) * (1000 - DT628)/1000</f>
        <v>0</v>
      </c>
      <c r="AI628">
        <v>552.1980528424244</v>
      </c>
      <c r="AJ628">
        <v>531.4720303030305</v>
      </c>
      <c r="AK628">
        <v>3.365111601731575</v>
      </c>
      <c r="AL628">
        <v>65.16</v>
      </c>
      <c r="AM628">
        <f>(AO628 - AN628 + DX628*1E3/(8.314*(DZ628+273.15)) * AQ628/DW628 * AP628) * DW628/(100*DK628) * 1000/(1000 - AO628)</f>
        <v>0</v>
      </c>
      <c r="AN628">
        <v>20.93147407807319</v>
      </c>
      <c r="AO628">
        <v>21.8616709090909</v>
      </c>
      <c r="AP628">
        <v>-2.646670993804388E-05</v>
      </c>
      <c r="AQ628">
        <v>105.5016809111965</v>
      </c>
      <c r="AR628">
        <v>1</v>
      </c>
      <c r="AS628">
        <v>0</v>
      </c>
      <c r="AT628">
        <f>IF(AR628*$H$15&gt;=AV628,1.0,(AV628/(AV628-AR628*$H$15)))</f>
        <v>0</v>
      </c>
      <c r="AU628">
        <f>(AT628-1)*100</f>
        <v>0</v>
      </c>
      <c r="AV628">
        <f>MAX(0,($B$15+$C$15*EE628)/(1+$D$15*EE628)*DX628/(DZ628+273)*$E$15)</f>
        <v>0</v>
      </c>
      <c r="AW628" t="s">
        <v>437</v>
      </c>
      <c r="AX628" t="s">
        <v>437</v>
      </c>
      <c r="AY628">
        <v>0</v>
      </c>
      <c r="AZ628">
        <v>0</v>
      </c>
      <c r="BA628">
        <f>1-AY628/AZ628</f>
        <v>0</v>
      </c>
      <c r="BB628">
        <v>0</v>
      </c>
      <c r="BC628" t="s">
        <v>437</v>
      </c>
      <c r="BD628" t="s">
        <v>437</v>
      </c>
      <c r="BE628">
        <v>0</v>
      </c>
      <c r="BF628">
        <v>0</v>
      </c>
      <c r="BG628">
        <f>1-BE628/BF628</f>
        <v>0</v>
      </c>
      <c r="BH628">
        <v>0.5</v>
      </c>
      <c r="BI628">
        <f>DH628</f>
        <v>0</v>
      </c>
      <c r="BJ628">
        <f>K628</f>
        <v>0</v>
      </c>
      <c r="BK628">
        <f>BG628*BH628*BI628</f>
        <v>0</v>
      </c>
      <c r="BL628">
        <f>(BJ628-BB628)/BI628</f>
        <v>0</v>
      </c>
      <c r="BM628">
        <f>(AZ628-BF628)/BF628</f>
        <v>0</v>
      </c>
      <c r="BN628">
        <f>AY628/(BA628+AY628/BF628)</f>
        <v>0</v>
      </c>
      <c r="BO628" t="s">
        <v>437</v>
      </c>
      <c r="BP628">
        <v>0</v>
      </c>
      <c r="BQ628">
        <f>IF(BP628&lt;&gt;0, BP628, BN628)</f>
        <v>0</v>
      </c>
      <c r="BR628">
        <f>1-BQ628/BF628</f>
        <v>0</v>
      </c>
      <c r="BS628">
        <f>(BF628-BE628)/(BF628-BQ628)</f>
        <v>0</v>
      </c>
      <c r="BT628">
        <f>(AZ628-BF628)/(AZ628-BQ628)</f>
        <v>0</v>
      </c>
      <c r="BU628">
        <f>(BF628-BE628)/(BF628-AY628)</f>
        <v>0</v>
      </c>
      <c r="BV628">
        <f>(AZ628-BF628)/(AZ628-AY628)</f>
        <v>0</v>
      </c>
      <c r="BW628">
        <f>(BS628*BQ628/BE628)</f>
        <v>0</v>
      </c>
      <c r="BX628">
        <f>(1-BW628)</f>
        <v>0</v>
      </c>
      <c r="DG628">
        <f>$B$13*EF628+$C$13*EG628+$F$13*ER628*(1-EU628)</f>
        <v>0</v>
      </c>
      <c r="DH628">
        <f>DG628*DI628</f>
        <v>0</v>
      </c>
      <c r="DI628">
        <f>($B$13*$D$11+$C$13*$D$11+$F$13*((FE628+EW628)/MAX(FE628+EW628+FF628, 0.1)*$I$11+FF628/MAX(FE628+EW628+FF628, 0.1)*$J$11))/($B$13+$C$13+$F$13)</f>
        <v>0</v>
      </c>
      <c r="DJ628">
        <f>($B$13*$K$11+$C$13*$K$11+$F$13*((FE628+EW628)/MAX(FE628+EW628+FF628, 0.1)*$P$11+FF628/MAX(FE628+EW628+FF628, 0.1)*$Q$11))/($B$13+$C$13+$F$13)</f>
        <v>0</v>
      </c>
      <c r="DK628">
        <v>6</v>
      </c>
      <c r="DL628">
        <v>0.5</v>
      </c>
      <c r="DM628" t="s">
        <v>438</v>
      </c>
      <c r="DN628">
        <v>2</v>
      </c>
      <c r="DO628" t="b">
        <v>1</v>
      </c>
      <c r="DP628">
        <v>1759005302</v>
      </c>
      <c r="DQ628">
        <v>496.836</v>
      </c>
      <c r="DR628">
        <v>525.739962962963</v>
      </c>
      <c r="DS628">
        <v>21.86358888888889</v>
      </c>
      <c r="DT628">
        <v>20.95515555555555</v>
      </c>
      <c r="DU628">
        <v>498.4067407407408</v>
      </c>
      <c r="DV628">
        <v>21.58068888888889</v>
      </c>
      <c r="DW628">
        <v>500.0277037037037</v>
      </c>
      <c r="DX628">
        <v>90.31021111111112</v>
      </c>
      <c r="DY628">
        <v>0.06440269629629629</v>
      </c>
      <c r="DZ628">
        <v>28.68562962962963</v>
      </c>
      <c r="EA628">
        <v>30.00885185185186</v>
      </c>
      <c r="EB628">
        <v>999.9000000000001</v>
      </c>
      <c r="EC628">
        <v>0</v>
      </c>
      <c r="ED628">
        <v>0</v>
      </c>
      <c r="EE628">
        <v>10007.64481481481</v>
      </c>
      <c r="EF628">
        <v>0</v>
      </c>
      <c r="EG628">
        <v>11.98122962962963</v>
      </c>
      <c r="EH628">
        <v>-28.90396296296296</v>
      </c>
      <c r="EI628">
        <v>507.9416666666667</v>
      </c>
      <c r="EJ628">
        <v>536.9924444444445</v>
      </c>
      <c r="EK628">
        <v>0.9084327407407408</v>
      </c>
      <c r="EL628">
        <v>525.739962962963</v>
      </c>
      <c r="EM628">
        <v>20.95515555555555</v>
      </c>
      <c r="EN628">
        <v>1.974505555555555</v>
      </c>
      <c r="EO628">
        <v>1.892464444444444</v>
      </c>
      <c r="EP628">
        <v>17.24135555555556</v>
      </c>
      <c r="EQ628">
        <v>16.57219259259259</v>
      </c>
      <c r="ER628">
        <v>1999.987777777777</v>
      </c>
      <c r="ES628">
        <v>0.9800035555555554</v>
      </c>
      <c r="ET628">
        <v>0.01999634074074074</v>
      </c>
      <c r="EU628">
        <v>0</v>
      </c>
      <c r="EV628">
        <v>959.8520740740742</v>
      </c>
      <c r="EW628">
        <v>5.00078</v>
      </c>
      <c r="EX628">
        <v>18545.75555555556</v>
      </c>
      <c r="EY628">
        <v>16379.57407407407</v>
      </c>
      <c r="EZ628">
        <v>38.97662962962963</v>
      </c>
      <c r="FA628">
        <v>39.85622222222222</v>
      </c>
      <c r="FB628">
        <v>39.22892592592593</v>
      </c>
      <c r="FC628">
        <v>39.52048148148148</v>
      </c>
      <c r="FD628">
        <v>40.02292592592593</v>
      </c>
      <c r="FE628">
        <v>1955.097777777778</v>
      </c>
      <c r="FF628">
        <v>39.89000000000001</v>
      </c>
      <c r="FG628">
        <v>0</v>
      </c>
      <c r="FH628">
        <v>1759005303.9</v>
      </c>
      <c r="FI628">
        <v>0</v>
      </c>
      <c r="FJ628">
        <v>959.8780384615385</v>
      </c>
      <c r="FK628">
        <v>-5.963042744493794</v>
      </c>
      <c r="FL628">
        <v>-107.0940170965141</v>
      </c>
      <c r="FM628">
        <v>18545.98076923077</v>
      </c>
      <c r="FN628">
        <v>15</v>
      </c>
      <c r="FO628">
        <v>0</v>
      </c>
      <c r="FP628" t="s">
        <v>439</v>
      </c>
      <c r="FQ628">
        <v>1746989605.5</v>
      </c>
      <c r="FR628">
        <v>1746989593.5</v>
      </c>
      <c r="FS628">
        <v>0</v>
      </c>
      <c r="FT628">
        <v>-0.274</v>
      </c>
      <c r="FU628">
        <v>-0.002</v>
      </c>
      <c r="FV628">
        <v>2.549</v>
      </c>
      <c r="FW628">
        <v>0.129</v>
      </c>
      <c r="FX628">
        <v>420</v>
      </c>
      <c r="FY628">
        <v>17</v>
      </c>
      <c r="FZ628">
        <v>0.02</v>
      </c>
      <c r="GA628">
        <v>0.04</v>
      </c>
      <c r="GB628">
        <v>-28.36801951219512</v>
      </c>
      <c r="GC628">
        <v>-7.838109407665545</v>
      </c>
      <c r="GD628">
        <v>0.792458540646553</v>
      </c>
      <c r="GE628">
        <v>0</v>
      </c>
      <c r="GF628">
        <v>960.2423235294118</v>
      </c>
      <c r="GG628">
        <v>-6.062505733372639</v>
      </c>
      <c r="GH628">
        <v>0.6599885792500441</v>
      </c>
      <c r="GI628">
        <v>0</v>
      </c>
      <c r="GJ628">
        <v>0.898272780487805</v>
      </c>
      <c r="GK628">
        <v>0.1395175400696864</v>
      </c>
      <c r="GL628">
        <v>0.01497629527361644</v>
      </c>
      <c r="GM628">
        <v>0</v>
      </c>
      <c r="GN628">
        <v>0</v>
      </c>
      <c r="GO628">
        <v>3</v>
      </c>
      <c r="GP628" t="s">
        <v>484</v>
      </c>
      <c r="GQ628">
        <v>3.10258</v>
      </c>
      <c r="GR628">
        <v>2.72238</v>
      </c>
      <c r="GS628">
        <v>0.103339</v>
      </c>
      <c r="GT628">
        <v>0.10733</v>
      </c>
      <c r="GU628">
        <v>0.100828</v>
      </c>
      <c r="GV628">
        <v>0.0990268</v>
      </c>
      <c r="GW628">
        <v>23430.7</v>
      </c>
      <c r="GX628">
        <v>21183.1</v>
      </c>
      <c r="GY628">
        <v>26693.9</v>
      </c>
      <c r="GZ628">
        <v>23950.6</v>
      </c>
      <c r="HA628">
        <v>38407.4</v>
      </c>
      <c r="HB628">
        <v>31893.7</v>
      </c>
      <c r="HC628">
        <v>46613.1</v>
      </c>
      <c r="HD628">
        <v>37883.2</v>
      </c>
      <c r="HE628">
        <v>1.87018</v>
      </c>
      <c r="HF628">
        <v>1.87915</v>
      </c>
      <c r="HG628">
        <v>0.175409</v>
      </c>
      <c r="HH628">
        <v>0</v>
      </c>
      <c r="HI628">
        <v>27.141</v>
      </c>
      <c r="HJ628">
        <v>999.9</v>
      </c>
      <c r="HK628">
        <v>48.7</v>
      </c>
      <c r="HL628">
        <v>30.2</v>
      </c>
      <c r="HM628">
        <v>23.2389</v>
      </c>
      <c r="HN628">
        <v>61.1687</v>
      </c>
      <c r="HO628">
        <v>21.8029</v>
      </c>
      <c r="HP628">
        <v>1</v>
      </c>
      <c r="HQ628">
        <v>0.10159</v>
      </c>
      <c r="HR628">
        <v>0.301171</v>
      </c>
      <c r="HS628">
        <v>20.318</v>
      </c>
      <c r="HT628">
        <v>5.2131</v>
      </c>
      <c r="HU628">
        <v>11.9794</v>
      </c>
      <c r="HV628">
        <v>4.96365</v>
      </c>
      <c r="HW628">
        <v>3.27458</v>
      </c>
      <c r="HX628">
        <v>9999</v>
      </c>
      <c r="HY628">
        <v>9999</v>
      </c>
      <c r="HZ628">
        <v>9999</v>
      </c>
      <c r="IA628">
        <v>26.8</v>
      </c>
      <c r="IB628">
        <v>1.86371</v>
      </c>
      <c r="IC628">
        <v>1.85978</v>
      </c>
      <c r="ID628">
        <v>1.85806</v>
      </c>
      <c r="IE628">
        <v>1.85945</v>
      </c>
      <c r="IF628">
        <v>1.85959</v>
      </c>
      <c r="IG628">
        <v>1.85806</v>
      </c>
      <c r="IH628">
        <v>1.85715</v>
      </c>
      <c r="II628">
        <v>1.85211</v>
      </c>
      <c r="IJ628">
        <v>0</v>
      </c>
      <c r="IK628">
        <v>0</v>
      </c>
      <c r="IL628">
        <v>0</v>
      </c>
      <c r="IM628">
        <v>0</v>
      </c>
      <c r="IN628" t="s">
        <v>441</v>
      </c>
      <c r="IO628" t="s">
        <v>442</v>
      </c>
      <c r="IP628" t="s">
        <v>443</v>
      </c>
      <c r="IQ628" t="s">
        <v>443</v>
      </c>
      <c r="IR628" t="s">
        <v>443</v>
      </c>
      <c r="IS628" t="s">
        <v>443</v>
      </c>
      <c r="IT628">
        <v>0</v>
      </c>
      <c r="IU628">
        <v>100</v>
      </c>
      <c r="IV628">
        <v>100</v>
      </c>
      <c r="IW628">
        <v>-1.57</v>
      </c>
      <c r="IX628">
        <v>0.2828</v>
      </c>
      <c r="IY628">
        <v>-1.253408397979514</v>
      </c>
      <c r="IZ628">
        <v>-0.001407418860664216</v>
      </c>
      <c r="JA628">
        <v>1.761737584914558E-06</v>
      </c>
      <c r="JB628">
        <v>-4.339940373715102E-10</v>
      </c>
      <c r="JC628">
        <v>0.01386544786166931</v>
      </c>
      <c r="JD628">
        <v>0.003157371658100305</v>
      </c>
      <c r="JE628">
        <v>0.0004353711720169284</v>
      </c>
      <c r="JF628">
        <v>-1.853048844677345E-07</v>
      </c>
      <c r="JG628">
        <v>2</v>
      </c>
      <c r="JH628">
        <v>1968</v>
      </c>
      <c r="JI628">
        <v>1</v>
      </c>
      <c r="JJ628">
        <v>26</v>
      </c>
      <c r="JK628">
        <v>200261.7</v>
      </c>
      <c r="JL628">
        <v>200261.9</v>
      </c>
      <c r="JM628">
        <v>1.43799</v>
      </c>
      <c r="JN628">
        <v>2.61963</v>
      </c>
      <c r="JO628">
        <v>1.49658</v>
      </c>
      <c r="JP628">
        <v>2.34863</v>
      </c>
      <c r="JQ628">
        <v>1.54907</v>
      </c>
      <c r="JR628">
        <v>2.41211</v>
      </c>
      <c r="JS628">
        <v>34.1905</v>
      </c>
      <c r="JT628">
        <v>14.2809</v>
      </c>
      <c r="JU628">
        <v>18</v>
      </c>
      <c r="JV628">
        <v>480.422</v>
      </c>
      <c r="JW628">
        <v>501.025</v>
      </c>
      <c r="JX628">
        <v>26.8374</v>
      </c>
      <c r="JY628">
        <v>28.5719</v>
      </c>
      <c r="JZ628">
        <v>30.0003</v>
      </c>
      <c r="KA628">
        <v>28.7813</v>
      </c>
      <c r="KB628">
        <v>28.7793</v>
      </c>
      <c r="KC628">
        <v>28.9573</v>
      </c>
      <c r="KD628">
        <v>12.1926</v>
      </c>
      <c r="KE628">
        <v>100</v>
      </c>
      <c r="KF628">
        <v>26.8316</v>
      </c>
      <c r="KG628">
        <v>573.914</v>
      </c>
      <c r="KH628">
        <v>20.8495</v>
      </c>
      <c r="KI628">
        <v>101.916</v>
      </c>
      <c r="KJ628">
        <v>91.3687</v>
      </c>
    </row>
    <row r="629" spans="1:296">
      <c r="A629">
        <v>611</v>
      </c>
      <c r="B629">
        <v>1759005314.5</v>
      </c>
      <c r="C629">
        <v>18063.90000009537</v>
      </c>
      <c r="D629" t="s">
        <v>1670</v>
      </c>
      <c r="E629" t="s">
        <v>1671</v>
      </c>
      <c r="F629">
        <v>5</v>
      </c>
      <c r="G629" t="s">
        <v>1603</v>
      </c>
      <c r="H629">
        <v>1759005306.714286</v>
      </c>
      <c r="I629">
        <f>(J629)/1000</f>
        <v>0</v>
      </c>
      <c r="J629">
        <f>IF(DO629, AM629, AG629)</f>
        <v>0</v>
      </c>
      <c r="K629">
        <f>IF(DO629, AH629, AF629)</f>
        <v>0</v>
      </c>
      <c r="L629">
        <f>DQ629 - IF(AT629&gt;1, K629*DK629*100.0/(AV629), 0)</f>
        <v>0</v>
      </c>
      <c r="M629">
        <f>((S629-I629/2)*L629-K629)/(S629+I629/2)</f>
        <v>0</v>
      </c>
      <c r="N629">
        <f>M629*(DX629+DY629)/1000.0</f>
        <v>0</v>
      </c>
      <c r="O629">
        <f>(DQ629 - IF(AT629&gt;1, K629*DK629*100.0/(AV629), 0))*(DX629+DY629)/1000.0</f>
        <v>0</v>
      </c>
      <c r="P629">
        <f>2.0/((1/R629-1/Q629)+SIGN(R629)*SQRT((1/R629-1/Q629)*(1/R629-1/Q629) + 4*DL629/((DL629+1)*(DL629+1))*(2*1/R629*1/Q629-1/Q629*1/Q629)))</f>
        <v>0</v>
      </c>
      <c r="Q629">
        <f>IF(LEFT(DM629,1)&lt;&gt;"0",IF(LEFT(DM629,1)="1",3.0,DN629),$D$5+$E$5*(EE629*DX629/($K$5*1000))+$F$5*(EE629*DX629/($K$5*1000))*MAX(MIN(DK629,$J$5),$I$5)*MAX(MIN(DK629,$J$5),$I$5)+$G$5*MAX(MIN(DK629,$J$5),$I$5)*(EE629*DX629/($K$5*1000))+$H$5*(EE629*DX629/($K$5*1000))*(EE629*DX629/($K$5*1000)))</f>
        <v>0</v>
      </c>
      <c r="R629">
        <f>I629*(1000-(1000*0.61365*exp(17.502*V629/(240.97+V629))/(DX629+DY629)+DS629)/2)/(1000*0.61365*exp(17.502*V629/(240.97+V629))/(DX629+DY629)-DS629)</f>
        <v>0</v>
      </c>
      <c r="S629">
        <f>1/((DL629+1)/(P629/1.6)+1/(Q629/1.37)) + DL629/((DL629+1)/(P629/1.6) + DL629/(Q629/1.37))</f>
        <v>0</v>
      </c>
      <c r="T629">
        <f>(DG629*DJ629)</f>
        <v>0</v>
      </c>
      <c r="U629">
        <f>(DZ629+(T629+2*0.95*5.67E-8*(((DZ629+$B$9)+273)^4-(DZ629+273)^4)-44100*I629)/(1.84*29.3*Q629+8*0.95*5.67E-8*(DZ629+273)^3))</f>
        <v>0</v>
      </c>
      <c r="V629">
        <f>($C$9*EA629+$D$9*EB629+$E$9*U629)</f>
        <v>0</v>
      </c>
      <c r="W629">
        <f>0.61365*exp(17.502*V629/(240.97+V629))</f>
        <v>0</v>
      </c>
      <c r="X629">
        <f>(Y629/Z629*100)</f>
        <v>0</v>
      </c>
      <c r="Y629">
        <f>DS629*(DX629+DY629)/1000</f>
        <v>0</v>
      </c>
      <c r="Z629">
        <f>0.61365*exp(17.502*DZ629/(240.97+DZ629))</f>
        <v>0</v>
      </c>
      <c r="AA629">
        <f>(W629-DS629*(DX629+DY629)/1000)</f>
        <v>0</v>
      </c>
      <c r="AB629">
        <f>(-I629*44100)</f>
        <v>0</v>
      </c>
      <c r="AC629">
        <f>2*29.3*Q629*0.92*(DZ629-V629)</f>
        <v>0</v>
      </c>
      <c r="AD629">
        <f>2*0.95*5.67E-8*(((DZ629+$B$9)+273)^4-(V629+273)^4)</f>
        <v>0</v>
      </c>
      <c r="AE629">
        <f>T629+AD629+AB629+AC629</f>
        <v>0</v>
      </c>
      <c r="AF629">
        <f>DW629*AT629*(DR629-DQ629*(1000-AT629*DT629)/(1000-AT629*DS629))/(100*DK629)</f>
        <v>0</v>
      </c>
      <c r="AG629">
        <f>1000*DW629*AT629*(DS629-DT629)/(100*DK629*(1000-AT629*DS629))</f>
        <v>0</v>
      </c>
      <c r="AH629">
        <f>(AI629 - AJ629 - DX629*1E3/(8.314*(DZ629+273.15)) * AL629/DW629 * AK629) * DW629/(100*DK629) * (1000 - DT629)/1000</f>
        <v>0</v>
      </c>
      <c r="AI629">
        <v>569.4154804939395</v>
      </c>
      <c r="AJ629">
        <v>548.3931030303028</v>
      </c>
      <c r="AK629">
        <v>3.380368398268323</v>
      </c>
      <c r="AL629">
        <v>65.16</v>
      </c>
      <c r="AM629">
        <f>(AO629 - AN629 + DX629*1E3/(8.314*(DZ629+273.15)) * AQ629/DW629 * AP629) * DW629/(100*DK629) * 1000/(1000 - AO629)</f>
        <v>0</v>
      </c>
      <c r="AN629">
        <v>20.87205881361984</v>
      </c>
      <c r="AO629">
        <v>21.83134242424241</v>
      </c>
      <c r="AP629">
        <v>-0.006324849303829684</v>
      </c>
      <c r="AQ629">
        <v>105.5016809111965</v>
      </c>
      <c r="AR629">
        <v>1</v>
      </c>
      <c r="AS629">
        <v>0</v>
      </c>
      <c r="AT629">
        <f>IF(AR629*$H$15&gt;=AV629,1.0,(AV629/(AV629-AR629*$H$15)))</f>
        <v>0</v>
      </c>
      <c r="AU629">
        <f>(AT629-1)*100</f>
        <v>0</v>
      </c>
      <c r="AV629">
        <f>MAX(0,($B$15+$C$15*EE629)/(1+$D$15*EE629)*DX629/(DZ629+273)*$E$15)</f>
        <v>0</v>
      </c>
      <c r="AW629" t="s">
        <v>437</v>
      </c>
      <c r="AX629" t="s">
        <v>437</v>
      </c>
      <c r="AY629">
        <v>0</v>
      </c>
      <c r="AZ629">
        <v>0</v>
      </c>
      <c r="BA629">
        <f>1-AY629/AZ629</f>
        <v>0</v>
      </c>
      <c r="BB629">
        <v>0</v>
      </c>
      <c r="BC629" t="s">
        <v>437</v>
      </c>
      <c r="BD629" t="s">
        <v>437</v>
      </c>
      <c r="BE629">
        <v>0</v>
      </c>
      <c r="BF629">
        <v>0</v>
      </c>
      <c r="BG629">
        <f>1-BE629/BF629</f>
        <v>0</v>
      </c>
      <c r="BH629">
        <v>0.5</v>
      </c>
      <c r="BI629">
        <f>DH629</f>
        <v>0</v>
      </c>
      <c r="BJ629">
        <f>K629</f>
        <v>0</v>
      </c>
      <c r="BK629">
        <f>BG629*BH629*BI629</f>
        <v>0</v>
      </c>
      <c r="BL629">
        <f>(BJ629-BB629)/BI629</f>
        <v>0</v>
      </c>
      <c r="BM629">
        <f>(AZ629-BF629)/BF629</f>
        <v>0</v>
      </c>
      <c r="BN629">
        <f>AY629/(BA629+AY629/BF629)</f>
        <v>0</v>
      </c>
      <c r="BO629" t="s">
        <v>437</v>
      </c>
      <c r="BP629">
        <v>0</v>
      </c>
      <c r="BQ629">
        <f>IF(BP629&lt;&gt;0, BP629, BN629)</f>
        <v>0</v>
      </c>
      <c r="BR629">
        <f>1-BQ629/BF629</f>
        <v>0</v>
      </c>
      <c r="BS629">
        <f>(BF629-BE629)/(BF629-BQ629)</f>
        <v>0</v>
      </c>
      <c r="BT629">
        <f>(AZ629-BF629)/(AZ629-BQ629)</f>
        <v>0</v>
      </c>
      <c r="BU629">
        <f>(BF629-BE629)/(BF629-AY629)</f>
        <v>0</v>
      </c>
      <c r="BV629">
        <f>(AZ629-BF629)/(AZ629-AY629)</f>
        <v>0</v>
      </c>
      <c r="BW629">
        <f>(BS629*BQ629/BE629)</f>
        <v>0</v>
      </c>
      <c r="BX629">
        <f>(1-BW629)</f>
        <v>0</v>
      </c>
      <c r="DG629">
        <f>$B$13*EF629+$C$13*EG629+$F$13*ER629*(1-EU629)</f>
        <v>0</v>
      </c>
      <c r="DH629">
        <f>DG629*DI629</f>
        <v>0</v>
      </c>
      <c r="DI629">
        <f>($B$13*$D$11+$C$13*$D$11+$F$13*((FE629+EW629)/MAX(FE629+EW629+FF629, 0.1)*$I$11+FF629/MAX(FE629+EW629+FF629, 0.1)*$J$11))/($B$13+$C$13+$F$13)</f>
        <v>0</v>
      </c>
      <c r="DJ629">
        <f>($B$13*$K$11+$C$13*$K$11+$F$13*((FE629+EW629)/MAX(FE629+EW629+FF629, 0.1)*$P$11+FF629/MAX(FE629+EW629+FF629, 0.1)*$Q$11))/($B$13+$C$13+$F$13)</f>
        <v>0</v>
      </c>
      <c r="DK629">
        <v>6</v>
      </c>
      <c r="DL629">
        <v>0.5</v>
      </c>
      <c r="DM629" t="s">
        <v>438</v>
      </c>
      <c r="DN629">
        <v>2</v>
      </c>
      <c r="DO629" t="b">
        <v>1</v>
      </c>
      <c r="DP629">
        <v>1759005306.714286</v>
      </c>
      <c r="DQ629">
        <v>512.3490357142857</v>
      </c>
      <c r="DR629">
        <v>541.6471785714286</v>
      </c>
      <c r="DS629">
        <v>21.85866785714285</v>
      </c>
      <c r="DT629">
        <v>20.92567857142857</v>
      </c>
      <c r="DU629">
        <v>513.9191428571428</v>
      </c>
      <c r="DV629">
        <v>21.57586785714286</v>
      </c>
      <c r="DW629">
        <v>500.078107142857</v>
      </c>
      <c r="DX629">
        <v>90.31034285714284</v>
      </c>
      <c r="DY629">
        <v>0.06420700357142857</v>
      </c>
      <c r="DZ629">
        <v>28.68522857142857</v>
      </c>
      <c r="EA629">
        <v>30.00966071428571</v>
      </c>
      <c r="EB629">
        <v>999.9000000000002</v>
      </c>
      <c r="EC629">
        <v>0</v>
      </c>
      <c r="ED629">
        <v>0</v>
      </c>
      <c r="EE629">
        <v>10017.16464285714</v>
      </c>
      <c r="EF629">
        <v>0</v>
      </c>
      <c r="EG629">
        <v>11.94611428571429</v>
      </c>
      <c r="EH629">
        <v>-29.298075</v>
      </c>
      <c r="EI629">
        <v>523.7987142857144</v>
      </c>
      <c r="EJ629">
        <v>553.2232142857142</v>
      </c>
      <c r="EK629">
        <v>0.9329887142857144</v>
      </c>
      <c r="EL629">
        <v>541.6471785714286</v>
      </c>
      <c r="EM629">
        <v>20.92567857142857</v>
      </c>
      <c r="EN629">
        <v>1.974064285714286</v>
      </c>
      <c r="EO629">
        <v>1.889804642857143</v>
      </c>
      <c r="EP629">
        <v>17.23782857142857</v>
      </c>
      <c r="EQ629">
        <v>16.55005714285715</v>
      </c>
      <c r="ER629">
        <v>2000.002857142857</v>
      </c>
      <c r="ES629">
        <v>0.9800037499999998</v>
      </c>
      <c r="ET629">
        <v>0.01999615357142857</v>
      </c>
      <c r="EU629">
        <v>0</v>
      </c>
      <c r="EV629">
        <v>959.4608214285714</v>
      </c>
      <c r="EW629">
        <v>5.00078</v>
      </c>
      <c r="EX629">
        <v>18537.75714285714</v>
      </c>
      <c r="EY629">
        <v>16379.68928571428</v>
      </c>
      <c r="EZ629">
        <v>38.98639285714285</v>
      </c>
      <c r="FA629">
        <v>39.86814285714286</v>
      </c>
      <c r="FB629">
        <v>39.23857142857143</v>
      </c>
      <c r="FC629">
        <v>39.53096428571428</v>
      </c>
      <c r="FD629">
        <v>40.04660714285713</v>
      </c>
      <c r="FE629">
        <v>1955.112857142857</v>
      </c>
      <c r="FF629">
        <v>39.89000000000001</v>
      </c>
      <c r="FG629">
        <v>0</v>
      </c>
      <c r="FH629">
        <v>1759005309.3</v>
      </c>
      <c r="FI629">
        <v>0</v>
      </c>
      <c r="FJ629">
        <v>959.4127999999999</v>
      </c>
      <c r="FK629">
        <v>-5.278000022501866</v>
      </c>
      <c r="FL629">
        <v>-98.30000013845715</v>
      </c>
      <c r="FM629">
        <v>18536.196</v>
      </c>
      <c r="FN629">
        <v>15</v>
      </c>
      <c r="FO629">
        <v>0</v>
      </c>
      <c r="FP629" t="s">
        <v>439</v>
      </c>
      <c r="FQ629">
        <v>1746989605.5</v>
      </c>
      <c r="FR629">
        <v>1746989593.5</v>
      </c>
      <c r="FS629">
        <v>0</v>
      </c>
      <c r="FT629">
        <v>-0.274</v>
      </c>
      <c r="FU629">
        <v>-0.002</v>
      </c>
      <c r="FV629">
        <v>2.549</v>
      </c>
      <c r="FW629">
        <v>0.129</v>
      </c>
      <c r="FX629">
        <v>420</v>
      </c>
      <c r="FY629">
        <v>17</v>
      </c>
      <c r="FZ629">
        <v>0.02</v>
      </c>
      <c r="GA629">
        <v>0.04</v>
      </c>
      <c r="GB629">
        <v>-29.034185</v>
      </c>
      <c r="GC629">
        <v>-5.323801125703529</v>
      </c>
      <c r="GD629">
        <v>0.5169421261369593</v>
      </c>
      <c r="GE629">
        <v>0</v>
      </c>
      <c r="GF629">
        <v>959.7401470588235</v>
      </c>
      <c r="GG629">
        <v>-5.136546990506863</v>
      </c>
      <c r="GH629">
        <v>0.5807541816897911</v>
      </c>
      <c r="GI629">
        <v>0</v>
      </c>
      <c r="GJ629">
        <v>0.9206349249999999</v>
      </c>
      <c r="GK629">
        <v>0.3014681538461528</v>
      </c>
      <c r="GL629">
        <v>0.03053016879202235</v>
      </c>
      <c r="GM629">
        <v>0</v>
      </c>
      <c r="GN629">
        <v>0</v>
      </c>
      <c r="GO629">
        <v>3</v>
      </c>
      <c r="GP629" t="s">
        <v>484</v>
      </c>
      <c r="GQ629">
        <v>3.10273</v>
      </c>
      <c r="GR629">
        <v>2.72204</v>
      </c>
      <c r="GS629">
        <v>0.105694</v>
      </c>
      <c r="GT629">
        <v>0.10965</v>
      </c>
      <c r="GU629">
        <v>0.100738</v>
      </c>
      <c r="GV629">
        <v>0.0989565</v>
      </c>
      <c r="GW629">
        <v>23369.1</v>
      </c>
      <c r="GX629">
        <v>21127.7</v>
      </c>
      <c r="GY629">
        <v>26693.8</v>
      </c>
      <c r="GZ629">
        <v>23950.3</v>
      </c>
      <c r="HA629">
        <v>38411.4</v>
      </c>
      <c r="HB629">
        <v>31896.2</v>
      </c>
      <c r="HC629">
        <v>46612.8</v>
      </c>
      <c r="HD629">
        <v>37882.9</v>
      </c>
      <c r="HE629">
        <v>1.8705</v>
      </c>
      <c r="HF629">
        <v>1.8789</v>
      </c>
      <c r="HG629">
        <v>0.175595</v>
      </c>
      <c r="HH629">
        <v>0</v>
      </c>
      <c r="HI629">
        <v>27.1454</v>
      </c>
      <c r="HJ629">
        <v>999.9</v>
      </c>
      <c r="HK629">
        <v>48.7</v>
      </c>
      <c r="HL629">
        <v>30.2</v>
      </c>
      <c r="HM629">
        <v>23.2412</v>
      </c>
      <c r="HN629">
        <v>60.6987</v>
      </c>
      <c r="HO629">
        <v>21.847</v>
      </c>
      <c r="HP629">
        <v>1</v>
      </c>
      <c r="HQ629">
        <v>0.101933</v>
      </c>
      <c r="HR629">
        <v>0.308775</v>
      </c>
      <c r="HS629">
        <v>20.3179</v>
      </c>
      <c r="HT629">
        <v>5.2125</v>
      </c>
      <c r="HU629">
        <v>11.9791</v>
      </c>
      <c r="HV629">
        <v>4.9629</v>
      </c>
      <c r="HW629">
        <v>3.27448</v>
      </c>
      <c r="HX629">
        <v>9999</v>
      </c>
      <c r="HY629">
        <v>9999</v>
      </c>
      <c r="HZ629">
        <v>9999</v>
      </c>
      <c r="IA629">
        <v>26.8</v>
      </c>
      <c r="IB629">
        <v>1.8637</v>
      </c>
      <c r="IC629">
        <v>1.85978</v>
      </c>
      <c r="ID629">
        <v>1.85806</v>
      </c>
      <c r="IE629">
        <v>1.85944</v>
      </c>
      <c r="IF629">
        <v>1.85959</v>
      </c>
      <c r="IG629">
        <v>1.85807</v>
      </c>
      <c r="IH629">
        <v>1.85715</v>
      </c>
      <c r="II629">
        <v>1.85211</v>
      </c>
      <c r="IJ629">
        <v>0</v>
      </c>
      <c r="IK629">
        <v>0</v>
      </c>
      <c r="IL629">
        <v>0</v>
      </c>
      <c r="IM629">
        <v>0</v>
      </c>
      <c r="IN629" t="s">
        <v>441</v>
      </c>
      <c r="IO629" t="s">
        <v>442</v>
      </c>
      <c r="IP629" t="s">
        <v>443</v>
      </c>
      <c r="IQ629" t="s">
        <v>443</v>
      </c>
      <c r="IR629" t="s">
        <v>443</v>
      </c>
      <c r="IS629" t="s">
        <v>443</v>
      </c>
      <c r="IT629">
        <v>0</v>
      </c>
      <c r="IU629">
        <v>100</v>
      </c>
      <c r="IV629">
        <v>100</v>
      </c>
      <c r="IW629">
        <v>-1.568</v>
      </c>
      <c r="IX629">
        <v>0.2822</v>
      </c>
      <c r="IY629">
        <v>-1.253408397979514</v>
      </c>
      <c r="IZ629">
        <v>-0.001407418860664216</v>
      </c>
      <c r="JA629">
        <v>1.761737584914558E-06</v>
      </c>
      <c r="JB629">
        <v>-4.339940373715102E-10</v>
      </c>
      <c r="JC629">
        <v>0.01386544786166931</v>
      </c>
      <c r="JD629">
        <v>0.003157371658100305</v>
      </c>
      <c r="JE629">
        <v>0.0004353711720169284</v>
      </c>
      <c r="JF629">
        <v>-1.853048844677345E-07</v>
      </c>
      <c r="JG629">
        <v>2</v>
      </c>
      <c r="JH629">
        <v>1968</v>
      </c>
      <c r="JI629">
        <v>1</v>
      </c>
      <c r="JJ629">
        <v>26</v>
      </c>
      <c r="JK629">
        <v>200261.8</v>
      </c>
      <c r="JL629">
        <v>200262</v>
      </c>
      <c r="JM629">
        <v>1.47461</v>
      </c>
      <c r="JN629">
        <v>2.6355</v>
      </c>
      <c r="JO629">
        <v>1.49658</v>
      </c>
      <c r="JP629">
        <v>2.34863</v>
      </c>
      <c r="JQ629">
        <v>1.54907</v>
      </c>
      <c r="JR629">
        <v>2.33643</v>
      </c>
      <c r="JS629">
        <v>34.2133</v>
      </c>
      <c r="JT629">
        <v>14.2809</v>
      </c>
      <c r="JU629">
        <v>18</v>
      </c>
      <c r="JV629">
        <v>480.629</v>
      </c>
      <c r="JW629">
        <v>500.868</v>
      </c>
      <c r="JX629">
        <v>26.8292</v>
      </c>
      <c r="JY629">
        <v>28.5748</v>
      </c>
      <c r="JZ629">
        <v>30.0004</v>
      </c>
      <c r="KA629">
        <v>28.7837</v>
      </c>
      <c r="KB629">
        <v>28.7804</v>
      </c>
      <c r="KC629">
        <v>29.6163</v>
      </c>
      <c r="KD629">
        <v>12.1926</v>
      </c>
      <c r="KE629">
        <v>100</v>
      </c>
      <c r="KF629">
        <v>26.8233</v>
      </c>
      <c r="KG629">
        <v>593.953</v>
      </c>
      <c r="KH629">
        <v>20.8609</v>
      </c>
      <c r="KI629">
        <v>101.916</v>
      </c>
      <c r="KJ629">
        <v>91.3678</v>
      </c>
    </row>
    <row r="630" spans="1:296">
      <c r="A630">
        <v>612</v>
      </c>
      <c r="B630">
        <v>1759005319.5</v>
      </c>
      <c r="C630">
        <v>18068.90000009537</v>
      </c>
      <c r="D630" t="s">
        <v>1672</v>
      </c>
      <c r="E630" t="s">
        <v>1673</v>
      </c>
      <c r="F630">
        <v>5</v>
      </c>
      <c r="G630" t="s">
        <v>1603</v>
      </c>
      <c r="H630">
        <v>1759005312</v>
      </c>
      <c r="I630">
        <f>(J630)/1000</f>
        <v>0</v>
      </c>
      <c r="J630">
        <f>IF(DO630, AM630, AG630)</f>
        <v>0</v>
      </c>
      <c r="K630">
        <f>IF(DO630, AH630, AF630)</f>
        <v>0</v>
      </c>
      <c r="L630">
        <f>DQ630 - IF(AT630&gt;1, K630*DK630*100.0/(AV630), 0)</f>
        <v>0</v>
      </c>
      <c r="M630">
        <f>((S630-I630/2)*L630-K630)/(S630+I630/2)</f>
        <v>0</v>
      </c>
      <c r="N630">
        <f>M630*(DX630+DY630)/1000.0</f>
        <v>0</v>
      </c>
      <c r="O630">
        <f>(DQ630 - IF(AT630&gt;1, K630*DK630*100.0/(AV630), 0))*(DX630+DY630)/1000.0</f>
        <v>0</v>
      </c>
      <c r="P630">
        <f>2.0/((1/R630-1/Q630)+SIGN(R630)*SQRT((1/R630-1/Q630)*(1/R630-1/Q630) + 4*DL630/((DL630+1)*(DL630+1))*(2*1/R630*1/Q630-1/Q630*1/Q630)))</f>
        <v>0</v>
      </c>
      <c r="Q630">
        <f>IF(LEFT(DM630,1)&lt;&gt;"0",IF(LEFT(DM630,1)="1",3.0,DN630),$D$5+$E$5*(EE630*DX630/($K$5*1000))+$F$5*(EE630*DX630/($K$5*1000))*MAX(MIN(DK630,$J$5),$I$5)*MAX(MIN(DK630,$J$5),$I$5)+$G$5*MAX(MIN(DK630,$J$5),$I$5)*(EE630*DX630/($K$5*1000))+$H$5*(EE630*DX630/($K$5*1000))*(EE630*DX630/($K$5*1000)))</f>
        <v>0</v>
      </c>
      <c r="R630">
        <f>I630*(1000-(1000*0.61365*exp(17.502*V630/(240.97+V630))/(DX630+DY630)+DS630)/2)/(1000*0.61365*exp(17.502*V630/(240.97+V630))/(DX630+DY630)-DS630)</f>
        <v>0</v>
      </c>
      <c r="S630">
        <f>1/((DL630+1)/(P630/1.6)+1/(Q630/1.37)) + DL630/((DL630+1)/(P630/1.6) + DL630/(Q630/1.37))</f>
        <v>0</v>
      </c>
      <c r="T630">
        <f>(DG630*DJ630)</f>
        <v>0</v>
      </c>
      <c r="U630">
        <f>(DZ630+(T630+2*0.95*5.67E-8*(((DZ630+$B$9)+273)^4-(DZ630+273)^4)-44100*I630)/(1.84*29.3*Q630+8*0.95*5.67E-8*(DZ630+273)^3))</f>
        <v>0</v>
      </c>
      <c r="V630">
        <f>($C$9*EA630+$D$9*EB630+$E$9*U630)</f>
        <v>0</v>
      </c>
      <c r="W630">
        <f>0.61365*exp(17.502*V630/(240.97+V630))</f>
        <v>0</v>
      </c>
      <c r="X630">
        <f>(Y630/Z630*100)</f>
        <v>0</v>
      </c>
      <c r="Y630">
        <f>DS630*(DX630+DY630)/1000</f>
        <v>0</v>
      </c>
      <c r="Z630">
        <f>0.61365*exp(17.502*DZ630/(240.97+DZ630))</f>
        <v>0</v>
      </c>
      <c r="AA630">
        <f>(W630-DS630*(DX630+DY630)/1000)</f>
        <v>0</v>
      </c>
      <c r="AB630">
        <f>(-I630*44100)</f>
        <v>0</v>
      </c>
      <c r="AC630">
        <f>2*29.3*Q630*0.92*(DZ630-V630)</f>
        <v>0</v>
      </c>
      <c r="AD630">
        <f>2*0.95*5.67E-8*(((DZ630+$B$9)+273)^4-(V630+273)^4)</f>
        <v>0</v>
      </c>
      <c r="AE630">
        <f>T630+AD630+AB630+AC630</f>
        <v>0</v>
      </c>
      <c r="AF630">
        <f>DW630*AT630*(DR630-DQ630*(1000-AT630*DT630)/(1000-AT630*DS630))/(100*DK630)</f>
        <v>0</v>
      </c>
      <c r="AG630">
        <f>1000*DW630*AT630*(DS630-DT630)/(100*DK630*(1000-AT630*DS630))</f>
        <v>0</v>
      </c>
      <c r="AH630">
        <f>(AI630 - AJ630 - DX630*1E3/(8.314*(DZ630+273.15)) * AL630/DW630 * AK630) * DW630/(100*DK630) * (1000 - DT630)/1000</f>
        <v>0</v>
      </c>
      <c r="AI630">
        <v>586.4834876090912</v>
      </c>
      <c r="AJ630">
        <v>565.2720424242422</v>
      </c>
      <c r="AK630">
        <v>3.367918528138466</v>
      </c>
      <c r="AL630">
        <v>65.16</v>
      </c>
      <c r="AM630">
        <f>(AO630 - AN630 + DX630*1E3/(8.314*(DZ630+273.15)) * AQ630/DW630 * AP630) * DW630/(100*DK630) * 1000/(1000 - AO630)</f>
        <v>0</v>
      </c>
      <c r="AN630">
        <v>20.87372679697274</v>
      </c>
      <c r="AO630">
        <v>21.81357151515151</v>
      </c>
      <c r="AP630">
        <v>-0.001257454040420231</v>
      </c>
      <c r="AQ630">
        <v>105.5016809111965</v>
      </c>
      <c r="AR630">
        <v>1</v>
      </c>
      <c r="AS630">
        <v>0</v>
      </c>
      <c r="AT630">
        <f>IF(AR630*$H$15&gt;=AV630,1.0,(AV630/(AV630-AR630*$H$15)))</f>
        <v>0</v>
      </c>
      <c r="AU630">
        <f>(AT630-1)*100</f>
        <v>0</v>
      </c>
      <c r="AV630">
        <f>MAX(0,($B$15+$C$15*EE630)/(1+$D$15*EE630)*DX630/(DZ630+273)*$E$15)</f>
        <v>0</v>
      </c>
      <c r="AW630" t="s">
        <v>437</v>
      </c>
      <c r="AX630" t="s">
        <v>437</v>
      </c>
      <c r="AY630">
        <v>0</v>
      </c>
      <c r="AZ630">
        <v>0</v>
      </c>
      <c r="BA630">
        <f>1-AY630/AZ630</f>
        <v>0</v>
      </c>
      <c r="BB630">
        <v>0</v>
      </c>
      <c r="BC630" t="s">
        <v>437</v>
      </c>
      <c r="BD630" t="s">
        <v>437</v>
      </c>
      <c r="BE630">
        <v>0</v>
      </c>
      <c r="BF630">
        <v>0</v>
      </c>
      <c r="BG630">
        <f>1-BE630/BF630</f>
        <v>0</v>
      </c>
      <c r="BH630">
        <v>0.5</v>
      </c>
      <c r="BI630">
        <f>DH630</f>
        <v>0</v>
      </c>
      <c r="BJ630">
        <f>K630</f>
        <v>0</v>
      </c>
      <c r="BK630">
        <f>BG630*BH630*BI630</f>
        <v>0</v>
      </c>
      <c r="BL630">
        <f>(BJ630-BB630)/BI630</f>
        <v>0</v>
      </c>
      <c r="BM630">
        <f>(AZ630-BF630)/BF630</f>
        <v>0</v>
      </c>
      <c r="BN630">
        <f>AY630/(BA630+AY630/BF630)</f>
        <v>0</v>
      </c>
      <c r="BO630" t="s">
        <v>437</v>
      </c>
      <c r="BP630">
        <v>0</v>
      </c>
      <c r="BQ630">
        <f>IF(BP630&lt;&gt;0, BP630, BN630)</f>
        <v>0</v>
      </c>
      <c r="BR630">
        <f>1-BQ630/BF630</f>
        <v>0</v>
      </c>
      <c r="BS630">
        <f>(BF630-BE630)/(BF630-BQ630)</f>
        <v>0</v>
      </c>
      <c r="BT630">
        <f>(AZ630-BF630)/(AZ630-BQ630)</f>
        <v>0</v>
      </c>
      <c r="BU630">
        <f>(BF630-BE630)/(BF630-AY630)</f>
        <v>0</v>
      </c>
      <c r="BV630">
        <f>(AZ630-BF630)/(AZ630-AY630)</f>
        <v>0</v>
      </c>
      <c r="BW630">
        <f>(BS630*BQ630/BE630)</f>
        <v>0</v>
      </c>
      <c r="BX630">
        <f>(1-BW630)</f>
        <v>0</v>
      </c>
      <c r="DG630">
        <f>$B$13*EF630+$C$13*EG630+$F$13*ER630*(1-EU630)</f>
        <v>0</v>
      </c>
      <c r="DH630">
        <f>DG630*DI630</f>
        <v>0</v>
      </c>
      <c r="DI630">
        <f>($B$13*$D$11+$C$13*$D$11+$F$13*((FE630+EW630)/MAX(FE630+EW630+FF630, 0.1)*$I$11+FF630/MAX(FE630+EW630+FF630, 0.1)*$J$11))/($B$13+$C$13+$F$13)</f>
        <v>0</v>
      </c>
      <c r="DJ630">
        <f>($B$13*$K$11+$C$13*$K$11+$F$13*((FE630+EW630)/MAX(FE630+EW630+FF630, 0.1)*$P$11+FF630/MAX(FE630+EW630+FF630, 0.1)*$Q$11))/($B$13+$C$13+$F$13)</f>
        <v>0</v>
      </c>
      <c r="DK630">
        <v>6</v>
      </c>
      <c r="DL630">
        <v>0.5</v>
      </c>
      <c r="DM630" t="s">
        <v>438</v>
      </c>
      <c r="DN630">
        <v>2</v>
      </c>
      <c r="DO630" t="b">
        <v>1</v>
      </c>
      <c r="DP630">
        <v>1759005312</v>
      </c>
      <c r="DQ630">
        <v>529.8067407407407</v>
      </c>
      <c r="DR630">
        <v>559.448074074074</v>
      </c>
      <c r="DS630">
        <v>21.84332222222222</v>
      </c>
      <c r="DT630">
        <v>20.89470740740741</v>
      </c>
      <c r="DU630">
        <v>531.3755555555555</v>
      </c>
      <c r="DV630">
        <v>21.56084074074074</v>
      </c>
      <c r="DW630">
        <v>500.093962962963</v>
      </c>
      <c r="DX630">
        <v>90.31242592592591</v>
      </c>
      <c r="DY630">
        <v>0.06403483333333333</v>
      </c>
      <c r="DZ630">
        <v>28.68469259259259</v>
      </c>
      <c r="EA630">
        <v>30.00655555555555</v>
      </c>
      <c r="EB630">
        <v>999.9000000000001</v>
      </c>
      <c r="EC630">
        <v>0</v>
      </c>
      <c r="ED630">
        <v>0</v>
      </c>
      <c r="EE630">
        <v>10010.91962962963</v>
      </c>
      <c r="EF630">
        <v>0</v>
      </c>
      <c r="EG630">
        <v>11.8392</v>
      </c>
      <c r="EH630">
        <v>-29.64134074074073</v>
      </c>
      <c r="EI630">
        <v>541.6377777777777</v>
      </c>
      <c r="EJ630">
        <v>571.3866666666667</v>
      </c>
      <c r="EK630">
        <v>0.9486095185185185</v>
      </c>
      <c r="EL630">
        <v>559.448074074074</v>
      </c>
      <c r="EM630">
        <v>20.89470740740741</v>
      </c>
      <c r="EN630">
        <v>1.972722962962963</v>
      </c>
      <c r="EO630">
        <v>1.887051481481482</v>
      </c>
      <c r="EP630">
        <v>17.22708888888889</v>
      </c>
      <c r="EQ630">
        <v>16.52714444444445</v>
      </c>
      <c r="ER630">
        <v>1999.978518518519</v>
      </c>
      <c r="ES630">
        <v>0.9800035555555554</v>
      </c>
      <c r="ET630">
        <v>0.01999634444444445</v>
      </c>
      <c r="EU630">
        <v>0</v>
      </c>
      <c r="EV630">
        <v>959.0500370370369</v>
      </c>
      <c r="EW630">
        <v>5.00078</v>
      </c>
      <c r="EX630">
        <v>18528.65185185185</v>
      </c>
      <c r="EY630">
        <v>16379.47407407408</v>
      </c>
      <c r="EZ630">
        <v>39.01362962962963</v>
      </c>
      <c r="FA630">
        <v>39.8864074074074</v>
      </c>
      <c r="FB630">
        <v>39.22207407407408</v>
      </c>
      <c r="FC630">
        <v>39.54144444444444</v>
      </c>
      <c r="FD630">
        <v>40.04603703703703</v>
      </c>
      <c r="FE630">
        <v>1955.088518518518</v>
      </c>
      <c r="FF630">
        <v>39.89000000000001</v>
      </c>
      <c r="FG630">
        <v>0</v>
      </c>
      <c r="FH630">
        <v>1759005314.1</v>
      </c>
      <c r="FI630">
        <v>0</v>
      </c>
      <c r="FJ630">
        <v>958.9961599999999</v>
      </c>
      <c r="FK630">
        <v>-4.571076935789298</v>
      </c>
      <c r="FL630">
        <v>-98.89230795851827</v>
      </c>
      <c r="FM630">
        <v>18528.124</v>
      </c>
      <c r="FN630">
        <v>15</v>
      </c>
      <c r="FO630">
        <v>0</v>
      </c>
      <c r="FP630" t="s">
        <v>439</v>
      </c>
      <c r="FQ630">
        <v>1746989605.5</v>
      </c>
      <c r="FR630">
        <v>1746989593.5</v>
      </c>
      <c r="FS630">
        <v>0</v>
      </c>
      <c r="FT630">
        <v>-0.274</v>
      </c>
      <c r="FU630">
        <v>-0.002</v>
      </c>
      <c r="FV630">
        <v>2.549</v>
      </c>
      <c r="FW630">
        <v>0.129</v>
      </c>
      <c r="FX630">
        <v>420</v>
      </c>
      <c r="FY630">
        <v>17</v>
      </c>
      <c r="FZ630">
        <v>0.02</v>
      </c>
      <c r="GA630">
        <v>0.04</v>
      </c>
      <c r="GB630">
        <v>-29.4083375</v>
      </c>
      <c r="GC630">
        <v>-3.970747091932419</v>
      </c>
      <c r="GD630">
        <v>0.3894421482630636</v>
      </c>
      <c r="GE630">
        <v>0</v>
      </c>
      <c r="GF630">
        <v>959.3181470588235</v>
      </c>
      <c r="GG630">
        <v>-4.548922843231085</v>
      </c>
      <c r="GH630">
        <v>0.529404222985507</v>
      </c>
      <c r="GI630">
        <v>0</v>
      </c>
      <c r="GJ630">
        <v>0.9360652999999999</v>
      </c>
      <c r="GK630">
        <v>0.220894469043152</v>
      </c>
      <c r="GL630">
        <v>0.02606834354940874</v>
      </c>
      <c r="GM630">
        <v>0</v>
      </c>
      <c r="GN630">
        <v>0</v>
      </c>
      <c r="GO630">
        <v>3</v>
      </c>
      <c r="GP630" t="s">
        <v>484</v>
      </c>
      <c r="GQ630">
        <v>3.10238</v>
      </c>
      <c r="GR630">
        <v>2.72178</v>
      </c>
      <c r="GS630">
        <v>0.108</v>
      </c>
      <c r="GT630">
        <v>0.111937</v>
      </c>
      <c r="GU630">
        <v>0.10068</v>
      </c>
      <c r="GV630">
        <v>0.09896000000000001</v>
      </c>
      <c r="GW630">
        <v>23308.8</v>
      </c>
      <c r="GX630">
        <v>21073.4</v>
      </c>
      <c r="GY630">
        <v>26693.8</v>
      </c>
      <c r="GZ630">
        <v>23950.2</v>
      </c>
      <c r="HA630">
        <v>38414</v>
      </c>
      <c r="HB630">
        <v>31896.2</v>
      </c>
      <c r="HC630">
        <v>46612.7</v>
      </c>
      <c r="HD630">
        <v>37882.8</v>
      </c>
      <c r="HE630">
        <v>1.8699</v>
      </c>
      <c r="HF630">
        <v>1.87958</v>
      </c>
      <c r="HG630">
        <v>0.175387</v>
      </c>
      <c r="HH630">
        <v>0</v>
      </c>
      <c r="HI630">
        <v>27.1496</v>
      </c>
      <c r="HJ630">
        <v>999.9</v>
      </c>
      <c r="HK630">
        <v>48.7</v>
      </c>
      <c r="HL630">
        <v>30.2</v>
      </c>
      <c r="HM630">
        <v>23.2383</v>
      </c>
      <c r="HN630">
        <v>61.1287</v>
      </c>
      <c r="HO630">
        <v>21.7388</v>
      </c>
      <c r="HP630">
        <v>1</v>
      </c>
      <c r="HQ630">
        <v>0.0366133</v>
      </c>
      <c r="HR630">
        <v>0.373663</v>
      </c>
      <c r="HS630">
        <v>20.3181</v>
      </c>
      <c r="HT630">
        <v>5.2122</v>
      </c>
      <c r="HU630">
        <v>11.98</v>
      </c>
      <c r="HV630">
        <v>4.9634</v>
      </c>
      <c r="HW630">
        <v>3.27445</v>
      </c>
      <c r="HX630">
        <v>9999</v>
      </c>
      <c r="HY630">
        <v>9999</v>
      </c>
      <c r="HZ630">
        <v>9999</v>
      </c>
      <c r="IA630">
        <v>26.8</v>
      </c>
      <c r="IB630">
        <v>1.86371</v>
      </c>
      <c r="IC630">
        <v>1.85975</v>
      </c>
      <c r="ID630">
        <v>1.85807</v>
      </c>
      <c r="IE630">
        <v>1.85944</v>
      </c>
      <c r="IF630">
        <v>1.85959</v>
      </c>
      <c r="IG630">
        <v>1.85806</v>
      </c>
      <c r="IH630">
        <v>1.85715</v>
      </c>
      <c r="II630">
        <v>1.85211</v>
      </c>
      <c r="IJ630">
        <v>0</v>
      </c>
      <c r="IK630">
        <v>0</v>
      </c>
      <c r="IL630">
        <v>0</v>
      </c>
      <c r="IM630">
        <v>0</v>
      </c>
      <c r="IN630" t="s">
        <v>441</v>
      </c>
      <c r="IO630" t="s">
        <v>442</v>
      </c>
      <c r="IP630" t="s">
        <v>443</v>
      </c>
      <c r="IQ630" t="s">
        <v>443</v>
      </c>
      <c r="IR630" t="s">
        <v>443</v>
      </c>
      <c r="IS630" t="s">
        <v>443</v>
      </c>
      <c r="IT630">
        <v>0</v>
      </c>
      <c r="IU630">
        <v>100</v>
      </c>
      <c r="IV630">
        <v>100</v>
      </c>
      <c r="IW630">
        <v>-1.566</v>
      </c>
      <c r="IX630">
        <v>0.2818</v>
      </c>
      <c r="IY630">
        <v>-1.253408397979514</v>
      </c>
      <c r="IZ630">
        <v>-0.001407418860664216</v>
      </c>
      <c r="JA630">
        <v>1.761737584914558E-06</v>
      </c>
      <c r="JB630">
        <v>-4.339940373715102E-10</v>
      </c>
      <c r="JC630">
        <v>0.01386544786166931</v>
      </c>
      <c r="JD630">
        <v>0.003157371658100305</v>
      </c>
      <c r="JE630">
        <v>0.0004353711720169284</v>
      </c>
      <c r="JF630">
        <v>-1.853048844677345E-07</v>
      </c>
      <c r="JG630">
        <v>2</v>
      </c>
      <c r="JH630">
        <v>1968</v>
      </c>
      <c r="JI630">
        <v>1</v>
      </c>
      <c r="JJ630">
        <v>26</v>
      </c>
      <c r="JK630">
        <v>200261.9</v>
      </c>
      <c r="JL630">
        <v>200262.1</v>
      </c>
      <c r="JM630">
        <v>1.51123</v>
      </c>
      <c r="JN630">
        <v>2.62085</v>
      </c>
      <c r="JO630">
        <v>1.49658</v>
      </c>
      <c r="JP630">
        <v>2.34863</v>
      </c>
      <c r="JQ630">
        <v>1.54907</v>
      </c>
      <c r="JR630">
        <v>2.43896</v>
      </c>
      <c r="JS630">
        <v>34.2133</v>
      </c>
      <c r="JT630">
        <v>14.2896</v>
      </c>
      <c r="JU630">
        <v>18</v>
      </c>
      <c r="JV630">
        <v>480.292</v>
      </c>
      <c r="JW630">
        <v>501.34</v>
      </c>
      <c r="JX630">
        <v>26.8209</v>
      </c>
      <c r="JY630">
        <v>28.5779</v>
      </c>
      <c r="JZ630">
        <v>30.0002</v>
      </c>
      <c r="KA630">
        <v>28.7852</v>
      </c>
      <c r="KB630">
        <v>28.7828</v>
      </c>
      <c r="KC630">
        <v>30.3478</v>
      </c>
      <c r="KD630">
        <v>12.1926</v>
      </c>
      <c r="KE630">
        <v>100</v>
      </c>
      <c r="KF630">
        <v>26.8195</v>
      </c>
      <c r="KG630">
        <v>607.312</v>
      </c>
      <c r="KH630">
        <v>20.8642</v>
      </c>
      <c r="KI630">
        <v>101.915</v>
      </c>
      <c r="KJ630">
        <v>91.3676</v>
      </c>
    </row>
    <row r="631" spans="1:296">
      <c r="A631">
        <v>613</v>
      </c>
      <c r="B631">
        <v>1759005324.5</v>
      </c>
      <c r="C631">
        <v>18073.90000009537</v>
      </c>
      <c r="D631" t="s">
        <v>1674</v>
      </c>
      <c r="E631" t="s">
        <v>1675</v>
      </c>
      <c r="F631">
        <v>5</v>
      </c>
      <c r="G631" t="s">
        <v>1603</v>
      </c>
      <c r="H631">
        <v>1759005316.714286</v>
      </c>
      <c r="I631">
        <f>(J631)/1000</f>
        <v>0</v>
      </c>
      <c r="J631">
        <f>IF(DO631, AM631, AG631)</f>
        <v>0</v>
      </c>
      <c r="K631">
        <f>IF(DO631, AH631, AF631)</f>
        <v>0</v>
      </c>
      <c r="L631">
        <f>DQ631 - IF(AT631&gt;1, K631*DK631*100.0/(AV631), 0)</f>
        <v>0</v>
      </c>
      <c r="M631">
        <f>((S631-I631/2)*L631-K631)/(S631+I631/2)</f>
        <v>0</v>
      </c>
      <c r="N631">
        <f>M631*(DX631+DY631)/1000.0</f>
        <v>0</v>
      </c>
      <c r="O631">
        <f>(DQ631 - IF(AT631&gt;1, K631*DK631*100.0/(AV631), 0))*(DX631+DY631)/1000.0</f>
        <v>0</v>
      </c>
      <c r="P631">
        <f>2.0/((1/R631-1/Q631)+SIGN(R631)*SQRT((1/R631-1/Q631)*(1/R631-1/Q631) + 4*DL631/((DL631+1)*(DL631+1))*(2*1/R631*1/Q631-1/Q631*1/Q631)))</f>
        <v>0</v>
      </c>
      <c r="Q631">
        <f>IF(LEFT(DM631,1)&lt;&gt;"0",IF(LEFT(DM631,1)="1",3.0,DN631),$D$5+$E$5*(EE631*DX631/($K$5*1000))+$F$5*(EE631*DX631/($K$5*1000))*MAX(MIN(DK631,$J$5),$I$5)*MAX(MIN(DK631,$J$5),$I$5)+$G$5*MAX(MIN(DK631,$J$5),$I$5)*(EE631*DX631/($K$5*1000))+$H$5*(EE631*DX631/($K$5*1000))*(EE631*DX631/($K$5*1000)))</f>
        <v>0</v>
      </c>
      <c r="R631">
        <f>I631*(1000-(1000*0.61365*exp(17.502*V631/(240.97+V631))/(DX631+DY631)+DS631)/2)/(1000*0.61365*exp(17.502*V631/(240.97+V631))/(DX631+DY631)-DS631)</f>
        <v>0</v>
      </c>
      <c r="S631">
        <f>1/((DL631+1)/(P631/1.6)+1/(Q631/1.37)) + DL631/((DL631+1)/(P631/1.6) + DL631/(Q631/1.37))</f>
        <v>0</v>
      </c>
      <c r="T631">
        <f>(DG631*DJ631)</f>
        <v>0</v>
      </c>
      <c r="U631">
        <f>(DZ631+(T631+2*0.95*5.67E-8*(((DZ631+$B$9)+273)^4-(DZ631+273)^4)-44100*I631)/(1.84*29.3*Q631+8*0.95*5.67E-8*(DZ631+273)^3))</f>
        <v>0</v>
      </c>
      <c r="V631">
        <f>($C$9*EA631+$D$9*EB631+$E$9*U631)</f>
        <v>0</v>
      </c>
      <c r="W631">
        <f>0.61365*exp(17.502*V631/(240.97+V631))</f>
        <v>0</v>
      </c>
      <c r="X631">
        <f>(Y631/Z631*100)</f>
        <v>0</v>
      </c>
      <c r="Y631">
        <f>DS631*(DX631+DY631)/1000</f>
        <v>0</v>
      </c>
      <c r="Z631">
        <f>0.61365*exp(17.502*DZ631/(240.97+DZ631))</f>
        <v>0</v>
      </c>
      <c r="AA631">
        <f>(W631-DS631*(DX631+DY631)/1000)</f>
        <v>0</v>
      </c>
      <c r="AB631">
        <f>(-I631*44100)</f>
        <v>0</v>
      </c>
      <c r="AC631">
        <f>2*29.3*Q631*0.92*(DZ631-V631)</f>
        <v>0</v>
      </c>
      <c r="AD631">
        <f>2*0.95*5.67E-8*(((DZ631+$B$9)+273)^4-(V631+273)^4)</f>
        <v>0</v>
      </c>
      <c r="AE631">
        <f>T631+AD631+AB631+AC631</f>
        <v>0</v>
      </c>
      <c r="AF631">
        <f>DW631*AT631*(DR631-DQ631*(1000-AT631*DT631)/(1000-AT631*DS631))/(100*DK631)</f>
        <v>0</v>
      </c>
      <c r="AG631">
        <f>1000*DW631*AT631*(DS631-DT631)/(100*DK631*(1000-AT631*DS631))</f>
        <v>0</v>
      </c>
      <c r="AH631">
        <f>(AI631 - AJ631 - DX631*1E3/(8.314*(DZ631+273.15)) * AL631/DW631 * AK631) * DW631/(100*DK631) * (1000 - DT631)/1000</f>
        <v>0</v>
      </c>
      <c r="AI631">
        <v>603.5869753151517</v>
      </c>
      <c r="AJ631">
        <v>582.1748666666666</v>
      </c>
      <c r="AK631">
        <v>3.376570476190401</v>
      </c>
      <c r="AL631">
        <v>65.16</v>
      </c>
      <c r="AM631">
        <f>(AO631 - AN631 + DX631*1E3/(8.314*(DZ631+273.15)) * AQ631/DW631 * AP631) * DW631/(100*DK631) * 1000/(1000 - AO631)</f>
        <v>0</v>
      </c>
      <c r="AN631">
        <v>20.87492975567736</v>
      </c>
      <c r="AO631">
        <v>21.8055703030303</v>
      </c>
      <c r="AP631">
        <v>-0.0002350187700256652</v>
      </c>
      <c r="AQ631">
        <v>105.5016809111965</v>
      </c>
      <c r="AR631">
        <v>1</v>
      </c>
      <c r="AS631">
        <v>0</v>
      </c>
      <c r="AT631">
        <f>IF(AR631*$H$15&gt;=AV631,1.0,(AV631/(AV631-AR631*$H$15)))</f>
        <v>0</v>
      </c>
      <c r="AU631">
        <f>(AT631-1)*100</f>
        <v>0</v>
      </c>
      <c r="AV631">
        <f>MAX(0,($B$15+$C$15*EE631)/(1+$D$15*EE631)*DX631/(DZ631+273)*$E$15)</f>
        <v>0</v>
      </c>
      <c r="AW631" t="s">
        <v>437</v>
      </c>
      <c r="AX631" t="s">
        <v>437</v>
      </c>
      <c r="AY631">
        <v>0</v>
      </c>
      <c r="AZ631">
        <v>0</v>
      </c>
      <c r="BA631">
        <f>1-AY631/AZ631</f>
        <v>0</v>
      </c>
      <c r="BB631">
        <v>0</v>
      </c>
      <c r="BC631" t="s">
        <v>437</v>
      </c>
      <c r="BD631" t="s">
        <v>437</v>
      </c>
      <c r="BE631">
        <v>0</v>
      </c>
      <c r="BF631">
        <v>0</v>
      </c>
      <c r="BG631">
        <f>1-BE631/BF631</f>
        <v>0</v>
      </c>
      <c r="BH631">
        <v>0.5</v>
      </c>
      <c r="BI631">
        <f>DH631</f>
        <v>0</v>
      </c>
      <c r="BJ631">
        <f>K631</f>
        <v>0</v>
      </c>
      <c r="BK631">
        <f>BG631*BH631*BI631</f>
        <v>0</v>
      </c>
      <c r="BL631">
        <f>(BJ631-BB631)/BI631</f>
        <v>0</v>
      </c>
      <c r="BM631">
        <f>(AZ631-BF631)/BF631</f>
        <v>0</v>
      </c>
      <c r="BN631">
        <f>AY631/(BA631+AY631/BF631)</f>
        <v>0</v>
      </c>
      <c r="BO631" t="s">
        <v>437</v>
      </c>
      <c r="BP631">
        <v>0</v>
      </c>
      <c r="BQ631">
        <f>IF(BP631&lt;&gt;0, BP631, BN631)</f>
        <v>0</v>
      </c>
      <c r="BR631">
        <f>1-BQ631/BF631</f>
        <v>0</v>
      </c>
      <c r="BS631">
        <f>(BF631-BE631)/(BF631-BQ631)</f>
        <v>0</v>
      </c>
      <c r="BT631">
        <f>(AZ631-BF631)/(AZ631-BQ631)</f>
        <v>0</v>
      </c>
      <c r="BU631">
        <f>(BF631-BE631)/(BF631-AY631)</f>
        <v>0</v>
      </c>
      <c r="BV631">
        <f>(AZ631-BF631)/(AZ631-AY631)</f>
        <v>0</v>
      </c>
      <c r="BW631">
        <f>(BS631*BQ631/BE631)</f>
        <v>0</v>
      </c>
      <c r="BX631">
        <f>(1-BW631)</f>
        <v>0</v>
      </c>
      <c r="DG631">
        <f>$B$13*EF631+$C$13*EG631+$F$13*ER631*(1-EU631)</f>
        <v>0</v>
      </c>
      <c r="DH631">
        <f>DG631*DI631</f>
        <v>0</v>
      </c>
      <c r="DI631">
        <f>($B$13*$D$11+$C$13*$D$11+$F$13*((FE631+EW631)/MAX(FE631+EW631+FF631, 0.1)*$I$11+FF631/MAX(FE631+EW631+FF631, 0.1)*$J$11))/($B$13+$C$13+$F$13)</f>
        <v>0</v>
      </c>
      <c r="DJ631">
        <f>($B$13*$K$11+$C$13*$K$11+$F$13*((FE631+EW631)/MAX(FE631+EW631+FF631, 0.1)*$P$11+FF631/MAX(FE631+EW631+FF631, 0.1)*$Q$11))/($B$13+$C$13+$F$13)</f>
        <v>0</v>
      </c>
      <c r="DK631">
        <v>6</v>
      </c>
      <c r="DL631">
        <v>0.5</v>
      </c>
      <c r="DM631" t="s">
        <v>438</v>
      </c>
      <c r="DN631">
        <v>2</v>
      </c>
      <c r="DO631" t="b">
        <v>1</v>
      </c>
      <c r="DP631">
        <v>1759005316.714286</v>
      </c>
      <c r="DQ631">
        <v>545.4027857142856</v>
      </c>
      <c r="DR631">
        <v>575.2801428571429</v>
      </c>
      <c r="DS631">
        <v>21.82574285714286</v>
      </c>
      <c r="DT631">
        <v>20.87578214285714</v>
      </c>
      <c r="DU631">
        <v>546.9697857142856</v>
      </c>
      <c r="DV631">
        <v>21.54363571428572</v>
      </c>
      <c r="DW631">
        <v>500.0137857142857</v>
      </c>
      <c r="DX631">
        <v>90.31444642857142</v>
      </c>
      <c r="DY631">
        <v>0.06408692857142857</v>
      </c>
      <c r="DZ631">
        <v>28.6875</v>
      </c>
      <c r="EA631">
        <v>30.00729642857143</v>
      </c>
      <c r="EB631">
        <v>999.9000000000002</v>
      </c>
      <c r="EC631">
        <v>0</v>
      </c>
      <c r="ED631">
        <v>0</v>
      </c>
      <c r="EE631">
        <v>10000.72821428571</v>
      </c>
      <c r="EF631">
        <v>0</v>
      </c>
      <c r="EG631">
        <v>11.8392</v>
      </c>
      <c r="EH631">
        <v>-29.87735</v>
      </c>
      <c r="EI631">
        <v>557.572</v>
      </c>
      <c r="EJ631">
        <v>587.5455000000001</v>
      </c>
      <c r="EK631">
        <v>0.9499597500000002</v>
      </c>
      <c r="EL631">
        <v>575.2801428571429</v>
      </c>
      <c r="EM631">
        <v>20.87578214285714</v>
      </c>
      <c r="EN631">
        <v>1.971179642857143</v>
      </c>
      <c r="EO631">
        <v>1.885385000000001</v>
      </c>
      <c r="EP631">
        <v>17.21471785714285</v>
      </c>
      <c r="EQ631">
        <v>16.51326428571429</v>
      </c>
      <c r="ER631">
        <v>1999.973928571429</v>
      </c>
      <c r="ES631">
        <v>0.9800035357142856</v>
      </c>
      <c r="ET631">
        <v>0.01999635714285714</v>
      </c>
      <c r="EU631">
        <v>0</v>
      </c>
      <c r="EV631">
        <v>958.7057857142858</v>
      </c>
      <c r="EW631">
        <v>5.00078</v>
      </c>
      <c r="EX631">
        <v>18520.84285714286</v>
      </c>
      <c r="EY631">
        <v>16379.43571428572</v>
      </c>
      <c r="EZ631">
        <v>39.01753571428571</v>
      </c>
      <c r="FA631">
        <v>39.89714285714285</v>
      </c>
      <c r="FB631">
        <v>39.23414285714285</v>
      </c>
      <c r="FC631">
        <v>39.54671428571429</v>
      </c>
      <c r="FD631">
        <v>40.05103571428572</v>
      </c>
      <c r="FE631">
        <v>1955.083928571428</v>
      </c>
      <c r="FF631">
        <v>39.89000000000001</v>
      </c>
      <c r="FG631">
        <v>0</v>
      </c>
      <c r="FH631">
        <v>1759005318.9</v>
      </c>
      <c r="FI631">
        <v>0</v>
      </c>
      <c r="FJ631">
        <v>958.63944</v>
      </c>
      <c r="FK631">
        <v>-5.267307686469781</v>
      </c>
      <c r="FL631">
        <v>-102.3846153484922</v>
      </c>
      <c r="FM631">
        <v>18520.228</v>
      </c>
      <c r="FN631">
        <v>15</v>
      </c>
      <c r="FO631">
        <v>0</v>
      </c>
      <c r="FP631" t="s">
        <v>439</v>
      </c>
      <c r="FQ631">
        <v>1746989605.5</v>
      </c>
      <c r="FR631">
        <v>1746989593.5</v>
      </c>
      <c r="FS631">
        <v>0</v>
      </c>
      <c r="FT631">
        <v>-0.274</v>
      </c>
      <c r="FU631">
        <v>-0.002</v>
      </c>
      <c r="FV631">
        <v>2.549</v>
      </c>
      <c r="FW631">
        <v>0.129</v>
      </c>
      <c r="FX631">
        <v>420</v>
      </c>
      <c r="FY631">
        <v>17</v>
      </c>
      <c r="FZ631">
        <v>0.02</v>
      </c>
      <c r="GA631">
        <v>0.04</v>
      </c>
      <c r="GB631">
        <v>-29.72722195121951</v>
      </c>
      <c r="GC631">
        <v>-3.058179094076705</v>
      </c>
      <c r="GD631">
        <v>0.3071232806515064</v>
      </c>
      <c r="GE631">
        <v>0</v>
      </c>
      <c r="GF631">
        <v>958.8853529411764</v>
      </c>
      <c r="GG631">
        <v>-4.552605043152698</v>
      </c>
      <c r="GH631">
        <v>0.5030251942206909</v>
      </c>
      <c r="GI631">
        <v>0</v>
      </c>
      <c r="GJ631">
        <v>0.9439436829268294</v>
      </c>
      <c r="GK631">
        <v>0.01320967944250922</v>
      </c>
      <c r="GL631">
        <v>0.01765897411936053</v>
      </c>
      <c r="GM631">
        <v>1</v>
      </c>
      <c r="GN631">
        <v>1</v>
      </c>
      <c r="GO631">
        <v>3</v>
      </c>
      <c r="GP631" t="s">
        <v>463</v>
      </c>
      <c r="GQ631">
        <v>3.10238</v>
      </c>
      <c r="GR631">
        <v>2.72262</v>
      </c>
      <c r="GS631">
        <v>0.110272</v>
      </c>
      <c r="GT631">
        <v>0.114199</v>
      </c>
      <c r="GU631">
        <v>0.100658</v>
      </c>
      <c r="GV631">
        <v>0.098965</v>
      </c>
      <c r="GW631">
        <v>23249.2</v>
      </c>
      <c r="GX631">
        <v>21019.8</v>
      </c>
      <c r="GY631">
        <v>26693.5</v>
      </c>
      <c r="GZ631">
        <v>23950.3</v>
      </c>
      <c r="HA631">
        <v>38415.2</v>
      </c>
      <c r="HB631">
        <v>31896.1</v>
      </c>
      <c r="HC631">
        <v>46612.5</v>
      </c>
      <c r="HD631">
        <v>37882.5</v>
      </c>
      <c r="HE631">
        <v>1.86987</v>
      </c>
      <c r="HF631">
        <v>1.87932</v>
      </c>
      <c r="HG631">
        <v>0.174511</v>
      </c>
      <c r="HH631">
        <v>0</v>
      </c>
      <c r="HI631">
        <v>27.1525</v>
      </c>
      <c r="HJ631">
        <v>999.9</v>
      </c>
      <c r="HK631">
        <v>48.7</v>
      </c>
      <c r="HL631">
        <v>30.2</v>
      </c>
      <c r="HM631">
        <v>23.2386</v>
      </c>
      <c r="HN631">
        <v>60.6587</v>
      </c>
      <c r="HO631">
        <v>21.9271</v>
      </c>
      <c r="HP631">
        <v>1</v>
      </c>
      <c r="HQ631">
        <v>0.102401</v>
      </c>
      <c r="HR631">
        <v>0.309643</v>
      </c>
      <c r="HS631">
        <v>20.3181</v>
      </c>
      <c r="HT631">
        <v>5.2122</v>
      </c>
      <c r="HU631">
        <v>11.9798</v>
      </c>
      <c r="HV631">
        <v>4.96335</v>
      </c>
      <c r="HW631">
        <v>3.27443</v>
      </c>
      <c r="HX631">
        <v>9999</v>
      </c>
      <c r="HY631">
        <v>9999</v>
      </c>
      <c r="HZ631">
        <v>9999</v>
      </c>
      <c r="IA631">
        <v>26.8</v>
      </c>
      <c r="IB631">
        <v>1.86369</v>
      </c>
      <c r="IC631">
        <v>1.85976</v>
      </c>
      <c r="ID631">
        <v>1.85806</v>
      </c>
      <c r="IE631">
        <v>1.85944</v>
      </c>
      <c r="IF631">
        <v>1.8596</v>
      </c>
      <c r="IG631">
        <v>1.85806</v>
      </c>
      <c r="IH631">
        <v>1.85715</v>
      </c>
      <c r="II631">
        <v>1.85211</v>
      </c>
      <c r="IJ631">
        <v>0</v>
      </c>
      <c r="IK631">
        <v>0</v>
      </c>
      <c r="IL631">
        <v>0</v>
      </c>
      <c r="IM631">
        <v>0</v>
      </c>
      <c r="IN631" t="s">
        <v>441</v>
      </c>
      <c r="IO631" t="s">
        <v>442</v>
      </c>
      <c r="IP631" t="s">
        <v>443</v>
      </c>
      <c r="IQ631" t="s">
        <v>443</v>
      </c>
      <c r="IR631" t="s">
        <v>443</v>
      </c>
      <c r="IS631" t="s">
        <v>443</v>
      </c>
      <c r="IT631">
        <v>0</v>
      </c>
      <c r="IU631">
        <v>100</v>
      </c>
      <c r="IV631">
        <v>100</v>
      </c>
      <c r="IW631">
        <v>-1.563</v>
      </c>
      <c r="IX631">
        <v>0.2816</v>
      </c>
      <c r="IY631">
        <v>-1.253408397979514</v>
      </c>
      <c r="IZ631">
        <v>-0.001407418860664216</v>
      </c>
      <c r="JA631">
        <v>1.761737584914558E-06</v>
      </c>
      <c r="JB631">
        <v>-4.339940373715102E-10</v>
      </c>
      <c r="JC631">
        <v>0.01386544786166931</v>
      </c>
      <c r="JD631">
        <v>0.003157371658100305</v>
      </c>
      <c r="JE631">
        <v>0.0004353711720169284</v>
      </c>
      <c r="JF631">
        <v>-1.853048844677345E-07</v>
      </c>
      <c r="JG631">
        <v>2</v>
      </c>
      <c r="JH631">
        <v>1968</v>
      </c>
      <c r="JI631">
        <v>1</v>
      </c>
      <c r="JJ631">
        <v>26</v>
      </c>
      <c r="JK631">
        <v>200262</v>
      </c>
      <c r="JL631">
        <v>200262.2</v>
      </c>
      <c r="JM631">
        <v>1.54297</v>
      </c>
      <c r="JN631">
        <v>2.62817</v>
      </c>
      <c r="JO631">
        <v>1.49658</v>
      </c>
      <c r="JP631">
        <v>2.34863</v>
      </c>
      <c r="JQ631">
        <v>1.54907</v>
      </c>
      <c r="JR631">
        <v>2.4585</v>
      </c>
      <c r="JS631">
        <v>34.2133</v>
      </c>
      <c r="JT631">
        <v>14.2809</v>
      </c>
      <c r="JU631">
        <v>18</v>
      </c>
      <c r="JV631">
        <v>480.296</v>
      </c>
      <c r="JW631">
        <v>501.194</v>
      </c>
      <c r="JX631">
        <v>26.817</v>
      </c>
      <c r="JY631">
        <v>28.5811</v>
      </c>
      <c r="JZ631">
        <v>30.0004</v>
      </c>
      <c r="KA631">
        <v>28.7877</v>
      </c>
      <c r="KB631">
        <v>28.7853</v>
      </c>
      <c r="KC631">
        <v>30.9978</v>
      </c>
      <c r="KD631">
        <v>12.1926</v>
      </c>
      <c r="KE631">
        <v>100</v>
      </c>
      <c r="KF631">
        <v>26.8094</v>
      </c>
      <c r="KG631">
        <v>627.349</v>
      </c>
      <c r="KH631">
        <v>20.8642</v>
      </c>
      <c r="KI631">
        <v>101.915</v>
      </c>
      <c r="KJ631">
        <v>91.3674</v>
      </c>
    </row>
    <row r="632" spans="1:296">
      <c r="A632">
        <v>614</v>
      </c>
      <c r="B632">
        <v>1759005329.5</v>
      </c>
      <c r="C632">
        <v>18078.90000009537</v>
      </c>
      <c r="D632" t="s">
        <v>1676</v>
      </c>
      <c r="E632" t="s">
        <v>1677</v>
      </c>
      <c r="F632">
        <v>5</v>
      </c>
      <c r="G632" t="s">
        <v>1603</v>
      </c>
      <c r="H632">
        <v>1759005322</v>
      </c>
      <c r="I632">
        <f>(J632)/1000</f>
        <v>0</v>
      </c>
      <c r="J632">
        <f>IF(DO632, AM632, AG632)</f>
        <v>0</v>
      </c>
      <c r="K632">
        <f>IF(DO632, AH632, AF632)</f>
        <v>0</v>
      </c>
      <c r="L632">
        <f>DQ632 - IF(AT632&gt;1, K632*DK632*100.0/(AV632), 0)</f>
        <v>0</v>
      </c>
      <c r="M632">
        <f>((S632-I632/2)*L632-K632)/(S632+I632/2)</f>
        <v>0</v>
      </c>
      <c r="N632">
        <f>M632*(DX632+DY632)/1000.0</f>
        <v>0</v>
      </c>
      <c r="O632">
        <f>(DQ632 - IF(AT632&gt;1, K632*DK632*100.0/(AV632), 0))*(DX632+DY632)/1000.0</f>
        <v>0</v>
      </c>
      <c r="P632">
        <f>2.0/((1/R632-1/Q632)+SIGN(R632)*SQRT((1/R632-1/Q632)*(1/R632-1/Q632) + 4*DL632/((DL632+1)*(DL632+1))*(2*1/R632*1/Q632-1/Q632*1/Q632)))</f>
        <v>0</v>
      </c>
      <c r="Q632">
        <f>IF(LEFT(DM632,1)&lt;&gt;"0",IF(LEFT(DM632,1)="1",3.0,DN632),$D$5+$E$5*(EE632*DX632/($K$5*1000))+$F$5*(EE632*DX632/($K$5*1000))*MAX(MIN(DK632,$J$5),$I$5)*MAX(MIN(DK632,$J$5),$I$5)+$G$5*MAX(MIN(DK632,$J$5),$I$5)*(EE632*DX632/($K$5*1000))+$H$5*(EE632*DX632/($K$5*1000))*(EE632*DX632/($K$5*1000)))</f>
        <v>0</v>
      </c>
      <c r="R632">
        <f>I632*(1000-(1000*0.61365*exp(17.502*V632/(240.97+V632))/(DX632+DY632)+DS632)/2)/(1000*0.61365*exp(17.502*V632/(240.97+V632))/(DX632+DY632)-DS632)</f>
        <v>0</v>
      </c>
      <c r="S632">
        <f>1/((DL632+1)/(P632/1.6)+1/(Q632/1.37)) + DL632/((DL632+1)/(P632/1.6) + DL632/(Q632/1.37))</f>
        <v>0</v>
      </c>
      <c r="T632">
        <f>(DG632*DJ632)</f>
        <v>0</v>
      </c>
      <c r="U632">
        <f>(DZ632+(T632+2*0.95*5.67E-8*(((DZ632+$B$9)+273)^4-(DZ632+273)^4)-44100*I632)/(1.84*29.3*Q632+8*0.95*5.67E-8*(DZ632+273)^3))</f>
        <v>0</v>
      </c>
      <c r="V632">
        <f>($C$9*EA632+$D$9*EB632+$E$9*U632)</f>
        <v>0</v>
      </c>
      <c r="W632">
        <f>0.61365*exp(17.502*V632/(240.97+V632))</f>
        <v>0</v>
      </c>
      <c r="X632">
        <f>(Y632/Z632*100)</f>
        <v>0</v>
      </c>
      <c r="Y632">
        <f>DS632*(DX632+DY632)/1000</f>
        <v>0</v>
      </c>
      <c r="Z632">
        <f>0.61365*exp(17.502*DZ632/(240.97+DZ632))</f>
        <v>0</v>
      </c>
      <c r="AA632">
        <f>(W632-DS632*(DX632+DY632)/1000)</f>
        <v>0</v>
      </c>
      <c r="AB632">
        <f>(-I632*44100)</f>
        <v>0</v>
      </c>
      <c r="AC632">
        <f>2*29.3*Q632*0.92*(DZ632-V632)</f>
        <v>0</v>
      </c>
      <c r="AD632">
        <f>2*0.95*5.67E-8*(((DZ632+$B$9)+273)^4-(V632+273)^4)</f>
        <v>0</v>
      </c>
      <c r="AE632">
        <f>T632+AD632+AB632+AC632</f>
        <v>0</v>
      </c>
      <c r="AF632">
        <f>DW632*AT632*(DR632-DQ632*(1000-AT632*DT632)/(1000-AT632*DS632))/(100*DK632)</f>
        <v>0</v>
      </c>
      <c r="AG632">
        <f>1000*DW632*AT632*(DS632-DT632)/(100*DK632*(1000-AT632*DS632))</f>
        <v>0</v>
      </c>
      <c r="AH632">
        <f>(AI632 - AJ632 - DX632*1E3/(8.314*(DZ632+273.15)) * AL632/DW632 * AK632) * DW632/(100*DK632) * (1000 - DT632)/1000</f>
        <v>0</v>
      </c>
      <c r="AI632">
        <v>620.9026153515151</v>
      </c>
      <c r="AJ632">
        <v>599.1013454545454</v>
      </c>
      <c r="AK632">
        <v>3.386505021645076</v>
      </c>
      <c r="AL632">
        <v>65.16</v>
      </c>
      <c r="AM632">
        <f>(AO632 - AN632 + DX632*1E3/(8.314*(DZ632+273.15)) * AQ632/DW632 * AP632) * DW632/(100*DK632) * 1000/(1000 - AO632)</f>
        <v>0</v>
      </c>
      <c r="AN632">
        <v>20.87696570542176</v>
      </c>
      <c r="AO632">
        <v>21.80339393939394</v>
      </c>
      <c r="AP632">
        <v>-6.865092139395987E-05</v>
      </c>
      <c r="AQ632">
        <v>105.5016809111965</v>
      </c>
      <c r="AR632">
        <v>1</v>
      </c>
      <c r="AS632">
        <v>0</v>
      </c>
      <c r="AT632">
        <f>IF(AR632*$H$15&gt;=AV632,1.0,(AV632/(AV632-AR632*$H$15)))</f>
        <v>0</v>
      </c>
      <c r="AU632">
        <f>(AT632-1)*100</f>
        <v>0</v>
      </c>
      <c r="AV632">
        <f>MAX(0,($B$15+$C$15*EE632)/(1+$D$15*EE632)*DX632/(DZ632+273)*$E$15)</f>
        <v>0</v>
      </c>
      <c r="AW632" t="s">
        <v>437</v>
      </c>
      <c r="AX632" t="s">
        <v>437</v>
      </c>
      <c r="AY632">
        <v>0</v>
      </c>
      <c r="AZ632">
        <v>0</v>
      </c>
      <c r="BA632">
        <f>1-AY632/AZ632</f>
        <v>0</v>
      </c>
      <c r="BB632">
        <v>0</v>
      </c>
      <c r="BC632" t="s">
        <v>437</v>
      </c>
      <c r="BD632" t="s">
        <v>437</v>
      </c>
      <c r="BE632">
        <v>0</v>
      </c>
      <c r="BF632">
        <v>0</v>
      </c>
      <c r="BG632">
        <f>1-BE632/BF632</f>
        <v>0</v>
      </c>
      <c r="BH632">
        <v>0.5</v>
      </c>
      <c r="BI632">
        <f>DH632</f>
        <v>0</v>
      </c>
      <c r="BJ632">
        <f>K632</f>
        <v>0</v>
      </c>
      <c r="BK632">
        <f>BG632*BH632*BI632</f>
        <v>0</v>
      </c>
      <c r="BL632">
        <f>(BJ632-BB632)/BI632</f>
        <v>0</v>
      </c>
      <c r="BM632">
        <f>(AZ632-BF632)/BF632</f>
        <v>0</v>
      </c>
      <c r="BN632">
        <f>AY632/(BA632+AY632/BF632)</f>
        <v>0</v>
      </c>
      <c r="BO632" t="s">
        <v>437</v>
      </c>
      <c r="BP632">
        <v>0</v>
      </c>
      <c r="BQ632">
        <f>IF(BP632&lt;&gt;0, BP632, BN632)</f>
        <v>0</v>
      </c>
      <c r="BR632">
        <f>1-BQ632/BF632</f>
        <v>0</v>
      </c>
      <c r="BS632">
        <f>(BF632-BE632)/(BF632-BQ632)</f>
        <v>0</v>
      </c>
      <c r="BT632">
        <f>(AZ632-BF632)/(AZ632-BQ632)</f>
        <v>0</v>
      </c>
      <c r="BU632">
        <f>(BF632-BE632)/(BF632-AY632)</f>
        <v>0</v>
      </c>
      <c r="BV632">
        <f>(AZ632-BF632)/(AZ632-AY632)</f>
        <v>0</v>
      </c>
      <c r="BW632">
        <f>(BS632*BQ632/BE632)</f>
        <v>0</v>
      </c>
      <c r="BX632">
        <f>(1-BW632)</f>
        <v>0</v>
      </c>
      <c r="DG632">
        <f>$B$13*EF632+$C$13*EG632+$F$13*ER632*(1-EU632)</f>
        <v>0</v>
      </c>
      <c r="DH632">
        <f>DG632*DI632</f>
        <v>0</v>
      </c>
      <c r="DI632">
        <f>($B$13*$D$11+$C$13*$D$11+$F$13*((FE632+EW632)/MAX(FE632+EW632+FF632, 0.1)*$I$11+FF632/MAX(FE632+EW632+FF632, 0.1)*$J$11))/($B$13+$C$13+$F$13)</f>
        <v>0</v>
      </c>
      <c r="DJ632">
        <f>($B$13*$K$11+$C$13*$K$11+$F$13*((FE632+EW632)/MAX(FE632+EW632+FF632, 0.1)*$P$11+FF632/MAX(FE632+EW632+FF632, 0.1)*$Q$11))/($B$13+$C$13+$F$13)</f>
        <v>0</v>
      </c>
      <c r="DK632">
        <v>6</v>
      </c>
      <c r="DL632">
        <v>0.5</v>
      </c>
      <c r="DM632" t="s">
        <v>438</v>
      </c>
      <c r="DN632">
        <v>2</v>
      </c>
      <c r="DO632" t="b">
        <v>1</v>
      </c>
      <c r="DP632">
        <v>1759005322</v>
      </c>
      <c r="DQ632">
        <v>562.8872962962963</v>
      </c>
      <c r="DR632">
        <v>593.0502962962963</v>
      </c>
      <c r="DS632">
        <v>21.81126666666666</v>
      </c>
      <c r="DT632">
        <v>20.87485185185185</v>
      </c>
      <c r="DU632">
        <v>564.4516666666667</v>
      </c>
      <c r="DV632">
        <v>21.52947777777777</v>
      </c>
      <c r="DW632">
        <v>499.9957407407408</v>
      </c>
      <c r="DX632">
        <v>90.31621111111112</v>
      </c>
      <c r="DY632">
        <v>0.06421462592592593</v>
      </c>
      <c r="DZ632">
        <v>28.68408888888889</v>
      </c>
      <c r="EA632">
        <v>30.00408148148149</v>
      </c>
      <c r="EB632">
        <v>999.9000000000001</v>
      </c>
      <c r="EC632">
        <v>0</v>
      </c>
      <c r="ED632">
        <v>0</v>
      </c>
      <c r="EE632">
        <v>9998.095925925925</v>
      </c>
      <c r="EF632">
        <v>0</v>
      </c>
      <c r="EG632">
        <v>11.8392</v>
      </c>
      <c r="EH632">
        <v>-30.16305925925926</v>
      </c>
      <c r="EI632">
        <v>575.4381481481481</v>
      </c>
      <c r="EJ632">
        <v>605.694074074074</v>
      </c>
      <c r="EK632">
        <v>0.9364194814814816</v>
      </c>
      <c r="EL632">
        <v>593.0502962962963</v>
      </c>
      <c r="EM632">
        <v>20.87485185185185</v>
      </c>
      <c r="EN632">
        <v>1.969911111111111</v>
      </c>
      <c r="EO632">
        <v>1.885338148148148</v>
      </c>
      <c r="EP632">
        <v>17.20454444444445</v>
      </c>
      <c r="EQ632">
        <v>16.51287407407408</v>
      </c>
      <c r="ER632">
        <v>1999.983333333333</v>
      </c>
      <c r="ES632">
        <v>0.9800036666666665</v>
      </c>
      <c r="ET632">
        <v>0.01999623333333334</v>
      </c>
      <c r="EU632">
        <v>0</v>
      </c>
      <c r="EV632">
        <v>958.2299259259258</v>
      </c>
      <c r="EW632">
        <v>5.00078</v>
      </c>
      <c r="EX632">
        <v>18512.31851851852</v>
      </c>
      <c r="EY632">
        <v>16379.51111111111</v>
      </c>
      <c r="EZ632">
        <v>39.0342962962963</v>
      </c>
      <c r="FA632">
        <v>39.90025925925925</v>
      </c>
      <c r="FB632">
        <v>39.2127037037037</v>
      </c>
      <c r="FC632">
        <v>39.57162962962963</v>
      </c>
      <c r="FD632">
        <v>40.03674074074074</v>
      </c>
      <c r="FE632">
        <v>1955.093333333333</v>
      </c>
      <c r="FF632">
        <v>39.89000000000001</v>
      </c>
      <c r="FG632">
        <v>0</v>
      </c>
      <c r="FH632">
        <v>1759005323.7</v>
      </c>
      <c r="FI632">
        <v>0</v>
      </c>
      <c r="FJ632">
        <v>958.2146799999999</v>
      </c>
      <c r="FK632">
        <v>-5.48061536755029</v>
      </c>
      <c r="FL632">
        <v>-91.02307702332368</v>
      </c>
      <c r="FM632">
        <v>18512.548</v>
      </c>
      <c r="FN632">
        <v>15</v>
      </c>
      <c r="FO632">
        <v>0</v>
      </c>
      <c r="FP632" t="s">
        <v>439</v>
      </c>
      <c r="FQ632">
        <v>1746989605.5</v>
      </c>
      <c r="FR632">
        <v>1746989593.5</v>
      </c>
      <c r="FS632">
        <v>0</v>
      </c>
      <c r="FT632">
        <v>-0.274</v>
      </c>
      <c r="FU632">
        <v>-0.002</v>
      </c>
      <c r="FV632">
        <v>2.549</v>
      </c>
      <c r="FW632">
        <v>0.129</v>
      </c>
      <c r="FX632">
        <v>420</v>
      </c>
      <c r="FY632">
        <v>17</v>
      </c>
      <c r="FZ632">
        <v>0.02</v>
      </c>
      <c r="GA632">
        <v>0.04</v>
      </c>
      <c r="GB632">
        <v>-29.96325365853659</v>
      </c>
      <c r="GC632">
        <v>-3.115988153310111</v>
      </c>
      <c r="GD632">
        <v>0.3130823316462527</v>
      </c>
      <c r="GE632">
        <v>0</v>
      </c>
      <c r="GF632">
        <v>958.5566176470588</v>
      </c>
      <c r="GG632">
        <v>-5.009915966066602</v>
      </c>
      <c r="GH632">
        <v>0.5511299096725232</v>
      </c>
      <c r="GI632">
        <v>0</v>
      </c>
      <c r="GJ632">
        <v>0.9458246829268293</v>
      </c>
      <c r="GK632">
        <v>-0.1332077351916379</v>
      </c>
      <c r="GL632">
        <v>0.01498799681767986</v>
      </c>
      <c r="GM632">
        <v>0</v>
      </c>
      <c r="GN632">
        <v>0</v>
      </c>
      <c r="GO632">
        <v>3</v>
      </c>
      <c r="GP632" t="s">
        <v>484</v>
      </c>
      <c r="GQ632">
        <v>3.10258</v>
      </c>
      <c r="GR632">
        <v>2.7225</v>
      </c>
      <c r="GS632">
        <v>0.11252</v>
      </c>
      <c r="GT632">
        <v>0.116439</v>
      </c>
      <c r="GU632">
        <v>0.10065</v>
      </c>
      <c r="GV632">
        <v>0.0989738</v>
      </c>
      <c r="GW632">
        <v>23190.4</v>
      </c>
      <c r="GX632">
        <v>20966.5</v>
      </c>
      <c r="GY632">
        <v>26693.4</v>
      </c>
      <c r="GZ632">
        <v>23950.1</v>
      </c>
      <c r="HA632">
        <v>38415.4</v>
      </c>
      <c r="HB632">
        <v>31895.6</v>
      </c>
      <c r="HC632">
        <v>46612.1</v>
      </c>
      <c r="HD632">
        <v>37882.1</v>
      </c>
      <c r="HE632">
        <v>1.8705</v>
      </c>
      <c r="HF632">
        <v>1.879</v>
      </c>
      <c r="HG632">
        <v>0.174545</v>
      </c>
      <c r="HH632">
        <v>0</v>
      </c>
      <c r="HI632">
        <v>27.1565</v>
      </c>
      <c r="HJ632">
        <v>999.9</v>
      </c>
      <c r="HK632">
        <v>48.7</v>
      </c>
      <c r="HL632">
        <v>30.2</v>
      </c>
      <c r="HM632">
        <v>23.238</v>
      </c>
      <c r="HN632">
        <v>60.9687</v>
      </c>
      <c r="HO632">
        <v>21.867</v>
      </c>
      <c r="HP632">
        <v>1</v>
      </c>
      <c r="HQ632">
        <v>0.102744</v>
      </c>
      <c r="HR632">
        <v>0.311487</v>
      </c>
      <c r="HS632">
        <v>20.3183</v>
      </c>
      <c r="HT632">
        <v>5.2122</v>
      </c>
      <c r="HU632">
        <v>11.9797</v>
      </c>
      <c r="HV632">
        <v>4.96345</v>
      </c>
      <c r="HW632">
        <v>3.27438</v>
      </c>
      <c r="HX632">
        <v>9999</v>
      </c>
      <c r="HY632">
        <v>9999</v>
      </c>
      <c r="HZ632">
        <v>9999</v>
      </c>
      <c r="IA632">
        <v>26.8</v>
      </c>
      <c r="IB632">
        <v>1.8637</v>
      </c>
      <c r="IC632">
        <v>1.85976</v>
      </c>
      <c r="ID632">
        <v>1.85807</v>
      </c>
      <c r="IE632">
        <v>1.85944</v>
      </c>
      <c r="IF632">
        <v>1.85959</v>
      </c>
      <c r="IG632">
        <v>1.85806</v>
      </c>
      <c r="IH632">
        <v>1.85715</v>
      </c>
      <c r="II632">
        <v>1.85211</v>
      </c>
      <c r="IJ632">
        <v>0</v>
      </c>
      <c r="IK632">
        <v>0</v>
      </c>
      <c r="IL632">
        <v>0</v>
      </c>
      <c r="IM632">
        <v>0</v>
      </c>
      <c r="IN632" t="s">
        <v>441</v>
      </c>
      <c r="IO632" t="s">
        <v>442</v>
      </c>
      <c r="IP632" t="s">
        <v>443</v>
      </c>
      <c r="IQ632" t="s">
        <v>443</v>
      </c>
      <c r="IR632" t="s">
        <v>443</v>
      </c>
      <c r="IS632" t="s">
        <v>443</v>
      </c>
      <c r="IT632">
        <v>0</v>
      </c>
      <c r="IU632">
        <v>100</v>
      </c>
      <c r="IV632">
        <v>100</v>
      </c>
      <c r="IW632">
        <v>-1.56</v>
      </c>
      <c r="IX632">
        <v>0.2816</v>
      </c>
      <c r="IY632">
        <v>-1.253408397979514</v>
      </c>
      <c r="IZ632">
        <v>-0.001407418860664216</v>
      </c>
      <c r="JA632">
        <v>1.761737584914558E-06</v>
      </c>
      <c r="JB632">
        <v>-4.339940373715102E-10</v>
      </c>
      <c r="JC632">
        <v>0.01386544786166931</v>
      </c>
      <c r="JD632">
        <v>0.003157371658100305</v>
      </c>
      <c r="JE632">
        <v>0.0004353711720169284</v>
      </c>
      <c r="JF632">
        <v>-1.853048844677345E-07</v>
      </c>
      <c r="JG632">
        <v>2</v>
      </c>
      <c r="JH632">
        <v>1968</v>
      </c>
      <c r="JI632">
        <v>1</v>
      </c>
      <c r="JJ632">
        <v>26</v>
      </c>
      <c r="JK632">
        <v>200262.1</v>
      </c>
      <c r="JL632">
        <v>200262.3</v>
      </c>
      <c r="JM632">
        <v>1.57959</v>
      </c>
      <c r="JN632">
        <v>2.63184</v>
      </c>
      <c r="JO632">
        <v>1.49658</v>
      </c>
      <c r="JP632">
        <v>2.34863</v>
      </c>
      <c r="JQ632">
        <v>1.54907</v>
      </c>
      <c r="JR632">
        <v>2.3645</v>
      </c>
      <c r="JS632">
        <v>34.2133</v>
      </c>
      <c r="JT632">
        <v>14.2721</v>
      </c>
      <c r="JU632">
        <v>18</v>
      </c>
      <c r="JV632">
        <v>480.671</v>
      </c>
      <c r="JW632">
        <v>500.993</v>
      </c>
      <c r="JX632">
        <v>26.8085</v>
      </c>
      <c r="JY632">
        <v>28.5847</v>
      </c>
      <c r="JZ632">
        <v>30.0003</v>
      </c>
      <c r="KA632">
        <v>28.7895</v>
      </c>
      <c r="KB632">
        <v>28.7872</v>
      </c>
      <c r="KC632">
        <v>31.7163</v>
      </c>
      <c r="KD632">
        <v>12.1926</v>
      </c>
      <c r="KE632">
        <v>100</v>
      </c>
      <c r="KF632">
        <v>26.8086</v>
      </c>
      <c r="KG632">
        <v>640.706</v>
      </c>
      <c r="KH632">
        <v>20.8642</v>
      </c>
      <c r="KI632">
        <v>101.914</v>
      </c>
      <c r="KJ632">
        <v>91.3665</v>
      </c>
    </row>
    <row r="633" spans="1:296">
      <c r="A633">
        <v>615</v>
      </c>
      <c r="B633">
        <v>1759005334.5</v>
      </c>
      <c r="C633">
        <v>18083.90000009537</v>
      </c>
      <c r="D633" t="s">
        <v>1678</v>
      </c>
      <c r="E633" t="s">
        <v>1679</v>
      </c>
      <c r="F633">
        <v>5</v>
      </c>
      <c r="G633" t="s">
        <v>1603</v>
      </c>
      <c r="H633">
        <v>1759005326.714286</v>
      </c>
      <c r="I633">
        <f>(J633)/1000</f>
        <v>0</v>
      </c>
      <c r="J633">
        <f>IF(DO633, AM633, AG633)</f>
        <v>0</v>
      </c>
      <c r="K633">
        <f>IF(DO633, AH633, AF633)</f>
        <v>0</v>
      </c>
      <c r="L633">
        <f>DQ633 - IF(AT633&gt;1, K633*DK633*100.0/(AV633), 0)</f>
        <v>0</v>
      </c>
      <c r="M633">
        <f>((S633-I633/2)*L633-K633)/(S633+I633/2)</f>
        <v>0</v>
      </c>
      <c r="N633">
        <f>M633*(DX633+DY633)/1000.0</f>
        <v>0</v>
      </c>
      <c r="O633">
        <f>(DQ633 - IF(AT633&gt;1, K633*DK633*100.0/(AV633), 0))*(DX633+DY633)/1000.0</f>
        <v>0</v>
      </c>
      <c r="P633">
        <f>2.0/((1/R633-1/Q633)+SIGN(R633)*SQRT((1/R633-1/Q633)*(1/R633-1/Q633) + 4*DL633/((DL633+1)*(DL633+1))*(2*1/R633*1/Q633-1/Q633*1/Q633)))</f>
        <v>0</v>
      </c>
      <c r="Q633">
        <f>IF(LEFT(DM633,1)&lt;&gt;"0",IF(LEFT(DM633,1)="1",3.0,DN633),$D$5+$E$5*(EE633*DX633/($K$5*1000))+$F$5*(EE633*DX633/($K$5*1000))*MAX(MIN(DK633,$J$5),$I$5)*MAX(MIN(DK633,$J$5),$I$5)+$G$5*MAX(MIN(DK633,$J$5),$I$5)*(EE633*DX633/($K$5*1000))+$H$5*(EE633*DX633/($K$5*1000))*(EE633*DX633/($K$5*1000)))</f>
        <v>0</v>
      </c>
      <c r="R633">
        <f>I633*(1000-(1000*0.61365*exp(17.502*V633/(240.97+V633))/(DX633+DY633)+DS633)/2)/(1000*0.61365*exp(17.502*V633/(240.97+V633))/(DX633+DY633)-DS633)</f>
        <v>0</v>
      </c>
      <c r="S633">
        <f>1/((DL633+1)/(P633/1.6)+1/(Q633/1.37)) + DL633/((DL633+1)/(P633/1.6) + DL633/(Q633/1.37))</f>
        <v>0</v>
      </c>
      <c r="T633">
        <f>(DG633*DJ633)</f>
        <v>0</v>
      </c>
      <c r="U633">
        <f>(DZ633+(T633+2*0.95*5.67E-8*(((DZ633+$B$9)+273)^4-(DZ633+273)^4)-44100*I633)/(1.84*29.3*Q633+8*0.95*5.67E-8*(DZ633+273)^3))</f>
        <v>0</v>
      </c>
      <c r="V633">
        <f>($C$9*EA633+$D$9*EB633+$E$9*U633)</f>
        <v>0</v>
      </c>
      <c r="W633">
        <f>0.61365*exp(17.502*V633/(240.97+V633))</f>
        <v>0</v>
      </c>
      <c r="X633">
        <f>(Y633/Z633*100)</f>
        <v>0</v>
      </c>
      <c r="Y633">
        <f>DS633*(DX633+DY633)/1000</f>
        <v>0</v>
      </c>
      <c r="Z633">
        <f>0.61365*exp(17.502*DZ633/(240.97+DZ633))</f>
        <v>0</v>
      </c>
      <c r="AA633">
        <f>(W633-DS633*(DX633+DY633)/1000)</f>
        <v>0</v>
      </c>
      <c r="AB633">
        <f>(-I633*44100)</f>
        <v>0</v>
      </c>
      <c r="AC633">
        <f>2*29.3*Q633*0.92*(DZ633-V633)</f>
        <v>0</v>
      </c>
      <c r="AD633">
        <f>2*0.95*5.67E-8*(((DZ633+$B$9)+273)^4-(V633+273)^4)</f>
        <v>0</v>
      </c>
      <c r="AE633">
        <f>T633+AD633+AB633+AC633</f>
        <v>0</v>
      </c>
      <c r="AF633">
        <f>DW633*AT633*(DR633-DQ633*(1000-AT633*DT633)/(1000-AT633*DS633))/(100*DK633)</f>
        <v>0</v>
      </c>
      <c r="AG633">
        <f>1000*DW633*AT633*(DS633-DT633)/(100*DK633*(1000-AT633*DS633))</f>
        <v>0</v>
      </c>
      <c r="AH633">
        <f>(AI633 - AJ633 - DX633*1E3/(8.314*(DZ633+273.15)) * AL633/DW633 * AK633) * DW633/(100*DK633) * (1000 - DT633)/1000</f>
        <v>0</v>
      </c>
      <c r="AI633">
        <v>638.0397209303031</v>
      </c>
      <c r="AJ633">
        <v>616.1169333333333</v>
      </c>
      <c r="AK633">
        <v>3.401772380952328</v>
      </c>
      <c r="AL633">
        <v>65.16</v>
      </c>
      <c r="AM633">
        <f>(AO633 - AN633 + DX633*1E3/(8.314*(DZ633+273.15)) * AQ633/DW633 * AP633) * DW633/(100*DK633) * 1000/(1000 - AO633)</f>
        <v>0</v>
      </c>
      <c r="AN633">
        <v>20.87949104293483</v>
      </c>
      <c r="AO633">
        <v>21.80292363636364</v>
      </c>
      <c r="AP633">
        <v>2.29253890557778E-05</v>
      </c>
      <c r="AQ633">
        <v>105.5016809111965</v>
      </c>
      <c r="AR633">
        <v>1</v>
      </c>
      <c r="AS633">
        <v>0</v>
      </c>
      <c r="AT633">
        <f>IF(AR633*$H$15&gt;=AV633,1.0,(AV633/(AV633-AR633*$H$15)))</f>
        <v>0</v>
      </c>
      <c r="AU633">
        <f>(AT633-1)*100</f>
        <v>0</v>
      </c>
      <c r="AV633">
        <f>MAX(0,($B$15+$C$15*EE633)/(1+$D$15*EE633)*DX633/(DZ633+273)*$E$15)</f>
        <v>0</v>
      </c>
      <c r="AW633" t="s">
        <v>437</v>
      </c>
      <c r="AX633" t="s">
        <v>437</v>
      </c>
      <c r="AY633">
        <v>0</v>
      </c>
      <c r="AZ633">
        <v>0</v>
      </c>
      <c r="BA633">
        <f>1-AY633/AZ633</f>
        <v>0</v>
      </c>
      <c r="BB633">
        <v>0</v>
      </c>
      <c r="BC633" t="s">
        <v>437</v>
      </c>
      <c r="BD633" t="s">
        <v>437</v>
      </c>
      <c r="BE633">
        <v>0</v>
      </c>
      <c r="BF633">
        <v>0</v>
      </c>
      <c r="BG633">
        <f>1-BE633/BF633</f>
        <v>0</v>
      </c>
      <c r="BH633">
        <v>0.5</v>
      </c>
      <c r="BI633">
        <f>DH633</f>
        <v>0</v>
      </c>
      <c r="BJ633">
        <f>K633</f>
        <v>0</v>
      </c>
      <c r="BK633">
        <f>BG633*BH633*BI633</f>
        <v>0</v>
      </c>
      <c r="BL633">
        <f>(BJ633-BB633)/BI633</f>
        <v>0</v>
      </c>
      <c r="BM633">
        <f>(AZ633-BF633)/BF633</f>
        <v>0</v>
      </c>
      <c r="BN633">
        <f>AY633/(BA633+AY633/BF633)</f>
        <v>0</v>
      </c>
      <c r="BO633" t="s">
        <v>437</v>
      </c>
      <c r="BP633">
        <v>0</v>
      </c>
      <c r="BQ633">
        <f>IF(BP633&lt;&gt;0, BP633, BN633)</f>
        <v>0</v>
      </c>
      <c r="BR633">
        <f>1-BQ633/BF633</f>
        <v>0</v>
      </c>
      <c r="BS633">
        <f>(BF633-BE633)/(BF633-BQ633)</f>
        <v>0</v>
      </c>
      <c r="BT633">
        <f>(AZ633-BF633)/(AZ633-BQ633)</f>
        <v>0</v>
      </c>
      <c r="BU633">
        <f>(BF633-BE633)/(BF633-AY633)</f>
        <v>0</v>
      </c>
      <c r="BV633">
        <f>(AZ633-BF633)/(AZ633-AY633)</f>
        <v>0</v>
      </c>
      <c r="BW633">
        <f>(BS633*BQ633/BE633)</f>
        <v>0</v>
      </c>
      <c r="BX633">
        <f>(1-BW633)</f>
        <v>0</v>
      </c>
      <c r="DG633">
        <f>$B$13*EF633+$C$13*EG633+$F$13*ER633*(1-EU633)</f>
        <v>0</v>
      </c>
      <c r="DH633">
        <f>DG633*DI633</f>
        <v>0</v>
      </c>
      <c r="DI633">
        <f>($B$13*$D$11+$C$13*$D$11+$F$13*((FE633+EW633)/MAX(FE633+EW633+FF633, 0.1)*$I$11+FF633/MAX(FE633+EW633+FF633, 0.1)*$J$11))/($B$13+$C$13+$F$13)</f>
        <v>0</v>
      </c>
      <c r="DJ633">
        <f>($B$13*$K$11+$C$13*$K$11+$F$13*((FE633+EW633)/MAX(FE633+EW633+FF633, 0.1)*$P$11+FF633/MAX(FE633+EW633+FF633, 0.1)*$Q$11))/($B$13+$C$13+$F$13)</f>
        <v>0</v>
      </c>
      <c r="DK633">
        <v>6</v>
      </c>
      <c r="DL633">
        <v>0.5</v>
      </c>
      <c r="DM633" t="s">
        <v>438</v>
      </c>
      <c r="DN633">
        <v>2</v>
      </c>
      <c r="DO633" t="b">
        <v>1</v>
      </c>
      <c r="DP633">
        <v>1759005326.714286</v>
      </c>
      <c r="DQ633">
        <v>578.5008928571428</v>
      </c>
      <c r="DR633">
        <v>608.90125</v>
      </c>
      <c r="DS633">
        <v>21.80533214285714</v>
      </c>
      <c r="DT633">
        <v>20.87656785714286</v>
      </c>
      <c r="DU633">
        <v>580.0623214285714</v>
      </c>
      <c r="DV633">
        <v>21.52366428571429</v>
      </c>
      <c r="DW633">
        <v>499.9463928571429</v>
      </c>
      <c r="DX633">
        <v>90.31673214285713</v>
      </c>
      <c r="DY633">
        <v>0.06437154285714287</v>
      </c>
      <c r="DZ633">
        <v>28.68203571428571</v>
      </c>
      <c r="EA633">
        <v>30.00327142857143</v>
      </c>
      <c r="EB633">
        <v>999.9000000000002</v>
      </c>
      <c r="EC633">
        <v>0</v>
      </c>
      <c r="ED633">
        <v>0</v>
      </c>
      <c r="EE633">
        <v>9999.969999999999</v>
      </c>
      <c r="EF633">
        <v>0</v>
      </c>
      <c r="EG633">
        <v>11.8392</v>
      </c>
      <c r="EH633">
        <v>-30.40039642857143</v>
      </c>
      <c r="EI633">
        <v>591.396357142857</v>
      </c>
      <c r="EJ633">
        <v>621.884</v>
      </c>
      <c r="EK633">
        <v>0.9287759642857142</v>
      </c>
      <c r="EL633">
        <v>608.90125</v>
      </c>
      <c r="EM633">
        <v>20.87656785714286</v>
      </c>
      <c r="EN633">
        <v>1.969386785714285</v>
      </c>
      <c r="EO633">
        <v>1.885503214285714</v>
      </c>
      <c r="EP633">
        <v>17.20032857142857</v>
      </c>
      <c r="EQ633">
        <v>16.51425714285714</v>
      </c>
      <c r="ER633">
        <v>1999.991428571429</v>
      </c>
      <c r="ES633">
        <v>0.9800037499999998</v>
      </c>
      <c r="ET633">
        <v>0.01999615</v>
      </c>
      <c r="EU633">
        <v>0</v>
      </c>
      <c r="EV633">
        <v>957.7558928571427</v>
      </c>
      <c r="EW633">
        <v>5.00078</v>
      </c>
      <c r="EX633">
        <v>18505.22857142857</v>
      </c>
      <c r="EY633">
        <v>16379.57857142857</v>
      </c>
      <c r="EZ633">
        <v>39.03532142857143</v>
      </c>
      <c r="FA633">
        <v>39.89271428571429</v>
      </c>
      <c r="FB633">
        <v>39.24078571428571</v>
      </c>
      <c r="FC633">
        <v>39.57796428571428</v>
      </c>
      <c r="FD633">
        <v>40.05549999999999</v>
      </c>
      <c r="FE633">
        <v>1955.101428571428</v>
      </c>
      <c r="FF633">
        <v>39.89000000000001</v>
      </c>
      <c r="FG633">
        <v>0</v>
      </c>
      <c r="FH633">
        <v>1759005329.1</v>
      </c>
      <c r="FI633">
        <v>0</v>
      </c>
      <c r="FJ633">
        <v>957.7249615384613</v>
      </c>
      <c r="FK633">
        <v>-6.425333316066101</v>
      </c>
      <c r="FL633">
        <v>-91.3675213774076</v>
      </c>
      <c r="FM633">
        <v>18504.89615384615</v>
      </c>
      <c r="FN633">
        <v>15</v>
      </c>
      <c r="FO633">
        <v>0</v>
      </c>
      <c r="FP633" t="s">
        <v>439</v>
      </c>
      <c r="FQ633">
        <v>1746989605.5</v>
      </c>
      <c r="FR633">
        <v>1746989593.5</v>
      </c>
      <c r="FS633">
        <v>0</v>
      </c>
      <c r="FT633">
        <v>-0.274</v>
      </c>
      <c r="FU633">
        <v>-0.002</v>
      </c>
      <c r="FV633">
        <v>2.549</v>
      </c>
      <c r="FW633">
        <v>0.129</v>
      </c>
      <c r="FX633">
        <v>420</v>
      </c>
      <c r="FY633">
        <v>17</v>
      </c>
      <c r="FZ633">
        <v>0.02</v>
      </c>
      <c r="GA633">
        <v>0.04</v>
      </c>
      <c r="GB633">
        <v>-30.25512926829269</v>
      </c>
      <c r="GC633">
        <v>-3.206349825784028</v>
      </c>
      <c r="GD633">
        <v>0.3249182713326629</v>
      </c>
      <c r="GE633">
        <v>0</v>
      </c>
      <c r="GF633">
        <v>957.9987647058823</v>
      </c>
      <c r="GG633">
        <v>-5.621054232516146</v>
      </c>
      <c r="GH633">
        <v>0.6089357185635915</v>
      </c>
      <c r="GI633">
        <v>0</v>
      </c>
      <c r="GJ633">
        <v>0.9343393902439024</v>
      </c>
      <c r="GK633">
        <v>-0.1023943275261286</v>
      </c>
      <c r="GL633">
        <v>0.01069992941594692</v>
      </c>
      <c r="GM633">
        <v>0</v>
      </c>
      <c r="GN633">
        <v>0</v>
      </c>
      <c r="GO633">
        <v>3</v>
      </c>
      <c r="GP633" t="s">
        <v>484</v>
      </c>
      <c r="GQ633">
        <v>3.10251</v>
      </c>
      <c r="GR633">
        <v>2.72235</v>
      </c>
      <c r="GS633">
        <v>0.114744</v>
      </c>
      <c r="GT633">
        <v>0.118608</v>
      </c>
      <c r="GU633">
        <v>0.100653</v>
      </c>
      <c r="GV633">
        <v>0.0989892</v>
      </c>
      <c r="GW633">
        <v>23132.2</v>
      </c>
      <c r="GX633">
        <v>20914.8</v>
      </c>
      <c r="GY633">
        <v>26693.4</v>
      </c>
      <c r="GZ633">
        <v>23949.9</v>
      </c>
      <c r="HA633">
        <v>38415.3</v>
      </c>
      <c r="HB633">
        <v>31895.2</v>
      </c>
      <c r="HC633">
        <v>46611.7</v>
      </c>
      <c r="HD633">
        <v>37882</v>
      </c>
      <c r="HE633">
        <v>1.87007</v>
      </c>
      <c r="HF633">
        <v>1.8792</v>
      </c>
      <c r="HG633">
        <v>0.173848</v>
      </c>
      <c r="HH633">
        <v>0</v>
      </c>
      <c r="HI633">
        <v>27.1593</v>
      </c>
      <c r="HJ633">
        <v>999.9</v>
      </c>
      <c r="HK633">
        <v>48.7</v>
      </c>
      <c r="HL633">
        <v>30.2</v>
      </c>
      <c r="HM633">
        <v>23.2361</v>
      </c>
      <c r="HN633">
        <v>60.4987</v>
      </c>
      <c r="HO633">
        <v>21.8229</v>
      </c>
      <c r="HP633">
        <v>1</v>
      </c>
      <c r="HQ633">
        <v>0.102967</v>
      </c>
      <c r="HR633">
        <v>0.30043</v>
      </c>
      <c r="HS633">
        <v>20.3181</v>
      </c>
      <c r="HT633">
        <v>5.2119</v>
      </c>
      <c r="HU633">
        <v>11.98</v>
      </c>
      <c r="HV633">
        <v>4.9634</v>
      </c>
      <c r="HW633">
        <v>3.27435</v>
      </c>
      <c r="HX633">
        <v>9999</v>
      </c>
      <c r="HY633">
        <v>9999</v>
      </c>
      <c r="HZ633">
        <v>9999</v>
      </c>
      <c r="IA633">
        <v>26.8</v>
      </c>
      <c r="IB633">
        <v>1.8637</v>
      </c>
      <c r="IC633">
        <v>1.85975</v>
      </c>
      <c r="ID633">
        <v>1.85807</v>
      </c>
      <c r="IE633">
        <v>1.85944</v>
      </c>
      <c r="IF633">
        <v>1.85959</v>
      </c>
      <c r="IG633">
        <v>1.85806</v>
      </c>
      <c r="IH633">
        <v>1.85715</v>
      </c>
      <c r="II633">
        <v>1.85211</v>
      </c>
      <c r="IJ633">
        <v>0</v>
      </c>
      <c r="IK633">
        <v>0</v>
      </c>
      <c r="IL633">
        <v>0</v>
      </c>
      <c r="IM633">
        <v>0</v>
      </c>
      <c r="IN633" t="s">
        <v>441</v>
      </c>
      <c r="IO633" t="s">
        <v>442</v>
      </c>
      <c r="IP633" t="s">
        <v>443</v>
      </c>
      <c r="IQ633" t="s">
        <v>443</v>
      </c>
      <c r="IR633" t="s">
        <v>443</v>
      </c>
      <c r="IS633" t="s">
        <v>443</v>
      </c>
      <c r="IT633">
        <v>0</v>
      </c>
      <c r="IU633">
        <v>100</v>
      </c>
      <c r="IV633">
        <v>100</v>
      </c>
      <c r="IW633">
        <v>-1.556</v>
      </c>
      <c r="IX633">
        <v>0.2817</v>
      </c>
      <c r="IY633">
        <v>-1.253408397979514</v>
      </c>
      <c r="IZ633">
        <v>-0.001407418860664216</v>
      </c>
      <c r="JA633">
        <v>1.761737584914558E-06</v>
      </c>
      <c r="JB633">
        <v>-4.339940373715102E-10</v>
      </c>
      <c r="JC633">
        <v>0.01386544786166931</v>
      </c>
      <c r="JD633">
        <v>0.003157371658100305</v>
      </c>
      <c r="JE633">
        <v>0.0004353711720169284</v>
      </c>
      <c r="JF633">
        <v>-1.853048844677345E-07</v>
      </c>
      <c r="JG633">
        <v>2</v>
      </c>
      <c r="JH633">
        <v>1968</v>
      </c>
      <c r="JI633">
        <v>1</v>
      </c>
      <c r="JJ633">
        <v>26</v>
      </c>
      <c r="JK633">
        <v>200262.1</v>
      </c>
      <c r="JL633">
        <v>200262.4</v>
      </c>
      <c r="JM633">
        <v>1.61133</v>
      </c>
      <c r="JN633">
        <v>2.61963</v>
      </c>
      <c r="JO633">
        <v>1.49658</v>
      </c>
      <c r="JP633">
        <v>2.34985</v>
      </c>
      <c r="JQ633">
        <v>1.54907</v>
      </c>
      <c r="JR633">
        <v>2.41821</v>
      </c>
      <c r="JS633">
        <v>34.2133</v>
      </c>
      <c r="JT633">
        <v>14.2809</v>
      </c>
      <c r="JU633">
        <v>18</v>
      </c>
      <c r="JV633">
        <v>480.443</v>
      </c>
      <c r="JW633">
        <v>501.142</v>
      </c>
      <c r="JX633">
        <v>26.8067</v>
      </c>
      <c r="JY633">
        <v>28.5877</v>
      </c>
      <c r="JZ633">
        <v>30.0004</v>
      </c>
      <c r="KA633">
        <v>28.7919</v>
      </c>
      <c r="KB633">
        <v>28.789</v>
      </c>
      <c r="KC633">
        <v>32.363</v>
      </c>
      <c r="KD633">
        <v>12.1926</v>
      </c>
      <c r="KE633">
        <v>100</v>
      </c>
      <c r="KF633">
        <v>26.8079</v>
      </c>
      <c r="KG633">
        <v>660.742</v>
      </c>
      <c r="KH633">
        <v>20.8642</v>
      </c>
      <c r="KI633">
        <v>101.913</v>
      </c>
      <c r="KJ633">
        <v>91.36579999999999</v>
      </c>
    </row>
    <row r="634" spans="1:296">
      <c r="A634">
        <v>616</v>
      </c>
      <c r="B634">
        <v>1759005339.5</v>
      </c>
      <c r="C634">
        <v>18088.90000009537</v>
      </c>
      <c r="D634" t="s">
        <v>1680</v>
      </c>
      <c r="E634" t="s">
        <v>1681</v>
      </c>
      <c r="F634">
        <v>5</v>
      </c>
      <c r="G634" t="s">
        <v>1603</v>
      </c>
      <c r="H634">
        <v>1759005332</v>
      </c>
      <c r="I634">
        <f>(J634)/1000</f>
        <v>0</v>
      </c>
      <c r="J634">
        <f>IF(DO634, AM634, AG634)</f>
        <v>0</v>
      </c>
      <c r="K634">
        <f>IF(DO634, AH634, AF634)</f>
        <v>0</v>
      </c>
      <c r="L634">
        <f>DQ634 - IF(AT634&gt;1, K634*DK634*100.0/(AV634), 0)</f>
        <v>0</v>
      </c>
      <c r="M634">
        <f>((S634-I634/2)*L634-K634)/(S634+I634/2)</f>
        <v>0</v>
      </c>
      <c r="N634">
        <f>M634*(DX634+DY634)/1000.0</f>
        <v>0</v>
      </c>
      <c r="O634">
        <f>(DQ634 - IF(AT634&gt;1, K634*DK634*100.0/(AV634), 0))*(DX634+DY634)/1000.0</f>
        <v>0</v>
      </c>
      <c r="P634">
        <f>2.0/((1/R634-1/Q634)+SIGN(R634)*SQRT((1/R634-1/Q634)*(1/R634-1/Q634) + 4*DL634/((DL634+1)*(DL634+1))*(2*1/R634*1/Q634-1/Q634*1/Q634)))</f>
        <v>0</v>
      </c>
      <c r="Q634">
        <f>IF(LEFT(DM634,1)&lt;&gt;"0",IF(LEFT(DM634,1)="1",3.0,DN634),$D$5+$E$5*(EE634*DX634/($K$5*1000))+$F$5*(EE634*DX634/($K$5*1000))*MAX(MIN(DK634,$J$5),$I$5)*MAX(MIN(DK634,$J$5),$I$5)+$G$5*MAX(MIN(DK634,$J$5),$I$5)*(EE634*DX634/($K$5*1000))+$H$5*(EE634*DX634/($K$5*1000))*(EE634*DX634/($K$5*1000)))</f>
        <v>0</v>
      </c>
      <c r="R634">
        <f>I634*(1000-(1000*0.61365*exp(17.502*V634/(240.97+V634))/(DX634+DY634)+DS634)/2)/(1000*0.61365*exp(17.502*V634/(240.97+V634))/(DX634+DY634)-DS634)</f>
        <v>0</v>
      </c>
      <c r="S634">
        <f>1/((DL634+1)/(P634/1.6)+1/(Q634/1.37)) + DL634/((DL634+1)/(P634/1.6) + DL634/(Q634/1.37))</f>
        <v>0</v>
      </c>
      <c r="T634">
        <f>(DG634*DJ634)</f>
        <v>0</v>
      </c>
      <c r="U634">
        <f>(DZ634+(T634+2*0.95*5.67E-8*(((DZ634+$B$9)+273)^4-(DZ634+273)^4)-44100*I634)/(1.84*29.3*Q634+8*0.95*5.67E-8*(DZ634+273)^3))</f>
        <v>0</v>
      </c>
      <c r="V634">
        <f>($C$9*EA634+$D$9*EB634+$E$9*U634)</f>
        <v>0</v>
      </c>
      <c r="W634">
        <f>0.61365*exp(17.502*V634/(240.97+V634))</f>
        <v>0</v>
      </c>
      <c r="X634">
        <f>(Y634/Z634*100)</f>
        <v>0</v>
      </c>
      <c r="Y634">
        <f>DS634*(DX634+DY634)/1000</f>
        <v>0</v>
      </c>
      <c r="Z634">
        <f>0.61365*exp(17.502*DZ634/(240.97+DZ634))</f>
        <v>0</v>
      </c>
      <c r="AA634">
        <f>(W634-DS634*(DX634+DY634)/1000)</f>
        <v>0</v>
      </c>
      <c r="AB634">
        <f>(-I634*44100)</f>
        <v>0</v>
      </c>
      <c r="AC634">
        <f>2*29.3*Q634*0.92*(DZ634-V634)</f>
        <v>0</v>
      </c>
      <c r="AD634">
        <f>2*0.95*5.67E-8*(((DZ634+$B$9)+273)^4-(V634+273)^4)</f>
        <v>0</v>
      </c>
      <c r="AE634">
        <f>T634+AD634+AB634+AC634</f>
        <v>0</v>
      </c>
      <c r="AF634">
        <f>DW634*AT634*(DR634-DQ634*(1000-AT634*DT634)/(1000-AT634*DS634))/(100*DK634)</f>
        <v>0</v>
      </c>
      <c r="AG634">
        <f>1000*DW634*AT634*(DS634-DT634)/(100*DK634*(1000-AT634*DS634))</f>
        <v>0</v>
      </c>
      <c r="AH634">
        <f>(AI634 - AJ634 - DX634*1E3/(8.314*(DZ634+273.15)) * AL634/DW634 * AK634) * DW634/(100*DK634) * (1000 - DT634)/1000</f>
        <v>0</v>
      </c>
      <c r="AI634">
        <v>654.9655868030303</v>
      </c>
      <c r="AJ634">
        <v>632.8636969696969</v>
      </c>
      <c r="AK634">
        <v>3.349909696969566</v>
      </c>
      <c r="AL634">
        <v>65.16</v>
      </c>
      <c r="AM634">
        <f>(AO634 - AN634 + DX634*1E3/(8.314*(DZ634+273.15)) * AQ634/DW634 * AP634) * DW634/(100*DK634) * 1000/(1000 - AO634)</f>
        <v>0</v>
      </c>
      <c r="AN634">
        <v>20.8859541479175</v>
      </c>
      <c r="AO634">
        <v>21.80339272727272</v>
      </c>
      <c r="AP634">
        <v>3.024609717549799E-05</v>
      </c>
      <c r="AQ634">
        <v>105.5016809111965</v>
      </c>
      <c r="AR634">
        <v>1</v>
      </c>
      <c r="AS634">
        <v>0</v>
      </c>
      <c r="AT634">
        <f>IF(AR634*$H$15&gt;=AV634,1.0,(AV634/(AV634-AR634*$H$15)))</f>
        <v>0</v>
      </c>
      <c r="AU634">
        <f>(AT634-1)*100</f>
        <v>0</v>
      </c>
      <c r="AV634">
        <f>MAX(0,($B$15+$C$15*EE634)/(1+$D$15*EE634)*DX634/(DZ634+273)*$E$15)</f>
        <v>0</v>
      </c>
      <c r="AW634" t="s">
        <v>437</v>
      </c>
      <c r="AX634" t="s">
        <v>437</v>
      </c>
      <c r="AY634">
        <v>0</v>
      </c>
      <c r="AZ634">
        <v>0</v>
      </c>
      <c r="BA634">
        <f>1-AY634/AZ634</f>
        <v>0</v>
      </c>
      <c r="BB634">
        <v>0</v>
      </c>
      <c r="BC634" t="s">
        <v>437</v>
      </c>
      <c r="BD634" t="s">
        <v>437</v>
      </c>
      <c r="BE634">
        <v>0</v>
      </c>
      <c r="BF634">
        <v>0</v>
      </c>
      <c r="BG634">
        <f>1-BE634/BF634</f>
        <v>0</v>
      </c>
      <c r="BH634">
        <v>0.5</v>
      </c>
      <c r="BI634">
        <f>DH634</f>
        <v>0</v>
      </c>
      <c r="BJ634">
        <f>K634</f>
        <v>0</v>
      </c>
      <c r="BK634">
        <f>BG634*BH634*BI634</f>
        <v>0</v>
      </c>
      <c r="BL634">
        <f>(BJ634-BB634)/BI634</f>
        <v>0</v>
      </c>
      <c r="BM634">
        <f>(AZ634-BF634)/BF634</f>
        <v>0</v>
      </c>
      <c r="BN634">
        <f>AY634/(BA634+AY634/BF634)</f>
        <v>0</v>
      </c>
      <c r="BO634" t="s">
        <v>437</v>
      </c>
      <c r="BP634">
        <v>0</v>
      </c>
      <c r="BQ634">
        <f>IF(BP634&lt;&gt;0, BP634, BN634)</f>
        <v>0</v>
      </c>
      <c r="BR634">
        <f>1-BQ634/BF634</f>
        <v>0</v>
      </c>
      <c r="BS634">
        <f>(BF634-BE634)/(BF634-BQ634)</f>
        <v>0</v>
      </c>
      <c r="BT634">
        <f>(AZ634-BF634)/(AZ634-BQ634)</f>
        <v>0</v>
      </c>
      <c r="BU634">
        <f>(BF634-BE634)/(BF634-AY634)</f>
        <v>0</v>
      </c>
      <c r="BV634">
        <f>(AZ634-BF634)/(AZ634-AY634)</f>
        <v>0</v>
      </c>
      <c r="BW634">
        <f>(BS634*BQ634/BE634)</f>
        <v>0</v>
      </c>
      <c r="BX634">
        <f>(1-BW634)</f>
        <v>0</v>
      </c>
      <c r="DG634">
        <f>$B$13*EF634+$C$13*EG634+$F$13*ER634*(1-EU634)</f>
        <v>0</v>
      </c>
      <c r="DH634">
        <f>DG634*DI634</f>
        <v>0</v>
      </c>
      <c r="DI634">
        <f>($B$13*$D$11+$C$13*$D$11+$F$13*((FE634+EW634)/MAX(FE634+EW634+FF634, 0.1)*$I$11+FF634/MAX(FE634+EW634+FF634, 0.1)*$J$11))/($B$13+$C$13+$F$13)</f>
        <v>0</v>
      </c>
      <c r="DJ634">
        <f>($B$13*$K$11+$C$13*$K$11+$F$13*((FE634+EW634)/MAX(FE634+EW634+FF634, 0.1)*$P$11+FF634/MAX(FE634+EW634+FF634, 0.1)*$Q$11))/($B$13+$C$13+$F$13)</f>
        <v>0</v>
      </c>
      <c r="DK634">
        <v>6</v>
      </c>
      <c r="DL634">
        <v>0.5</v>
      </c>
      <c r="DM634" t="s">
        <v>438</v>
      </c>
      <c r="DN634">
        <v>2</v>
      </c>
      <c r="DO634" t="b">
        <v>1</v>
      </c>
      <c r="DP634">
        <v>1759005332</v>
      </c>
      <c r="DQ634">
        <v>595.9894444444444</v>
      </c>
      <c r="DR634">
        <v>626.6129629629629</v>
      </c>
      <c r="DS634">
        <v>21.80315555555556</v>
      </c>
      <c r="DT634">
        <v>20.88011851851852</v>
      </c>
      <c r="DU634">
        <v>597.5471851851852</v>
      </c>
      <c r="DV634">
        <v>21.52154074074074</v>
      </c>
      <c r="DW634">
        <v>500.0398518518519</v>
      </c>
      <c r="DX634">
        <v>90.31765185185186</v>
      </c>
      <c r="DY634">
        <v>0.06435609629629629</v>
      </c>
      <c r="DZ634">
        <v>28.67663703703704</v>
      </c>
      <c r="EA634">
        <v>29.99717407407407</v>
      </c>
      <c r="EB634">
        <v>999.9000000000001</v>
      </c>
      <c r="EC634">
        <v>0</v>
      </c>
      <c r="ED634">
        <v>0</v>
      </c>
      <c r="EE634">
        <v>10000.71074074074</v>
      </c>
      <c r="EF634">
        <v>0</v>
      </c>
      <c r="EG634">
        <v>11.8392</v>
      </c>
      <c r="EH634">
        <v>-30.62354444444444</v>
      </c>
      <c r="EI634">
        <v>609.2734814814816</v>
      </c>
      <c r="EJ634">
        <v>639.9758148148147</v>
      </c>
      <c r="EK634">
        <v>0.9230401481481481</v>
      </c>
      <c r="EL634">
        <v>626.6129629629629</v>
      </c>
      <c r="EM634">
        <v>20.88011851851852</v>
      </c>
      <c r="EN634">
        <v>1.96921037037037</v>
      </c>
      <c r="EO634">
        <v>1.885843703703704</v>
      </c>
      <c r="EP634">
        <v>17.1989074074074</v>
      </c>
      <c r="EQ634">
        <v>16.5170962962963</v>
      </c>
      <c r="ER634">
        <v>2000.015185185185</v>
      </c>
      <c r="ES634">
        <v>0.9800039999999998</v>
      </c>
      <c r="ET634">
        <v>0.01999590370370371</v>
      </c>
      <c r="EU634">
        <v>0</v>
      </c>
      <c r="EV634">
        <v>957.2511481481481</v>
      </c>
      <c r="EW634">
        <v>5.00078</v>
      </c>
      <c r="EX634">
        <v>18497.55185185185</v>
      </c>
      <c r="EY634">
        <v>16379.77407407408</v>
      </c>
      <c r="EZ634">
        <v>39.06222222222222</v>
      </c>
      <c r="FA634">
        <v>39.89337037037036</v>
      </c>
      <c r="FB634">
        <v>39.24055555555555</v>
      </c>
      <c r="FC634">
        <v>39.60166666666666</v>
      </c>
      <c r="FD634">
        <v>40.06222222222222</v>
      </c>
      <c r="FE634">
        <v>1955.125185185185</v>
      </c>
      <c r="FF634">
        <v>39.89000000000001</v>
      </c>
      <c r="FG634">
        <v>0</v>
      </c>
      <c r="FH634">
        <v>1759005333.9</v>
      </c>
      <c r="FI634">
        <v>0</v>
      </c>
      <c r="FJ634">
        <v>957.2443461538461</v>
      </c>
      <c r="FK634">
        <v>-5.827042719727603</v>
      </c>
      <c r="FL634">
        <v>-90.79658115619614</v>
      </c>
      <c r="FM634">
        <v>18497.69230769231</v>
      </c>
      <c r="FN634">
        <v>15</v>
      </c>
      <c r="FO634">
        <v>0</v>
      </c>
      <c r="FP634" t="s">
        <v>439</v>
      </c>
      <c r="FQ634">
        <v>1746989605.5</v>
      </c>
      <c r="FR634">
        <v>1746989593.5</v>
      </c>
      <c r="FS634">
        <v>0</v>
      </c>
      <c r="FT634">
        <v>-0.274</v>
      </c>
      <c r="FU634">
        <v>-0.002</v>
      </c>
      <c r="FV634">
        <v>2.549</v>
      </c>
      <c r="FW634">
        <v>0.129</v>
      </c>
      <c r="FX634">
        <v>420</v>
      </c>
      <c r="FY634">
        <v>17</v>
      </c>
      <c r="FZ634">
        <v>0.02</v>
      </c>
      <c r="GA634">
        <v>0.04</v>
      </c>
      <c r="GB634">
        <v>-30.43229268292683</v>
      </c>
      <c r="GC634">
        <v>-2.521574216027843</v>
      </c>
      <c r="GD634">
        <v>0.2648955683690883</v>
      </c>
      <c r="GE634">
        <v>0</v>
      </c>
      <c r="GF634">
        <v>957.585911764706</v>
      </c>
      <c r="GG634">
        <v>-5.602490447532826</v>
      </c>
      <c r="GH634">
        <v>0.5964963570544539</v>
      </c>
      <c r="GI634">
        <v>0</v>
      </c>
      <c r="GJ634">
        <v>0.9276738536585367</v>
      </c>
      <c r="GK634">
        <v>-0.06962224390243769</v>
      </c>
      <c r="GL634">
        <v>0.006996583004201534</v>
      </c>
      <c r="GM634">
        <v>1</v>
      </c>
      <c r="GN634">
        <v>1</v>
      </c>
      <c r="GO634">
        <v>3</v>
      </c>
      <c r="GP634" t="s">
        <v>463</v>
      </c>
      <c r="GQ634">
        <v>3.10218</v>
      </c>
      <c r="GR634">
        <v>2.72249</v>
      </c>
      <c r="GS634">
        <v>0.116909</v>
      </c>
      <c r="GT634">
        <v>0.120755</v>
      </c>
      <c r="GU634">
        <v>0.100653</v>
      </c>
      <c r="GV634">
        <v>0.0990084</v>
      </c>
      <c r="GW634">
        <v>23075.5</v>
      </c>
      <c r="GX634">
        <v>20863.8</v>
      </c>
      <c r="GY634">
        <v>26693.2</v>
      </c>
      <c r="GZ634">
        <v>23949.8</v>
      </c>
      <c r="HA634">
        <v>38415.3</v>
      </c>
      <c r="HB634">
        <v>31894.7</v>
      </c>
      <c r="HC634">
        <v>46611.4</v>
      </c>
      <c r="HD634">
        <v>37881.9</v>
      </c>
      <c r="HE634">
        <v>1.8689</v>
      </c>
      <c r="HF634">
        <v>1.87985</v>
      </c>
      <c r="HG634">
        <v>0.173621</v>
      </c>
      <c r="HH634">
        <v>0</v>
      </c>
      <c r="HI634">
        <v>27.1634</v>
      </c>
      <c r="HJ634">
        <v>999.9</v>
      </c>
      <c r="HK634">
        <v>48.7</v>
      </c>
      <c r="HL634">
        <v>30.2</v>
      </c>
      <c r="HM634">
        <v>23.2387</v>
      </c>
      <c r="HN634">
        <v>61.2287</v>
      </c>
      <c r="HO634">
        <v>21.7027</v>
      </c>
      <c r="HP634">
        <v>1</v>
      </c>
      <c r="HQ634">
        <v>0.103303</v>
      </c>
      <c r="HR634">
        <v>0.165689</v>
      </c>
      <c r="HS634">
        <v>20.3182</v>
      </c>
      <c r="HT634">
        <v>5.2119</v>
      </c>
      <c r="HU634">
        <v>11.9798</v>
      </c>
      <c r="HV634">
        <v>4.96315</v>
      </c>
      <c r="HW634">
        <v>3.27435</v>
      </c>
      <c r="HX634">
        <v>9999</v>
      </c>
      <c r="HY634">
        <v>9999</v>
      </c>
      <c r="HZ634">
        <v>9999</v>
      </c>
      <c r="IA634">
        <v>26.8</v>
      </c>
      <c r="IB634">
        <v>1.8637</v>
      </c>
      <c r="IC634">
        <v>1.85975</v>
      </c>
      <c r="ID634">
        <v>1.85806</v>
      </c>
      <c r="IE634">
        <v>1.85944</v>
      </c>
      <c r="IF634">
        <v>1.85959</v>
      </c>
      <c r="IG634">
        <v>1.85806</v>
      </c>
      <c r="IH634">
        <v>1.85715</v>
      </c>
      <c r="II634">
        <v>1.85211</v>
      </c>
      <c r="IJ634">
        <v>0</v>
      </c>
      <c r="IK634">
        <v>0</v>
      </c>
      <c r="IL634">
        <v>0</v>
      </c>
      <c r="IM634">
        <v>0</v>
      </c>
      <c r="IN634" t="s">
        <v>441</v>
      </c>
      <c r="IO634" t="s">
        <v>442</v>
      </c>
      <c r="IP634" t="s">
        <v>443</v>
      </c>
      <c r="IQ634" t="s">
        <v>443</v>
      </c>
      <c r="IR634" t="s">
        <v>443</v>
      </c>
      <c r="IS634" t="s">
        <v>443</v>
      </c>
      <c r="IT634">
        <v>0</v>
      </c>
      <c r="IU634">
        <v>100</v>
      </c>
      <c r="IV634">
        <v>100</v>
      </c>
      <c r="IW634">
        <v>-1.552</v>
      </c>
      <c r="IX634">
        <v>0.2817</v>
      </c>
      <c r="IY634">
        <v>-1.253408397979514</v>
      </c>
      <c r="IZ634">
        <v>-0.001407418860664216</v>
      </c>
      <c r="JA634">
        <v>1.761737584914558E-06</v>
      </c>
      <c r="JB634">
        <v>-4.339940373715102E-10</v>
      </c>
      <c r="JC634">
        <v>0.01386544786166931</v>
      </c>
      <c r="JD634">
        <v>0.003157371658100305</v>
      </c>
      <c r="JE634">
        <v>0.0004353711720169284</v>
      </c>
      <c r="JF634">
        <v>-1.853048844677345E-07</v>
      </c>
      <c r="JG634">
        <v>2</v>
      </c>
      <c r="JH634">
        <v>1968</v>
      </c>
      <c r="JI634">
        <v>1</v>
      </c>
      <c r="JJ634">
        <v>26</v>
      </c>
      <c r="JK634">
        <v>200262.2</v>
      </c>
      <c r="JL634">
        <v>200262.4</v>
      </c>
      <c r="JM634">
        <v>1.64429</v>
      </c>
      <c r="JN634">
        <v>2.62939</v>
      </c>
      <c r="JO634">
        <v>1.49658</v>
      </c>
      <c r="JP634">
        <v>2.34863</v>
      </c>
      <c r="JQ634">
        <v>1.54907</v>
      </c>
      <c r="JR634">
        <v>2.33276</v>
      </c>
      <c r="JS634">
        <v>34.2133</v>
      </c>
      <c r="JT634">
        <v>14.2721</v>
      </c>
      <c r="JU634">
        <v>18</v>
      </c>
      <c r="JV634">
        <v>479.781</v>
      </c>
      <c r="JW634">
        <v>501.592</v>
      </c>
      <c r="JX634">
        <v>26.8093</v>
      </c>
      <c r="JY634">
        <v>28.5914</v>
      </c>
      <c r="JZ634">
        <v>30.0002</v>
      </c>
      <c r="KA634">
        <v>28.7944</v>
      </c>
      <c r="KB634">
        <v>28.7909</v>
      </c>
      <c r="KC634">
        <v>33.0873</v>
      </c>
      <c r="KD634">
        <v>12.1926</v>
      </c>
      <c r="KE634">
        <v>100</v>
      </c>
      <c r="KF634">
        <v>26.8805</v>
      </c>
      <c r="KG634">
        <v>674.104</v>
      </c>
      <c r="KH634">
        <v>20.8642</v>
      </c>
      <c r="KI634">
        <v>101.913</v>
      </c>
      <c r="KJ634">
        <v>91.3657</v>
      </c>
    </row>
    <row r="635" spans="1:296">
      <c r="A635">
        <v>617</v>
      </c>
      <c r="B635">
        <v>1759005344.5</v>
      </c>
      <c r="C635">
        <v>18093.90000009537</v>
      </c>
      <c r="D635" t="s">
        <v>1682</v>
      </c>
      <c r="E635" t="s">
        <v>1683</v>
      </c>
      <c r="F635">
        <v>5</v>
      </c>
      <c r="G635" t="s">
        <v>1603</v>
      </c>
      <c r="H635">
        <v>1759005336.714286</v>
      </c>
      <c r="I635">
        <f>(J635)/1000</f>
        <v>0</v>
      </c>
      <c r="J635">
        <f>IF(DO635, AM635, AG635)</f>
        <v>0</v>
      </c>
      <c r="K635">
        <f>IF(DO635, AH635, AF635)</f>
        <v>0</v>
      </c>
      <c r="L635">
        <f>DQ635 - IF(AT635&gt;1, K635*DK635*100.0/(AV635), 0)</f>
        <v>0</v>
      </c>
      <c r="M635">
        <f>((S635-I635/2)*L635-K635)/(S635+I635/2)</f>
        <v>0</v>
      </c>
      <c r="N635">
        <f>M635*(DX635+DY635)/1000.0</f>
        <v>0</v>
      </c>
      <c r="O635">
        <f>(DQ635 - IF(AT635&gt;1, K635*DK635*100.0/(AV635), 0))*(DX635+DY635)/1000.0</f>
        <v>0</v>
      </c>
      <c r="P635">
        <f>2.0/((1/R635-1/Q635)+SIGN(R635)*SQRT((1/R635-1/Q635)*(1/R635-1/Q635) + 4*DL635/((DL635+1)*(DL635+1))*(2*1/R635*1/Q635-1/Q635*1/Q635)))</f>
        <v>0</v>
      </c>
      <c r="Q635">
        <f>IF(LEFT(DM635,1)&lt;&gt;"0",IF(LEFT(DM635,1)="1",3.0,DN635),$D$5+$E$5*(EE635*DX635/($K$5*1000))+$F$5*(EE635*DX635/($K$5*1000))*MAX(MIN(DK635,$J$5),$I$5)*MAX(MIN(DK635,$J$5),$I$5)+$G$5*MAX(MIN(DK635,$J$5),$I$5)*(EE635*DX635/($K$5*1000))+$H$5*(EE635*DX635/($K$5*1000))*(EE635*DX635/($K$5*1000)))</f>
        <v>0</v>
      </c>
      <c r="R635">
        <f>I635*(1000-(1000*0.61365*exp(17.502*V635/(240.97+V635))/(DX635+DY635)+DS635)/2)/(1000*0.61365*exp(17.502*V635/(240.97+V635))/(DX635+DY635)-DS635)</f>
        <v>0</v>
      </c>
      <c r="S635">
        <f>1/((DL635+1)/(P635/1.6)+1/(Q635/1.37)) + DL635/((DL635+1)/(P635/1.6) + DL635/(Q635/1.37))</f>
        <v>0</v>
      </c>
      <c r="T635">
        <f>(DG635*DJ635)</f>
        <v>0</v>
      </c>
      <c r="U635">
        <f>(DZ635+(T635+2*0.95*5.67E-8*(((DZ635+$B$9)+273)^4-(DZ635+273)^4)-44100*I635)/(1.84*29.3*Q635+8*0.95*5.67E-8*(DZ635+273)^3))</f>
        <v>0</v>
      </c>
      <c r="V635">
        <f>($C$9*EA635+$D$9*EB635+$E$9*U635)</f>
        <v>0</v>
      </c>
      <c r="W635">
        <f>0.61365*exp(17.502*V635/(240.97+V635))</f>
        <v>0</v>
      </c>
      <c r="X635">
        <f>(Y635/Z635*100)</f>
        <v>0</v>
      </c>
      <c r="Y635">
        <f>DS635*(DX635+DY635)/1000</f>
        <v>0</v>
      </c>
      <c r="Z635">
        <f>0.61365*exp(17.502*DZ635/(240.97+DZ635))</f>
        <v>0</v>
      </c>
      <c r="AA635">
        <f>(W635-DS635*(DX635+DY635)/1000)</f>
        <v>0</v>
      </c>
      <c r="AB635">
        <f>(-I635*44100)</f>
        <v>0</v>
      </c>
      <c r="AC635">
        <f>2*29.3*Q635*0.92*(DZ635-V635)</f>
        <v>0</v>
      </c>
      <c r="AD635">
        <f>2*0.95*5.67E-8*(((DZ635+$B$9)+273)^4-(V635+273)^4)</f>
        <v>0</v>
      </c>
      <c r="AE635">
        <f>T635+AD635+AB635+AC635</f>
        <v>0</v>
      </c>
      <c r="AF635">
        <f>DW635*AT635*(DR635-DQ635*(1000-AT635*DT635)/(1000-AT635*DS635))/(100*DK635)</f>
        <v>0</v>
      </c>
      <c r="AG635">
        <f>1000*DW635*AT635*(DS635-DT635)/(100*DK635*(1000-AT635*DS635))</f>
        <v>0</v>
      </c>
      <c r="AH635">
        <f>(AI635 - AJ635 - DX635*1E3/(8.314*(DZ635+273.15)) * AL635/DW635 * AK635) * DW635/(100*DK635) * (1000 - DT635)/1000</f>
        <v>0</v>
      </c>
      <c r="AI635">
        <v>672.083125948485</v>
      </c>
      <c r="AJ635">
        <v>649.7525818181817</v>
      </c>
      <c r="AK635">
        <v>3.369095324675305</v>
      </c>
      <c r="AL635">
        <v>65.16</v>
      </c>
      <c r="AM635">
        <f>(AO635 - AN635 + DX635*1E3/(8.314*(DZ635+273.15)) * AQ635/DW635 * AP635) * DW635/(100*DK635) * 1000/(1000 - AO635)</f>
        <v>0</v>
      </c>
      <c r="AN635">
        <v>20.88790928640313</v>
      </c>
      <c r="AO635">
        <v>21.80589696969696</v>
      </c>
      <c r="AP635">
        <v>3.161635625223744E-05</v>
      </c>
      <c r="AQ635">
        <v>105.5016809111965</v>
      </c>
      <c r="AR635">
        <v>1</v>
      </c>
      <c r="AS635">
        <v>0</v>
      </c>
      <c r="AT635">
        <f>IF(AR635*$H$15&gt;=AV635,1.0,(AV635/(AV635-AR635*$H$15)))</f>
        <v>0</v>
      </c>
      <c r="AU635">
        <f>(AT635-1)*100</f>
        <v>0</v>
      </c>
      <c r="AV635">
        <f>MAX(0,($B$15+$C$15*EE635)/(1+$D$15*EE635)*DX635/(DZ635+273)*$E$15)</f>
        <v>0</v>
      </c>
      <c r="AW635" t="s">
        <v>437</v>
      </c>
      <c r="AX635" t="s">
        <v>437</v>
      </c>
      <c r="AY635">
        <v>0</v>
      </c>
      <c r="AZ635">
        <v>0</v>
      </c>
      <c r="BA635">
        <f>1-AY635/AZ635</f>
        <v>0</v>
      </c>
      <c r="BB635">
        <v>0</v>
      </c>
      <c r="BC635" t="s">
        <v>437</v>
      </c>
      <c r="BD635" t="s">
        <v>437</v>
      </c>
      <c r="BE635">
        <v>0</v>
      </c>
      <c r="BF635">
        <v>0</v>
      </c>
      <c r="BG635">
        <f>1-BE635/BF635</f>
        <v>0</v>
      </c>
      <c r="BH635">
        <v>0.5</v>
      </c>
      <c r="BI635">
        <f>DH635</f>
        <v>0</v>
      </c>
      <c r="BJ635">
        <f>K635</f>
        <v>0</v>
      </c>
      <c r="BK635">
        <f>BG635*BH635*BI635</f>
        <v>0</v>
      </c>
      <c r="BL635">
        <f>(BJ635-BB635)/BI635</f>
        <v>0</v>
      </c>
      <c r="BM635">
        <f>(AZ635-BF635)/BF635</f>
        <v>0</v>
      </c>
      <c r="BN635">
        <f>AY635/(BA635+AY635/BF635)</f>
        <v>0</v>
      </c>
      <c r="BO635" t="s">
        <v>437</v>
      </c>
      <c r="BP635">
        <v>0</v>
      </c>
      <c r="BQ635">
        <f>IF(BP635&lt;&gt;0, BP635, BN635)</f>
        <v>0</v>
      </c>
      <c r="BR635">
        <f>1-BQ635/BF635</f>
        <v>0</v>
      </c>
      <c r="BS635">
        <f>(BF635-BE635)/(BF635-BQ635)</f>
        <v>0</v>
      </c>
      <c r="BT635">
        <f>(AZ635-BF635)/(AZ635-BQ635)</f>
        <v>0</v>
      </c>
      <c r="BU635">
        <f>(BF635-BE635)/(BF635-AY635)</f>
        <v>0</v>
      </c>
      <c r="BV635">
        <f>(AZ635-BF635)/(AZ635-AY635)</f>
        <v>0</v>
      </c>
      <c r="BW635">
        <f>(BS635*BQ635/BE635)</f>
        <v>0</v>
      </c>
      <c r="BX635">
        <f>(1-BW635)</f>
        <v>0</v>
      </c>
      <c r="DG635">
        <f>$B$13*EF635+$C$13*EG635+$F$13*ER635*(1-EU635)</f>
        <v>0</v>
      </c>
      <c r="DH635">
        <f>DG635*DI635</f>
        <v>0</v>
      </c>
      <c r="DI635">
        <f>($B$13*$D$11+$C$13*$D$11+$F$13*((FE635+EW635)/MAX(FE635+EW635+FF635, 0.1)*$I$11+FF635/MAX(FE635+EW635+FF635, 0.1)*$J$11))/($B$13+$C$13+$F$13)</f>
        <v>0</v>
      </c>
      <c r="DJ635">
        <f>($B$13*$K$11+$C$13*$K$11+$F$13*((FE635+EW635)/MAX(FE635+EW635+FF635, 0.1)*$P$11+FF635/MAX(FE635+EW635+FF635, 0.1)*$Q$11))/($B$13+$C$13+$F$13)</f>
        <v>0</v>
      </c>
      <c r="DK635">
        <v>6</v>
      </c>
      <c r="DL635">
        <v>0.5</v>
      </c>
      <c r="DM635" t="s">
        <v>438</v>
      </c>
      <c r="DN635">
        <v>2</v>
      </c>
      <c r="DO635" t="b">
        <v>1</v>
      </c>
      <c r="DP635">
        <v>1759005336.714286</v>
      </c>
      <c r="DQ635">
        <v>611.5728214285715</v>
      </c>
      <c r="DR635">
        <v>642.3633928571427</v>
      </c>
      <c r="DS635">
        <v>21.80327857142857</v>
      </c>
      <c r="DT635">
        <v>20.88368928571429</v>
      </c>
      <c r="DU635">
        <v>613.12675</v>
      </c>
      <c r="DV635">
        <v>21.52165357142857</v>
      </c>
      <c r="DW635">
        <v>499.9844642857143</v>
      </c>
      <c r="DX635">
        <v>90.31770357142857</v>
      </c>
      <c r="DY635">
        <v>0.06447995000000001</v>
      </c>
      <c r="DZ635">
        <v>28.67750357142858</v>
      </c>
      <c r="EA635">
        <v>29.99545357142857</v>
      </c>
      <c r="EB635">
        <v>999.9000000000002</v>
      </c>
      <c r="EC635">
        <v>0</v>
      </c>
      <c r="ED635">
        <v>0</v>
      </c>
      <c r="EE635">
        <v>9987.273571428572</v>
      </c>
      <c r="EF635">
        <v>0</v>
      </c>
      <c r="EG635">
        <v>11.84186428571429</v>
      </c>
      <c r="EH635">
        <v>-30.7905</v>
      </c>
      <c r="EI635">
        <v>625.2044285714286</v>
      </c>
      <c r="EJ635">
        <v>656.0644642857142</v>
      </c>
      <c r="EK635">
        <v>0.9195873214285715</v>
      </c>
      <c r="EL635">
        <v>642.3633928571427</v>
      </c>
      <c r="EM635">
        <v>20.88368928571429</v>
      </c>
      <c r="EN635">
        <v>1.9692225</v>
      </c>
      <c r="EO635">
        <v>1.8861675</v>
      </c>
      <c r="EP635">
        <v>17.199</v>
      </c>
      <c r="EQ635">
        <v>16.51978928571429</v>
      </c>
      <c r="ER635">
        <v>1999.9975</v>
      </c>
      <c r="ES635">
        <v>0.980003857142857</v>
      </c>
      <c r="ET635">
        <v>0.01999602857142857</v>
      </c>
      <c r="EU635">
        <v>0</v>
      </c>
      <c r="EV635">
        <v>956.7657499999999</v>
      </c>
      <c r="EW635">
        <v>5.00078</v>
      </c>
      <c r="EX635">
        <v>18490.69285714285</v>
      </c>
      <c r="EY635">
        <v>16379.63214285714</v>
      </c>
      <c r="EZ635">
        <v>39.07339285714285</v>
      </c>
      <c r="FA635">
        <v>39.89714285714285</v>
      </c>
      <c r="FB635">
        <v>39.25435714285715</v>
      </c>
      <c r="FC635">
        <v>39.60017857142856</v>
      </c>
      <c r="FD635">
        <v>40.06896428571428</v>
      </c>
      <c r="FE635">
        <v>1955.1075</v>
      </c>
      <c r="FF635">
        <v>39.89000000000001</v>
      </c>
      <c r="FG635">
        <v>0</v>
      </c>
      <c r="FH635">
        <v>1759005339.3</v>
      </c>
      <c r="FI635">
        <v>0</v>
      </c>
      <c r="FJ635">
        <v>956.6774799999999</v>
      </c>
      <c r="FK635">
        <v>-5.14446154552271</v>
      </c>
      <c r="FL635">
        <v>-86.19230778522012</v>
      </c>
      <c r="FM635">
        <v>18489.352</v>
      </c>
      <c r="FN635">
        <v>15</v>
      </c>
      <c r="FO635">
        <v>0</v>
      </c>
      <c r="FP635" t="s">
        <v>439</v>
      </c>
      <c r="FQ635">
        <v>1746989605.5</v>
      </c>
      <c r="FR635">
        <v>1746989593.5</v>
      </c>
      <c r="FS635">
        <v>0</v>
      </c>
      <c r="FT635">
        <v>-0.274</v>
      </c>
      <c r="FU635">
        <v>-0.002</v>
      </c>
      <c r="FV635">
        <v>2.549</v>
      </c>
      <c r="FW635">
        <v>0.129</v>
      </c>
      <c r="FX635">
        <v>420</v>
      </c>
      <c r="FY635">
        <v>17</v>
      </c>
      <c r="FZ635">
        <v>0.02</v>
      </c>
      <c r="GA635">
        <v>0.04</v>
      </c>
      <c r="GB635">
        <v>-30.70259512195122</v>
      </c>
      <c r="GC635">
        <v>-2.067432752613267</v>
      </c>
      <c r="GD635">
        <v>0.2159910679625882</v>
      </c>
      <c r="GE635">
        <v>0</v>
      </c>
      <c r="GF635">
        <v>957.0005588235293</v>
      </c>
      <c r="GG635">
        <v>-5.866844916659351</v>
      </c>
      <c r="GH635">
        <v>0.6294547215962286</v>
      </c>
      <c r="GI635">
        <v>0</v>
      </c>
      <c r="GJ635">
        <v>0.9219150731707317</v>
      </c>
      <c r="GK635">
        <v>-0.04852059930313517</v>
      </c>
      <c r="GL635">
        <v>0.004965840195606846</v>
      </c>
      <c r="GM635">
        <v>1</v>
      </c>
      <c r="GN635">
        <v>1</v>
      </c>
      <c r="GO635">
        <v>3</v>
      </c>
      <c r="GP635" t="s">
        <v>463</v>
      </c>
      <c r="GQ635">
        <v>3.10257</v>
      </c>
      <c r="GR635">
        <v>2.72259</v>
      </c>
      <c r="GS635">
        <v>0.119053</v>
      </c>
      <c r="GT635">
        <v>0.122895</v>
      </c>
      <c r="GU635">
        <v>0.100657</v>
      </c>
      <c r="GV635">
        <v>0.09901509999999999</v>
      </c>
      <c r="GW635">
        <v>23019.2</v>
      </c>
      <c r="GX635">
        <v>20812.8</v>
      </c>
      <c r="GY635">
        <v>26692.9</v>
      </c>
      <c r="GZ635">
        <v>23949.5</v>
      </c>
      <c r="HA635">
        <v>38415</v>
      </c>
      <c r="HB635">
        <v>31894.4</v>
      </c>
      <c r="HC635">
        <v>46610.9</v>
      </c>
      <c r="HD635">
        <v>37881.7</v>
      </c>
      <c r="HE635">
        <v>1.86963</v>
      </c>
      <c r="HF635">
        <v>1.8794</v>
      </c>
      <c r="HG635">
        <v>0.173189</v>
      </c>
      <c r="HH635">
        <v>0</v>
      </c>
      <c r="HI635">
        <v>27.1662</v>
      </c>
      <c r="HJ635">
        <v>999.9</v>
      </c>
      <c r="HK635">
        <v>48.7</v>
      </c>
      <c r="HL635">
        <v>30.2</v>
      </c>
      <c r="HM635">
        <v>23.2392</v>
      </c>
      <c r="HN635">
        <v>60.7887</v>
      </c>
      <c r="HO635">
        <v>21.871</v>
      </c>
      <c r="HP635">
        <v>1</v>
      </c>
      <c r="HQ635">
        <v>0.0372078</v>
      </c>
      <c r="HR635">
        <v>0.162309</v>
      </c>
      <c r="HS635">
        <v>20.3186</v>
      </c>
      <c r="HT635">
        <v>5.21175</v>
      </c>
      <c r="HU635">
        <v>11.9797</v>
      </c>
      <c r="HV635">
        <v>4.96335</v>
      </c>
      <c r="HW635">
        <v>3.27433</v>
      </c>
      <c r="HX635">
        <v>9999</v>
      </c>
      <c r="HY635">
        <v>9999</v>
      </c>
      <c r="HZ635">
        <v>9999</v>
      </c>
      <c r="IA635">
        <v>26.8</v>
      </c>
      <c r="IB635">
        <v>1.8637</v>
      </c>
      <c r="IC635">
        <v>1.85974</v>
      </c>
      <c r="ID635">
        <v>1.85806</v>
      </c>
      <c r="IE635">
        <v>1.85944</v>
      </c>
      <c r="IF635">
        <v>1.85959</v>
      </c>
      <c r="IG635">
        <v>1.85806</v>
      </c>
      <c r="IH635">
        <v>1.85715</v>
      </c>
      <c r="II635">
        <v>1.85211</v>
      </c>
      <c r="IJ635">
        <v>0</v>
      </c>
      <c r="IK635">
        <v>0</v>
      </c>
      <c r="IL635">
        <v>0</v>
      </c>
      <c r="IM635">
        <v>0</v>
      </c>
      <c r="IN635" t="s">
        <v>441</v>
      </c>
      <c r="IO635" t="s">
        <v>442</v>
      </c>
      <c r="IP635" t="s">
        <v>443</v>
      </c>
      <c r="IQ635" t="s">
        <v>443</v>
      </c>
      <c r="IR635" t="s">
        <v>443</v>
      </c>
      <c r="IS635" t="s">
        <v>443</v>
      </c>
      <c r="IT635">
        <v>0</v>
      </c>
      <c r="IU635">
        <v>100</v>
      </c>
      <c r="IV635">
        <v>100</v>
      </c>
      <c r="IW635">
        <v>-1.546</v>
      </c>
      <c r="IX635">
        <v>0.2816</v>
      </c>
      <c r="IY635">
        <v>-1.253408397979514</v>
      </c>
      <c r="IZ635">
        <v>-0.001407418860664216</v>
      </c>
      <c r="JA635">
        <v>1.761737584914558E-06</v>
      </c>
      <c r="JB635">
        <v>-4.339940373715102E-10</v>
      </c>
      <c r="JC635">
        <v>0.01386544786166931</v>
      </c>
      <c r="JD635">
        <v>0.003157371658100305</v>
      </c>
      <c r="JE635">
        <v>0.0004353711720169284</v>
      </c>
      <c r="JF635">
        <v>-1.853048844677345E-07</v>
      </c>
      <c r="JG635">
        <v>2</v>
      </c>
      <c r="JH635">
        <v>1968</v>
      </c>
      <c r="JI635">
        <v>1</v>
      </c>
      <c r="JJ635">
        <v>26</v>
      </c>
      <c r="JK635">
        <v>200262.3</v>
      </c>
      <c r="JL635">
        <v>200262.5</v>
      </c>
      <c r="JM635">
        <v>1.67969</v>
      </c>
      <c r="JN635">
        <v>2.62939</v>
      </c>
      <c r="JO635">
        <v>1.49658</v>
      </c>
      <c r="JP635">
        <v>2.34863</v>
      </c>
      <c r="JQ635">
        <v>1.54907</v>
      </c>
      <c r="JR635">
        <v>2.3999</v>
      </c>
      <c r="JS635">
        <v>34.2133</v>
      </c>
      <c r="JT635">
        <v>14.2721</v>
      </c>
      <c r="JU635">
        <v>18</v>
      </c>
      <c r="JV635">
        <v>480.214</v>
      </c>
      <c r="JW635">
        <v>501.312</v>
      </c>
      <c r="JX635">
        <v>26.8701</v>
      </c>
      <c r="JY635">
        <v>28.5946</v>
      </c>
      <c r="JZ635">
        <v>29.9999</v>
      </c>
      <c r="KA635">
        <v>28.7962</v>
      </c>
      <c r="KB635">
        <v>28.7933</v>
      </c>
      <c r="KC635">
        <v>33.7302</v>
      </c>
      <c r="KD635">
        <v>12.1926</v>
      </c>
      <c r="KE635">
        <v>100</v>
      </c>
      <c r="KF635">
        <v>26.884</v>
      </c>
      <c r="KG635">
        <v>694.14</v>
      </c>
      <c r="KH635">
        <v>20.8642</v>
      </c>
      <c r="KI635">
        <v>101.912</v>
      </c>
      <c r="KJ635">
        <v>91.36490000000001</v>
      </c>
    </row>
    <row r="636" spans="1:296">
      <c r="A636">
        <v>618</v>
      </c>
      <c r="B636">
        <v>1759005349.5</v>
      </c>
      <c r="C636">
        <v>18098.90000009537</v>
      </c>
      <c r="D636" t="s">
        <v>1684</v>
      </c>
      <c r="E636" t="s">
        <v>1685</v>
      </c>
      <c r="F636">
        <v>5</v>
      </c>
      <c r="G636" t="s">
        <v>1603</v>
      </c>
      <c r="H636">
        <v>1759005342</v>
      </c>
      <c r="I636">
        <f>(J636)/1000</f>
        <v>0</v>
      </c>
      <c r="J636">
        <f>IF(DO636, AM636, AG636)</f>
        <v>0</v>
      </c>
      <c r="K636">
        <f>IF(DO636, AH636, AF636)</f>
        <v>0</v>
      </c>
      <c r="L636">
        <f>DQ636 - IF(AT636&gt;1, K636*DK636*100.0/(AV636), 0)</f>
        <v>0</v>
      </c>
      <c r="M636">
        <f>((S636-I636/2)*L636-K636)/(S636+I636/2)</f>
        <v>0</v>
      </c>
      <c r="N636">
        <f>M636*(DX636+DY636)/1000.0</f>
        <v>0</v>
      </c>
      <c r="O636">
        <f>(DQ636 - IF(AT636&gt;1, K636*DK636*100.0/(AV636), 0))*(DX636+DY636)/1000.0</f>
        <v>0</v>
      </c>
      <c r="P636">
        <f>2.0/((1/R636-1/Q636)+SIGN(R636)*SQRT((1/R636-1/Q636)*(1/R636-1/Q636) + 4*DL636/((DL636+1)*(DL636+1))*(2*1/R636*1/Q636-1/Q636*1/Q636)))</f>
        <v>0</v>
      </c>
      <c r="Q636">
        <f>IF(LEFT(DM636,1)&lt;&gt;"0",IF(LEFT(DM636,1)="1",3.0,DN636),$D$5+$E$5*(EE636*DX636/($K$5*1000))+$F$5*(EE636*DX636/($K$5*1000))*MAX(MIN(DK636,$J$5),$I$5)*MAX(MIN(DK636,$J$5),$I$5)+$G$5*MAX(MIN(DK636,$J$5),$I$5)*(EE636*DX636/($K$5*1000))+$H$5*(EE636*DX636/($K$5*1000))*(EE636*DX636/($K$5*1000)))</f>
        <v>0</v>
      </c>
      <c r="R636">
        <f>I636*(1000-(1000*0.61365*exp(17.502*V636/(240.97+V636))/(DX636+DY636)+DS636)/2)/(1000*0.61365*exp(17.502*V636/(240.97+V636))/(DX636+DY636)-DS636)</f>
        <v>0</v>
      </c>
      <c r="S636">
        <f>1/((DL636+1)/(P636/1.6)+1/(Q636/1.37)) + DL636/((DL636+1)/(P636/1.6) + DL636/(Q636/1.37))</f>
        <v>0</v>
      </c>
      <c r="T636">
        <f>(DG636*DJ636)</f>
        <v>0</v>
      </c>
      <c r="U636">
        <f>(DZ636+(T636+2*0.95*5.67E-8*(((DZ636+$B$9)+273)^4-(DZ636+273)^4)-44100*I636)/(1.84*29.3*Q636+8*0.95*5.67E-8*(DZ636+273)^3))</f>
        <v>0</v>
      </c>
      <c r="V636">
        <f>($C$9*EA636+$D$9*EB636+$E$9*U636)</f>
        <v>0</v>
      </c>
      <c r="W636">
        <f>0.61365*exp(17.502*V636/(240.97+V636))</f>
        <v>0</v>
      </c>
      <c r="X636">
        <f>(Y636/Z636*100)</f>
        <v>0</v>
      </c>
      <c r="Y636">
        <f>DS636*(DX636+DY636)/1000</f>
        <v>0</v>
      </c>
      <c r="Z636">
        <f>0.61365*exp(17.502*DZ636/(240.97+DZ636))</f>
        <v>0</v>
      </c>
      <c r="AA636">
        <f>(W636-DS636*(DX636+DY636)/1000)</f>
        <v>0</v>
      </c>
      <c r="AB636">
        <f>(-I636*44100)</f>
        <v>0</v>
      </c>
      <c r="AC636">
        <f>2*29.3*Q636*0.92*(DZ636-V636)</f>
        <v>0</v>
      </c>
      <c r="AD636">
        <f>2*0.95*5.67E-8*(((DZ636+$B$9)+273)^4-(V636+273)^4)</f>
        <v>0</v>
      </c>
      <c r="AE636">
        <f>T636+AD636+AB636+AC636</f>
        <v>0</v>
      </c>
      <c r="AF636">
        <f>DW636*AT636*(DR636-DQ636*(1000-AT636*DT636)/(1000-AT636*DS636))/(100*DK636)</f>
        <v>0</v>
      </c>
      <c r="AG636">
        <f>1000*DW636*AT636*(DS636-DT636)/(100*DK636*(1000-AT636*DS636))</f>
        <v>0</v>
      </c>
      <c r="AH636">
        <f>(AI636 - AJ636 - DX636*1E3/(8.314*(DZ636+273.15)) * AL636/DW636 * AK636) * DW636/(100*DK636) * (1000 - DT636)/1000</f>
        <v>0</v>
      </c>
      <c r="AI636">
        <v>689.3442413939397</v>
      </c>
      <c r="AJ636">
        <v>666.7712424242424</v>
      </c>
      <c r="AK636">
        <v>3.403476623376583</v>
      </c>
      <c r="AL636">
        <v>65.16</v>
      </c>
      <c r="AM636">
        <f>(AO636 - AN636 + DX636*1E3/(8.314*(DZ636+273.15)) * AQ636/DW636 * AP636) * DW636/(100*DK636) * 1000/(1000 - AO636)</f>
        <v>0</v>
      </c>
      <c r="AN636">
        <v>20.8949017266483</v>
      </c>
      <c r="AO636">
        <v>21.80759454545453</v>
      </c>
      <c r="AP636">
        <v>1.54211029140568E-05</v>
      </c>
      <c r="AQ636">
        <v>105.5016809111965</v>
      </c>
      <c r="AR636">
        <v>1</v>
      </c>
      <c r="AS636">
        <v>0</v>
      </c>
      <c r="AT636">
        <f>IF(AR636*$H$15&gt;=AV636,1.0,(AV636/(AV636-AR636*$H$15)))</f>
        <v>0</v>
      </c>
      <c r="AU636">
        <f>(AT636-1)*100</f>
        <v>0</v>
      </c>
      <c r="AV636">
        <f>MAX(0,($B$15+$C$15*EE636)/(1+$D$15*EE636)*DX636/(DZ636+273)*$E$15)</f>
        <v>0</v>
      </c>
      <c r="AW636" t="s">
        <v>437</v>
      </c>
      <c r="AX636" t="s">
        <v>437</v>
      </c>
      <c r="AY636">
        <v>0</v>
      </c>
      <c r="AZ636">
        <v>0</v>
      </c>
      <c r="BA636">
        <f>1-AY636/AZ636</f>
        <v>0</v>
      </c>
      <c r="BB636">
        <v>0</v>
      </c>
      <c r="BC636" t="s">
        <v>437</v>
      </c>
      <c r="BD636" t="s">
        <v>437</v>
      </c>
      <c r="BE636">
        <v>0</v>
      </c>
      <c r="BF636">
        <v>0</v>
      </c>
      <c r="BG636">
        <f>1-BE636/BF636</f>
        <v>0</v>
      </c>
      <c r="BH636">
        <v>0.5</v>
      </c>
      <c r="BI636">
        <f>DH636</f>
        <v>0</v>
      </c>
      <c r="BJ636">
        <f>K636</f>
        <v>0</v>
      </c>
      <c r="BK636">
        <f>BG636*BH636*BI636</f>
        <v>0</v>
      </c>
      <c r="BL636">
        <f>(BJ636-BB636)/BI636</f>
        <v>0</v>
      </c>
      <c r="BM636">
        <f>(AZ636-BF636)/BF636</f>
        <v>0</v>
      </c>
      <c r="BN636">
        <f>AY636/(BA636+AY636/BF636)</f>
        <v>0</v>
      </c>
      <c r="BO636" t="s">
        <v>437</v>
      </c>
      <c r="BP636">
        <v>0</v>
      </c>
      <c r="BQ636">
        <f>IF(BP636&lt;&gt;0, BP636, BN636)</f>
        <v>0</v>
      </c>
      <c r="BR636">
        <f>1-BQ636/BF636</f>
        <v>0</v>
      </c>
      <c r="BS636">
        <f>(BF636-BE636)/(BF636-BQ636)</f>
        <v>0</v>
      </c>
      <c r="BT636">
        <f>(AZ636-BF636)/(AZ636-BQ636)</f>
        <v>0</v>
      </c>
      <c r="BU636">
        <f>(BF636-BE636)/(BF636-AY636)</f>
        <v>0</v>
      </c>
      <c r="BV636">
        <f>(AZ636-BF636)/(AZ636-AY636)</f>
        <v>0</v>
      </c>
      <c r="BW636">
        <f>(BS636*BQ636/BE636)</f>
        <v>0</v>
      </c>
      <c r="BX636">
        <f>(1-BW636)</f>
        <v>0</v>
      </c>
      <c r="DG636">
        <f>$B$13*EF636+$C$13*EG636+$F$13*ER636*(1-EU636)</f>
        <v>0</v>
      </c>
      <c r="DH636">
        <f>DG636*DI636</f>
        <v>0</v>
      </c>
      <c r="DI636">
        <f>($B$13*$D$11+$C$13*$D$11+$F$13*((FE636+EW636)/MAX(FE636+EW636+FF636, 0.1)*$I$11+FF636/MAX(FE636+EW636+FF636, 0.1)*$J$11))/($B$13+$C$13+$F$13)</f>
        <v>0</v>
      </c>
      <c r="DJ636">
        <f>($B$13*$K$11+$C$13*$K$11+$F$13*((FE636+EW636)/MAX(FE636+EW636+FF636, 0.1)*$P$11+FF636/MAX(FE636+EW636+FF636, 0.1)*$Q$11))/($B$13+$C$13+$F$13)</f>
        <v>0</v>
      </c>
      <c r="DK636">
        <v>6</v>
      </c>
      <c r="DL636">
        <v>0.5</v>
      </c>
      <c r="DM636" t="s">
        <v>438</v>
      </c>
      <c r="DN636">
        <v>2</v>
      </c>
      <c r="DO636" t="b">
        <v>1</v>
      </c>
      <c r="DP636">
        <v>1759005342</v>
      </c>
      <c r="DQ636">
        <v>629.0308518518519</v>
      </c>
      <c r="DR636">
        <v>660.0632592592592</v>
      </c>
      <c r="DS636">
        <v>21.80483333333333</v>
      </c>
      <c r="DT636">
        <v>20.88898148148148</v>
      </c>
      <c r="DU636">
        <v>630.5799259259259</v>
      </c>
      <c r="DV636">
        <v>21.52317037037037</v>
      </c>
      <c r="DW636">
        <v>499.9558888888889</v>
      </c>
      <c r="DX636">
        <v>90.3160185185185</v>
      </c>
      <c r="DY636">
        <v>0.0645913074074074</v>
      </c>
      <c r="DZ636">
        <v>28.67818518518518</v>
      </c>
      <c r="EA636">
        <v>29.9928</v>
      </c>
      <c r="EB636">
        <v>999.9000000000001</v>
      </c>
      <c r="EC636">
        <v>0</v>
      </c>
      <c r="ED636">
        <v>0</v>
      </c>
      <c r="EE636">
        <v>9982.733703703703</v>
      </c>
      <c r="EF636">
        <v>0</v>
      </c>
      <c r="EG636">
        <v>11.84314814814815</v>
      </c>
      <c r="EH636">
        <v>-31.03230740740741</v>
      </c>
      <c r="EI636">
        <v>643.0526296296296</v>
      </c>
      <c r="EJ636">
        <v>674.1454814814815</v>
      </c>
      <c r="EK636">
        <v>0.915835185185185</v>
      </c>
      <c r="EL636">
        <v>660.0632592592592</v>
      </c>
      <c r="EM636">
        <v>20.88898148148148</v>
      </c>
      <c r="EN636">
        <v>1.969325185185185</v>
      </c>
      <c r="EO636">
        <v>1.886611111111111</v>
      </c>
      <c r="EP636">
        <v>17.19983333333333</v>
      </c>
      <c r="EQ636">
        <v>16.52347777777778</v>
      </c>
      <c r="ER636">
        <v>1999.993703703704</v>
      </c>
      <c r="ES636">
        <v>0.9800038888888887</v>
      </c>
      <c r="ET636">
        <v>0.01999598888888889</v>
      </c>
      <c r="EU636">
        <v>0</v>
      </c>
      <c r="EV636">
        <v>956.3633703703703</v>
      </c>
      <c r="EW636">
        <v>5.00078</v>
      </c>
      <c r="EX636">
        <v>18483.23333333333</v>
      </c>
      <c r="EY636">
        <v>16379.60740740741</v>
      </c>
      <c r="EZ636">
        <v>39.08774074074073</v>
      </c>
      <c r="FA636">
        <v>39.91633333333333</v>
      </c>
      <c r="FB636">
        <v>39.23133333333334</v>
      </c>
      <c r="FC636">
        <v>39.61314814814814</v>
      </c>
      <c r="FD636">
        <v>40.06225925925925</v>
      </c>
      <c r="FE636">
        <v>1955.103703703704</v>
      </c>
      <c r="FF636">
        <v>39.89000000000001</v>
      </c>
      <c r="FG636">
        <v>0</v>
      </c>
      <c r="FH636">
        <v>1759005344.1</v>
      </c>
      <c r="FI636">
        <v>0</v>
      </c>
      <c r="FJ636">
        <v>956.32672</v>
      </c>
      <c r="FK636">
        <v>-3.824230778255264</v>
      </c>
      <c r="FL636">
        <v>-83.08461545336868</v>
      </c>
      <c r="FM636">
        <v>18482.472</v>
      </c>
      <c r="FN636">
        <v>15</v>
      </c>
      <c r="FO636">
        <v>0</v>
      </c>
      <c r="FP636" t="s">
        <v>439</v>
      </c>
      <c r="FQ636">
        <v>1746989605.5</v>
      </c>
      <c r="FR636">
        <v>1746989593.5</v>
      </c>
      <c r="FS636">
        <v>0</v>
      </c>
      <c r="FT636">
        <v>-0.274</v>
      </c>
      <c r="FU636">
        <v>-0.002</v>
      </c>
      <c r="FV636">
        <v>2.549</v>
      </c>
      <c r="FW636">
        <v>0.129</v>
      </c>
      <c r="FX636">
        <v>420</v>
      </c>
      <c r="FY636">
        <v>17</v>
      </c>
      <c r="FZ636">
        <v>0.02</v>
      </c>
      <c r="GA636">
        <v>0.04</v>
      </c>
      <c r="GB636">
        <v>-30.87395609756097</v>
      </c>
      <c r="GC636">
        <v>-2.578896167247319</v>
      </c>
      <c r="GD636">
        <v>0.2682215402571946</v>
      </c>
      <c r="GE636">
        <v>0</v>
      </c>
      <c r="GF636">
        <v>956.6766764705882</v>
      </c>
      <c r="GG636">
        <v>-4.967379677657854</v>
      </c>
      <c r="GH636">
        <v>0.5369343656125691</v>
      </c>
      <c r="GI636">
        <v>0</v>
      </c>
      <c r="GJ636">
        <v>0.918844024390244</v>
      </c>
      <c r="GK636">
        <v>-0.04186705923344681</v>
      </c>
      <c r="GL636">
        <v>0.004325756798232406</v>
      </c>
      <c r="GM636">
        <v>1</v>
      </c>
      <c r="GN636">
        <v>1</v>
      </c>
      <c r="GO636">
        <v>3</v>
      </c>
      <c r="GP636" t="s">
        <v>463</v>
      </c>
      <c r="GQ636">
        <v>3.10232</v>
      </c>
      <c r="GR636">
        <v>2.72293</v>
      </c>
      <c r="GS636">
        <v>0.121183</v>
      </c>
      <c r="GT636">
        <v>0.125004</v>
      </c>
      <c r="GU636">
        <v>0.100659</v>
      </c>
      <c r="GV636">
        <v>0.0990302</v>
      </c>
      <c r="GW636">
        <v>22963.4</v>
      </c>
      <c r="GX636">
        <v>20762.6</v>
      </c>
      <c r="GY636">
        <v>26692.7</v>
      </c>
      <c r="GZ636">
        <v>23949.4</v>
      </c>
      <c r="HA636">
        <v>38414.8</v>
      </c>
      <c r="HB636">
        <v>31893.7</v>
      </c>
      <c r="HC636">
        <v>46610.5</v>
      </c>
      <c r="HD636">
        <v>37881.2</v>
      </c>
      <c r="HE636">
        <v>1.8695</v>
      </c>
      <c r="HF636">
        <v>1.87943</v>
      </c>
      <c r="HG636">
        <v>0.173464</v>
      </c>
      <c r="HH636">
        <v>0</v>
      </c>
      <c r="HI636">
        <v>27.1686</v>
      </c>
      <c r="HJ636">
        <v>999.9</v>
      </c>
      <c r="HK636">
        <v>48.7</v>
      </c>
      <c r="HL636">
        <v>30.2</v>
      </c>
      <c r="HM636">
        <v>23.2384</v>
      </c>
      <c r="HN636">
        <v>61.6387</v>
      </c>
      <c r="HO636">
        <v>21.9431</v>
      </c>
      <c r="HP636">
        <v>1</v>
      </c>
      <c r="HQ636">
        <v>0.0377134</v>
      </c>
      <c r="HR636">
        <v>0.234681</v>
      </c>
      <c r="HS636">
        <v>20.3184</v>
      </c>
      <c r="HT636">
        <v>5.2122</v>
      </c>
      <c r="HU636">
        <v>11.9796</v>
      </c>
      <c r="HV636">
        <v>4.96335</v>
      </c>
      <c r="HW636">
        <v>3.2744</v>
      </c>
      <c r="HX636">
        <v>9999</v>
      </c>
      <c r="HY636">
        <v>9999</v>
      </c>
      <c r="HZ636">
        <v>9999</v>
      </c>
      <c r="IA636">
        <v>26.8</v>
      </c>
      <c r="IB636">
        <v>1.86371</v>
      </c>
      <c r="IC636">
        <v>1.85977</v>
      </c>
      <c r="ID636">
        <v>1.85806</v>
      </c>
      <c r="IE636">
        <v>1.85945</v>
      </c>
      <c r="IF636">
        <v>1.85959</v>
      </c>
      <c r="IG636">
        <v>1.85806</v>
      </c>
      <c r="IH636">
        <v>1.85715</v>
      </c>
      <c r="II636">
        <v>1.85211</v>
      </c>
      <c r="IJ636">
        <v>0</v>
      </c>
      <c r="IK636">
        <v>0</v>
      </c>
      <c r="IL636">
        <v>0</v>
      </c>
      <c r="IM636">
        <v>0</v>
      </c>
      <c r="IN636" t="s">
        <v>441</v>
      </c>
      <c r="IO636" t="s">
        <v>442</v>
      </c>
      <c r="IP636" t="s">
        <v>443</v>
      </c>
      <c r="IQ636" t="s">
        <v>443</v>
      </c>
      <c r="IR636" t="s">
        <v>443</v>
      </c>
      <c r="IS636" t="s">
        <v>443</v>
      </c>
      <c r="IT636">
        <v>0</v>
      </c>
      <c r="IU636">
        <v>100</v>
      </c>
      <c r="IV636">
        <v>100</v>
      </c>
      <c r="IW636">
        <v>-1.541</v>
      </c>
      <c r="IX636">
        <v>0.2817</v>
      </c>
      <c r="IY636">
        <v>-1.253408397979514</v>
      </c>
      <c r="IZ636">
        <v>-0.001407418860664216</v>
      </c>
      <c r="JA636">
        <v>1.761737584914558E-06</v>
      </c>
      <c r="JB636">
        <v>-4.339940373715102E-10</v>
      </c>
      <c r="JC636">
        <v>0.01386544786166931</v>
      </c>
      <c r="JD636">
        <v>0.003157371658100305</v>
      </c>
      <c r="JE636">
        <v>0.0004353711720169284</v>
      </c>
      <c r="JF636">
        <v>-1.853048844677345E-07</v>
      </c>
      <c r="JG636">
        <v>2</v>
      </c>
      <c r="JH636">
        <v>1968</v>
      </c>
      <c r="JI636">
        <v>1</v>
      </c>
      <c r="JJ636">
        <v>26</v>
      </c>
      <c r="JK636">
        <v>200262.4</v>
      </c>
      <c r="JL636">
        <v>200262.6</v>
      </c>
      <c r="JM636">
        <v>1.71509</v>
      </c>
      <c r="JN636">
        <v>2.61841</v>
      </c>
      <c r="JO636">
        <v>1.49658</v>
      </c>
      <c r="JP636">
        <v>2.34863</v>
      </c>
      <c r="JQ636">
        <v>1.54907</v>
      </c>
      <c r="JR636">
        <v>2.41699</v>
      </c>
      <c r="JS636">
        <v>34.2133</v>
      </c>
      <c r="JT636">
        <v>14.2809</v>
      </c>
      <c r="JU636">
        <v>18</v>
      </c>
      <c r="JV636">
        <v>480.166</v>
      </c>
      <c r="JW636">
        <v>501.345</v>
      </c>
      <c r="JX636">
        <v>26.8911</v>
      </c>
      <c r="JY636">
        <v>28.5981</v>
      </c>
      <c r="JZ636">
        <v>30.0003</v>
      </c>
      <c r="KA636">
        <v>28.7993</v>
      </c>
      <c r="KB636">
        <v>28.7952</v>
      </c>
      <c r="KC636">
        <v>34.4453</v>
      </c>
      <c r="KD636">
        <v>12.1926</v>
      </c>
      <c r="KE636">
        <v>100</v>
      </c>
      <c r="KF636">
        <v>26.8902</v>
      </c>
      <c r="KG636">
        <v>707.498</v>
      </c>
      <c r="KH636">
        <v>20.8642</v>
      </c>
      <c r="KI636">
        <v>101.911</v>
      </c>
      <c r="KJ636">
        <v>91.364</v>
      </c>
    </row>
    <row r="637" spans="1:296">
      <c r="A637">
        <v>619</v>
      </c>
      <c r="B637">
        <v>1759005354.5</v>
      </c>
      <c r="C637">
        <v>18103.90000009537</v>
      </c>
      <c r="D637" t="s">
        <v>1686</v>
      </c>
      <c r="E637" t="s">
        <v>1687</v>
      </c>
      <c r="F637">
        <v>5</v>
      </c>
      <c r="G637" t="s">
        <v>1603</v>
      </c>
      <c r="H637">
        <v>1759005346.714286</v>
      </c>
      <c r="I637">
        <f>(J637)/1000</f>
        <v>0</v>
      </c>
      <c r="J637">
        <f>IF(DO637, AM637, AG637)</f>
        <v>0</v>
      </c>
      <c r="K637">
        <f>IF(DO637, AH637, AF637)</f>
        <v>0</v>
      </c>
      <c r="L637">
        <f>DQ637 - IF(AT637&gt;1, K637*DK637*100.0/(AV637), 0)</f>
        <v>0</v>
      </c>
      <c r="M637">
        <f>((S637-I637/2)*L637-K637)/(S637+I637/2)</f>
        <v>0</v>
      </c>
      <c r="N637">
        <f>M637*(DX637+DY637)/1000.0</f>
        <v>0</v>
      </c>
      <c r="O637">
        <f>(DQ637 - IF(AT637&gt;1, K637*DK637*100.0/(AV637), 0))*(DX637+DY637)/1000.0</f>
        <v>0</v>
      </c>
      <c r="P637">
        <f>2.0/((1/R637-1/Q637)+SIGN(R637)*SQRT((1/R637-1/Q637)*(1/R637-1/Q637) + 4*DL637/((DL637+1)*(DL637+1))*(2*1/R637*1/Q637-1/Q637*1/Q637)))</f>
        <v>0</v>
      </c>
      <c r="Q637">
        <f>IF(LEFT(DM637,1)&lt;&gt;"0",IF(LEFT(DM637,1)="1",3.0,DN637),$D$5+$E$5*(EE637*DX637/($K$5*1000))+$F$5*(EE637*DX637/($K$5*1000))*MAX(MIN(DK637,$J$5),$I$5)*MAX(MIN(DK637,$J$5),$I$5)+$G$5*MAX(MIN(DK637,$J$5),$I$5)*(EE637*DX637/($K$5*1000))+$H$5*(EE637*DX637/($K$5*1000))*(EE637*DX637/($K$5*1000)))</f>
        <v>0</v>
      </c>
      <c r="R637">
        <f>I637*(1000-(1000*0.61365*exp(17.502*V637/(240.97+V637))/(DX637+DY637)+DS637)/2)/(1000*0.61365*exp(17.502*V637/(240.97+V637))/(DX637+DY637)-DS637)</f>
        <v>0</v>
      </c>
      <c r="S637">
        <f>1/((DL637+1)/(P637/1.6)+1/(Q637/1.37)) + DL637/((DL637+1)/(P637/1.6) + DL637/(Q637/1.37))</f>
        <v>0</v>
      </c>
      <c r="T637">
        <f>(DG637*DJ637)</f>
        <v>0</v>
      </c>
      <c r="U637">
        <f>(DZ637+(T637+2*0.95*5.67E-8*(((DZ637+$B$9)+273)^4-(DZ637+273)^4)-44100*I637)/(1.84*29.3*Q637+8*0.95*5.67E-8*(DZ637+273)^3))</f>
        <v>0</v>
      </c>
      <c r="V637">
        <f>($C$9*EA637+$D$9*EB637+$E$9*U637)</f>
        <v>0</v>
      </c>
      <c r="W637">
        <f>0.61365*exp(17.502*V637/(240.97+V637))</f>
        <v>0</v>
      </c>
      <c r="X637">
        <f>(Y637/Z637*100)</f>
        <v>0</v>
      </c>
      <c r="Y637">
        <f>DS637*(DX637+DY637)/1000</f>
        <v>0</v>
      </c>
      <c r="Z637">
        <f>0.61365*exp(17.502*DZ637/(240.97+DZ637))</f>
        <v>0</v>
      </c>
      <c r="AA637">
        <f>(W637-DS637*(DX637+DY637)/1000)</f>
        <v>0</v>
      </c>
      <c r="AB637">
        <f>(-I637*44100)</f>
        <v>0</v>
      </c>
      <c r="AC637">
        <f>2*29.3*Q637*0.92*(DZ637-V637)</f>
        <v>0</v>
      </c>
      <c r="AD637">
        <f>2*0.95*5.67E-8*(((DZ637+$B$9)+273)^4-(V637+273)^4)</f>
        <v>0</v>
      </c>
      <c r="AE637">
        <f>T637+AD637+AB637+AC637</f>
        <v>0</v>
      </c>
      <c r="AF637">
        <f>DW637*AT637*(DR637-DQ637*(1000-AT637*DT637)/(1000-AT637*DS637))/(100*DK637)</f>
        <v>0</v>
      </c>
      <c r="AG637">
        <f>1000*DW637*AT637*(DS637-DT637)/(100*DK637*(1000-AT637*DS637))</f>
        <v>0</v>
      </c>
      <c r="AH637">
        <f>(AI637 - AJ637 - DX637*1E3/(8.314*(DZ637+273.15)) * AL637/DW637 * AK637) * DW637/(100*DK637) * (1000 - DT637)/1000</f>
        <v>0</v>
      </c>
      <c r="AI637">
        <v>706.4485423515152</v>
      </c>
      <c r="AJ637">
        <v>683.6644363636364</v>
      </c>
      <c r="AK637">
        <v>3.379310303030261</v>
      </c>
      <c r="AL637">
        <v>65.16</v>
      </c>
      <c r="AM637">
        <f>(AO637 - AN637 + DX637*1E3/(8.314*(DZ637+273.15)) * AQ637/DW637 * AP637) * DW637/(100*DK637) * 1000/(1000 - AO637)</f>
        <v>0</v>
      </c>
      <c r="AN637">
        <v>20.89917535499251</v>
      </c>
      <c r="AO637">
        <v>21.81058727272728</v>
      </c>
      <c r="AP637">
        <v>2.595712231095558E-05</v>
      </c>
      <c r="AQ637">
        <v>105.5016809111965</v>
      </c>
      <c r="AR637">
        <v>1</v>
      </c>
      <c r="AS637">
        <v>0</v>
      </c>
      <c r="AT637">
        <f>IF(AR637*$H$15&gt;=AV637,1.0,(AV637/(AV637-AR637*$H$15)))</f>
        <v>0</v>
      </c>
      <c r="AU637">
        <f>(AT637-1)*100</f>
        <v>0</v>
      </c>
      <c r="AV637">
        <f>MAX(0,($B$15+$C$15*EE637)/(1+$D$15*EE637)*DX637/(DZ637+273)*$E$15)</f>
        <v>0</v>
      </c>
      <c r="AW637" t="s">
        <v>437</v>
      </c>
      <c r="AX637" t="s">
        <v>437</v>
      </c>
      <c r="AY637">
        <v>0</v>
      </c>
      <c r="AZ637">
        <v>0</v>
      </c>
      <c r="BA637">
        <f>1-AY637/AZ637</f>
        <v>0</v>
      </c>
      <c r="BB637">
        <v>0</v>
      </c>
      <c r="BC637" t="s">
        <v>437</v>
      </c>
      <c r="BD637" t="s">
        <v>437</v>
      </c>
      <c r="BE637">
        <v>0</v>
      </c>
      <c r="BF637">
        <v>0</v>
      </c>
      <c r="BG637">
        <f>1-BE637/BF637</f>
        <v>0</v>
      </c>
      <c r="BH637">
        <v>0.5</v>
      </c>
      <c r="BI637">
        <f>DH637</f>
        <v>0</v>
      </c>
      <c r="BJ637">
        <f>K637</f>
        <v>0</v>
      </c>
      <c r="BK637">
        <f>BG637*BH637*BI637</f>
        <v>0</v>
      </c>
      <c r="BL637">
        <f>(BJ637-BB637)/BI637</f>
        <v>0</v>
      </c>
      <c r="BM637">
        <f>(AZ637-BF637)/BF637</f>
        <v>0</v>
      </c>
      <c r="BN637">
        <f>AY637/(BA637+AY637/BF637)</f>
        <v>0</v>
      </c>
      <c r="BO637" t="s">
        <v>437</v>
      </c>
      <c r="BP637">
        <v>0</v>
      </c>
      <c r="BQ637">
        <f>IF(BP637&lt;&gt;0, BP637, BN637)</f>
        <v>0</v>
      </c>
      <c r="BR637">
        <f>1-BQ637/BF637</f>
        <v>0</v>
      </c>
      <c r="BS637">
        <f>(BF637-BE637)/(BF637-BQ637)</f>
        <v>0</v>
      </c>
      <c r="BT637">
        <f>(AZ637-BF637)/(AZ637-BQ637)</f>
        <v>0</v>
      </c>
      <c r="BU637">
        <f>(BF637-BE637)/(BF637-AY637)</f>
        <v>0</v>
      </c>
      <c r="BV637">
        <f>(AZ637-BF637)/(AZ637-AY637)</f>
        <v>0</v>
      </c>
      <c r="BW637">
        <f>(BS637*BQ637/BE637)</f>
        <v>0</v>
      </c>
      <c r="BX637">
        <f>(1-BW637)</f>
        <v>0</v>
      </c>
      <c r="DG637">
        <f>$B$13*EF637+$C$13*EG637+$F$13*ER637*(1-EU637)</f>
        <v>0</v>
      </c>
      <c r="DH637">
        <f>DG637*DI637</f>
        <v>0</v>
      </c>
      <c r="DI637">
        <f>($B$13*$D$11+$C$13*$D$11+$F$13*((FE637+EW637)/MAX(FE637+EW637+FF637, 0.1)*$I$11+FF637/MAX(FE637+EW637+FF637, 0.1)*$J$11))/($B$13+$C$13+$F$13)</f>
        <v>0</v>
      </c>
      <c r="DJ637">
        <f>($B$13*$K$11+$C$13*$K$11+$F$13*((FE637+EW637)/MAX(FE637+EW637+FF637, 0.1)*$P$11+FF637/MAX(FE637+EW637+FF637, 0.1)*$Q$11))/($B$13+$C$13+$F$13)</f>
        <v>0</v>
      </c>
      <c r="DK637">
        <v>6</v>
      </c>
      <c r="DL637">
        <v>0.5</v>
      </c>
      <c r="DM637" t="s">
        <v>438</v>
      </c>
      <c r="DN637">
        <v>2</v>
      </c>
      <c r="DO637" t="b">
        <v>1</v>
      </c>
      <c r="DP637">
        <v>1759005346.714286</v>
      </c>
      <c r="DQ637">
        <v>644.619607142857</v>
      </c>
      <c r="DR637">
        <v>675.910857142857</v>
      </c>
      <c r="DS637">
        <v>21.80702857142857</v>
      </c>
      <c r="DT637">
        <v>20.89341071428571</v>
      </c>
      <c r="DU637">
        <v>646.1637499999999</v>
      </c>
      <c r="DV637">
        <v>21.52531785714286</v>
      </c>
      <c r="DW637">
        <v>499.9629285714286</v>
      </c>
      <c r="DX637">
        <v>90.31401428571428</v>
      </c>
      <c r="DY637">
        <v>0.06466604285714285</v>
      </c>
      <c r="DZ637">
        <v>28.67941785714286</v>
      </c>
      <c r="EA637">
        <v>29.99687142857143</v>
      </c>
      <c r="EB637">
        <v>999.9000000000002</v>
      </c>
      <c r="EC637">
        <v>0</v>
      </c>
      <c r="ED637">
        <v>0</v>
      </c>
      <c r="EE637">
        <v>9996.0525</v>
      </c>
      <c r="EF637">
        <v>0</v>
      </c>
      <c r="EG637">
        <v>11.84300714285714</v>
      </c>
      <c r="EH637">
        <v>-31.29121785714285</v>
      </c>
      <c r="EI637">
        <v>658.9902857142857</v>
      </c>
      <c r="EJ637">
        <v>690.3342142857143</v>
      </c>
      <c r="EK637">
        <v>0.9136097142857141</v>
      </c>
      <c r="EL637">
        <v>675.910857142857</v>
      </c>
      <c r="EM637">
        <v>20.89341071428571</v>
      </c>
      <c r="EN637">
        <v>1.969479642857143</v>
      </c>
      <c r="EO637">
        <v>1.886967857142857</v>
      </c>
      <c r="EP637">
        <v>17.20108214285714</v>
      </c>
      <c r="EQ637">
        <v>16.52646428571429</v>
      </c>
      <c r="ER637">
        <v>2000.009285714286</v>
      </c>
      <c r="ES637">
        <v>0.9800040714285714</v>
      </c>
      <c r="ET637">
        <v>0.01999580357142857</v>
      </c>
      <c r="EU637">
        <v>0</v>
      </c>
      <c r="EV637">
        <v>955.9862857142855</v>
      </c>
      <c r="EW637">
        <v>5.00078</v>
      </c>
      <c r="EX637">
        <v>18476.58928571428</v>
      </c>
      <c r="EY637">
        <v>16379.73928571428</v>
      </c>
      <c r="EZ637">
        <v>39.10460714285714</v>
      </c>
      <c r="FA637">
        <v>39.92371428571428</v>
      </c>
      <c r="FB637">
        <v>39.20521428571428</v>
      </c>
      <c r="FC637">
        <v>39.61796428571428</v>
      </c>
      <c r="FD637">
        <v>40.05328571428571</v>
      </c>
      <c r="FE637">
        <v>1955.119285714286</v>
      </c>
      <c r="FF637">
        <v>39.89000000000001</v>
      </c>
      <c r="FG637">
        <v>0</v>
      </c>
      <c r="FH637">
        <v>1759005348.9</v>
      </c>
      <c r="FI637">
        <v>0</v>
      </c>
      <c r="FJ637">
        <v>955.95932</v>
      </c>
      <c r="FK637">
        <v>-3.359384617877387</v>
      </c>
      <c r="FL637">
        <v>-88.33846137410892</v>
      </c>
      <c r="FM637">
        <v>18475.536</v>
      </c>
      <c r="FN637">
        <v>15</v>
      </c>
      <c r="FO637">
        <v>0</v>
      </c>
      <c r="FP637" t="s">
        <v>439</v>
      </c>
      <c r="FQ637">
        <v>1746989605.5</v>
      </c>
      <c r="FR637">
        <v>1746989593.5</v>
      </c>
      <c r="FS637">
        <v>0</v>
      </c>
      <c r="FT637">
        <v>-0.274</v>
      </c>
      <c r="FU637">
        <v>-0.002</v>
      </c>
      <c r="FV637">
        <v>2.549</v>
      </c>
      <c r="FW637">
        <v>0.129</v>
      </c>
      <c r="FX637">
        <v>420</v>
      </c>
      <c r="FY637">
        <v>17</v>
      </c>
      <c r="FZ637">
        <v>0.02</v>
      </c>
      <c r="GA637">
        <v>0.04</v>
      </c>
      <c r="GB637">
        <v>-31.13563658536586</v>
      </c>
      <c r="GC637">
        <v>-3.339781881533154</v>
      </c>
      <c r="GD637">
        <v>0.3316366103801536</v>
      </c>
      <c r="GE637">
        <v>0</v>
      </c>
      <c r="GF637">
        <v>956.220882352941</v>
      </c>
      <c r="GG637">
        <v>-3.926783804758761</v>
      </c>
      <c r="GH637">
        <v>0.4520390902348481</v>
      </c>
      <c r="GI637">
        <v>0</v>
      </c>
      <c r="GJ637">
        <v>0.9148622682926829</v>
      </c>
      <c r="GK637">
        <v>-0.0319963275261313</v>
      </c>
      <c r="GL637">
        <v>0.003329326644177287</v>
      </c>
      <c r="GM637">
        <v>1</v>
      </c>
      <c r="GN637">
        <v>1</v>
      </c>
      <c r="GO637">
        <v>3</v>
      </c>
      <c r="GP637" t="s">
        <v>463</v>
      </c>
      <c r="GQ637">
        <v>3.10266</v>
      </c>
      <c r="GR637">
        <v>2.72251</v>
      </c>
      <c r="GS637">
        <v>0.123279</v>
      </c>
      <c r="GT637">
        <v>0.127093</v>
      </c>
      <c r="GU637">
        <v>0.100667</v>
      </c>
      <c r="GV637">
        <v>0.0990451</v>
      </c>
      <c r="GW637">
        <v>22908.6</v>
      </c>
      <c r="GX637">
        <v>20713</v>
      </c>
      <c r="GY637">
        <v>26692.7</v>
      </c>
      <c r="GZ637">
        <v>23949.3</v>
      </c>
      <c r="HA637">
        <v>38414.5</v>
      </c>
      <c r="HB637">
        <v>31893.5</v>
      </c>
      <c r="HC637">
        <v>46610.2</v>
      </c>
      <c r="HD637">
        <v>37881.3</v>
      </c>
      <c r="HE637">
        <v>1.87027</v>
      </c>
      <c r="HF637">
        <v>1.87895</v>
      </c>
      <c r="HG637">
        <v>0.173707</v>
      </c>
      <c r="HH637">
        <v>0</v>
      </c>
      <c r="HI637">
        <v>27.1714</v>
      </c>
      <c r="HJ637">
        <v>999.9</v>
      </c>
      <c r="HK637">
        <v>48.8</v>
      </c>
      <c r="HL637">
        <v>30.2</v>
      </c>
      <c r="HM637">
        <v>23.2852</v>
      </c>
      <c r="HN637">
        <v>60.8387</v>
      </c>
      <c r="HO637">
        <v>21.7468</v>
      </c>
      <c r="HP637">
        <v>1</v>
      </c>
      <c r="HQ637">
        <v>0.103595</v>
      </c>
      <c r="HR637">
        <v>0.210242</v>
      </c>
      <c r="HS637">
        <v>20.3182</v>
      </c>
      <c r="HT637">
        <v>5.21295</v>
      </c>
      <c r="HU637">
        <v>11.98</v>
      </c>
      <c r="HV637">
        <v>4.9636</v>
      </c>
      <c r="HW637">
        <v>3.27438</v>
      </c>
      <c r="HX637">
        <v>9999</v>
      </c>
      <c r="HY637">
        <v>9999</v>
      </c>
      <c r="HZ637">
        <v>9999</v>
      </c>
      <c r="IA637">
        <v>26.8</v>
      </c>
      <c r="IB637">
        <v>1.8637</v>
      </c>
      <c r="IC637">
        <v>1.85977</v>
      </c>
      <c r="ID637">
        <v>1.85806</v>
      </c>
      <c r="IE637">
        <v>1.85945</v>
      </c>
      <c r="IF637">
        <v>1.85959</v>
      </c>
      <c r="IG637">
        <v>1.85806</v>
      </c>
      <c r="IH637">
        <v>1.85715</v>
      </c>
      <c r="II637">
        <v>1.85211</v>
      </c>
      <c r="IJ637">
        <v>0</v>
      </c>
      <c r="IK637">
        <v>0</v>
      </c>
      <c r="IL637">
        <v>0</v>
      </c>
      <c r="IM637">
        <v>0</v>
      </c>
      <c r="IN637" t="s">
        <v>441</v>
      </c>
      <c r="IO637" t="s">
        <v>442</v>
      </c>
      <c r="IP637" t="s">
        <v>443</v>
      </c>
      <c r="IQ637" t="s">
        <v>443</v>
      </c>
      <c r="IR637" t="s">
        <v>443</v>
      </c>
      <c r="IS637" t="s">
        <v>443</v>
      </c>
      <c r="IT637">
        <v>0</v>
      </c>
      <c r="IU637">
        <v>100</v>
      </c>
      <c r="IV637">
        <v>100</v>
      </c>
      <c r="IW637">
        <v>-1.535</v>
      </c>
      <c r="IX637">
        <v>0.2817</v>
      </c>
      <c r="IY637">
        <v>-1.253408397979514</v>
      </c>
      <c r="IZ637">
        <v>-0.001407418860664216</v>
      </c>
      <c r="JA637">
        <v>1.761737584914558E-06</v>
      </c>
      <c r="JB637">
        <v>-4.339940373715102E-10</v>
      </c>
      <c r="JC637">
        <v>0.01386544786166931</v>
      </c>
      <c r="JD637">
        <v>0.003157371658100305</v>
      </c>
      <c r="JE637">
        <v>0.0004353711720169284</v>
      </c>
      <c r="JF637">
        <v>-1.853048844677345E-07</v>
      </c>
      <c r="JG637">
        <v>2</v>
      </c>
      <c r="JH637">
        <v>1968</v>
      </c>
      <c r="JI637">
        <v>1</v>
      </c>
      <c r="JJ637">
        <v>26</v>
      </c>
      <c r="JK637">
        <v>200262.5</v>
      </c>
      <c r="JL637">
        <v>200262.7</v>
      </c>
      <c r="JM637">
        <v>1.74683</v>
      </c>
      <c r="JN637">
        <v>2.61963</v>
      </c>
      <c r="JO637">
        <v>1.49658</v>
      </c>
      <c r="JP637">
        <v>2.34863</v>
      </c>
      <c r="JQ637">
        <v>1.54907</v>
      </c>
      <c r="JR637">
        <v>2.4707</v>
      </c>
      <c r="JS637">
        <v>34.2133</v>
      </c>
      <c r="JT637">
        <v>14.2809</v>
      </c>
      <c r="JU637">
        <v>18</v>
      </c>
      <c r="JV637">
        <v>480.633</v>
      </c>
      <c r="JW637">
        <v>501.048</v>
      </c>
      <c r="JX637">
        <v>26.8981</v>
      </c>
      <c r="JY637">
        <v>28.6017</v>
      </c>
      <c r="JZ637">
        <v>30.0004</v>
      </c>
      <c r="KA637">
        <v>28.8017</v>
      </c>
      <c r="KB637">
        <v>28.7975</v>
      </c>
      <c r="KC637">
        <v>35.0729</v>
      </c>
      <c r="KD637">
        <v>12.1926</v>
      </c>
      <c r="KE637">
        <v>100</v>
      </c>
      <c r="KF637">
        <v>26.8888</v>
      </c>
      <c r="KG637">
        <v>727.5309999999999</v>
      </c>
      <c r="KH637">
        <v>20.8642</v>
      </c>
      <c r="KI637">
        <v>101.91</v>
      </c>
      <c r="KJ637">
        <v>91.36409999999999</v>
      </c>
    </row>
    <row r="638" spans="1:296">
      <c r="A638">
        <v>620</v>
      </c>
      <c r="B638">
        <v>1759005359.5</v>
      </c>
      <c r="C638">
        <v>18108.90000009537</v>
      </c>
      <c r="D638" t="s">
        <v>1688</v>
      </c>
      <c r="E638" t="s">
        <v>1689</v>
      </c>
      <c r="F638">
        <v>5</v>
      </c>
      <c r="G638" t="s">
        <v>1603</v>
      </c>
      <c r="H638">
        <v>1759005352</v>
      </c>
      <c r="I638">
        <f>(J638)/1000</f>
        <v>0</v>
      </c>
      <c r="J638">
        <f>IF(DO638, AM638, AG638)</f>
        <v>0</v>
      </c>
      <c r="K638">
        <f>IF(DO638, AH638, AF638)</f>
        <v>0</v>
      </c>
      <c r="L638">
        <f>DQ638 - IF(AT638&gt;1, K638*DK638*100.0/(AV638), 0)</f>
        <v>0</v>
      </c>
      <c r="M638">
        <f>((S638-I638/2)*L638-K638)/(S638+I638/2)</f>
        <v>0</v>
      </c>
      <c r="N638">
        <f>M638*(DX638+DY638)/1000.0</f>
        <v>0</v>
      </c>
      <c r="O638">
        <f>(DQ638 - IF(AT638&gt;1, K638*DK638*100.0/(AV638), 0))*(DX638+DY638)/1000.0</f>
        <v>0</v>
      </c>
      <c r="P638">
        <f>2.0/((1/R638-1/Q638)+SIGN(R638)*SQRT((1/R638-1/Q638)*(1/R638-1/Q638) + 4*DL638/((DL638+1)*(DL638+1))*(2*1/R638*1/Q638-1/Q638*1/Q638)))</f>
        <v>0</v>
      </c>
      <c r="Q638">
        <f>IF(LEFT(DM638,1)&lt;&gt;"0",IF(LEFT(DM638,1)="1",3.0,DN638),$D$5+$E$5*(EE638*DX638/($K$5*1000))+$F$5*(EE638*DX638/($K$5*1000))*MAX(MIN(DK638,$J$5),$I$5)*MAX(MIN(DK638,$J$5),$I$5)+$G$5*MAX(MIN(DK638,$J$5),$I$5)*(EE638*DX638/($K$5*1000))+$H$5*(EE638*DX638/($K$5*1000))*(EE638*DX638/($K$5*1000)))</f>
        <v>0</v>
      </c>
      <c r="R638">
        <f>I638*(1000-(1000*0.61365*exp(17.502*V638/(240.97+V638))/(DX638+DY638)+DS638)/2)/(1000*0.61365*exp(17.502*V638/(240.97+V638))/(DX638+DY638)-DS638)</f>
        <v>0</v>
      </c>
      <c r="S638">
        <f>1/((DL638+1)/(P638/1.6)+1/(Q638/1.37)) + DL638/((DL638+1)/(P638/1.6) + DL638/(Q638/1.37))</f>
        <v>0</v>
      </c>
      <c r="T638">
        <f>(DG638*DJ638)</f>
        <v>0</v>
      </c>
      <c r="U638">
        <f>(DZ638+(T638+2*0.95*5.67E-8*(((DZ638+$B$9)+273)^4-(DZ638+273)^4)-44100*I638)/(1.84*29.3*Q638+8*0.95*5.67E-8*(DZ638+273)^3))</f>
        <v>0</v>
      </c>
      <c r="V638">
        <f>($C$9*EA638+$D$9*EB638+$E$9*U638)</f>
        <v>0</v>
      </c>
      <c r="W638">
        <f>0.61365*exp(17.502*V638/(240.97+V638))</f>
        <v>0</v>
      </c>
      <c r="X638">
        <f>(Y638/Z638*100)</f>
        <v>0</v>
      </c>
      <c r="Y638">
        <f>DS638*(DX638+DY638)/1000</f>
        <v>0</v>
      </c>
      <c r="Z638">
        <f>0.61365*exp(17.502*DZ638/(240.97+DZ638))</f>
        <v>0</v>
      </c>
      <c r="AA638">
        <f>(W638-DS638*(DX638+DY638)/1000)</f>
        <v>0</v>
      </c>
      <c r="AB638">
        <f>(-I638*44100)</f>
        <v>0</v>
      </c>
      <c r="AC638">
        <f>2*29.3*Q638*0.92*(DZ638-V638)</f>
        <v>0</v>
      </c>
      <c r="AD638">
        <f>2*0.95*5.67E-8*(((DZ638+$B$9)+273)^4-(V638+273)^4)</f>
        <v>0</v>
      </c>
      <c r="AE638">
        <f>T638+AD638+AB638+AC638</f>
        <v>0</v>
      </c>
      <c r="AF638">
        <f>DW638*AT638*(DR638-DQ638*(1000-AT638*DT638)/(1000-AT638*DS638))/(100*DK638)</f>
        <v>0</v>
      </c>
      <c r="AG638">
        <f>1000*DW638*AT638*(DS638-DT638)/(100*DK638*(1000-AT638*DS638))</f>
        <v>0</v>
      </c>
      <c r="AH638">
        <f>(AI638 - AJ638 - DX638*1E3/(8.314*(DZ638+273.15)) * AL638/DW638 * AK638) * DW638/(100*DK638) * (1000 - DT638)/1000</f>
        <v>0</v>
      </c>
      <c r="AI638">
        <v>723.6614092030302</v>
      </c>
      <c r="AJ638">
        <v>700.6074181818179</v>
      </c>
      <c r="AK638">
        <v>3.385955151515075</v>
      </c>
      <c r="AL638">
        <v>65.16</v>
      </c>
      <c r="AM638">
        <f>(AO638 - AN638 + DX638*1E3/(8.314*(DZ638+273.15)) * AQ638/DW638 * AP638) * DW638/(100*DK638) * 1000/(1000 - AO638)</f>
        <v>0</v>
      </c>
      <c r="AN638">
        <v>20.90414512205018</v>
      </c>
      <c r="AO638">
        <v>21.81096484848483</v>
      </c>
      <c r="AP638">
        <v>5.027420510758796E-06</v>
      </c>
      <c r="AQ638">
        <v>105.5016809111965</v>
      </c>
      <c r="AR638">
        <v>1</v>
      </c>
      <c r="AS638">
        <v>0</v>
      </c>
      <c r="AT638">
        <f>IF(AR638*$H$15&gt;=AV638,1.0,(AV638/(AV638-AR638*$H$15)))</f>
        <v>0</v>
      </c>
      <c r="AU638">
        <f>(AT638-1)*100</f>
        <v>0</v>
      </c>
      <c r="AV638">
        <f>MAX(0,($B$15+$C$15*EE638)/(1+$D$15*EE638)*DX638/(DZ638+273)*$E$15)</f>
        <v>0</v>
      </c>
      <c r="AW638" t="s">
        <v>437</v>
      </c>
      <c r="AX638" t="s">
        <v>437</v>
      </c>
      <c r="AY638">
        <v>0</v>
      </c>
      <c r="AZ638">
        <v>0</v>
      </c>
      <c r="BA638">
        <f>1-AY638/AZ638</f>
        <v>0</v>
      </c>
      <c r="BB638">
        <v>0</v>
      </c>
      <c r="BC638" t="s">
        <v>437</v>
      </c>
      <c r="BD638" t="s">
        <v>437</v>
      </c>
      <c r="BE638">
        <v>0</v>
      </c>
      <c r="BF638">
        <v>0</v>
      </c>
      <c r="BG638">
        <f>1-BE638/BF638</f>
        <v>0</v>
      </c>
      <c r="BH638">
        <v>0.5</v>
      </c>
      <c r="BI638">
        <f>DH638</f>
        <v>0</v>
      </c>
      <c r="BJ638">
        <f>K638</f>
        <v>0</v>
      </c>
      <c r="BK638">
        <f>BG638*BH638*BI638</f>
        <v>0</v>
      </c>
      <c r="BL638">
        <f>(BJ638-BB638)/BI638</f>
        <v>0</v>
      </c>
      <c r="BM638">
        <f>(AZ638-BF638)/BF638</f>
        <v>0</v>
      </c>
      <c r="BN638">
        <f>AY638/(BA638+AY638/BF638)</f>
        <v>0</v>
      </c>
      <c r="BO638" t="s">
        <v>437</v>
      </c>
      <c r="BP638">
        <v>0</v>
      </c>
      <c r="BQ638">
        <f>IF(BP638&lt;&gt;0, BP638, BN638)</f>
        <v>0</v>
      </c>
      <c r="BR638">
        <f>1-BQ638/BF638</f>
        <v>0</v>
      </c>
      <c r="BS638">
        <f>(BF638-BE638)/(BF638-BQ638)</f>
        <v>0</v>
      </c>
      <c r="BT638">
        <f>(AZ638-BF638)/(AZ638-BQ638)</f>
        <v>0</v>
      </c>
      <c r="BU638">
        <f>(BF638-BE638)/(BF638-AY638)</f>
        <v>0</v>
      </c>
      <c r="BV638">
        <f>(AZ638-BF638)/(AZ638-AY638)</f>
        <v>0</v>
      </c>
      <c r="BW638">
        <f>(BS638*BQ638/BE638)</f>
        <v>0</v>
      </c>
      <c r="BX638">
        <f>(1-BW638)</f>
        <v>0</v>
      </c>
      <c r="DG638">
        <f>$B$13*EF638+$C$13*EG638+$F$13*ER638*(1-EU638)</f>
        <v>0</v>
      </c>
      <c r="DH638">
        <f>DG638*DI638</f>
        <v>0</v>
      </c>
      <c r="DI638">
        <f>($B$13*$D$11+$C$13*$D$11+$F$13*((FE638+EW638)/MAX(FE638+EW638+FF638, 0.1)*$I$11+FF638/MAX(FE638+EW638+FF638, 0.1)*$J$11))/($B$13+$C$13+$F$13)</f>
        <v>0</v>
      </c>
      <c r="DJ638">
        <f>($B$13*$K$11+$C$13*$K$11+$F$13*((FE638+EW638)/MAX(FE638+EW638+FF638, 0.1)*$P$11+FF638/MAX(FE638+EW638+FF638, 0.1)*$Q$11))/($B$13+$C$13+$F$13)</f>
        <v>0</v>
      </c>
      <c r="DK638">
        <v>6</v>
      </c>
      <c r="DL638">
        <v>0.5</v>
      </c>
      <c r="DM638" t="s">
        <v>438</v>
      </c>
      <c r="DN638">
        <v>2</v>
      </c>
      <c r="DO638" t="b">
        <v>1</v>
      </c>
      <c r="DP638">
        <v>1759005352</v>
      </c>
      <c r="DQ638">
        <v>662.1322592592593</v>
      </c>
      <c r="DR638">
        <v>693.7055555555556</v>
      </c>
      <c r="DS638">
        <v>21.8090962962963</v>
      </c>
      <c r="DT638">
        <v>20.89882962962963</v>
      </c>
      <c r="DU638">
        <v>663.6704444444445</v>
      </c>
      <c r="DV638">
        <v>21.52734814814815</v>
      </c>
      <c r="DW638">
        <v>500.0294074074074</v>
      </c>
      <c r="DX638">
        <v>90.31115925925926</v>
      </c>
      <c r="DY638">
        <v>0.06447311481481482</v>
      </c>
      <c r="DZ638">
        <v>28.67995185185186</v>
      </c>
      <c r="EA638">
        <v>29.9994</v>
      </c>
      <c r="EB638">
        <v>999.9000000000001</v>
      </c>
      <c r="EC638">
        <v>0</v>
      </c>
      <c r="ED638">
        <v>0</v>
      </c>
      <c r="EE638">
        <v>10003.0962962963</v>
      </c>
      <c r="EF638">
        <v>0</v>
      </c>
      <c r="EG638">
        <v>11.84038518518519</v>
      </c>
      <c r="EH638">
        <v>-31.57334444444444</v>
      </c>
      <c r="EI638">
        <v>676.8947037037037</v>
      </c>
      <c r="EJ638">
        <v>708.5126296296296</v>
      </c>
      <c r="EK638">
        <v>0.9102610740740742</v>
      </c>
      <c r="EL638">
        <v>693.7055555555556</v>
      </c>
      <c r="EM638">
        <v>20.89882962962963</v>
      </c>
      <c r="EN638">
        <v>1.969603333333333</v>
      </c>
      <c r="EO638">
        <v>1.887397037037037</v>
      </c>
      <c r="EP638">
        <v>17.20208148148148</v>
      </c>
      <c r="EQ638">
        <v>16.53004814814814</v>
      </c>
      <c r="ER638">
        <v>1999.99</v>
      </c>
      <c r="ES638">
        <v>0.9800038888888887</v>
      </c>
      <c r="ET638">
        <v>0.01999598888888889</v>
      </c>
      <c r="EU638">
        <v>0</v>
      </c>
      <c r="EV638">
        <v>955.5793703703705</v>
      </c>
      <c r="EW638">
        <v>5.00078</v>
      </c>
      <c r="EX638">
        <v>18468.83703703704</v>
      </c>
      <c r="EY638">
        <v>16379.57037037037</v>
      </c>
      <c r="EZ638">
        <v>39.06922222222222</v>
      </c>
      <c r="FA638">
        <v>39.9347037037037</v>
      </c>
      <c r="FB638">
        <v>39.21966666666667</v>
      </c>
      <c r="FC638">
        <v>39.60614814814814</v>
      </c>
      <c r="FD638">
        <v>40.03437037037037</v>
      </c>
      <c r="FE638">
        <v>1955.1</v>
      </c>
      <c r="FF638">
        <v>39.89000000000001</v>
      </c>
      <c r="FG638">
        <v>0</v>
      </c>
      <c r="FH638">
        <v>1759005353.7</v>
      </c>
      <c r="FI638">
        <v>0</v>
      </c>
      <c r="FJ638">
        <v>955.5966000000001</v>
      </c>
      <c r="FK638">
        <v>-5.463384612247596</v>
      </c>
      <c r="FL638">
        <v>-86.07692307390519</v>
      </c>
      <c r="FM638">
        <v>18468.668</v>
      </c>
      <c r="FN638">
        <v>15</v>
      </c>
      <c r="FO638">
        <v>0</v>
      </c>
      <c r="FP638" t="s">
        <v>439</v>
      </c>
      <c r="FQ638">
        <v>1746989605.5</v>
      </c>
      <c r="FR638">
        <v>1746989593.5</v>
      </c>
      <c r="FS638">
        <v>0</v>
      </c>
      <c r="FT638">
        <v>-0.274</v>
      </c>
      <c r="FU638">
        <v>-0.002</v>
      </c>
      <c r="FV638">
        <v>2.549</v>
      </c>
      <c r="FW638">
        <v>0.129</v>
      </c>
      <c r="FX638">
        <v>420</v>
      </c>
      <c r="FY638">
        <v>17</v>
      </c>
      <c r="FZ638">
        <v>0.02</v>
      </c>
      <c r="GA638">
        <v>0.04</v>
      </c>
      <c r="GB638">
        <v>-31.35125609756098</v>
      </c>
      <c r="GC638">
        <v>-3.241103832752626</v>
      </c>
      <c r="GD638">
        <v>0.3222607496352955</v>
      </c>
      <c r="GE638">
        <v>0</v>
      </c>
      <c r="GF638">
        <v>955.8645588235295</v>
      </c>
      <c r="GG638">
        <v>-4.41474407993203</v>
      </c>
      <c r="GH638">
        <v>0.5124214827186304</v>
      </c>
      <c r="GI638">
        <v>0</v>
      </c>
      <c r="GJ638">
        <v>0.9126292195121952</v>
      </c>
      <c r="GK638">
        <v>-0.03296855749128618</v>
      </c>
      <c r="GL638">
        <v>0.003388593466841628</v>
      </c>
      <c r="GM638">
        <v>1</v>
      </c>
      <c r="GN638">
        <v>1</v>
      </c>
      <c r="GO638">
        <v>3</v>
      </c>
      <c r="GP638" t="s">
        <v>463</v>
      </c>
      <c r="GQ638">
        <v>3.10251</v>
      </c>
      <c r="GR638">
        <v>2.72201</v>
      </c>
      <c r="GS638">
        <v>0.125359</v>
      </c>
      <c r="GT638">
        <v>0.129157</v>
      </c>
      <c r="GU638">
        <v>0.10067</v>
      </c>
      <c r="GV638">
        <v>0.09905849999999999</v>
      </c>
      <c r="GW638">
        <v>22854</v>
      </c>
      <c r="GX638">
        <v>20663.9</v>
      </c>
      <c r="GY638">
        <v>26692.4</v>
      </c>
      <c r="GZ638">
        <v>23949.2</v>
      </c>
      <c r="HA638">
        <v>38414.4</v>
      </c>
      <c r="HB638">
        <v>31892.9</v>
      </c>
      <c r="HC638">
        <v>46609.8</v>
      </c>
      <c r="HD638">
        <v>37880.9</v>
      </c>
      <c r="HE638">
        <v>1.86972</v>
      </c>
      <c r="HF638">
        <v>1.87892</v>
      </c>
      <c r="HG638">
        <v>0.173345</v>
      </c>
      <c r="HH638">
        <v>0</v>
      </c>
      <c r="HI638">
        <v>27.1738</v>
      </c>
      <c r="HJ638">
        <v>999.9</v>
      </c>
      <c r="HK638">
        <v>48.8</v>
      </c>
      <c r="HL638">
        <v>30.2</v>
      </c>
      <c r="HM638">
        <v>23.2875</v>
      </c>
      <c r="HN638">
        <v>60.8187</v>
      </c>
      <c r="HO638">
        <v>21.8269</v>
      </c>
      <c r="HP638">
        <v>1</v>
      </c>
      <c r="HQ638">
        <v>0.104149</v>
      </c>
      <c r="HR638">
        <v>0.246149</v>
      </c>
      <c r="HS638">
        <v>20.3183</v>
      </c>
      <c r="HT638">
        <v>5.21265</v>
      </c>
      <c r="HU638">
        <v>11.9797</v>
      </c>
      <c r="HV638">
        <v>4.96345</v>
      </c>
      <c r="HW638">
        <v>3.27445</v>
      </c>
      <c r="HX638">
        <v>9999</v>
      </c>
      <c r="HY638">
        <v>9999</v>
      </c>
      <c r="HZ638">
        <v>9999</v>
      </c>
      <c r="IA638">
        <v>26.8</v>
      </c>
      <c r="IB638">
        <v>1.8637</v>
      </c>
      <c r="IC638">
        <v>1.85977</v>
      </c>
      <c r="ID638">
        <v>1.85808</v>
      </c>
      <c r="IE638">
        <v>1.85946</v>
      </c>
      <c r="IF638">
        <v>1.85959</v>
      </c>
      <c r="IG638">
        <v>1.85806</v>
      </c>
      <c r="IH638">
        <v>1.85715</v>
      </c>
      <c r="II638">
        <v>1.85211</v>
      </c>
      <c r="IJ638">
        <v>0</v>
      </c>
      <c r="IK638">
        <v>0</v>
      </c>
      <c r="IL638">
        <v>0</v>
      </c>
      <c r="IM638">
        <v>0</v>
      </c>
      <c r="IN638" t="s">
        <v>441</v>
      </c>
      <c r="IO638" t="s">
        <v>442</v>
      </c>
      <c r="IP638" t="s">
        <v>443</v>
      </c>
      <c r="IQ638" t="s">
        <v>443</v>
      </c>
      <c r="IR638" t="s">
        <v>443</v>
      </c>
      <c r="IS638" t="s">
        <v>443</v>
      </c>
      <c r="IT638">
        <v>0</v>
      </c>
      <c r="IU638">
        <v>100</v>
      </c>
      <c r="IV638">
        <v>100</v>
      </c>
      <c r="IW638">
        <v>-1.529</v>
      </c>
      <c r="IX638">
        <v>0.2818</v>
      </c>
      <c r="IY638">
        <v>-1.253408397979514</v>
      </c>
      <c r="IZ638">
        <v>-0.001407418860664216</v>
      </c>
      <c r="JA638">
        <v>1.761737584914558E-06</v>
      </c>
      <c r="JB638">
        <v>-4.339940373715102E-10</v>
      </c>
      <c r="JC638">
        <v>0.01386544786166931</v>
      </c>
      <c r="JD638">
        <v>0.003157371658100305</v>
      </c>
      <c r="JE638">
        <v>0.0004353711720169284</v>
      </c>
      <c r="JF638">
        <v>-1.853048844677345E-07</v>
      </c>
      <c r="JG638">
        <v>2</v>
      </c>
      <c r="JH638">
        <v>1968</v>
      </c>
      <c r="JI638">
        <v>1</v>
      </c>
      <c r="JJ638">
        <v>26</v>
      </c>
      <c r="JK638">
        <v>200262.6</v>
      </c>
      <c r="JL638">
        <v>200262.8</v>
      </c>
      <c r="JM638">
        <v>1.78223</v>
      </c>
      <c r="JN638">
        <v>2.62939</v>
      </c>
      <c r="JO638">
        <v>1.49658</v>
      </c>
      <c r="JP638">
        <v>2.34863</v>
      </c>
      <c r="JQ638">
        <v>1.54907</v>
      </c>
      <c r="JR638">
        <v>2.40356</v>
      </c>
      <c r="JS638">
        <v>34.2133</v>
      </c>
      <c r="JT638">
        <v>14.2721</v>
      </c>
      <c r="JU638">
        <v>18</v>
      </c>
      <c r="JV638">
        <v>480.333</v>
      </c>
      <c r="JW638">
        <v>501.051</v>
      </c>
      <c r="JX638">
        <v>26.8953</v>
      </c>
      <c r="JY638">
        <v>28.6055</v>
      </c>
      <c r="JZ638">
        <v>30.0005</v>
      </c>
      <c r="KA638">
        <v>28.8042</v>
      </c>
      <c r="KB638">
        <v>28.7999</v>
      </c>
      <c r="KC638">
        <v>35.7775</v>
      </c>
      <c r="KD638">
        <v>12.1926</v>
      </c>
      <c r="KE638">
        <v>100</v>
      </c>
      <c r="KF638">
        <v>26.8856</v>
      </c>
      <c r="KG638">
        <v>740.929</v>
      </c>
      <c r="KH638">
        <v>20.8642</v>
      </c>
      <c r="KI638">
        <v>101.909</v>
      </c>
      <c r="KJ638">
        <v>91.36320000000001</v>
      </c>
    </row>
    <row r="639" spans="1:296">
      <c r="A639">
        <v>621</v>
      </c>
      <c r="B639">
        <v>1759005364</v>
      </c>
      <c r="C639">
        <v>18113.40000009537</v>
      </c>
      <c r="D639" t="s">
        <v>1690</v>
      </c>
      <c r="E639" t="s">
        <v>1691</v>
      </c>
      <c r="F639">
        <v>5</v>
      </c>
      <c r="G639" t="s">
        <v>1603</v>
      </c>
      <c r="H639">
        <v>1759005356.444444</v>
      </c>
      <c r="I639">
        <f>(J639)/1000</f>
        <v>0</v>
      </c>
      <c r="J639">
        <f>IF(DO639, AM639, AG639)</f>
        <v>0</v>
      </c>
      <c r="K639">
        <f>IF(DO639, AH639, AF639)</f>
        <v>0</v>
      </c>
      <c r="L639">
        <f>DQ639 - IF(AT639&gt;1, K639*DK639*100.0/(AV639), 0)</f>
        <v>0</v>
      </c>
      <c r="M639">
        <f>((S639-I639/2)*L639-K639)/(S639+I639/2)</f>
        <v>0</v>
      </c>
      <c r="N639">
        <f>M639*(DX639+DY639)/1000.0</f>
        <v>0</v>
      </c>
      <c r="O639">
        <f>(DQ639 - IF(AT639&gt;1, K639*DK639*100.0/(AV639), 0))*(DX639+DY639)/1000.0</f>
        <v>0</v>
      </c>
      <c r="P639">
        <f>2.0/((1/R639-1/Q639)+SIGN(R639)*SQRT((1/R639-1/Q639)*(1/R639-1/Q639) + 4*DL639/((DL639+1)*(DL639+1))*(2*1/R639*1/Q639-1/Q639*1/Q639)))</f>
        <v>0</v>
      </c>
      <c r="Q639">
        <f>IF(LEFT(DM639,1)&lt;&gt;"0",IF(LEFT(DM639,1)="1",3.0,DN639),$D$5+$E$5*(EE639*DX639/($K$5*1000))+$F$5*(EE639*DX639/($K$5*1000))*MAX(MIN(DK639,$J$5),$I$5)*MAX(MIN(DK639,$J$5),$I$5)+$G$5*MAX(MIN(DK639,$J$5),$I$5)*(EE639*DX639/($K$5*1000))+$H$5*(EE639*DX639/($K$5*1000))*(EE639*DX639/($K$5*1000)))</f>
        <v>0</v>
      </c>
      <c r="R639">
        <f>I639*(1000-(1000*0.61365*exp(17.502*V639/(240.97+V639))/(DX639+DY639)+DS639)/2)/(1000*0.61365*exp(17.502*V639/(240.97+V639))/(DX639+DY639)-DS639)</f>
        <v>0</v>
      </c>
      <c r="S639">
        <f>1/((DL639+1)/(P639/1.6)+1/(Q639/1.37)) + DL639/((DL639+1)/(P639/1.6) + DL639/(Q639/1.37))</f>
        <v>0</v>
      </c>
      <c r="T639">
        <f>(DG639*DJ639)</f>
        <v>0</v>
      </c>
      <c r="U639">
        <f>(DZ639+(T639+2*0.95*5.67E-8*(((DZ639+$B$9)+273)^4-(DZ639+273)^4)-44100*I639)/(1.84*29.3*Q639+8*0.95*5.67E-8*(DZ639+273)^3))</f>
        <v>0</v>
      </c>
      <c r="V639">
        <f>($C$9*EA639+$D$9*EB639+$E$9*U639)</f>
        <v>0</v>
      </c>
      <c r="W639">
        <f>0.61365*exp(17.502*V639/(240.97+V639))</f>
        <v>0</v>
      </c>
      <c r="X639">
        <f>(Y639/Z639*100)</f>
        <v>0</v>
      </c>
      <c r="Y639">
        <f>DS639*(DX639+DY639)/1000</f>
        <v>0</v>
      </c>
      <c r="Z639">
        <f>0.61365*exp(17.502*DZ639/(240.97+DZ639))</f>
        <v>0</v>
      </c>
      <c r="AA639">
        <f>(W639-DS639*(DX639+DY639)/1000)</f>
        <v>0</v>
      </c>
      <c r="AB639">
        <f>(-I639*44100)</f>
        <v>0</v>
      </c>
      <c r="AC639">
        <f>2*29.3*Q639*0.92*(DZ639-V639)</f>
        <v>0</v>
      </c>
      <c r="AD639">
        <f>2*0.95*5.67E-8*(((DZ639+$B$9)+273)^4-(V639+273)^4)</f>
        <v>0</v>
      </c>
      <c r="AE639">
        <f>T639+AD639+AB639+AC639</f>
        <v>0</v>
      </c>
      <c r="AF639">
        <f>DW639*AT639*(DR639-DQ639*(1000-AT639*DT639)/(1000-AT639*DS639))/(100*DK639)</f>
        <v>0</v>
      </c>
      <c r="AG639">
        <f>1000*DW639*AT639*(DS639-DT639)/(100*DK639*(1000-AT639*DS639))</f>
        <v>0</v>
      </c>
      <c r="AH639">
        <f>(AI639 - AJ639 - DX639*1E3/(8.314*(DZ639+273.15)) * AL639/DW639 * AK639) * DW639/(100*DK639) * (1000 - DT639)/1000</f>
        <v>0</v>
      </c>
      <c r="AI639">
        <v>739.1221073575762</v>
      </c>
      <c r="AJ639">
        <v>715.9548545454542</v>
      </c>
      <c r="AK639">
        <v>3.402146406926387</v>
      </c>
      <c r="AL639">
        <v>65.16</v>
      </c>
      <c r="AM639">
        <f>(AO639 - AN639 + DX639*1E3/(8.314*(DZ639+273.15)) * AQ639/DW639 * AP639) * DW639/(100*DK639) * 1000/(1000 - AO639)</f>
        <v>0</v>
      </c>
      <c r="AN639">
        <v>20.90803390121737</v>
      </c>
      <c r="AO639">
        <v>21.81460363636362</v>
      </c>
      <c r="AP639">
        <v>2.00949213804094E-05</v>
      </c>
      <c r="AQ639">
        <v>105.5016809111965</v>
      </c>
      <c r="AR639">
        <v>1</v>
      </c>
      <c r="AS639">
        <v>0</v>
      </c>
      <c r="AT639">
        <f>IF(AR639*$H$15&gt;=AV639,1.0,(AV639/(AV639-AR639*$H$15)))</f>
        <v>0</v>
      </c>
      <c r="AU639">
        <f>(AT639-1)*100</f>
        <v>0</v>
      </c>
      <c r="AV639">
        <f>MAX(0,($B$15+$C$15*EE639)/(1+$D$15*EE639)*DX639/(DZ639+273)*$E$15)</f>
        <v>0</v>
      </c>
      <c r="AW639" t="s">
        <v>437</v>
      </c>
      <c r="AX639" t="s">
        <v>437</v>
      </c>
      <c r="AY639">
        <v>0</v>
      </c>
      <c r="AZ639">
        <v>0</v>
      </c>
      <c r="BA639">
        <f>1-AY639/AZ639</f>
        <v>0</v>
      </c>
      <c r="BB639">
        <v>0</v>
      </c>
      <c r="BC639" t="s">
        <v>437</v>
      </c>
      <c r="BD639" t="s">
        <v>437</v>
      </c>
      <c r="BE639">
        <v>0</v>
      </c>
      <c r="BF639">
        <v>0</v>
      </c>
      <c r="BG639">
        <f>1-BE639/BF639</f>
        <v>0</v>
      </c>
      <c r="BH639">
        <v>0.5</v>
      </c>
      <c r="BI639">
        <f>DH639</f>
        <v>0</v>
      </c>
      <c r="BJ639">
        <f>K639</f>
        <v>0</v>
      </c>
      <c r="BK639">
        <f>BG639*BH639*BI639</f>
        <v>0</v>
      </c>
      <c r="BL639">
        <f>(BJ639-BB639)/BI639</f>
        <v>0</v>
      </c>
      <c r="BM639">
        <f>(AZ639-BF639)/BF639</f>
        <v>0</v>
      </c>
      <c r="BN639">
        <f>AY639/(BA639+AY639/BF639)</f>
        <v>0</v>
      </c>
      <c r="BO639" t="s">
        <v>437</v>
      </c>
      <c r="BP639">
        <v>0</v>
      </c>
      <c r="BQ639">
        <f>IF(BP639&lt;&gt;0, BP639, BN639)</f>
        <v>0</v>
      </c>
      <c r="BR639">
        <f>1-BQ639/BF639</f>
        <v>0</v>
      </c>
      <c r="BS639">
        <f>(BF639-BE639)/(BF639-BQ639)</f>
        <v>0</v>
      </c>
      <c r="BT639">
        <f>(AZ639-BF639)/(AZ639-BQ639)</f>
        <v>0</v>
      </c>
      <c r="BU639">
        <f>(BF639-BE639)/(BF639-AY639)</f>
        <v>0</v>
      </c>
      <c r="BV639">
        <f>(AZ639-BF639)/(AZ639-AY639)</f>
        <v>0</v>
      </c>
      <c r="BW639">
        <f>(BS639*BQ639/BE639)</f>
        <v>0</v>
      </c>
      <c r="BX639">
        <f>(1-BW639)</f>
        <v>0</v>
      </c>
      <c r="DG639">
        <f>$B$13*EF639+$C$13*EG639+$F$13*ER639*(1-EU639)</f>
        <v>0</v>
      </c>
      <c r="DH639">
        <f>DG639*DI639</f>
        <v>0</v>
      </c>
      <c r="DI639">
        <f>($B$13*$D$11+$C$13*$D$11+$F$13*((FE639+EW639)/MAX(FE639+EW639+FF639, 0.1)*$I$11+FF639/MAX(FE639+EW639+FF639, 0.1)*$J$11))/($B$13+$C$13+$F$13)</f>
        <v>0</v>
      </c>
      <c r="DJ639">
        <f>($B$13*$K$11+$C$13*$K$11+$F$13*((FE639+EW639)/MAX(FE639+EW639+FF639, 0.1)*$P$11+FF639/MAX(FE639+EW639+FF639, 0.1)*$Q$11))/($B$13+$C$13+$F$13)</f>
        <v>0</v>
      </c>
      <c r="DK639">
        <v>6</v>
      </c>
      <c r="DL639">
        <v>0.5</v>
      </c>
      <c r="DM639" t="s">
        <v>438</v>
      </c>
      <c r="DN639">
        <v>2</v>
      </c>
      <c r="DO639" t="b">
        <v>1</v>
      </c>
      <c r="DP639">
        <v>1759005356.444444</v>
      </c>
      <c r="DQ639">
        <v>676.8843703703702</v>
      </c>
      <c r="DR639">
        <v>708.6279999999999</v>
      </c>
      <c r="DS639">
        <v>21.81111111111111</v>
      </c>
      <c r="DT639">
        <v>20.9030037037037</v>
      </c>
      <c r="DU639">
        <v>678.417111111111</v>
      </c>
      <c r="DV639">
        <v>21.52932962962963</v>
      </c>
      <c r="DW639">
        <v>500.0305185185185</v>
      </c>
      <c r="DX639">
        <v>90.31022962962963</v>
      </c>
      <c r="DY639">
        <v>0.06432817037037038</v>
      </c>
      <c r="DZ639">
        <v>28.67957037037037</v>
      </c>
      <c r="EA639">
        <v>30.00261111111112</v>
      </c>
      <c r="EB639">
        <v>999.9000000000001</v>
      </c>
      <c r="EC639">
        <v>0</v>
      </c>
      <c r="ED639">
        <v>0</v>
      </c>
      <c r="EE639">
        <v>10004.22962962963</v>
      </c>
      <c r="EF639">
        <v>0</v>
      </c>
      <c r="EG639">
        <v>11.8392</v>
      </c>
      <c r="EH639">
        <v>-31.74368518518519</v>
      </c>
      <c r="EI639">
        <v>691.9771851851852</v>
      </c>
      <c r="EJ639">
        <v>723.7567407407407</v>
      </c>
      <c r="EK639">
        <v>0.9081145555555555</v>
      </c>
      <c r="EL639">
        <v>708.6279999999999</v>
      </c>
      <c r="EM639">
        <v>20.9030037037037</v>
      </c>
      <c r="EN639">
        <v>1.969765185185185</v>
      </c>
      <c r="EO639">
        <v>1.887754074074074</v>
      </c>
      <c r="EP639">
        <v>17.20338148148148</v>
      </c>
      <c r="EQ639">
        <v>16.53302592592593</v>
      </c>
      <c r="ER639">
        <v>2000.002222222222</v>
      </c>
      <c r="ES639">
        <v>0.980004</v>
      </c>
      <c r="ET639">
        <v>0.01999587407407408</v>
      </c>
      <c r="EU639">
        <v>0</v>
      </c>
      <c r="EV639">
        <v>955.2167407407406</v>
      </c>
      <c r="EW639">
        <v>5.00078</v>
      </c>
      <c r="EX639">
        <v>18462.7</v>
      </c>
      <c r="EY639">
        <v>16379.66666666667</v>
      </c>
      <c r="EZ639">
        <v>39.06459259259259</v>
      </c>
      <c r="FA639">
        <v>39.93011111111111</v>
      </c>
      <c r="FB639">
        <v>39.22662962962963</v>
      </c>
      <c r="FC639">
        <v>39.59914814814815</v>
      </c>
      <c r="FD639">
        <v>40.04359259259259</v>
      </c>
      <c r="FE639">
        <v>1955.112222222222</v>
      </c>
      <c r="FF639">
        <v>39.89000000000001</v>
      </c>
      <c r="FG639">
        <v>0</v>
      </c>
      <c r="FH639">
        <v>1759005358.5</v>
      </c>
      <c r="FI639">
        <v>0</v>
      </c>
      <c r="FJ639">
        <v>955.2173600000001</v>
      </c>
      <c r="FK639">
        <v>-4.336384610037958</v>
      </c>
      <c r="FL639">
        <v>-79.97692297500137</v>
      </c>
      <c r="FM639">
        <v>18461.928</v>
      </c>
      <c r="FN639">
        <v>15</v>
      </c>
      <c r="FO639">
        <v>0</v>
      </c>
      <c r="FP639" t="s">
        <v>439</v>
      </c>
      <c r="FQ639">
        <v>1746989605.5</v>
      </c>
      <c r="FR639">
        <v>1746989593.5</v>
      </c>
      <c r="FS639">
        <v>0</v>
      </c>
      <c r="FT639">
        <v>-0.274</v>
      </c>
      <c r="FU639">
        <v>-0.002</v>
      </c>
      <c r="FV639">
        <v>2.549</v>
      </c>
      <c r="FW639">
        <v>0.129</v>
      </c>
      <c r="FX639">
        <v>420</v>
      </c>
      <c r="FY639">
        <v>17</v>
      </c>
      <c r="FZ639">
        <v>0.02</v>
      </c>
      <c r="GA639">
        <v>0.04</v>
      </c>
      <c r="GB639">
        <v>-31.6264925</v>
      </c>
      <c r="GC639">
        <v>-2.530062664165013</v>
      </c>
      <c r="GD639">
        <v>0.2521186054097355</v>
      </c>
      <c r="GE639">
        <v>0</v>
      </c>
      <c r="GF639">
        <v>955.4879411764705</v>
      </c>
      <c r="GG639">
        <v>-4.88186401193279</v>
      </c>
      <c r="GH639">
        <v>0.5391037192129187</v>
      </c>
      <c r="GI639">
        <v>0</v>
      </c>
      <c r="GJ639">
        <v>0.9095628250000001</v>
      </c>
      <c r="GK639">
        <v>-0.03222136210131499</v>
      </c>
      <c r="GL639">
        <v>0.003186372623277925</v>
      </c>
      <c r="GM639">
        <v>1</v>
      </c>
      <c r="GN639">
        <v>1</v>
      </c>
      <c r="GO639">
        <v>3</v>
      </c>
      <c r="GP639" t="s">
        <v>463</v>
      </c>
      <c r="GQ639">
        <v>3.10233</v>
      </c>
      <c r="GR639">
        <v>2.72257</v>
      </c>
      <c r="GS639">
        <v>0.12721</v>
      </c>
      <c r="GT639">
        <v>0.130965</v>
      </c>
      <c r="GU639">
        <v>0.100676</v>
      </c>
      <c r="GV639">
        <v>0.0990713</v>
      </c>
      <c r="GW639">
        <v>22805.8</v>
      </c>
      <c r="GX639">
        <v>20620.8</v>
      </c>
      <c r="GY639">
        <v>26692.6</v>
      </c>
      <c r="GZ639">
        <v>23949</v>
      </c>
      <c r="HA639">
        <v>38414.2</v>
      </c>
      <c r="HB639">
        <v>31892.6</v>
      </c>
      <c r="HC639">
        <v>46609.7</v>
      </c>
      <c r="HD639">
        <v>37880.8</v>
      </c>
      <c r="HE639">
        <v>1.86957</v>
      </c>
      <c r="HF639">
        <v>1.8794</v>
      </c>
      <c r="HG639">
        <v>0.173151</v>
      </c>
      <c r="HH639">
        <v>0</v>
      </c>
      <c r="HI639">
        <v>27.1758</v>
      </c>
      <c r="HJ639">
        <v>999.9</v>
      </c>
      <c r="HK639">
        <v>48.8</v>
      </c>
      <c r="HL639">
        <v>30.2</v>
      </c>
      <c r="HM639">
        <v>23.2885</v>
      </c>
      <c r="HN639">
        <v>60.8887</v>
      </c>
      <c r="HO639">
        <v>21.7027</v>
      </c>
      <c r="HP639">
        <v>1</v>
      </c>
      <c r="HQ639">
        <v>0.104474</v>
      </c>
      <c r="HR639">
        <v>0.259134</v>
      </c>
      <c r="HS639">
        <v>20.3181</v>
      </c>
      <c r="HT639">
        <v>5.21235</v>
      </c>
      <c r="HU639">
        <v>11.9797</v>
      </c>
      <c r="HV639">
        <v>4.96335</v>
      </c>
      <c r="HW639">
        <v>3.27453</v>
      </c>
      <c r="HX639">
        <v>9999</v>
      </c>
      <c r="HY639">
        <v>9999</v>
      </c>
      <c r="HZ639">
        <v>9999</v>
      </c>
      <c r="IA639">
        <v>26.8</v>
      </c>
      <c r="IB639">
        <v>1.86369</v>
      </c>
      <c r="IC639">
        <v>1.85977</v>
      </c>
      <c r="ID639">
        <v>1.85807</v>
      </c>
      <c r="IE639">
        <v>1.85944</v>
      </c>
      <c r="IF639">
        <v>1.85959</v>
      </c>
      <c r="IG639">
        <v>1.85807</v>
      </c>
      <c r="IH639">
        <v>1.85715</v>
      </c>
      <c r="II639">
        <v>1.85211</v>
      </c>
      <c r="IJ639">
        <v>0</v>
      </c>
      <c r="IK639">
        <v>0</v>
      </c>
      <c r="IL639">
        <v>0</v>
      </c>
      <c r="IM639">
        <v>0</v>
      </c>
      <c r="IN639" t="s">
        <v>441</v>
      </c>
      <c r="IO639" t="s">
        <v>442</v>
      </c>
      <c r="IP639" t="s">
        <v>443</v>
      </c>
      <c r="IQ639" t="s">
        <v>443</v>
      </c>
      <c r="IR639" t="s">
        <v>443</v>
      </c>
      <c r="IS639" t="s">
        <v>443</v>
      </c>
      <c r="IT639">
        <v>0</v>
      </c>
      <c r="IU639">
        <v>100</v>
      </c>
      <c r="IV639">
        <v>100</v>
      </c>
      <c r="IW639">
        <v>-1.523</v>
      </c>
      <c r="IX639">
        <v>0.2818</v>
      </c>
      <c r="IY639">
        <v>-1.253408397979514</v>
      </c>
      <c r="IZ639">
        <v>-0.001407418860664216</v>
      </c>
      <c r="JA639">
        <v>1.761737584914558E-06</v>
      </c>
      <c r="JB639">
        <v>-4.339940373715102E-10</v>
      </c>
      <c r="JC639">
        <v>0.01386544786166931</v>
      </c>
      <c r="JD639">
        <v>0.003157371658100305</v>
      </c>
      <c r="JE639">
        <v>0.0004353711720169284</v>
      </c>
      <c r="JF639">
        <v>-1.853048844677345E-07</v>
      </c>
      <c r="JG639">
        <v>2</v>
      </c>
      <c r="JH639">
        <v>1968</v>
      </c>
      <c r="JI639">
        <v>1</v>
      </c>
      <c r="JJ639">
        <v>26</v>
      </c>
      <c r="JK639">
        <v>200262.6</v>
      </c>
      <c r="JL639">
        <v>200262.8</v>
      </c>
      <c r="JM639">
        <v>1.81152</v>
      </c>
      <c r="JN639">
        <v>2.62207</v>
      </c>
      <c r="JO639">
        <v>1.49658</v>
      </c>
      <c r="JP639">
        <v>2.34863</v>
      </c>
      <c r="JQ639">
        <v>1.54907</v>
      </c>
      <c r="JR639">
        <v>2.47681</v>
      </c>
      <c r="JS639">
        <v>34.2133</v>
      </c>
      <c r="JT639">
        <v>14.2809</v>
      </c>
      <c r="JU639">
        <v>18</v>
      </c>
      <c r="JV639">
        <v>480.262</v>
      </c>
      <c r="JW639">
        <v>501.388</v>
      </c>
      <c r="JX639">
        <v>26.8897</v>
      </c>
      <c r="JY639">
        <v>28.6088</v>
      </c>
      <c r="JZ639">
        <v>30.0005</v>
      </c>
      <c r="KA639">
        <v>28.8064</v>
      </c>
      <c r="KB639">
        <v>28.8022</v>
      </c>
      <c r="KC639">
        <v>36.3636</v>
      </c>
      <c r="KD639">
        <v>12.1926</v>
      </c>
      <c r="KE639">
        <v>100</v>
      </c>
      <c r="KF639">
        <v>26.8837</v>
      </c>
      <c r="KG639">
        <v>754.285</v>
      </c>
      <c r="KH639">
        <v>20.8642</v>
      </c>
      <c r="KI639">
        <v>101.909</v>
      </c>
      <c r="KJ639">
        <v>91.3629</v>
      </c>
    </row>
    <row r="640" spans="1:296">
      <c r="A640">
        <v>622</v>
      </c>
      <c r="B640">
        <v>1759005369</v>
      </c>
      <c r="C640">
        <v>18118.40000009537</v>
      </c>
      <c r="D640" t="s">
        <v>1692</v>
      </c>
      <c r="E640" t="s">
        <v>1693</v>
      </c>
      <c r="F640">
        <v>5</v>
      </c>
      <c r="G640" t="s">
        <v>1603</v>
      </c>
      <c r="H640">
        <v>1759005361.462963</v>
      </c>
      <c r="I640">
        <f>(J640)/1000</f>
        <v>0</v>
      </c>
      <c r="J640">
        <f>IF(DO640, AM640, AG640)</f>
        <v>0</v>
      </c>
      <c r="K640">
        <f>IF(DO640, AH640, AF640)</f>
        <v>0</v>
      </c>
      <c r="L640">
        <f>DQ640 - IF(AT640&gt;1, K640*DK640*100.0/(AV640), 0)</f>
        <v>0</v>
      </c>
      <c r="M640">
        <f>((S640-I640/2)*L640-K640)/(S640+I640/2)</f>
        <v>0</v>
      </c>
      <c r="N640">
        <f>M640*(DX640+DY640)/1000.0</f>
        <v>0</v>
      </c>
      <c r="O640">
        <f>(DQ640 - IF(AT640&gt;1, K640*DK640*100.0/(AV640), 0))*(DX640+DY640)/1000.0</f>
        <v>0</v>
      </c>
      <c r="P640">
        <f>2.0/((1/R640-1/Q640)+SIGN(R640)*SQRT((1/R640-1/Q640)*(1/R640-1/Q640) + 4*DL640/((DL640+1)*(DL640+1))*(2*1/R640*1/Q640-1/Q640*1/Q640)))</f>
        <v>0</v>
      </c>
      <c r="Q640">
        <f>IF(LEFT(DM640,1)&lt;&gt;"0",IF(LEFT(DM640,1)="1",3.0,DN640),$D$5+$E$5*(EE640*DX640/($K$5*1000))+$F$5*(EE640*DX640/($K$5*1000))*MAX(MIN(DK640,$J$5),$I$5)*MAX(MIN(DK640,$J$5),$I$5)+$G$5*MAX(MIN(DK640,$J$5),$I$5)*(EE640*DX640/($K$5*1000))+$H$5*(EE640*DX640/($K$5*1000))*(EE640*DX640/($K$5*1000)))</f>
        <v>0</v>
      </c>
      <c r="R640">
        <f>I640*(1000-(1000*0.61365*exp(17.502*V640/(240.97+V640))/(DX640+DY640)+DS640)/2)/(1000*0.61365*exp(17.502*V640/(240.97+V640))/(DX640+DY640)-DS640)</f>
        <v>0</v>
      </c>
      <c r="S640">
        <f>1/((DL640+1)/(P640/1.6)+1/(Q640/1.37)) + DL640/((DL640+1)/(P640/1.6) + DL640/(Q640/1.37))</f>
        <v>0</v>
      </c>
      <c r="T640">
        <f>(DG640*DJ640)</f>
        <v>0</v>
      </c>
      <c r="U640">
        <f>(DZ640+(T640+2*0.95*5.67E-8*(((DZ640+$B$9)+273)^4-(DZ640+273)^4)-44100*I640)/(1.84*29.3*Q640+8*0.95*5.67E-8*(DZ640+273)^3))</f>
        <v>0</v>
      </c>
      <c r="V640">
        <f>($C$9*EA640+$D$9*EB640+$E$9*U640)</f>
        <v>0</v>
      </c>
      <c r="W640">
        <f>0.61365*exp(17.502*V640/(240.97+V640))</f>
        <v>0</v>
      </c>
      <c r="X640">
        <f>(Y640/Z640*100)</f>
        <v>0</v>
      </c>
      <c r="Y640">
        <f>DS640*(DX640+DY640)/1000</f>
        <v>0</v>
      </c>
      <c r="Z640">
        <f>0.61365*exp(17.502*DZ640/(240.97+DZ640))</f>
        <v>0</v>
      </c>
      <c r="AA640">
        <f>(W640-DS640*(DX640+DY640)/1000)</f>
        <v>0</v>
      </c>
      <c r="AB640">
        <f>(-I640*44100)</f>
        <v>0</v>
      </c>
      <c r="AC640">
        <f>2*29.3*Q640*0.92*(DZ640-V640)</f>
        <v>0</v>
      </c>
      <c r="AD640">
        <f>2*0.95*5.67E-8*(((DZ640+$B$9)+273)^4-(V640+273)^4)</f>
        <v>0</v>
      </c>
      <c r="AE640">
        <f>T640+AD640+AB640+AC640</f>
        <v>0</v>
      </c>
      <c r="AF640">
        <f>DW640*AT640*(DR640-DQ640*(1000-AT640*DT640)/(1000-AT640*DS640))/(100*DK640)</f>
        <v>0</v>
      </c>
      <c r="AG640">
        <f>1000*DW640*AT640*(DS640-DT640)/(100*DK640*(1000-AT640*DS640))</f>
        <v>0</v>
      </c>
      <c r="AH640">
        <f>(AI640 - AJ640 - DX640*1E3/(8.314*(DZ640+273.15)) * AL640/DW640 * AK640) * DW640/(100*DK640) * (1000 - DT640)/1000</f>
        <v>0</v>
      </c>
      <c r="AI640">
        <v>756.0890335212122</v>
      </c>
      <c r="AJ640">
        <v>732.8276000000004</v>
      </c>
      <c r="AK640">
        <v>3.382091428571548</v>
      </c>
      <c r="AL640">
        <v>65.16</v>
      </c>
      <c r="AM640">
        <f>(AO640 - AN640 + DX640*1E3/(8.314*(DZ640+273.15)) * AQ640/DW640 * AP640) * DW640/(100*DK640) * 1000/(1000 - AO640)</f>
        <v>0</v>
      </c>
      <c r="AN640">
        <v>20.91241991200079</v>
      </c>
      <c r="AO640">
        <v>21.81634363636364</v>
      </c>
      <c r="AP640">
        <v>2.308880478926354E-05</v>
      </c>
      <c r="AQ640">
        <v>105.5016809111965</v>
      </c>
      <c r="AR640">
        <v>1</v>
      </c>
      <c r="AS640">
        <v>0</v>
      </c>
      <c r="AT640">
        <f>IF(AR640*$H$15&gt;=AV640,1.0,(AV640/(AV640-AR640*$H$15)))</f>
        <v>0</v>
      </c>
      <c r="AU640">
        <f>(AT640-1)*100</f>
        <v>0</v>
      </c>
      <c r="AV640">
        <f>MAX(0,($B$15+$C$15*EE640)/(1+$D$15*EE640)*DX640/(DZ640+273)*$E$15)</f>
        <v>0</v>
      </c>
      <c r="AW640" t="s">
        <v>437</v>
      </c>
      <c r="AX640" t="s">
        <v>437</v>
      </c>
      <c r="AY640">
        <v>0</v>
      </c>
      <c r="AZ640">
        <v>0</v>
      </c>
      <c r="BA640">
        <f>1-AY640/AZ640</f>
        <v>0</v>
      </c>
      <c r="BB640">
        <v>0</v>
      </c>
      <c r="BC640" t="s">
        <v>437</v>
      </c>
      <c r="BD640" t="s">
        <v>437</v>
      </c>
      <c r="BE640">
        <v>0</v>
      </c>
      <c r="BF640">
        <v>0</v>
      </c>
      <c r="BG640">
        <f>1-BE640/BF640</f>
        <v>0</v>
      </c>
      <c r="BH640">
        <v>0.5</v>
      </c>
      <c r="BI640">
        <f>DH640</f>
        <v>0</v>
      </c>
      <c r="BJ640">
        <f>K640</f>
        <v>0</v>
      </c>
      <c r="BK640">
        <f>BG640*BH640*BI640</f>
        <v>0</v>
      </c>
      <c r="BL640">
        <f>(BJ640-BB640)/BI640</f>
        <v>0</v>
      </c>
      <c r="BM640">
        <f>(AZ640-BF640)/BF640</f>
        <v>0</v>
      </c>
      <c r="BN640">
        <f>AY640/(BA640+AY640/BF640)</f>
        <v>0</v>
      </c>
      <c r="BO640" t="s">
        <v>437</v>
      </c>
      <c r="BP640">
        <v>0</v>
      </c>
      <c r="BQ640">
        <f>IF(BP640&lt;&gt;0, BP640, BN640)</f>
        <v>0</v>
      </c>
      <c r="BR640">
        <f>1-BQ640/BF640</f>
        <v>0</v>
      </c>
      <c r="BS640">
        <f>(BF640-BE640)/(BF640-BQ640)</f>
        <v>0</v>
      </c>
      <c r="BT640">
        <f>(AZ640-BF640)/(AZ640-BQ640)</f>
        <v>0</v>
      </c>
      <c r="BU640">
        <f>(BF640-BE640)/(BF640-AY640)</f>
        <v>0</v>
      </c>
      <c r="BV640">
        <f>(AZ640-BF640)/(AZ640-AY640)</f>
        <v>0</v>
      </c>
      <c r="BW640">
        <f>(BS640*BQ640/BE640)</f>
        <v>0</v>
      </c>
      <c r="BX640">
        <f>(1-BW640)</f>
        <v>0</v>
      </c>
      <c r="DG640">
        <f>$B$13*EF640+$C$13*EG640+$F$13*ER640*(1-EU640)</f>
        <v>0</v>
      </c>
      <c r="DH640">
        <f>DG640*DI640</f>
        <v>0</v>
      </c>
      <c r="DI640">
        <f>($B$13*$D$11+$C$13*$D$11+$F$13*((FE640+EW640)/MAX(FE640+EW640+FF640, 0.1)*$I$11+FF640/MAX(FE640+EW640+FF640, 0.1)*$J$11))/($B$13+$C$13+$F$13)</f>
        <v>0</v>
      </c>
      <c r="DJ640">
        <f>($B$13*$K$11+$C$13*$K$11+$F$13*((FE640+EW640)/MAX(FE640+EW640+FF640, 0.1)*$P$11+FF640/MAX(FE640+EW640+FF640, 0.1)*$Q$11))/($B$13+$C$13+$F$13)</f>
        <v>0</v>
      </c>
      <c r="DK640">
        <v>6</v>
      </c>
      <c r="DL640">
        <v>0.5</v>
      </c>
      <c r="DM640" t="s">
        <v>438</v>
      </c>
      <c r="DN640">
        <v>2</v>
      </c>
      <c r="DO640" t="b">
        <v>1</v>
      </c>
      <c r="DP640">
        <v>1759005361.462963</v>
      </c>
      <c r="DQ640">
        <v>693.529185185185</v>
      </c>
      <c r="DR640">
        <v>725.4501851851851</v>
      </c>
      <c r="DS640">
        <v>21.81303703703704</v>
      </c>
      <c r="DT640">
        <v>20.90756296296296</v>
      </c>
      <c r="DU640">
        <v>695.0553703703704</v>
      </c>
      <c r="DV640">
        <v>21.53121851851852</v>
      </c>
      <c r="DW640">
        <v>500.0309259259259</v>
      </c>
      <c r="DX640">
        <v>90.30902592592592</v>
      </c>
      <c r="DY640">
        <v>0.06422824074074075</v>
      </c>
      <c r="DZ640">
        <v>28.68123333333333</v>
      </c>
      <c r="EA640">
        <v>30.00072222222222</v>
      </c>
      <c r="EB640">
        <v>999.9000000000001</v>
      </c>
      <c r="EC640">
        <v>0</v>
      </c>
      <c r="ED640">
        <v>0</v>
      </c>
      <c r="EE640">
        <v>9999.96962962963</v>
      </c>
      <c r="EF640">
        <v>0</v>
      </c>
      <c r="EG640">
        <v>11.8392</v>
      </c>
      <c r="EH640">
        <v>-31.92098888888889</v>
      </c>
      <c r="EI640">
        <v>708.9945555555556</v>
      </c>
      <c r="EJ640">
        <v>740.9415925925925</v>
      </c>
      <c r="EK640">
        <v>0.9054843333333333</v>
      </c>
      <c r="EL640">
        <v>725.4501851851851</v>
      </c>
      <c r="EM640">
        <v>20.90756296296296</v>
      </c>
      <c r="EN640">
        <v>1.969912962962963</v>
      </c>
      <c r="EO640">
        <v>1.888141481481481</v>
      </c>
      <c r="EP640">
        <v>17.20456666666667</v>
      </c>
      <c r="EQ640">
        <v>16.53624074074074</v>
      </c>
      <c r="ER640">
        <v>1999.993333333334</v>
      </c>
      <c r="ES640">
        <v>0.9800038888888887</v>
      </c>
      <c r="ET640">
        <v>0.01999598148148149</v>
      </c>
      <c r="EU640">
        <v>0</v>
      </c>
      <c r="EV640">
        <v>954.8538148148148</v>
      </c>
      <c r="EW640">
        <v>5.00078</v>
      </c>
      <c r="EX640">
        <v>18455.71851851852</v>
      </c>
      <c r="EY640">
        <v>16379.5962962963</v>
      </c>
      <c r="EZ640">
        <v>39.03688888888889</v>
      </c>
      <c r="FA640">
        <v>39.94174074074073</v>
      </c>
      <c r="FB640">
        <v>39.26592592592592</v>
      </c>
      <c r="FC640">
        <v>39.5784074074074</v>
      </c>
      <c r="FD640">
        <v>40.04596296296295</v>
      </c>
      <c r="FE640">
        <v>1955.103333333333</v>
      </c>
      <c r="FF640">
        <v>39.89000000000001</v>
      </c>
      <c r="FG640">
        <v>0</v>
      </c>
      <c r="FH640">
        <v>1759005363.3</v>
      </c>
      <c r="FI640">
        <v>0</v>
      </c>
      <c r="FJ640">
        <v>954.8295599999999</v>
      </c>
      <c r="FK640">
        <v>-2.899153843552763</v>
      </c>
      <c r="FL640">
        <v>-82.02307708635249</v>
      </c>
      <c r="FM640">
        <v>18455.416</v>
      </c>
      <c r="FN640">
        <v>15</v>
      </c>
      <c r="FO640">
        <v>0</v>
      </c>
      <c r="FP640" t="s">
        <v>439</v>
      </c>
      <c r="FQ640">
        <v>1746989605.5</v>
      </c>
      <c r="FR640">
        <v>1746989593.5</v>
      </c>
      <c r="FS640">
        <v>0</v>
      </c>
      <c r="FT640">
        <v>-0.274</v>
      </c>
      <c r="FU640">
        <v>-0.002</v>
      </c>
      <c r="FV640">
        <v>2.549</v>
      </c>
      <c r="FW640">
        <v>0.129</v>
      </c>
      <c r="FX640">
        <v>420</v>
      </c>
      <c r="FY640">
        <v>17</v>
      </c>
      <c r="FZ640">
        <v>0.02</v>
      </c>
      <c r="GA640">
        <v>0.04</v>
      </c>
      <c r="GB640">
        <v>-31.8117825</v>
      </c>
      <c r="GC640">
        <v>-2.107158348968116</v>
      </c>
      <c r="GD640">
        <v>0.2165030598946583</v>
      </c>
      <c r="GE640">
        <v>0</v>
      </c>
      <c r="GF640">
        <v>955.0665588235294</v>
      </c>
      <c r="GG640">
        <v>-4.280993123999906</v>
      </c>
      <c r="GH640">
        <v>0.4899363818951316</v>
      </c>
      <c r="GI640">
        <v>0</v>
      </c>
      <c r="GJ640">
        <v>0.9069816750000002</v>
      </c>
      <c r="GK640">
        <v>-0.02999017260788439</v>
      </c>
      <c r="GL640">
        <v>0.002960823199614416</v>
      </c>
      <c r="GM640">
        <v>1</v>
      </c>
      <c r="GN640">
        <v>1</v>
      </c>
      <c r="GO640">
        <v>3</v>
      </c>
      <c r="GP640" t="s">
        <v>463</v>
      </c>
      <c r="GQ640">
        <v>3.10247</v>
      </c>
      <c r="GR640">
        <v>2.72247</v>
      </c>
      <c r="GS640">
        <v>0.129232</v>
      </c>
      <c r="GT640">
        <v>0.132978</v>
      </c>
      <c r="GU640">
        <v>0.100683</v>
      </c>
      <c r="GV640">
        <v>0.0990838</v>
      </c>
      <c r="GW640">
        <v>22752.7</v>
      </c>
      <c r="GX640">
        <v>20573</v>
      </c>
      <c r="GY640">
        <v>26692.2</v>
      </c>
      <c r="GZ640">
        <v>23948.9</v>
      </c>
      <c r="HA640">
        <v>38414.1</v>
      </c>
      <c r="HB640">
        <v>31892.4</v>
      </c>
      <c r="HC640">
        <v>46609.6</v>
      </c>
      <c r="HD640">
        <v>37880.9</v>
      </c>
      <c r="HE640">
        <v>1.86978</v>
      </c>
      <c r="HF640">
        <v>1.87925</v>
      </c>
      <c r="HG640">
        <v>0.172485</v>
      </c>
      <c r="HH640">
        <v>0</v>
      </c>
      <c r="HI640">
        <v>27.1787</v>
      </c>
      <c r="HJ640">
        <v>999.9</v>
      </c>
      <c r="HK640">
        <v>48.8</v>
      </c>
      <c r="HL640">
        <v>30.2</v>
      </c>
      <c r="HM640">
        <v>23.2865</v>
      </c>
      <c r="HN640">
        <v>61.0487</v>
      </c>
      <c r="HO640">
        <v>21.851</v>
      </c>
      <c r="HP640">
        <v>1</v>
      </c>
      <c r="HQ640">
        <v>0.104837</v>
      </c>
      <c r="HR640">
        <v>0.254937</v>
      </c>
      <c r="HS640">
        <v>20.318</v>
      </c>
      <c r="HT640">
        <v>5.21205</v>
      </c>
      <c r="HU640">
        <v>11.9798</v>
      </c>
      <c r="HV640">
        <v>4.9634</v>
      </c>
      <c r="HW640">
        <v>3.27445</v>
      </c>
      <c r="HX640">
        <v>9999</v>
      </c>
      <c r="HY640">
        <v>9999</v>
      </c>
      <c r="HZ640">
        <v>9999</v>
      </c>
      <c r="IA640">
        <v>26.8</v>
      </c>
      <c r="IB640">
        <v>1.86371</v>
      </c>
      <c r="IC640">
        <v>1.85977</v>
      </c>
      <c r="ID640">
        <v>1.85807</v>
      </c>
      <c r="IE640">
        <v>1.85944</v>
      </c>
      <c r="IF640">
        <v>1.85959</v>
      </c>
      <c r="IG640">
        <v>1.85806</v>
      </c>
      <c r="IH640">
        <v>1.85715</v>
      </c>
      <c r="II640">
        <v>1.85211</v>
      </c>
      <c r="IJ640">
        <v>0</v>
      </c>
      <c r="IK640">
        <v>0</v>
      </c>
      <c r="IL640">
        <v>0</v>
      </c>
      <c r="IM640">
        <v>0</v>
      </c>
      <c r="IN640" t="s">
        <v>441</v>
      </c>
      <c r="IO640" t="s">
        <v>442</v>
      </c>
      <c r="IP640" t="s">
        <v>443</v>
      </c>
      <c r="IQ640" t="s">
        <v>443</v>
      </c>
      <c r="IR640" t="s">
        <v>443</v>
      </c>
      <c r="IS640" t="s">
        <v>443</v>
      </c>
      <c r="IT640">
        <v>0</v>
      </c>
      <c r="IU640">
        <v>100</v>
      </c>
      <c r="IV640">
        <v>100</v>
      </c>
      <c r="IW640">
        <v>-1.515</v>
      </c>
      <c r="IX640">
        <v>0.2819</v>
      </c>
      <c r="IY640">
        <v>-1.253408397979514</v>
      </c>
      <c r="IZ640">
        <v>-0.001407418860664216</v>
      </c>
      <c r="JA640">
        <v>1.761737584914558E-06</v>
      </c>
      <c r="JB640">
        <v>-4.339940373715102E-10</v>
      </c>
      <c r="JC640">
        <v>0.01386544786166931</v>
      </c>
      <c r="JD640">
        <v>0.003157371658100305</v>
      </c>
      <c r="JE640">
        <v>0.0004353711720169284</v>
      </c>
      <c r="JF640">
        <v>-1.853048844677345E-07</v>
      </c>
      <c r="JG640">
        <v>2</v>
      </c>
      <c r="JH640">
        <v>1968</v>
      </c>
      <c r="JI640">
        <v>1</v>
      </c>
      <c r="JJ640">
        <v>26</v>
      </c>
      <c r="JK640">
        <v>200262.7</v>
      </c>
      <c r="JL640">
        <v>200262.9</v>
      </c>
      <c r="JM640">
        <v>1.8457</v>
      </c>
      <c r="JN640">
        <v>2.62695</v>
      </c>
      <c r="JO640">
        <v>1.49658</v>
      </c>
      <c r="JP640">
        <v>2.34863</v>
      </c>
      <c r="JQ640">
        <v>1.54907</v>
      </c>
      <c r="JR640">
        <v>2.38281</v>
      </c>
      <c r="JS640">
        <v>34.2133</v>
      </c>
      <c r="JT640">
        <v>14.2634</v>
      </c>
      <c r="JU640">
        <v>18</v>
      </c>
      <c r="JV640">
        <v>480.401</v>
      </c>
      <c r="JW640">
        <v>501.308</v>
      </c>
      <c r="JX640">
        <v>26.8851</v>
      </c>
      <c r="JY640">
        <v>28.6124</v>
      </c>
      <c r="JZ640">
        <v>30.0004</v>
      </c>
      <c r="KA640">
        <v>28.8094</v>
      </c>
      <c r="KB640">
        <v>28.8046</v>
      </c>
      <c r="KC640">
        <v>37.0581</v>
      </c>
      <c r="KD640">
        <v>12.1926</v>
      </c>
      <c r="KE640">
        <v>100</v>
      </c>
      <c r="KF640">
        <v>26.8873</v>
      </c>
      <c r="KG640">
        <v>774.3200000000001</v>
      </c>
      <c r="KH640">
        <v>20.8632</v>
      </c>
      <c r="KI640">
        <v>101.909</v>
      </c>
      <c r="KJ640">
        <v>91.36279999999999</v>
      </c>
    </row>
    <row r="641" spans="1:296">
      <c r="A641">
        <v>623</v>
      </c>
      <c r="B641">
        <v>1759005374</v>
      </c>
      <c r="C641">
        <v>18123.40000009537</v>
      </c>
      <c r="D641" t="s">
        <v>1694</v>
      </c>
      <c r="E641" t="s">
        <v>1695</v>
      </c>
      <c r="F641">
        <v>5</v>
      </c>
      <c r="G641" t="s">
        <v>1603</v>
      </c>
      <c r="H641">
        <v>1759005366.481482</v>
      </c>
      <c r="I641">
        <f>(J641)/1000</f>
        <v>0</v>
      </c>
      <c r="J641">
        <f>IF(DO641, AM641, AG641)</f>
        <v>0</v>
      </c>
      <c r="K641">
        <f>IF(DO641, AH641, AF641)</f>
        <v>0</v>
      </c>
      <c r="L641">
        <f>DQ641 - IF(AT641&gt;1, K641*DK641*100.0/(AV641), 0)</f>
        <v>0</v>
      </c>
      <c r="M641">
        <f>((S641-I641/2)*L641-K641)/(S641+I641/2)</f>
        <v>0</v>
      </c>
      <c r="N641">
        <f>M641*(DX641+DY641)/1000.0</f>
        <v>0</v>
      </c>
      <c r="O641">
        <f>(DQ641 - IF(AT641&gt;1, K641*DK641*100.0/(AV641), 0))*(DX641+DY641)/1000.0</f>
        <v>0</v>
      </c>
      <c r="P641">
        <f>2.0/((1/R641-1/Q641)+SIGN(R641)*SQRT((1/R641-1/Q641)*(1/R641-1/Q641) + 4*DL641/((DL641+1)*(DL641+1))*(2*1/R641*1/Q641-1/Q641*1/Q641)))</f>
        <v>0</v>
      </c>
      <c r="Q641">
        <f>IF(LEFT(DM641,1)&lt;&gt;"0",IF(LEFT(DM641,1)="1",3.0,DN641),$D$5+$E$5*(EE641*DX641/($K$5*1000))+$F$5*(EE641*DX641/($K$5*1000))*MAX(MIN(DK641,$J$5),$I$5)*MAX(MIN(DK641,$J$5),$I$5)+$G$5*MAX(MIN(DK641,$J$5),$I$5)*(EE641*DX641/($K$5*1000))+$H$5*(EE641*DX641/($K$5*1000))*(EE641*DX641/($K$5*1000)))</f>
        <v>0</v>
      </c>
      <c r="R641">
        <f>I641*(1000-(1000*0.61365*exp(17.502*V641/(240.97+V641))/(DX641+DY641)+DS641)/2)/(1000*0.61365*exp(17.502*V641/(240.97+V641))/(DX641+DY641)-DS641)</f>
        <v>0</v>
      </c>
      <c r="S641">
        <f>1/((DL641+1)/(P641/1.6)+1/(Q641/1.37)) + DL641/((DL641+1)/(P641/1.6) + DL641/(Q641/1.37))</f>
        <v>0</v>
      </c>
      <c r="T641">
        <f>(DG641*DJ641)</f>
        <v>0</v>
      </c>
      <c r="U641">
        <f>(DZ641+(T641+2*0.95*5.67E-8*(((DZ641+$B$9)+273)^4-(DZ641+273)^4)-44100*I641)/(1.84*29.3*Q641+8*0.95*5.67E-8*(DZ641+273)^3))</f>
        <v>0</v>
      </c>
      <c r="V641">
        <f>($C$9*EA641+$D$9*EB641+$E$9*U641)</f>
        <v>0</v>
      </c>
      <c r="W641">
        <f>0.61365*exp(17.502*V641/(240.97+V641))</f>
        <v>0</v>
      </c>
      <c r="X641">
        <f>(Y641/Z641*100)</f>
        <v>0</v>
      </c>
      <c r="Y641">
        <f>DS641*(DX641+DY641)/1000</f>
        <v>0</v>
      </c>
      <c r="Z641">
        <f>0.61365*exp(17.502*DZ641/(240.97+DZ641))</f>
        <v>0</v>
      </c>
      <c r="AA641">
        <f>(W641-DS641*(DX641+DY641)/1000)</f>
        <v>0</v>
      </c>
      <c r="AB641">
        <f>(-I641*44100)</f>
        <v>0</v>
      </c>
      <c r="AC641">
        <f>2*29.3*Q641*0.92*(DZ641-V641)</f>
        <v>0</v>
      </c>
      <c r="AD641">
        <f>2*0.95*5.67E-8*(((DZ641+$B$9)+273)^4-(V641+273)^4)</f>
        <v>0</v>
      </c>
      <c r="AE641">
        <f>T641+AD641+AB641+AC641</f>
        <v>0</v>
      </c>
      <c r="AF641">
        <f>DW641*AT641*(DR641-DQ641*(1000-AT641*DT641)/(1000-AT641*DS641))/(100*DK641)</f>
        <v>0</v>
      </c>
      <c r="AG641">
        <f>1000*DW641*AT641*(DS641-DT641)/(100*DK641*(1000-AT641*DS641))</f>
        <v>0</v>
      </c>
      <c r="AH641">
        <f>(AI641 - AJ641 - DX641*1E3/(8.314*(DZ641+273.15)) * AL641/DW641 * AK641) * DW641/(100*DK641) * (1000 - DT641)/1000</f>
        <v>0</v>
      </c>
      <c r="AI641">
        <v>773.2569295121214</v>
      </c>
      <c r="AJ641">
        <v>749.7826969696968</v>
      </c>
      <c r="AK641">
        <v>3.390212554112469</v>
      </c>
      <c r="AL641">
        <v>65.16</v>
      </c>
      <c r="AM641">
        <f>(AO641 - AN641 + DX641*1E3/(8.314*(DZ641+273.15)) * AQ641/DW641 * AP641) * DW641/(100*DK641) * 1000/(1000 - AO641)</f>
        <v>0</v>
      </c>
      <c r="AN641">
        <v>20.91848828040815</v>
      </c>
      <c r="AO641">
        <v>21.81828848484848</v>
      </c>
      <c r="AP641">
        <v>2.921106531053889E-06</v>
      </c>
      <c r="AQ641">
        <v>105.5016809111965</v>
      </c>
      <c r="AR641">
        <v>1</v>
      </c>
      <c r="AS641">
        <v>0</v>
      </c>
      <c r="AT641">
        <f>IF(AR641*$H$15&gt;=AV641,1.0,(AV641/(AV641-AR641*$H$15)))</f>
        <v>0</v>
      </c>
      <c r="AU641">
        <f>(AT641-1)*100</f>
        <v>0</v>
      </c>
      <c r="AV641">
        <f>MAX(0,($B$15+$C$15*EE641)/(1+$D$15*EE641)*DX641/(DZ641+273)*$E$15)</f>
        <v>0</v>
      </c>
      <c r="AW641" t="s">
        <v>437</v>
      </c>
      <c r="AX641" t="s">
        <v>437</v>
      </c>
      <c r="AY641">
        <v>0</v>
      </c>
      <c r="AZ641">
        <v>0</v>
      </c>
      <c r="BA641">
        <f>1-AY641/AZ641</f>
        <v>0</v>
      </c>
      <c r="BB641">
        <v>0</v>
      </c>
      <c r="BC641" t="s">
        <v>437</v>
      </c>
      <c r="BD641" t="s">
        <v>437</v>
      </c>
      <c r="BE641">
        <v>0</v>
      </c>
      <c r="BF641">
        <v>0</v>
      </c>
      <c r="BG641">
        <f>1-BE641/BF641</f>
        <v>0</v>
      </c>
      <c r="BH641">
        <v>0.5</v>
      </c>
      <c r="BI641">
        <f>DH641</f>
        <v>0</v>
      </c>
      <c r="BJ641">
        <f>K641</f>
        <v>0</v>
      </c>
      <c r="BK641">
        <f>BG641*BH641*BI641</f>
        <v>0</v>
      </c>
      <c r="BL641">
        <f>(BJ641-BB641)/BI641</f>
        <v>0</v>
      </c>
      <c r="BM641">
        <f>(AZ641-BF641)/BF641</f>
        <v>0</v>
      </c>
      <c r="BN641">
        <f>AY641/(BA641+AY641/BF641)</f>
        <v>0</v>
      </c>
      <c r="BO641" t="s">
        <v>437</v>
      </c>
      <c r="BP641">
        <v>0</v>
      </c>
      <c r="BQ641">
        <f>IF(BP641&lt;&gt;0, BP641, BN641)</f>
        <v>0</v>
      </c>
      <c r="BR641">
        <f>1-BQ641/BF641</f>
        <v>0</v>
      </c>
      <c r="BS641">
        <f>(BF641-BE641)/(BF641-BQ641)</f>
        <v>0</v>
      </c>
      <c r="BT641">
        <f>(AZ641-BF641)/(AZ641-BQ641)</f>
        <v>0</v>
      </c>
      <c r="BU641">
        <f>(BF641-BE641)/(BF641-AY641)</f>
        <v>0</v>
      </c>
      <c r="BV641">
        <f>(AZ641-BF641)/(AZ641-AY641)</f>
        <v>0</v>
      </c>
      <c r="BW641">
        <f>(BS641*BQ641/BE641)</f>
        <v>0</v>
      </c>
      <c r="BX641">
        <f>(1-BW641)</f>
        <v>0</v>
      </c>
      <c r="DG641">
        <f>$B$13*EF641+$C$13*EG641+$F$13*ER641*(1-EU641)</f>
        <v>0</v>
      </c>
      <c r="DH641">
        <f>DG641*DI641</f>
        <v>0</v>
      </c>
      <c r="DI641">
        <f>($B$13*$D$11+$C$13*$D$11+$F$13*((FE641+EW641)/MAX(FE641+EW641+FF641, 0.1)*$I$11+FF641/MAX(FE641+EW641+FF641, 0.1)*$J$11))/($B$13+$C$13+$F$13)</f>
        <v>0</v>
      </c>
      <c r="DJ641">
        <f>($B$13*$K$11+$C$13*$K$11+$F$13*((FE641+EW641)/MAX(FE641+EW641+FF641, 0.1)*$P$11+FF641/MAX(FE641+EW641+FF641, 0.1)*$Q$11))/($B$13+$C$13+$F$13)</f>
        <v>0</v>
      </c>
      <c r="DK641">
        <v>6</v>
      </c>
      <c r="DL641">
        <v>0.5</v>
      </c>
      <c r="DM641" t="s">
        <v>438</v>
      </c>
      <c r="DN641">
        <v>2</v>
      </c>
      <c r="DO641" t="b">
        <v>1</v>
      </c>
      <c r="DP641">
        <v>1759005366.481482</v>
      </c>
      <c r="DQ641">
        <v>710.1749629629631</v>
      </c>
      <c r="DR641">
        <v>742.256925925926</v>
      </c>
      <c r="DS641">
        <v>21.81552592592593</v>
      </c>
      <c r="DT641">
        <v>20.91238888888889</v>
      </c>
      <c r="DU641">
        <v>711.6940370370371</v>
      </c>
      <c r="DV641">
        <v>21.53363703703704</v>
      </c>
      <c r="DW641">
        <v>499.9964444444445</v>
      </c>
      <c r="DX641">
        <v>90.3084259259259</v>
      </c>
      <c r="DY641">
        <v>0.06439537407407407</v>
      </c>
      <c r="DZ641">
        <v>28.68011851851852</v>
      </c>
      <c r="EA641">
        <v>29.99907777777778</v>
      </c>
      <c r="EB641">
        <v>999.9000000000001</v>
      </c>
      <c r="EC641">
        <v>0</v>
      </c>
      <c r="ED641">
        <v>0</v>
      </c>
      <c r="EE641">
        <v>9997.890370370369</v>
      </c>
      <c r="EF641">
        <v>0</v>
      </c>
      <c r="EG641">
        <v>11.8392</v>
      </c>
      <c r="EH641">
        <v>-32.08196666666667</v>
      </c>
      <c r="EI641">
        <v>726.0134074074076</v>
      </c>
      <c r="EJ641">
        <v>758.110962962963</v>
      </c>
      <c r="EK641">
        <v>0.9031344444444445</v>
      </c>
      <c r="EL641">
        <v>742.256925925926</v>
      </c>
      <c r="EM641">
        <v>20.91238888888889</v>
      </c>
      <c r="EN641">
        <v>1.970124074074074</v>
      </c>
      <c r="EO641">
        <v>1.888565925925926</v>
      </c>
      <c r="EP641">
        <v>17.20626666666666</v>
      </c>
      <c r="EQ641">
        <v>16.53976666666667</v>
      </c>
      <c r="ER641">
        <v>1999.99</v>
      </c>
      <c r="ES641">
        <v>0.9800038888888888</v>
      </c>
      <c r="ET641">
        <v>0.01999598518518519</v>
      </c>
      <c r="EU641">
        <v>0</v>
      </c>
      <c r="EV641">
        <v>954.5477037037037</v>
      </c>
      <c r="EW641">
        <v>5.00078</v>
      </c>
      <c r="EX641">
        <v>18449.12592592592</v>
      </c>
      <c r="EY641">
        <v>16379.58148148148</v>
      </c>
      <c r="EZ641">
        <v>39.09474074074074</v>
      </c>
      <c r="FA641">
        <v>39.94407407407407</v>
      </c>
      <c r="FB641">
        <v>39.25896296296296</v>
      </c>
      <c r="FC641">
        <v>39.62933333333334</v>
      </c>
      <c r="FD641">
        <v>40.03899999999999</v>
      </c>
      <c r="FE641">
        <v>1955.1</v>
      </c>
      <c r="FF641">
        <v>39.89000000000001</v>
      </c>
      <c r="FG641">
        <v>0</v>
      </c>
      <c r="FH641">
        <v>1759005368.7</v>
      </c>
      <c r="FI641">
        <v>0</v>
      </c>
      <c r="FJ641">
        <v>954.5299999999999</v>
      </c>
      <c r="FK641">
        <v>-3.65258120497715</v>
      </c>
      <c r="FL641">
        <v>-79.95213674897519</v>
      </c>
      <c r="FM641">
        <v>18448.63846153846</v>
      </c>
      <c r="FN641">
        <v>15</v>
      </c>
      <c r="FO641">
        <v>0</v>
      </c>
      <c r="FP641" t="s">
        <v>439</v>
      </c>
      <c r="FQ641">
        <v>1746989605.5</v>
      </c>
      <c r="FR641">
        <v>1746989593.5</v>
      </c>
      <c r="FS641">
        <v>0</v>
      </c>
      <c r="FT641">
        <v>-0.274</v>
      </c>
      <c r="FU641">
        <v>-0.002</v>
      </c>
      <c r="FV641">
        <v>2.549</v>
      </c>
      <c r="FW641">
        <v>0.129</v>
      </c>
      <c r="FX641">
        <v>420</v>
      </c>
      <c r="FY641">
        <v>17</v>
      </c>
      <c r="FZ641">
        <v>0.02</v>
      </c>
      <c r="GA641">
        <v>0.04</v>
      </c>
      <c r="GB641">
        <v>-31.9650925</v>
      </c>
      <c r="GC641">
        <v>-1.847366228893008</v>
      </c>
      <c r="GD641">
        <v>0.1876601614454967</v>
      </c>
      <c r="GE641">
        <v>0</v>
      </c>
      <c r="GF641">
        <v>954.7963823529411</v>
      </c>
      <c r="GG641">
        <v>-3.782627957029774</v>
      </c>
      <c r="GH641">
        <v>0.4468815486368972</v>
      </c>
      <c r="GI641">
        <v>0</v>
      </c>
      <c r="GJ641">
        <v>0.9049871750000001</v>
      </c>
      <c r="GK641">
        <v>-0.02714720825516045</v>
      </c>
      <c r="GL641">
        <v>0.002718398516475272</v>
      </c>
      <c r="GM641">
        <v>1</v>
      </c>
      <c r="GN641">
        <v>1</v>
      </c>
      <c r="GO641">
        <v>3</v>
      </c>
      <c r="GP641" t="s">
        <v>463</v>
      </c>
      <c r="GQ641">
        <v>3.10244</v>
      </c>
      <c r="GR641">
        <v>2.72303</v>
      </c>
      <c r="GS641">
        <v>0.131242</v>
      </c>
      <c r="GT641">
        <v>0.134982</v>
      </c>
      <c r="GU641">
        <v>0.100685</v>
      </c>
      <c r="GV641">
        <v>0.0991095</v>
      </c>
      <c r="GW641">
        <v>22700.1</v>
      </c>
      <c r="GX641">
        <v>20525.4</v>
      </c>
      <c r="GY641">
        <v>26692.2</v>
      </c>
      <c r="GZ641">
        <v>23948.9</v>
      </c>
      <c r="HA641">
        <v>38413.9</v>
      </c>
      <c r="HB641">
        <v>31891.6</v>
      </c>
      <c r="HC641">
        <v>46609.1</v>
      </c>
      <c r="HD641">
        <v>37880.7</v>
      </c>
      <c r="HE641">
        <v>1.86933</v>
      </c>
      <c r="HF641">
        <v>1.87932</v>
      </c>
      <c r="HG641">
        <v>0.172872</v>
      </c>
      <c r="HH641">
        <v>0</v>
      </c>
      <c r="HI641">
        <v>27.1821</v>
      </c>
      <c r="HJ641">
        <v>999.9</v>
      </c>
      <c r="HK641">
        <v>48.8</v>
      </c>
      <c r="HL641">
        <v>30.2</v>
      </c>
      <c r="HM641">
        <v>23.2883</v>
      </c>
      <c r="HN641">
        <v>61.1787</v>
      </c>
      <c r="HO641">
        <v>21.863</v>
      </c>
      <c r="HP641">
        <v>1</v>
      </c>
      <c r="HQ641">
        <v>0.105109</v>
      </c>
      <c r="HR641">
        <v>0.241441</v>
      </c>
      <c r="HS641">
        <v>20.3182</v>
      </c>
      <c r="HT641">
        <v>5.2119</v>
      </c>
      <c r="HU641">
        <v>11.9796</v>
      </c>
      <c r="HV641">
        <v>4.9634</v>
      </c>
      <c r="HW641">
        <v>3.27443</v>
      </c>
      <c r="HX641">
        <v>9999</v>
      </c>
      <c r="HY641">
        <v>9999</v>
      </c>
      <c r="HZ641">
        <v>9999</v>
      </c>
      <c r="IA641">
        <v>26.8</v>
      </c>
      <c r="IB641">
        <v>1.86371</v>
      </c>
      <c r="IC641">
        <v>1.85976</v>
      </c>
      <c r="ID641">
        <v>1.85806</v>
      </c>
      <c r="IE641">
        <v>1.85944</v>
      </c>
      <c r="IF641">
        <v>1.85959</v>
      </c>
      <c r="IG641">
        <v>1.85806</v>
      </c>
      <c r="IH641">
        <v>1.85715</v>
      </c>
      <c r="II641">
        <v>1.85211</v>
      </c>
      <c r="IJ641">
        <v>0</v>
      </c>
      <c r="IK641">
        <v>0</v>
      </c>
      <c r="IL641">
        <v>0</v>
      </c>
      <c r="IM641">
        <v>0</v>
      </c>
      <c r="IN641" t="s">
        <v>441</v>
      </c>
      <c r="IO641" t="s">
        <v>442</v>
      </c>
      <c r="IP641" t="s">
        <v>443</v>
      </c>
      <c r="IQ641" t="s">
        <v>443</v>
      </c>
      <c r="IR641" t="s">
        <v>443</v>
      </c>
      <c r="IS641" t="s">
        <v>443</v>
      </c>
      <c r="IT641">
        <v>0</v>
      </c>
      <c r="IU641">
        <v>100</v>
      </c>
      <c r="IV641">
        <v>100</v>
      </c>
      <c r="IW641">
        <v>-1.507</v>
      </c>
      <c r="IX641">
        <v>0.282</v>
      </c>
      <c r="IY641">
        <v>-1.253408397979514</v>
      </c>
      <c r="IZ641">
        <v>-0.001407418860664216</v>
      </c>
      <c r="JA641">
        <v>1.761737584914558E-06</v>
      </c>
      <c r="JB641">
        <v>-4.339940373715102E-10</v>
      </c>
      <c r="JC641">
        <v>0.01386544786166931</v>
      </c>
      <c r="JD641">
        <v>0.003157371658100305</v>
      </c>
      <c r="JE641">
        <v>0.0004353711720169284</v>
      </c>
      <c r="JF641">
        <v>-1.853048844677345E-07</v>
      </c>
      <c r="JG641">
        <v>2</v>
      </c>
      <c r="JH641">
        <v>1968</v>
      </c>
      <c r="JI641">
        <v>1</v>
      </c>
      <c r="JJ641">
        <v>26</v>
      </c>
      <c r="JK641">
        <v>200262.8</v>
      </c>
      <c r="JL641">
        <v>200263</v>
      </c>
      <c r="JM641">
        <v>1.875</v>
      </c>
      <c r="JN641">
        <v>2.62207</v>
      </c>
      <c r="JO641">
        <v>1.49658</v>
      </c>
      <c r="JP641">
        <v>2.34863</v>
      </c>
      <c r="JQ641">
        <v>1.54907</v>
      </c>
      <c r="JR641">
        <v>2.43042</v>
      </c>
      <c r="JS641">
        <v>34.2133</v>
      </c>
      <c r="JT641">
        <v>14.2809</v>
      </c>
      <c r="JU641">
        <v>18</v>
      </c>
      <c r="JV641">
        <v>480.159</v>
      </c>
      <c r="JW641">
        <v>501.379</v>
      </c>
      <c r="JX641">
        <v>26.8866</v>
      </c>
      <c r="JY641">
        <v>28.6161</v>
      </c>
      <c r="JZ641">
        <v>30.0003</v>
      </c>
      <c r="KA641">
        <v>28.8119</v>
      </c>
      <c r="KB641">
        <v>28.8071</v>
      </c>
      <c r="KC641">
        <v>37.6861</v>
      </c>
      <c r="KD641">
        <v>12.1926</v>
      </c>
      <c r="KE641">
        <v>100</v>
      </c>
      <c r="KF641">
        <v>26.89</v>
      </c>
      <c r="KG641">
        <v>787.678</v>
      </c>
      <c r="KH641">
        <v>20.8639</v>
      </c>
      <c r="KI641">
        <v>101.908</v>
      </c>
      <c r="KJ641">
        <v>91.3625</v>
      </c>
    </row>
    <row r="642" spans="1:296">
      <c r="A642">
        <v>624</v>
      </c>
      <c r="B642">
        <v>1759005379</v>
      </c>
      <c r="C642">
        <v>18128.40000009537</v>
      </c>
      <c r="D642" t="s">
        <v>1696</v>
      </c>
      <c r="E642" t="s">
        <v>1697</v>
      </c>
      <c r="F642">
        <v>5</v>
      </c>
      <c r="G642" t="s">
        <v>1603</v>
      </c>
      <c r="H642">
        <v>1759005371.5</v>
      </c>
      <c r="I642">
        <f>(J642)/1000</f>
        <v>0</v>
      </c>
      <c r="J642">
        <f>IF(DO642, AM642, AG642)</f>
        <v>0</v>
      </c>
      <c r="K642">
        <f>IF(DO642, AH642, AF642)</f>
        <v>0</v>
      </c>
      <c r="L642">
        <f>DQ642 - IF(AT642&gt;1, K642*DK642*100.0/(AV642), 0)</f>
        <v>0</v>
      </c>
      <c r="M642">
        <f>((S642-I642/2)*L642-K642)/(S642+I642/2)</f>
        <v>0</v>
      </c>
      <c r="N642">
        <f>M642*(DX642+DY642)/1000.0</f>
        <v>0</v>
      </c>
      <c r="O642">
        <f>(DQ642 - IF(AT642&gt;1, K642*DK642*100.0/(AV642), 0))*(DX642+DY642)/1000.0</f>
        <v>0</v>
      </c>
      <c r="P642">
        <f>2.0/((1/R642-1/Q642)+SIGN(R642)*SQRT((1/R642-1/Q642)*(1/R642-1/Q642) + 4*DL642/((DL642+1)*(DL642+1))*(2*1/R642*1/Q642-1/Q642*1/Q642)))</f>
        <v>0</v>
      </c>
      <c r="Q642">
        <f>IF(LEFT(DM642,1)&lt;&gt;"0",IF(LEFT(DM642,1)="1",3.0,DN642),$D$5+$E$5*(EE642*DX642/($K$5*1000))+$F$5*(EE642*DX642/($K$5*1000))*MAX(MIN(DK642,$J$5),$I$5)*MAX(MIN(DK642,$J$5),$I$5)+$G$5*MAX(MIN(DK642,$J$5),$I$5)*(EE642*DX642/($K$5*1000))+$H$5*(EE642*DX642/($K$5*1000))*(EE642*DX642/($K$5*1000)))</f>
        <v>0</v>
      </c>
      <c r="R642">
        <f>I642*(1000-(1000*0.61365*exp(17.502*V642/(240.97+V642))/(DX642+DY642)+DS642)/2)/(1000*0.61365*exp(17.502*V642/(240.97+V642))/(DX642+DY642)-DS642)</f>
        <v>0</v>
      </c>
      <c r="S642">
        <f>1/((DL642+1)/(P642/1.6)+1/(Q642/1.37)) + DL642/((DL642+1)/(P642/1.6) + DL642/(Q642/1.37))</f>
        <v>0</v>
      </c>
      <c r="T642">
        <f>(DG642*DJ642)</f>
        <v>0</v>
      </c>
      <c r="U642">
        <f>(DZ642+(T642+2*0.95*5.67E-8*(((DZ642+$B$9)+273)^4-(DZ642+273)^4)-44100*I642)/(1.84*29.3*Q642+8*0.95*5.67E-8*(DZ642+273)^3))</f>
        <v>0</v>
      </c>
      <c r="V642">
        <f>($C$9*EA642+$D$9*EB642+$E$9*U642)</f>
        <v>0</v>
      </c>
      <c r="W642">
        <f>0.61365*exp(17.502*V642/(240.97+V642))</f>
        <v>0</v>
      </c>
      <c r="X642">
        <f>(Y642/Z642*100)</f>
        <v>0</v>
      </c>
      <c r="Y642">
        <f>DS642*(DX642+DY642)/1000</f>
        <v>0</v>
      </c>
      <c r="Z642">
        <f>0.61365*exp(17.502*DZ642/(240.97+DZ642))</f>
        <v>0</v>
      </c>
      <c r="AA642">
        <f>(W642-DS642*(DX642+DY642)/1000)</f>
        <v>0</v>
      </c>
      <c r="AB642">
        <f>(-I642*44100)</f>
        <v>0</v>
      </c>
      <c r="AC642">
        <f>2*29.3*Q642*0.92*(DZ642-V642)</f>
        <v>0</v>
      </c>
      <c r="AD642">
        <f>2*0.95*5.67E-8*(((DZ642+$B$9)+273)^4-(V642+273)^4)</f>
        <v>0</v>
      </c>
      <c r="AE642">
        <f>T642+AD642+AB642+AC642</f>
        <v>0</v>
      </c>
      <c r="AF642">
        <f>DW642*AT642*(DR642-DQ642*(1000-AT642*DT642)/(1000-AT642*DS642))/(100*DK642)</f>
        <v>0</v>
      </c>
      <c r="AG642">
        <f>1000*DW642*AT642*(DS642-DT642)/(100*DK642*(1000-AT642*DS642))</f>
        <v>0</v>
      </c>
      <c r="AH642">
        <f>(AI642 - AJ642 - DX642*1E3/(8.314*(DZ642+273.15)) * AL642/DW642 * AK642) * DW642/(100*DK642) * (1000 - DT642)/1000</f>
        <v>0</v>
      </c>
      <c r="AI642">
        <v>790.5257280121211</v>
      </c>
      <c r="AJ642">
        <v>766.568115151515</v>
      </c>
      <c r="AK642">
        <v>3.349972467532479</v>
      </c>
      <c r="AL642">
        <v>65.16</v>
      </c>
      <c r="AM642">
        <f>(AO642 - AN642 + DX642*1E3/(8.314*(DZ642+273.15)) * AQ642/DW642 * AP642) * DW642/(100*DK642) * 1000/(1000 - AO642)</f>
        <v>0</v>
      </c>
      <c r="AN642">
        <v>20.92274608780004</v>
      </c>
      <c r="AO642">
        <v>21.81603515151515</v>
      </c>
      <c r="AP642">
        <v>-1.834999094165263E-05</v>
      </c>
      <c r="AQ642">
        <v>105.5016809111965</v>
      </c>
      <c r="AR642">
        <v>1</v>
      </c>
      <c r="AS642">
        <v>0</v>
      </c>
      <c r="AT642">
        <f>IF(AR642*$H$15&gt;=AV642,1.0,(AV642/(AV642-AR642*$H$15)))</f>
        <v>0</v>
      </c>
      <c r="AU642">
        <f>(AT642-1)*100</f>
        <v>0</v>
      </c>
      <c r="AV642">
        <f>MAX(0,($B$15+$C$15*EE642)/(1+$D$15*EE642)*DX642/(DZ642+273)*$E$15)</f>
        <v>0</v>
      </c>
      <c r="AW642" t="s">
        <v>437</v>
      </c>
      <c r="AX642" t="s">
        <v>437</v>
      </c>
      <c r="AY642">
        <v>0</v>
      </c>
      <c r="AZ642">
        <v>0</v>
      </c>
      <c r="BA642">
        <f>1-AY642/AZ642</f>
        <v>0</v>
      </c>
      <c r="BB642">
        <v>0</v>
      </c>
      <c r="BC642" t="s">
        <v>437</v>
      </c>
      <c r="BD642" t="s">
        <v>437</v>
      </c>
      <c r="BE642">
        <v>0</v>
      </c>
      <c r="BF642">
        <v>0</v>
      </c>
      <c r="BG642">
        <f>1-BE642/BF642</f>
        <v>0</v>
      </c>
      <c r="BH642">
        <v>0.5</v>
      </c>
      <c r="BI642">
        <f>DH642</f>
        <v>0</v>
      </c>
      <c r="BJ642">
        <f>K642</f>
        <v>0</v>
      </c>
      <c r="BK642">
        <f>BG642*BH642*BI642</f>
        <v>0</v>
      </c>
      <c r="BL642">
        <f>(BJ642-BB642)/BI642</f>
        <v>0</v>
      </c>
      <c r="BM642">
        <f>(AZ642-BF642)/BF642</f>
        <v>0</v>
      </c>
      <c r="BN642">
        <f>AY642/(BA642+AY642/BF642)</f>
        <v>0</v>
      </c>
      <c r="BO642" t="s">
        <v>437</v>
      </c>
      <c r="BP642">
        <v>0</v>
      </c>
      <c r="BQ642">
        <f>IF(BP642&lt;&gt;0, BP642, BN642)</f>
        <v>0</v>
      </c>
      <c r="BR642">
        <f>1-BQ642/BF642</f>
        <v>0</v>
      </c>
      <c r="BS642">
        <f>(BF642-BE642)/(BF642-BQ642)</f>
        <v>0</v>
      </c>
      <c r="BT642">
        <f>(AZ642-BF642)/(AZ642-BQ642)</f>
        <v>0</v>
      </c>
      <c r="BU642">
        <f>(BF642-BE642)/(BF642-AY642)</f>
        <v>0</v>
      </c>
      <c r="BV642">
        <f>(AZ642-BF642)/(AZ642-AY642)</f>
        <v>0</v>
      </c>
      <c r="BW642">
        <f>(BS642*BQ642/BE642)</f>
        <v>0</v>
      </c>
      <c r="BX642">
        <f>(1-BW642)</f>
        <v>0</v>
      </c>
      <c r="DG642">
        <f>$B$13*EF642+$C$13*EG642+$F$13*ER642*(1-EU642)</f>
        <v>0</v>
      </c>
      <c r="DH642">
        <f>DG642*DI642</f>
        <v>0</v>
      </c>
      <c r="DI642">
        <f>($B$13*$D$11+$C$13*$D$11+$F$13*((FE642+EW642)/MAX(FE642+EW642+FF642, 0.1)*$I$11+FF642/MAX(FE642+EW642+FF642, 0.1)*$J$11))/($B$13+$C$13+$F$13)</f>
        <v>0</v>
      </c>
      <c r="DJ642">
        <f>($B$13*$K$11+$C$13*$K$11+$F$13*((FE642+EW642)/MAX(FE642+EW642+FF642, 0.1)*$P$11+FF642/MAX(FE642+EW642+FF642, 0.1)*$Q$11))/($B$13+$C$13+$F$13)</f>
        <v>0</v>
      </c>
      <c r="DK642">
        <v>6</v>
      </c>
      <c r="DL642">
        <v>0.5</v>
      </c>
      <c r="DM642" t="s">
        <v>438</v>
      </c>
      <c r="DN642">
        <v>2</v>
      </c>
      <c r="DO642" t="b">
        <v>1</v>
      </c>
      <c r="DP642">
        <v>1759005371.5</v>
      </c>
      <c r="DQ642">
        <v>726.771962962963</v>
      </c>
      <c r="DR642">
        <v>759.1004444444443</v>
      </c>
      <c r="DS642">
        <v>21.8167962962963</v>
      </c>
      <c r="DT642">
        <v>20.91735185185185</v>
      </c>
      <c r="DU642">
        <v>728.2834444444443</v>
      </c>
      <c r="DV642">
        <v>21.53488148148148</v>
      </c>
      <c r="DW642">
        <v>499.9893333333334</v>
      </c>
      <c r="DX642">
        <v>90.3094962962963</v>
      </c>
      <c r="DY642">
        <v>0.06466794814814815</v>
      </c>
      <c r="DZ642">
        <v>28.68004444444445</v>
      </c>
      <c r="EA642">
        <v>29.99738888888889</v>
      </c>
      <c r="EB642">
        <v>999.9000000000001</v>
      </c>
      <c r="EC642">
        <v>0</v>
      </c>
      <c r="ED642">
        <v>0</v>
      </c>
      <c r="EE642">
        <v>9999.975555555555</v>
      </c>
      <c r="EF642">
        <v>0</v>
      </c>
      <c r="EG642">
        <v>11.8392</v>
      </c>
      <c r="EH642">
        <v>-32.32846666666667</v>
      </c>
      <c r="EI642">
        <v>742.9814074074073</v>
      </c>
      <c r="EJ642">
        <v>775.3181111111111</v>
      </c>
      <c r="EK642">
        <v>0.8994404444444443</v>
      </c>
      <c r="EL642">
        <v>759.1004444444443</v>
      </c>
      <c r="EM642">
        <v>20.91735185185185</v>
      </c>
      <c r="EN642">
        <v>1.970263333333333</v>
      </c>
      <c r="EO642">
        <v>1.889037407407407</v>
      </c>
      <c r="EP642">
        <v>17.20738148148148</v>
      </c>
      <c r="EQ642">
        <v>16.54368518518519</v>
      </c>
      <c r="ER642">
        <v>1999.998518518519</v>
      </c>
      <c r="ES642">
        <v>0.980004</v>
      </c>
      <c r="ET642">
        <v>0.01999587037037037</v>
      </c>
      <c r="EU642">
        <v>0</v>
      </c>
      <c r="EV642">
        <v>954.1082962962963</v>
      </c>
      <c r="EW642">
        <v>5.00078</v>
      </c>
      <c r="EX642">
        <v>18442.86666666666</v>
      </c>
      <c r="EY642">
        <v>16379.66296296296</v>
      </c>
      <c r="EZ642">
        <v>39.11322222222222</v>
      </c>
      <c r="FA642">
        <v>39.965</v>
      </c>
      <c r="FB642">
        <v>39.25433333333334</v>
      </c>
      <c r="FC642">
        <v>39.66411111111111</v>
      </c>
      <c r="FD642">
        <v>39.99733333333333</v>
      </c>
      <c r="FE642">
        <v>1955.108518518519</v>
      </c>
      <c r="FF642">
        <v>39.89000000000001</v>
      </c>
      <c r="FG642">
        <v>0</v>
      </c>
      <c r="FH642">
        <v>1759005373.5</v>
      </c>
      <c r="FI642">
        <v>0</v>
      </c>
      <c r="FJ642">
        <v>954.1146153846155</v>
      </c>
      <c r="FK642">
        <v>-5.556376068142832</v>
      </c>
      <c r="FL642">
        <v>-70.67692294302718</v>
      </c>
      <c r="FM642">
        <v>18442.64230769231</v>
      </c>
      <c r="FN642">
        <v>15</v>
      </c>
      <c r="FO642">
        <v>0</v>
      </c>
      <c r="FP642" t="s">
        <v>439</v>
      </c>
      <c r="FQ642">
        <v>1746989605.5</v>
      </c>
      <c r="FR642">
        <v>1746989593.5</v>
      </c>
      <c r="FS642">
        <v>0</v>
      </c>
      <c r="FT642">
        <v>-0.274</v>
      </c>
      <c r="FU642">
        <v>-0.002</v>
      </c>
      <c r="FV642">
        <v>2.549</v>
      </c>
      <c r="FW642">
        <v>0.129</v>
      </c>
      <c r="FX642">
        <v>420</v>
      </c>
      <c r="FY642">
        <v>17</v>
      </c>
      <c r="FZ642">
        <v>0.02</v>
      </c>
      <c r="GA642">
        <v>0.04</v>
      </c>
      <c r="GB642">
        <v>-32.18284390243902</v>
      </c>
      <c r="GC642">
        <v>-2.64215331010461</v>
      </c>
      <c r="GD642">
        <v>0.2764866344838128</v>
      </c>
      <c r="GE642">
        <v>0</v>
      </c>
      <c r="GF642">
        <v>954.4069705882353</v>
      </c>
      <c r="GG642">
        <v>-4.6800763966517</v>
      </c>
      <c r="GH642">
        <v>0.5204452553735417</v>
      </c>
      <c r="GI642">
        <v>0</v>
      </c>
      <c r="GJ642">
        <v>0.9016029268292682</v>
      </c>
      <c r="GK642">
        <v>-0.04048733101045034</v>
      </c>
      <c r="GL642">
        <v>0.004197864755663419</v>
      </c>
      <c r="GM642">
        <v>1</v>
      </c>
      <c r="GN642">
        <v>1</v>
      </c>
      <c r="GO642">
        <v>3</v>
      </c>
      <c r="GP642" t="s">
        <v>463</v>
      </c>
      <c r="GQ642">
        <v>3.10248</v>
      </c>
      <c r="GR642">
        <v>2.72316</v>
      </c>
      <c r="GS642">
        <v>0.133208</v>
      </c>
      <c r="GT642">
        <v>0.136949</v>
      </c>
      <c r="GU642">
        <v>0.100685</v>
      </c>
      <c r="GV642">
        <v>0.0991184</v>
      </c>
      <c r="GW642">
        <v>22648.3</v>
      </c>
      <c r="GX642">
        <v>20478.8</v>
      </c>
      <c r="GY642">
        <v>26691.7</v>
      </c>
      <c r="GZ642">
        <v>23948.9</v>
      </c>
      <c r="HA642">
        <v>38413.8</v>
      </c>
      <c r="HB642">
        <v>31891.3</v>
      </c>
      <c r="HC642">
        <v>46608.7</v>
      </c>
      <c r="HD642">
        <v>37880.6</v>
      </c>
      <c r="HE642">
        <v>1.86952</v>
      </c>
      <c r="HF642">
        <v>1.87927</v>
      </c>
      <c r="HG642">
        <v>0.17187</v>
      </c>
      <c r="HH642">
        <v>0</v>
      </c>
      <c r="HI642">
        <v>27.185</v>
      </c>
      <c r="HJ642">
        <v>999.9</v>
      </c>
      <c r="HK642">
        <v>48.8</v>
      </c>
      <c r="HL642">
        <v>30.2</v>
      </c>
      <c r="HM642">
        <v>23.287</v>
      </c>
      <c r="HN642">
        <v>61.0387</v>
      </c>
      <c r="HO642">
        <v>21.6707</v>
      </c>
      <c r="HP642">
        <v>1</v>
      </c>
      <c r="HQ642">
        <v>0.105346</v>
      </c>
      <c r="HR642">
        <v>0.238878</v>
      </c>
      <c r="HS642">
        <v>20.3183</v>
      </c>
      <c r="HT642">
        <v>5.2122</v>
      </c>
      <c r="HU642">
        <v>11.98</v>
      </c>
      <c r="HV642">
        <v>4.96335</v>
      </c>
      <c r="HW642">
        <v>3.2745</v>
      </c>
      <c r="HX642">
        <v>9999</v>
      </c>
      <c r="HY642">
        <v>9999</v>
      </c>
      <c r="HZ642">
        <v>9999</v>
      </c>
      <c r="IA642">
        <v>26.8</v>
      </c>
      <c r="IB642">
        <v>1.8637</v>
      </c>
      <c r="IC642">
        <v>1.85981</v>
      </c>
      <c r="ID642">
        <v>1.85807</v>
      </c>
      <c r="IE642">
        <v>1.85945</v>
      </c>
      <c r="IF642">
        <v>1.85959</v>
      </c>
      <c r="IG642">
        <v>1.85806</v>
      </c>
      <c r="IH642">
        <v>1.85715</v>
      </c>
      <c r="II642">
        <v>1.85211</v>
      </c>
      <c r="IJ642">
        <v>0</v>
      </c>
      <c r="IK642">
        <v>0</v>
      </c>
      <c r="IL642">
        <v>0</v>
      </c>
      <c r="IM642">
        <v>0</v>
      </c>
      <c r="IN642" t="s">
        <v>441</v>
      </c>
      <c r="IO642" t="s">
        <v>442</v>
      </c>
      <c r="IP642" t="s">
        <v>443</v>
      </c>
      <c r="IQ642" t="s">
        <v>443</v>
      </c>
      <c r="IR642" t="s">
        <v>443</v>
      </c>
      <c r="IS642" t="s">
        <v>443</v>
      </c>
      <c r="IT642">
        <v>0</v>
      </c>
      <c r="IU642">
        <v>100</v>
      </c>
      <c r="IV642">
        <v>100</v>
      </c>
      <c r="IW642">
        <v>-1.5</v>
      </c>
      <c r="IX642">
        <v>0.2819</v>
      </c>
      <c r="IY642">
        <v>-1.253408397979514</v>
      </c>
      <c r="IZ642">
        <v>-0.001407418860664216</v>
      </c>
      <c r="JA642">
        <v>1.761737584914558E-06</v>
      </c>
      <c r="JB642">
        <v>-4.339940373715102E-10</v>
      </c>
      <c r="JC642">
        <v>0.01386544786166931</v>
      </c>
      <c r="JD642">
        <v>0.003157371658100305</v>
      </c>
      <c r="JE642">
        <v>0.0004353711720169284</v>
      </c>
      <c r="JF642">
        <v>-1.853048844677345E-07</v>
      </c>
      <c r="JG642">
        <v>2</v>
      </c>
      <c r="JH642">
        <v>1968</v>
      </c>
      <c r="JI642">
        <v>1</v>
      </c>
      <c r="JJ642">
        <v>26</v>
      </c>
      <c r="JK642">
        <v>200262.9</v>
      </c>
      <c r="JL642">
        <v>200263.1</v>
      </c>
      <c r="JM642">
        <v>1.91162</v>
      </c>
      <c r="JN642">
        <v>2.61719</v>
      </c>
      <c r="JO642">
        <v>1.49658</v>
      </c>
      <c r="JP642">
        <v>2.34863</v>
      </c>
      <c r="JQ642">
        <v>1.54907</v>
      </c>
      <c r="JR642">
        <v>2.48169</v>
      </c>
      <c r="JS642">
        <v>34.2133</v>
      </c>
      <c r="JT642">
        <v>14.2809</v>
      </c>
      <c r="JU642">
        <v>18</v>
      </c>
      <c r="JV642">
        <v>480.298</v>
      </c>
      <c r="JW642">
        <v>501.367</v>
      </c>
      <c r="JX642">
        <v>26.8897</v>
      </c>
      <c r="JY642">
        <v>28.6204</v>
      </c>
      <c r="JZ642">
        <v>30.0004</v>
      </c>
      <c r="KA642">
        <v>28.8149</v>
      </c>
      <c r="KB642">
        <v>28.8095</v>
      </c>
      <c r="KC642">
        <v>38.377</v>
      </c>
      <c r="KD642">
        <v>12.1926</v>
      </c>
      <c r="KE642">
        <v>100</v>
      </c>
      <c r="KF642">
        <v>26.8911</v>
      </c>
      <c r="KG642">
        <v>807.721</v>
      </c>
      <c r="KH642">
        <v>20.8634</v>
      </c>
      <c r="KI642">
        <v>101.907</v>
      </c>
      <c r="KJ642">
        <v>91.3625</v>
      </c>
    </row>
    <row r="643" spans="1:296">
      <c r="A643">
        <v>625</v>
      </c>
      <c r="B643">
        <v>1759005384</v>
      </c>
      <c r="C643">
        <v>18133.40000009537</v>
      </c>
      <c r="D643" t="s">
        <v>1698</v>
      </c>
      <c r="E643" t="s">
        <v>1699</v>
      </c>
      <c r="F643">
        <v>5</v>
      </c>
      <c r="G643" t="s">
        <v>1603</v>
      </c>
      <c r="H643">
        <v>1759005376.214286</v>
      </c>
      <c r="I643">
        <f>(J643)/1000</f>
        <v>0</v>
      </c>
      <c r="J643">
        <f>IF(DO643, AM643, AG643)</f>
        <v>0</v>
      </c>
      <c r="K643">
        <f>IF(DO643, AH643, AF643)</f>
        <v>0</v>
      </c>
      <c r="L643">
        <f>DQ643 - IF(AT643&gt;1, K643*DK643*100.0/(AV643), 0)</f>
        <v>0</v>
      </c>
      <c r="M643">
        <f>((S643-I643/2)*L643-K643)/(S643+I643/2)</f>
        <v>0</v>
      </c>
      <c r="N643">
        <f>M643*(DX643+DY643)/1000.0</f>
        <v>0</v>
      </c>
      <c r="O643">
        <f>(DQ643 - IF(AT643&gt;1, K643*DK643*100.0/(AV643), 0))*(DX643+DY643)/1000.0</f>
        <v>0</v>
      </c>
      <c r="P643">
        <f>2.0/((1/R643-1/Q643)+SIGN(R643)*SQRT((1/R643-1/Q643)*(1/R643-1/Q643) + 4*DL643/((DL643+1)*(DL643+1))*(2*1/R643*1/Q643-1/Q643*1/Q643)))</f>
        <v>0</v>
      </c>
      <c r="Q643">
        <f>IF(LEFT(DM643,1)&lt;&gt;"0",IF(LEFT(DM643,1)="1",3.0,DN643),$D$5+$E$5*(EE643*DX643/($K$5*1000))+$F$5*(EE643*DX643/($K$5*1000))*MAX(MIN(DK643,$J$5),$I$5)*MAX(MIN(DK643,$J$5),$I$5)+$G$5*MAX(MIN(DK643,$J$5),$I$5)*(EE643*DX643/($K$5*1000))+$H$5*(EE643*DX643/($K$5*1000))*(EE643*DX643/($K$5*1000)))</f>
        <v>0</v>
      </c>
      <c r="R643">
        <f>I643*(1000-(1000*0.61365*exp(17.502*V643/(240.97+V643))/(DX643+DY643)+DS643)/2)/(1000*0.61365*exp(17.502*V643/(240.97+V643))/(DX643+DY643)-DS643)</f>
        <v>0</v>
      </c>
      <c r="S643">
        <f>1/((DL643+1)/(P643/1.6)+1/(Q643/1.37)) + DL643/((DL643+1)/(P643/1.6) + DL643/(Q643/1.37))</f>
        <v>0</v>
      </c>
      <c r="T643">
        <f>(DG643*DJ643)</f>
        <v>0</v>
      </c>
      <c r="U643">
        <f>(DZ643+(T643+2*0.95*5.67E-8*(((DZ643+$B$9)+273)^4-(DZ643+273)^4)-44100*I643)/(1.84*29.3*Q643+8*0.95*5.67E-8*(DZ643+273)^3))</f>
        <v>0</v>
      </c>
      <c r="V643">
        <f>($C$9*EA643+$D$9*EB643+$E$9*U643)</f>
        <v>0</v>
      </c>
      <c r="W643">
        <f>0.61365*exp(17.502*V643/(240.97+V643))</f>
        <v>0</v>
      </c>
      <c r="X643">
        <f>(Y643/Z643*100)</f>
        <v>0</v>
      </c>
      <c r="Y643">
        <f>DS643*(DX643+DY643)/1000</f>
        <v>0</v>
      </c>
      <c r="Z643">
        <f>0.61365*exp(17.502*DZ643/(240.97+DZ643))</f>
        <v>0</v>
      </c>
      <c r="AA643">
        <f>(W643-DS643*(DX643+DY643)/1000)</f>
        <v>0</v>
      </c>
      <c r="AB643">
        <f>(-I643*44100)</f>
        <v>0</v>
      </c>
      <c r="AC643">
        <f>2*29.3*Q643*0.92*(DZ643-V643)</f>
        <v>0</v>
      </c>
      <c r="AD643">
        <f>2*0.95*5.67E-8*(((DZ643+$B$9)+273)^4-(V643+273)^4)</f>
        <v>0</v>
      </c>
      <c r="AE643">
        <f>T643+AD643+AB643+AC643</f>
        <v>0</v>
      </c>
      <c r="AF643">
        <f>DW643*AT643*(DR643-DQ643*(1000-AT643*DT643)/(1000-AT643*DS643))/(100*DK643)</f>
        <v>0</v>
      </c>
      <c r="AG643">
        <f>1000*DW643*AT643*(DS643-DT643)/(100*DK643*(1000-AT643*DS643))</f>
        <v>0</v>
      </c>
      <c r="AH643">
        <f>(AI643 - AJ643 - DX643*1E3/(8.314*(DZ643+273.15)) * AL643/DW643 * AK643) * DW643/(100*DK643) * (1000 - DT643)/1000</f>
        <v>0</v>
      </c>
      <c r="AI643">
        <v>807.4677516424247</v>
      </c>
      <c r="AJ643">
        <v>783.709127272727</v>
      </c>
      <c r="AK643">
        <v>3.441330822510857</v>
      </c>
      <c r="AL643">
        <v>65.16</v>
      </c>
      <c r="AM643">
        <f>(AO643 - AN643 + DX643*1E3/(8.314*(DZ643+273.15)) * AQ643/DW643 * AP643) * DW643/(100*DK643) * 1000/(1000 - AO643)</f>
        <v>0</v>
      </c>
      <c r="AN643">
        <v>20.92681509358784</v>
      </c>
      <c r="AO643">
        <v>21.81954363636363</v>
      </c>
      <c r="AP643">
        <v>2.717906610540038E-05</v>
      </c>
      <c r="AQ643">
        <v>105.5016809111965</v>
      </c>
      <c r="AR643">
        <v>1</v>
      </c>
      <c r="AS643">
        <v>0</v>
      </c>
      <c r="AT643">
        <f>IF(AR643*$H$15&gt;=AV643,1.0,(AV643/(AV643-AR643*$H$15)))</f>
        <v>0</v>
      </c>
      <c r="AU643">
        <f>(AT643-1)*100</f>
        <v>0</v>
      </c>
      <c r="AV643">
        <f>MAX(0,($B$15+$C$15*EE643)/(1+$D$15*EE643)*DX643/(DZ643+273)*$E$15)</f>
        <v>0</v>
      </c>
      <c r="AW643" t="s">
        <v>437</v>
      </c>
      <c r="AX643" t="s">
        <v>437</v>
      </c>
      <c r="AY643">
        <v>0</v>
      </c>
      <c r="AZ643">
        <v>0</v>
      </c>
      <c r="BA643">
        <f>1-AY643/AZ643</f>
        <v>0</v>
      </c>
      <c r="BB643">
        <v>0</v>
      </c>
      <c r="BC643" t="s">
        <v>437</v>
      </c>
      <c r="BD643" t="s">
        <v>437</v>
      </c>
      <c r="BE643">
        <v>0</v>
      </c>
      <c r="BF643">
        <v>0</v>
      </c>
      <c r="BG643">
        <f>1-BE643/BF643</f>
        <v>0</v>
      </c>
      <c r="BH643">
        <v>0.5</v>
      </c>
      <c r="BI643">
        <f>DH643</f>
        <v>0</v>
      </c>
      <c r="BJ643">
        <f>K643</f>
        <v>0</v>
      </c>
      <c r="BK643">
        <f>BG643*BH643*BI643</f>
        <v>0</v>
      </c>
      <c r="BL643">
        <f>(BJ643-BB643)/BI643</f>
        <v>0</v>
      </c>
      <c r="BM643">
        <f>(AZ643-BF643)/BF643</f>
        <v>0</v>
      </c>
      <c r="BN643">
        <f>AY643/(BA643+AY643/BF643)</f>
        <v>0</v>
      </c>
      <c r="BO643" t="s">
        <v>437</v>
      </c>
      <c r="BP643">
        <v>0</v>
      </c>
      <c r="BQ643">
        <f>IF(BP643&lt;&gt;0, BP643, BN643)</f>
        <v>0</v>
      </c>
      <c r="BR643">
        <f>1-BQ643/BF643</f>
        <v>0</v>
      </c>
      <c r="BS643">
        <f>(BF643-BE643)/(BF643-BQ643)</f>
        <v>0</v>
      </c>
      <c r="BT643">
        <f>(AZ643-BF643)/(AZ643-BQ643)</f>
        <v>0</v>
      </c>
      <c r="BU643">
        <f>(BF643-BE643)/(BF643-AY643)</f>
        <v>0</v>
      </c>
      <c r="BV643">
        <f>(AZ643-BF643)/(AZ643-AY643)</f>
        <v>0</v>
      </c>
      <c r="BW643">
        <f>(BS643*BQ643/BE643)</f>
        <v>0</v>
      </c>
      <c r="BX643">
        <f>(1-BW643)</f>
        <v>0</v>
      </c>
      <c r="DG643">
        <f>$B$13*EF643+$C$13*EG643+$F$13*ER643*(1-EU643)</f>
        <v>0</v>
      </c>
      <c r="DH643">
        <f>DG643*DI643</f>
        <v>0</v>
      </c>
      <c r="DI643">
        <f>($B$13*$D$11+$C$13*$D$11+$F$13*((FE643+EW643)/MAX(FE643+EW643+FF643, 0.1)*$I$11+FF643/MAX(FE643+EW643+FF643, 0.1)*$J$11))/($B$13+$C$13+$F$13)</f>
        <v>0</v>
      </c>
      <c r="DJ643">
        <f>($B$13*$K$11+$C$13*$K$11+$F$13*((FE643+EW643)/MAX(FE643+EW643+FF643, 0.1)*$P$11+FF643/MAX(FE643+EW643+FF643, 0.1)*$Q$11))/($B$13+$C$13+$F$13)</f>
        <v>0</v>
      </c>
      <c r="DK643">
        <v>6</v>
      </c>
      <c r="DL643">
        <v>0.5</v>
      </c>
      <c r="DM643" t="s">
        <v>438</v>
      </c>
      <c r="DN643">
        <v>2</v>
      </c>
      <c r="DO643" t="b">
        <v>1</v>
      </c>
      <c r="DP643">
        <v>1759005376.214286</v>
      </c>
      <c r="DQ643">
        <v>742.3812142857143</v>
      </c>
      <c r="DR643">
        <v>774.9120714285715</v>
      </c>
      <c r="DS643">
        <v>21.81763214285714</v>
      </c>
      <c r="DT643">
        <v>20.92176071428571</v>
      </c>
      <c r="DU643">
        <v>743.885107142857</v>
      </c>
      <c r="DV643">
        <v>21.53569999999999</v>
      </c>
      <c r="DW643">
        <v>499.9717499999999</v>
      </c>
      <c r="DX643">
        <v>90.31037142857141</v>
      </c>
      <c r="DY643">
        <v>0.06485836071428572</v>
      </c>
      <c r="DZ643">
        <v>28.68006428571428</v>
      </c>
      <c r="EA643">
        <v>29.99605714285714</v>
      </c>
      <c r="EB643">
        <v>999.9000000000002</v>
      </c>
      <c r="EC643">
        <v>0</v>
      </c>
      <c r="ED643">
        <v>0</v>
      </c>
      <c r="EE643">
        <v>10000.42535714286</v>
      </c>
      <c r="EF643">
        <v>0</v>
      </c>
      <c r="EG643">
        <v>11.83931071428572</v>
      </c>
      <c r="EH643">
        <v>-32.53089642857143</v>
      </c>
      <c r="EI643">
        <v>758.939357142857</v>
      </c>
      <c r="EJ643">
        <v>791.4710714285715</v>
      </c>
      <c r="EK643">
        <v>0.8958645714285713</v>
      </c>
      <c r="EL643">
        <v>774.9120714285715</v>
      </c>
      <c r="EM643">
        <v>20.92176071428571</v>
      </c>
      <c r="EN643">
        <v>1.970358571428571</v>
      </c>
      <c r="EO643">
        <v>1.889453928571429</v>
      </c>
      <c r="EP643">
        <v>17.20814285714286</v>
      </c>
      <c r="EQ643">
        <v>16.54715357142857</v>
      </c>
      <c r="ER643">
        <v>1999.965714285714</v>
      </c>
      <c r="ES643">
        <v>0.98000375</v>
      </c>
      <c r="ET643">
        <v>0.01999613214285714</v>
      </c>
      <c r="EU643">
        <v>0</v>
      </c>
      <c r="EV643">
        <v>953.8008928571428</v>
      </c>
      <c r="EW643">
        <v>5.00078</v>
      </c>
      <c r="EX643">
        <v>18436.65</v>
      </c>
      <c r="EY643">
        <v>16379.39285714286</v>
      </c>
      <c r="EZ643">
        <v>39.12921428571428</v>
      </c>
      <c r="FA643">
        <v>39.97075</v>
      </c>
      <c r="FB643">
        <v>39.22514285714285</v>
      </c>
      <c r="FC643">
        <v>39.70057142857142</v>
      </c>
      <c r="FD643">
        <v>39.96617857142856</v>
      </c>
      <c r="FE643">
        <v>1955.075714285714</v>
      </c>
      <c r="FF643">
        <v>39.89000000000001</v>
      </c>
      <c r="FG643">
        <v>0</v>
      </c>
      <c r="FH643">
        <v>1759005378.3</v>
      </c>
      <c r="FI643">
        <v>0</v>
      </c>
      <c r="FJ643">
        <v>953.7658461538462</v>
      </c>
      <c r="FK643">
        <v>-5.043008557575143</v>
      </c>
      <c r="FL643">
        <v>-74.07521365094325</v>
      </c>
      <c r="FM643">
        <v>18436.58846153846</v>
      </c>
      <c r="FN643">
        <v>15</v>
      </c>
      <c r="FO643">
        <v>0</v>
      </c>
      <c r="FP643" t="s">
        <v>439</v>
      </c>
      <c r="FQ643">
        <v>1746989605.5</v>
      </c>
      <c r="FR643">
        <v>1746989593.5</v>
      </c>
      <c r="FS643">
        <v>0</v>
      </c>
      <c r="FT643">
        <v>-0.274</v>
      </c>
      <c r="FU643">
        <v>-0.002</v>
      </c>
      <c r="FV643">
        <v>2.549</v>
      </c>
      <c r="FW643">
        <v>0.129</v>
      </c>
      <c r="FX643">
        <v>420</v>
      </c>
      <c r="FY643">
        <v>17</v>
      </c>
      <c r="FZ643">
        <v>0.02</v>
      </c>
      <c r="GA643">
        <v>0.04</v>
      </c>
      <c r="GB643">
        <v>-32.37669512195122</v>
      </c>
      <c r="GC643">
        <v>-2.953831358885064</v>
      </c>
      <c r="GD643">
        <v>0.3027112847705286</v>
      </c>
      <c r="GE643">
        <v>0</v>
      </c>
      <c r="GF643">
        <v>953.9930294117647</v>
      </c>
      <c r="GG643">
        <v>-4.906142095840013</v>
      </c>
      <c r="GH643">
        <v>0.5448908409458793</v>
      </c>
      <c r="GI643">
        <v>0</v>
      </c>
      <c r="GJ643">
        <v>0.89816156097561</v>
      </c>
      <c r="GK643">
        <v>-0.04797449477351862</v>
      </c>
      <c r="GL643">
        <v>0.004839304525968838</v>
      </c>
      <c r="GM643">
        <v>1</v>
      </c>
      <c r="GN643">
        <v>1</v>
      </c>
      <c r="GO643">
        <v>3</v>
      </c>
      <c r="GP643" t="s">
        <v>463</v>
      </c>
      <c r="GQ643">
        <v>3.10239</v>
      </c>
      <c r="GR643">
        <v>2.72301</v>
      </c>
      <c r="GS643">
        <v>0.135181</v>
      </c>
      <c r="GT643">
        <v>0.138885</v>
      </c>
      <c r="GU643">
        <v>0.100692</v>
      </c>
      <c r="GV643">
        <v>0.099132</v>
      </c>
      <c r="GW643">
        <v>22597</v>
      </c>
      <c r="GX643">
        <v>20432.7</v>
      </c>
      <c r="GY643">
        <v>26691.9</v>
      </c>
      <c r="GZ643">
        <v>23948.7</v>
      </c>
      <c r="HA643">
        <v>38413.8</v>
      </c>
      <c r="HB643">
        <v>31890.8</v>
      </c>
      <c r="HC643">
        <v>46608.8</v>
      </c>
      <c r="HD643">
        <v>37880.3</v>
      </c>
      <c r="HE643">
        <v>1.86957</v>
      </c>
      <c r="HF643">
        <v>1.87903</v>
      </c>
      <c r="HG643">
        <v>0.172365</v>
      </c>
      <c r="HH643">
        <v>0</v>
      </c>
      <c r="HI643">
        <v>27.1891</v>
      </c>
      <c r="HJ643">
        <v>999.9</v>
      </c>
      <c r="HK643">
        <v>48.8</v>
      </c>
      <c r="HL643">
        <v>30.2</v>
      </c>
      <c r="HM643">
        <v>23.2882</v>
      </c>
      <c r="HN643">
        <v>60.6887</v>
      </c>
      <c r="HO643">
        <v>21.8349</v>
      </c>
      <c r="HP643">
        <v>1</v>
      </c>
      <c r="HQ643">
        <v>0.105744</v>
      </c>
      <c r="HR643">
        <v>0.236784</v>
      </c>
      <c r="HS643">
        <v>20.3183</v>
      </c>
      <c r="HT643">
        <v>5.2125</v>
      </c>
      <c r="HU643">
        <v>11.98</v>
      </c>
      <c r="HV643">
        <v>4.9634</v>
      </c>
      <c r="HW643">
        <v>3.2745</v>
      </c>
      <c r="HX643">
        <v>9999</v>
      </c>
      <c r="HY643">
        <v>9999</v>
      </c>
      <c r="HZ643">
        <v>9999</v>
      </c>
      <c r="IA643">
        <v>26.8</v>
      </c>
      <c r="IB643">
        <v>1.86371</v>
      </c>
      <c r="IC643">
        <v>1.85977</v>
      </c>
      <c r="ID643">
        <v>1.85806</v>
      </c>
      <c r="IE643">
        <v>1.85945</v>
      </c>
      <c r="IF643">
        <v>1.85959</v>
      </c>
      <c r="IG643">
        <v>1.85806</v>
      </c>
      <c r="IH643">
        <v>1.85715</v>
      </c>
      <c r="II643">
        <v>1.85211</v>
      </c>
      <c r="IJ643">
        <v>0</v>
      </c>
      <c r="IK643">
        <v>0</v>
      </c>
      <c r="IL643">
        <v>0</v>
      </c>
      <c r="IM643">
        <v>0</v>
      </c>
      <c r="IN643" t="s">
        <v>441</v>
      </c>
      <c r="IO643" t="s">
        <v>442</v>
      </c>
      <c r="IP643" t="s">
        <v>443</v>
      </c>
      <c r="IQ643" t="s">
        <v>443</v>
      </c>
      <c r="IR643" t="s">
        <v>443</v>
      </c>
      <c r="IS643" t="s">
        <v>443</v>
      </c>
      <c r="IT643">
        <v>0</v>
      </c>
      <c r="IU643">
        <v>100</v>
      </c>
      <c r="IV643">
        <v>100</v>
      </c>
      <c r="IW643">
        <v>-1.491</v>
      </c>
      <c r="IX643">
        <v>0.282</v>
      </c>
      <c r="IY643">
        <v>-1.253408397979514</v>
      </c>
      <c r="IZ643">
        <v>-0.001407418860664216</v>
      </c>
      <c r="JA643">
        <v>1.761737584914558E-06</v>
      </c>
      <c r="JB643">
        <v>-4.339940373715102E-10</v>
      </c>
      <c r="JC643">
        <v>0.01386544786166931</v>
      </c>
      <c r="JD643">
        <v>0.003157371658100305</v>
      </c>
      <c r="JE643">
        <v>0.0004353711720169284</v>
      </c>
      <c r="JF643">
        <v>-1.853048844677345E-07</v>
      </c>
      <c r="JG643">
        <v>2</v>
      </c>
      <c r="JH643">
        <v>1968</v>
      </c>
      <c r="JI643">
        <v>1</v>
      </c>
      <c r="JJ643">
        <v>26</v>
      </c>
      <c r="JK643">
        <v>200263</v>
      </c>
      <c r="JL643">
        <v>200263.2</v>
      </c>
      <c r="JM643">
        <v>1.94336</v>
      </c>
      <c r="JN643">
        <v>2.62329</v>
      </c>
      <c r="JO643">
        <v>1.49658</v>
      </c>
      <c r="JP643">
        <v>2.34863</v>
      </c>
      <c r="JQ643">
        <v>1.54907</v>
      </c>
      <c r="JR643">
        <v>2.3999</v>
      </c>
      <c r="JS643">
        <v>34.2133</v>
      </c>
      <c r="JT643">
        <v>14.2634</v>
      </c>
      <c r="JU643">
        <v>18</v>
      </c>
      <c r="JV643">
        <v>480.345</v>
      </c>
      <c r="JW643">
        <v>501.221</v>
      </c>
      <c r="JX643">
        <v>26.8916</v>
      </c>
      <c r="JY643">
        <v>28.6235</v>
      </c>
      <c r="JZ643">
        <v>30.0004</v>
      </c>
      <c r="KA643">
        <v>28.8174</v>
      </c>
      <c r="KB643">
        <v>28.8119</v>
      </c>
      <c r="KC643">
        <v>38.9992</v>
      </c>
      <c r="KD643">
        <v>12.1926</v>
      </c>
      <c r="KE643">
        <v>100</v>
      </c>
      <c r="KF643">
        <v>26.8963</v>
      </c>
      <c r="KG643">
        <v>821.078</v>
      </c>
      <c r="KH643">
        <v>20.8635</v>
      </c>
      <c r="KI643">
        <v>101.907</v>
      </c>
      <c r="KJ643">
        <v>91.3616</v>
      </c>
    </row>
    <row r="644" spans="1:296">
      <c r="A644">
        <v>626</v>
      </c>
      <c r="B644">
        <v>1759005389</v>
      </c>
      <c r="C644">
        <v>18138.40000009537</v>
      </c>
      <c r="D644" t="s">
        <v>1700</v>
      </c>
      <c r="E644" t="s">
        <v>1701</v>
      </c>
      <c r="F644">
        <v>5</v>
      </c>
      <c r="G644" t="s">
        <v>1603</v>
      </c>
      <c r="H644">
        <v>1759005381.5</v>
      </c>
      <c r="I644">
        <f>(J644)/1000</f>
        <v>0</v>
      </c>
      <c r="J644">
        <f>IF(DO644, AM644, AG644)</f>
        <v>0</v>
      </c>
      <c r="K644">
        <f>IF(DO644, AH644, AF644)</f>
        <v>0</v>
      </c>
      <c r="L644">
        <f>DQ644 - IF(AT644&gt;1, K644*DK644*100.0/(AV644), 0)</f>
        <v>0</v>
      </c>
      <c r="M644">
        <f>((S644-I644/2)*L644-K644)/(S644+I644/2)</f>
        <v>0</v>
      </c>
      <c r="N644">
        <f>M644*(DX644+DY644)/1000.0</f>
        <v>0</v>
      </c>
      <c r="O644">
        <f>(DQ644 - IF(AT644&gt;1, K644*DK644*100.0/(AV644), 0))*(DX644+DY644)/1000.0</f>
        <v>0</v>
      </c>
      <c r="P644">
        <f>2.0/((1/R644-1/Q644)+SIGN(R644)*SQRT((1/R644-1/Q644)*(1/R644-1/Q644) + 4*DL644/((DL644+1)*(DL644+1))*(2*1/R644*1/Q644-1/Q644*1/Q644)))</f>
        <v>0</v>
      </c>
      <c r="Q644">
        <f>IF(LEFT(DM644,1)&lt;&gt;"0",IF(LEFT(DM644,1)="1",3.0,DN644),$D$5+$E$5*(EE644*DX644/($K$5*1000))+$F$5*(EE644*DX644/($K$5*1000))*MAX(MIN(DK644,$J$5),$I$5)*MAX(MIN(DK644,$J$5),$I$5)+$G$5*MAX(MIN(DK644,$J$5),$I$5)*(EE644*DX644/($K$5*1000))+$H$5*(EE644*DX644/($K$5*1000))*(EE644*DX644/($K$5*1000)))</f>
        <v>0</v>
      </c>
      <c r="R644">
        <f>I644*(1000-(1000*0.61365*exp(17.502*V644/(240.97+V644))/(DX644+DY644)+DS644)/2)/(1000*0.61365*exp(17.502*V644/(240.97+V644))/(DX644+DY644)-DS644)</f>
        <v>0</v>
      </c>
      <c r="S644">
        <f>1/((DL644+1)/(P644/1.6)+1/(Q644/1.37)) + DL644/((DL644+1)/(P644/1.6) + DL644/(Q644/1.37))</f>
        <v>0</v>
      </c>
      <c r="T644">
        <f>(DG644*DJ644)</f>
        <v>0</v>
      </c>
      <c r="U644">
        <f>(DZ644+(T644+2*0.95*5.67E-8*(((DZ644+$B$9)+273)^4-(DZ644+273)^4)-44100*I644)/(1.84*29.3*Q644+8*0.95*5.67E-8*(DZ644+273)^3))</f>
        <v>0</v>
      </c>
      <c r="V644">
        <f>($C$9*EA644+$D$9*EB644+$E$9*U644)</f>
        <v>0</v>
      </c>
      <c r="W644">
        <f>0.61365*exp(17.502*V644/(240.97+V644))</f>
        <v>0</v>
      </c>
      <c r="X644">
        <f>(Y644/Z644*100)</f>
        <v>0</v>
      </c>
      <c r="Y644">
        <f>DS644*(DX644+DY644)/1000</f>
        <v>0</v>
      </c>
      <c r="Z644">
        <f>0.61365*exp(17.502*DZ644/(240.97+DZ644))</f>
        <v>0</v>
      </c>
      <c r="AA644">
        <f>(W644-DS644*(DX644+DY644)/1000)</f>
        <v>0</v>
      </c>
      <c r="AB644">
        <f>(-I644*44100)</f>
        <v>0</v>
      </c>
      <c r="AC644">
        <f>2*29.3*Q644*0.92*(DZ644-V644)</f>
        <v>0</v>
      </c>
      <c r="AD644">
        <f>2*0.95*5.67E-8*(((DZ644+$B$9)+273)^4-(V644+273)^4)</f>
        <v>0</v>
      </c>
      <c r="AE644">
        <f>T644+AD644+AB644+AC644</f>
        <v>0</v>
      </c>
      <c r="AF644">
        <f>DW644*AT644*(DR644-DQ644*(1000-AT644*DT644)/(1000-AT644*DS644))/(100*DK644)</f>
        <v>0</v>
      </c>
      <c r="AG644">
        <f>1000*DW644*AT644*(DS644-DT644)/(100*DK644*(1000-AT644*DS644))</f>
        <v>0</v>
      </c>
      <c r="AH644">
        <f>(AI644 - AJ644 - DX644*1E3/(8.314*(DZ644+273.15)) * AL644/DW644 * AK644) * DW644/(100*DK644) * (1000 - DT644)/1000</f>
        <v>0</v>
      </c>
      <c r="AI644">
        <v>824.7703228606063</v>
      </c>
      <c r="AJ644">
        <v>800.547442424242</v>
      </c>
      <c r="AK644">
        <v>3.371014718614668</v>
      </c>
      <c r="AL644">
        <v>65.16</v>
      </c>
      <c r="AM644">
        <f>(AO644 - AN644 + DX644*1E3/(8.314*(DZ644+273.15)) * AQ644/DW644 * AP644) * DW644/(100*DK644) * 1000/(1000 - AO644)</f>
        <v>0</v>
      </c>
      <c r="AN644">
        <v>20.93189283978595</v>
      </c>
      <c r="AO644">
        <v>21.81999757575757</v>
      </c>
      <c r="AP644">
        <v>-3.721383516846859E-06</v>
      </c>
      <c r="AQ644">
        <v>105.5016809111965</v>
      </c>
      <c r="AR644">
        <v>1</v>
      </c>
      <c r="AS644">
        <v>0</v>
      </c>
      <c r="AT644">
        <f>IF(AR644*$H$15&gt;=AV644,1.0,(AV644/(AV644-AR644*$H$15)))</f>
        <v>0</v>
      </c>
      <c r="AU644">
        <f>(AT644-1)*100</f>
        <v>0</v>
      </c>
      <c r="AV644">
        <f>MAX(0,($B$15+$C$15*EE644)/(1+$D$15*EE644)*DX644/(DZ644+273)*$E$15)</f>
        <v>0</v>
      </c>
      <c r="AW644" t="s">
        <v>437</v>
      </c>
      <c r="AX644" t="s">
        <v>437</v>
      </c>
      <c r="AY644">
        <v>0</v>
      </c>
      <c r="AZ644">
        <v>0</v>
      </c>
      <c r="BA644">
        <f>1-AY644/AZ644</f>
        <v>0</v>
      </c>
      <c r="BB644">
        <v>0</v>
      </c>
      <c r="BC644" t="s">
        <v>437</v>
      </c>
      <c r="BD644" t="s">
        <v>437</v>
      </c>
      <c r="BE644">
        <v>0</v>
      </c>
      <c r="BF644">
        <v>0</v>
      </c>
      <c r="BG644">
        <f>1-BE644/BF644</f>
        <v>0</v>
      </c>
      <c r="BH644">
        <v>0.5</v>
      </c>
      <c r="BI644">
        <f>DH644</f>
        <v>0</v>
      </c>
      <c r="BJ644">
        <f>K644</f>
        <v>0</v>
      </c>
      <c r="BK644">
        <f>BG644*BH644*BI644</f>
        <v>0</v>
      </c>
      <c r="BL644">
        <f>(BJ644-BB644)/BI644</f>
        <v>0</v>
      </c>
      <c r="BM644">
        <f>(AZ644-BF644)/BF644</f>
        <v>0</v>
      </c>
      <c r="BN644">
        <f>AY644/(BA644+AY644/BF644)</f>
        <v>0</v>
      </c>
      <c r="BO644" t="s">
        <v>437</v>
      </c>
      <c r="BP644">
        <v>0</v>
      </c>
      <c r="BQ644">
        <f>IF(BP644&lt;&gt;0, BP644, BN644)</f>
        <v>0</v>
      </c>
      <c r="BR644">
        <f>1-BQ644/BF644</f>
        <v>0</v>
      </c>
      <c r="BS644">
        <f>(BF644-BE644)/(BF644-BQ644)</f>
        <v>0</v>
      </c>
      <c r="BT644">
        <f>(AZ644-BF644)/(AZ644-BQ644)</f>
        <v>0</v>
      </c>
      <c r="BU644">
        <f>(BF644-BE644)/(BF644-AY644)</f>
        <v>0</v>
      </c>
      <c r="BV644">
        <f>(AZ644-BF644)/(AZ644-AY644)</f>
        <v>0</v>
      </c>
      <c r="BW644">
        <f>(BS644*BQ644/BE644)</f>
        <v>0</v>
      </c>
      <c r="BX644">
        <f>(1-BW644)</f>
        <v>0</v>
      </c>
      <c r="DG644">
        <f>$B$13*EF644+$C$13*EG644+$F$13*ER644*(1-EU644)</f>
        <v>0</v>
      </c>
      <c r="DH644">
        <f>DG644*DI644</f>
        <v>0</v>
      </c>
      <c r="DI644">
        <f>($B$13*$D$11+$C$13*$D$11+$F$13*((FE644+EW644)/MAX(FE644+EW644+FF644, 0.1)*$I$11+FF644/MAX(FE644+EW644+FF644, 0.1)*$J$11))/($B$13+$C$13+$F$13)</f>
        <v>0</v>
      </c>
      <c r="DJ644">
        <f>($B$13*$K$11+$C$13*$K$11+$F$13*((FE644+EW644)/MAX(FE644+EW644+FF644, 0.1)*$P$11+FF644/MAX(FE644+EW644+FF644, 0.1)*$Q$11))/($B$13+$C$13+$F$13)</f>
        <v>0</v>
      </c>
      <c r="DK644">
        <v>6</v>
      </c>
      <c r="DL644">
        <v>0.5</v>
      </c>
      <c r="DM644" t="s">
        <v>438</v>
      </c>
      <c r="DN644">
        <v>2</v>
      </c>
      <c r="DO644" t="b">
        <v>1</v>
      </c>
      <c r="DP644">
        <v>1759005381.5</v>
      </c>
      <c r="DQ644">
        <v>759.8874074074074</v>
      </c>
      <c r="DR644">
        <v>792.6804074074072</v>
      </c>
      <c r="DS644">
        <v>21.8183962962963</v>
      </c>
      <c r="DT644">
        <v>20.9267</v>
      </c>
      <c r="DU644">
        <v>761.3824814814815</v>
      </c>
      <c r="DV644">
        <v>21.53645185185185</v>
      </c>
      <c r="DW644">
        <v>499.9935925925926</v>
      </c>
      <c r="DX644">
        <v>90.31125185185185</v>
      </c>
      <c r="DY644">
        <v>0.06489048888888889</v>
      </c>
      <c r="DZ644">
        <v>28.68235925925926</v>
      </c>
      <c r="EA644">
        <v>29.99482962962963</v>
      </c>
      <c r="EB644">
        <v>999.9000000000001</v>
      </c>
      <c r="EC644">
        <v>0</v>
      </c>
      <c r="ED644">
        <v>0</v>
      </c>
      <c r="EE644">
        <v>10001.3037037037</v>
      </c>
      <c r="EF644">
        <v>0</v>
      </c>
      <c r="EG644">
        <v>11.84331481481481</v>
      </c>
      <c r="EH644">
        <v>-32.79305925925925</v>
      </c>
      <c r="EI644">
        <v>776.8366296296298</v>
      </c>
      <c r="EJ644">
        <v>809.6231851851851</v>
      </c>
      <c r="EK644">
        <v>0.8917007037037038</v>
      </c>
      <c r="EL644">
        <v>792.6804074074072</v>
      </c>
      <c r="EM644">
        <v>20.9267</v>
      </c>
      <c r="EN644">
        <v>1.970447777777778</v>
      </c>
      <c r="EO644">
        <v>1.889917777777778</v>
      </c>
      <c r="EP644">
        <v>17.20884444444444</v>
      </c>
      <c r="EQ644">
        <v>16.55101111111111</v>
      </c>
      <c r="ER644">
        <v>1999.984444444444</v>
      </c>
      <c r="ES644">
        <v>0.9800039999999998</v>
      </c>
      <c r="ET644">
        <v>0.0199958962962963</v>
      </c>
      <c r="EU644">
        <v>0</v>
      </c>
      <c r="EV644">
        <v>953.3700370370372</v>
      </c>
      <c r="EW644">
        <v>5.00078</v>
      </c>
      <c r="EX644">
        <v>18430.19259259259</v>
      </c>
      <c r="EY644">
        <v>16379.54444444445</v>
      </c>
      <c r="EZ644">
        <v>39.14322222222222</v>
      </c>
      <c r="FA644">
        <v>39.98133333333334</v>
      </c>
      <c r="FB644">
        <v>39.20803703703704</v>
      </c>
      <c r="FC644">
        <v>39.70807407407407</v>
      </c>
      <c r="FD644">
        <v>39.9881111111111</v>
      </c>
      <c r="FE644">
        <v>1955.094444444444</v>
      </c>
      <c r="FF644">
        <v>39.89000000000001</v>
      </c>
      <c r="FG644">
        <v>0</v>
      </c>
      <c r="FH644">
        <v>1759005383.7</v>
      </c>
      <c r="FI644">
        <v>0</v>
      </c>
      <c r="FJ644">
        <v>953.31632</v>
      </c>
      <c r="FK644">
        <v>-2.937076922776733</v>
      </c>
      <c r="FL644">
        <v>-75.1538461293802</v>
      </c>
      <c r="FM644">
        <v>18429.772</v>
      </c>
      <c r="FN644">
        <v>15</v>
      </c>
      <c r="FO644">
        <v>0</v>
      </c>
      <c r="FP644" t="s">
        <v>439</v>
      </c>
      <c r="FQ644">
        <v>1746989605.5</v>
      </c>
      <c r="FR644">
        <v>1746989593.5</v>
      </c>
      <c r="FS644">
        <v>0</v>
      </c>
      <c r="FT644">
        <v>-0.274</v>
      </c>
      <c r="FU644">
        <v>-0.002</v>
      </c>
      <c r="FV644">
        <v>2.549</v>
      </c>
      <c r="FW644">
        <v>0.129</v>
      </c>
      <c r="FX644">
        <v>420</v>
      </c>
      <c r="FY644">
        <v>17</v>
      </c>
      <c r="FZ644">
        <v>0.02</v>
      </c>
      <c r="GA644">
        <v>0.04</v>
      </c>
      <c r="GB644">
        <v>-32.61560731707317</v>
      </c>
      <c r="GC644">
        <v>-2.75506411149831</v>
      </c>
      <c r="GD644">
        <v>0.2847647479126897</v>
      </c>
      <c r="GE644">
        <v>0</v>
      </c>
      <c r="GF644">
        <v>953.6410588235294</v>
      </c>
      <c r="GG644">
        <v>-4.830649353087289</v>
      </c>
      <c r="GH644">
        <v>0.5357730501300664</v>
      </c>
      <c r="GI644">
        <v>0</v>
      </c>
      <c r="GJ644">
        <v>0.8946819268292681</v>
      </c>
      <c r="GK644">
        <v>-0.04688535888501646</v>
      </c>
      <c r="GL644">
        <v>0.004747929260523864</v>
      </c>
      <c r="GM644">
        <v>1</v>
      </c>
      <c r="GN644">
        <v>1</v>
      </c>
      <c r="GO644">
        <v>3</v>
      </c>
      <c r="GP644" t="s">
        <v>463</v>
      </c>
      <c r="GQ644">
        <v>3.10232</v>
      </c>
      <c r="GR644">
        <v>2.72313</v>
      </c>
      <c r="GS644">
        <v>0.137114</v>
      </c>
      <c r="GT644">
        <v>0.140821</v>
      </c>
      <c r="GU644">
        <v>0.100691</v>
      </c>
      <c r="GV644">
        <v>0.0991498</v>
      </c>
      <c r="GW644">
        <v>22546.2</v>
      </c>
      <c r="GX644">
        <v>20386.6</v>
      </c>
      <c r="GY644">
        <v>26691.6</v>
      </c>
      <c r="GZ644">
        <v>23948.5</v>
      </c>
      <c r="HA644">
        <v>38413.7</v>
      </c>
      <c r="HB644">
        <v>31890.2</v>
      </c>
      <c r="HC644">
        <v>46608.2</v>
      </c>
      <c r="HD644">
        <v>37880.1</v>
      </c>
      <c r="HE644">
        <v>1.86915</v>
      </c>
      <c r="HF644">
        <v>1.8795</v>
      </c>
      <c r="HG644">
        <v>0.171553</v>
      </c>
      <c r="HH644">
        <v>0</v>
      </c>
      <c r="HI644">
        <v>27.1919</v>
      </c>
      <c r="HJ644">
        <v>999.9</v>
      </c>
      <c r="HK644">
        <v>48.8</v>
      </c>
      <c r="HL644">
        <v>30.2</v>
      </c>
      <c r="HM644">
        <v>23.287</v>
      </c>
      <c r="HN644">
        <v>60.9987</v>
      </c>
      <c r="HO644">
        <v>21.863</v>
      </c>
      <c r="HP644">
        <v>1</v>
      </c>
      <c r="HQ644">
        <v>0.105887</v>
      </c>
      <c r="HR644">
        <v>0.228824</v>
      </c>
      <c r="HS644">
        <v>20.3182</v>
      </c>
      <c r="HT644">
        <v>5.21235</v>
      </c>
      <c r="HU644">
        <v>11.98</v>
      </c>
      <c r="HV644">
        <v>4.9633</v>
      </c>
      <c r="HW644">
        <v>3.27435</v>
      </c>
      <c r="HX644">
        <v>9999</v>
      </c>
      <c r="HY644">
        <v>9999</v>
      </c>
      <c r="HZ644">
        <v>9999</v>
      </c>
      <c r="IA644">
        <v>26.8</v>
      </c>
      <c r="IB644">
        <v>1.86371</v>
      </c>
      <c r="IC644">
        <v>1.85977</v>
      </c>
      <c r="ID644">
        <v>1.85806</v>
      </c>
      <c r="IE644">
        <v>1.85946</v>
      </c>
      <c r="IF644">
        <v>1.85959</v>
      </c>
      <c r="IG644">
        <v>1.85806</v>
      </c>
      <c r="IH644">
        <v>1.85715</v>
      </c>
      <c r="II644">
        <v>1.85211</v>
      </c>
      <c r="IJ644">
        <v>0</v>
      </c>
      <c r="IK644">
        <v>0</v>
      </c>
      <c r="IL644">
        <v>0</v>
      </c>
      <c r="IM644">
        <v>0</v>
      </c>
      <c r="IN644" t="s">
        <v>441</v>
      </c>
      <c r="IO644" t="s">
        <v>442</v>
      </c>
      <c r="IP644" t="s">
        <v>443</v>
      </c>
      <c r="IQ644" t="s">
        <v>443</v>
      </c>
      <c r="IR644" t="s">
        <v>443</v>
      </c>
      <c r="IS644" t="s">
        <v>443</v>
      </c>
      <c r="IT644">
        <v>0</v>
      </c>
      <c r="IU644">
        <v>100</v>
      </c>
      <c r="IV644">
        <v>100</v>
      </c>
      <c r="IW644">
        <v>-1.482</v>
      </c>
      <c r="IX644">
        <v>0.282</v>
      </c>
      <c r="IY644">
        <v>-1.253408397979514</v>
      </c>
      <c r="IZ644">
        <v>-0.001407418860664216</v>
      </c>
      <c r="JA644">
        <v>1.761737584914558E-06</v>
      </c>
      <c r="JB644">
        <v>-4.339940373715102E-10</v>
      </c>
      <c r="JC644">
        <v>0.01386544786166931</v>
      </c>
      <c r="JD644">
        <v>0.003157371658100305</v>
      </c>
      <c r="JE644">
        <v>0.0004353711720169284</v>
      </c>
      <c r="JF644">
        <v>-1.853048844677345E-07</v>
      </c>
      <c r="JG644">
        <v>2</v>
      </c>
      <c r="JH644">
        <v>1968</v>
      </c>
      <c r="JI644">
        <v>1</v>
      </c>
      <c r="JJ644">
        <v>26</v>
      </c>
      <c r="JK644">
        <v>200263.1</v>
      </c>
      <c r="JL644">
        <v>200263.3</v>
      </c>
      <c r="JM644">
        <v>1.97021</v>
      </c>
      <c r="JN644">
        <v>2.62207</v>
      </c>
      <c r="JO644">
        <v>1.49658</v>
      </c>
      <c r="JP644">
        <v>2.34863</v>
      </c>
      <c r="JQ644">
        <v>1.54907</v>
      </c>
      <c r="JR644">
        <v>2.4292</v>
      </c>
      <c r="JS644">
        <v>34.236</v>
      </c>
      <c r="JT644">
        <v>14.2721</v>
      </c>
      <c r="JU644">
        <v>18</v>
      </c>
      <c r="JV644">
        <v>480.122</v>
      </c>
      <c r="JW644">
        <v>501.561</v>
      </c>
      <c r="JX644">
        <v>26.8961</v>
      </c>
      <c r="JY644">
        <v>28.6278</v>
      </c>
      <c r="JZ644">
        <v>30.0004</v>
      </c>
      <c r="KA644">
        <v>28.8205</v>
      </c>
      <c r="KB644">
        <v>28.8146</v>
      </c>
      <c r="KC644">
        <v>39.6792</v>
      </c>
      <c r="KD644">
        <v>12.4636</v>
      </c>
      <c r="KE644">
        <v>100</v>
      </c>
      <c r="KF644">
        <v>26.8995</v>
      </c>
      <c r="KG644">
        <v>841.1130000000001</v>
      </c>
      <c r="KH644">
        <v>20.8633</v>
      </c>
      <c r="KI644">
        <v>101.906</v>
      </c>
      <c r="KJ644">
        <v>91.36109999999999</v>
      </c>
    </row>
    <row r="645" spans="1:296">
      <c r="A645">
        <v>627</v>
      </c>
      <c r="B645">
        <v>1759005394</v>
      </c>
      <c r="C645">
        <v>18143.40000009537</v>
      </c>
      <c r="D645" t="s">
        <v>1702</v>
      </c>
      <c r="E645" t="s">
        <v>1703</v>
      </c>
      <c r="F645">
        <v>5</v>
      </c>
      <c r="G645" t="s">
        <v>1603</v>
      </c>
      <c r="H645">
        <v>1759005386.214286</v>
      </c>
      <c r="I645">
        <f>(J645)/1000</f>
        <v>0</v>
      </c>
      <c r="J645">
        <f>IF(DO645, AM645, AG645)</f>
        <v>0</v>
      </c>
      <c r="K645">
        <f>IF(DO645, AH645, AF645)</f>
        <v>0</v>
      </c>
      <c r="L645">
        <f>DQ645 - IF(AT645&gt;1, K645*DK645*100.0/(AV645), 0)</f>
        <v>0</v>
      </c>
      <c r="M645">
        <f>((S645-I645/2)*L645-K645)/(S645+I645/2)</f>
        <v>0</v>
      </c>
      <c r="N645">
        <f>M645*(DX645+DY645)/1000.0</f>
        <v>0</v>
      </c>
      <c r="O645">
        <f>(DQ645 - IF(AT645&gt;1, K645*DK645*100.0/(AV645), 0))*(DX645+DY645)/1000.0</f>
        <v>0</v>
      </c>
      <c r="P645">
        <f>2.0/((1/R645-1/Q645)+SIGN(R645)*SQRT((1/R645-1/Q645)*(1/R645-1/Q645) + 4*DL645/((DL645+1)*(DL645+1))*(2*1/R645*1/Q645-1/Q645*1/Q645)))</f>
        <v>0</v>
      </c>
      <c r="Q645">
        <f>IF(LEFT(DM645,1)&lt;&gt;"0",IF(LEFT(DM645,1)="1",3.0,DN645),$D$5+$E$5*(EE645*DX645/($K$5*1000))+$F$5*(EE645*DX645/($K$5*1000))*MAX(MIN(DK645,$J$5),$I$5)*MAX(MIN(DK645,$J$5),$I$5)+$G$5*MAX(MIN(DK645,$J$5),$I$5)*(EE645*DX645/($K$5*1000))+$H$5*(EE645*DX645/($K$5*1000))*(EE645*DX645/($K$5*1000)))</f>
        <v>0</v>
      </c>
      <c r="R645">
        <f>I645*(1000-(1000*0.61365*exp(17.502*V645/(240.97+V645))/(DX645+DY645)+DS645)/2)/(1000*0.61365*exp(17.502*V645/(240.97+V645))/(DX645+DY645)-DS645)</f>
        <v>0</v>
      </c>
      <c r="S645">
        <f>1/((DL645+1)/(P645/1.6)+1/(Q645/1.37)) + DL645/((DL645+1)/(P645/1.6) + DL645/(Q645/1.37))</f>
        <v>0</v>
      </c>
      <c r="T645">
        <f>(DG645*DJ645)</f>
        <v>0</v>
      </c>
      <c r="U645">
        <f>(DZ645+(T645+2*0.95*5.67E-8*(((DZ645+$B$9)+273)^4-(DZ645+273)^4)-44100*I645)/(1.84*29.3*Q645+8*0.95*5.67E-8*(DZ645+273)^3))</f>
        <v>0</v>
      </c>
      <c r="V645">
        <f>($C$9*EA645+$D$9*EB645+$E$9*U645)</f>
        <v>0</v>
      </c>
      <c r="W645">
        <f>0.61365*exp(17.502*V645/(240.97+V645))</f>
        <v>0</v>
      </c>
      <c r="X645">
        <f>(Y645/Z645*100)</f>
        <v>0</v>
      </c>
      <c r="Y645">
        <f>DS645*(DX645+DY645)/1000</f>
        <v>0</v>
      </c>
      <c r="Z645">
        <f>0.61365*exp(17.502*DZ645/(240.97+DZ645))</f>
        <v>0</v>
      </c>
      <c r="AA645">
        <f>(W645-DS645*(DX645+DY645)/1000)</f>
        <v>0</v>
      </c>
      <c r="AB645">
        <f>(-I645*44100)</f>
        <v>0</v>
      </c>
      <c r="AC645">
        <f>2*29.3*Q645*0.92*(DZ645-V645)</f>
        <v>0</v>
      </c>
      <c r="AD645">
        <f>2*0.95*5.67E-8*(((DZ645+$B$9)+273)^4-(V645+273)^4)</f>
        <v>0</v>
      </c>
      <c r="AE645">
        <f>T645+AD645+AB645+AC645</f>
        <v>0</v>
      </c>
      <c r="AF645">
        <f>DW645*AT645*(DR645-DQ645*(1000-AT645*DT645)/(1000-AT645*DS645))/(100*DK645)</f>
        <v>0</v>
      </c>
      <c r="AG645">
        <f>1000*DW645*AT645*(DS645-DT645)/(100*DK645*(1000-AT645*DS645))</f>
        <v>0</v>
      </c>
      <c r="AH645">
        <f>(AI645 - AJ645 - DX645*1E3/(8.314*(DZ645+273.15)) * AL645/DW645 * AK645) * DW645/(100*DK645) * (1000 - DT645)/1000</f>
        <v>0</v>
      </c>
      <c r="AI645">
        <v>841.8724228090909</v>
      </c>
      <c r="AJ645">
        <v>817.5267999999993</v>
      </c>
      <c r="AK645">
        <v>3.392684761904786</v>
      </c>
      <c r="AL645">
        <v>65.16</v>
      </c>
      <c r="AM645">
        <f>(AO645 - AN645 + DX645*1E3/(8.314*(DZ645+273.15)) * AQ645/DW645 * AP645) * DW645/(100*DK645) * 1000/(1000 - AO645)</f>
        <v>0</v>
      </c>
      <c r="AN645">
        <v>20.93356465102643</v>
      </c>
      <c r="AO645">
        <v>21.81986242424242</v>
      </c>
      <c r="AP645">
        <v>1.701466571582554E-06</v>
      </c>
      <c r="AQ645">
        <v>105.5016809111965</v>
      </c>
      <c r="AR645">
        <v>1</v>
      </c>
      <c r="AS645">
        <v>0</v>
      </c>
      <c r="AT645">
        <f>IF(AR645*$H$15&gt;=AV645,1.0,(AV645/(AV645-AR645*$H$15)))</f>
        <v>0</v>
      </c>
      <c r="AU645">
        <f>(AT645-1)*100</f>
        <v>0</v>
      </c>
      <c r="AV645">
        <f>MAX(0,($B$15+$C$15*EE645)/(1+$D$15*EE645)*DX645/(DZ645+273)*$E$15)</f>
        <v>0</v>
      </c>
      <c r="AW645" t="s">
        <v>437</v>
      </c>
      <c r="AX645" t="s">
        <v>437</v>
      </c>
      <c r="AY645">
        <v>0</v>
      </c>
      <c r="AZ645">
        <v>0</v>
      </c>
      <c r="BA645">
        <f>1-AY645/AZ645</f>
        <v>0</v>
      </c>
      <c r="BB645">
        <v>0</v>
      </c>
      <c r="BC645" t="s">
        <v>437</v>
      </c>
      <c r="BD645" t="s">
        <v>437</v>
      </c>
      <c r="BE645">
        <v>0</v>
      </c>
      <c r="BF645">
        <v>0</v>
      </c>
      <c r="BG645">
        <f>1-BE645/BF645</f>
        <v>0</v>
      </c>
      <c r="BH645">
        <v>0.5</v>
      </c>
      <c r="BI645">
        <f>DH645</f>
        <v>0</v>
      </c>
      <c r="BJ645">
        <f>K645</f>
        <v>0</v>
      </c>
      <c r="BK645">
        <f>BG645*BH645*BI645</f>
        <v>0</v>
      </c>
      <c r="BL645">
        <f>(BJ645-BB645)/BI645</f>
        <v>0</v>
      </c>
      <c r="BM645">
        <f>(AZ645-BF645)/BF645</f>
        <v>0</v>
      </c>
      <c r="BN645">
        <f>AY645/(BA645+AY645/BF645)</f>
        <v>0</v>
      </c>
      <c r="BO645" t="s">
        <v>437</v>
      </c>
      <c r="BP645">
        <v>0</v>
      </c>
      <c r="BQ645">
        <f>IF(BP645&lt;&gt;0, BP645, BN645)</f>
        <v>0</v>
      </c>
      <c r="BR645">
        <f>1-BQ645/BF645</f>
        <v>0</v>
      </c>
      <c r="BS645">
        <f>(BF645-BE645)/(BF645-BQ645)</f>
        <v>0</v>
      </c>
      <c r="BT645">
        <f>(AZ645-BF645)/(AZ645-BQ645)</f>
        <v>0</v>
      </c>
      <c r="BU645">
        <f>(BF645-BE645)/(BF645-AY645)</f>
        <v>0</v>
      </c>
      <c r="BV645">
        <f>(AZ645-BF645)/(AZ645-AY645)</f>
        <v>0</v>
      </c>
      <c r="BW645">
        <f>(BS645*BQ645/BE645)</f>
        <v>0</v>
      </c>
      <c r="BX645">
        <f>(1-BW645)</f>
        <v>0</v>
      </c>
      <c r="DG645">
        <f>$B$13*EF645+$C$13*EG645+$F$13*ER645*(1-EU645)</f>
        <v>0</v>
      </c>
      <c r="DH645">
        <f>DG645*DI645</f>
        <v>0</v>
      </c>
      <c r="DI645">
        <f>($B$13*$D$11+$C$13*$D$11+$F$13*((FE645+EW645)/MAX(FE645+EW645+FF645, 0.1)*$I$11+FF645/MAX(FE645+EW645+FF645, 0.1)*$J$11))/($B$13+$C$13+$F$13)</f>
        <v>0</v>
      </c>
      <c r="DJ645">
        <f>($B$13*$K$11+$C$13*$K$11+$F$13*((FE645+EW645)/MAX(FE645+EW645+FF645, 0.1)*$P$11+FF645/MAX(FE645+EW645+FF645, 0.1)*$Q$11))/($B$13+$C$13+$F$13)</f>
        <v>0</v>
      </c>
      <c r="DK645">
        <v>6</v>
      </c>
      <c r="DL645">
        <v>0.5</v>
      </c>
      <c r="DM645" t="s">
        <v>438</v>
      </c>
      <c r="DN645">
        <v>2</v>
      </c>
      <c r="DO645" t="b">
        <v>1</v>
      </c>
      <c r="DP645">
        <v>1759005386.214286</v>
      </c>
      <c r="DQ645">
        <v>775.5160000000002</v>
      </c>
      <c r="DR645">
        <v>808.4898928571429</v>
      </c>
      <c r="DS645">
        <v>21.81912142857143</v>
      </c>
      <c r="DT645">
        <v>20.93006785714286</v>
      </c>
      <c r="DU645">
        <v>777.0027857142859</v>
      </c>
      <c r="DV645">
        <v>21.53715</v>
      </c>
      <c r="DW645">
        <v>499.9965357142856</v>
      </c>
      <c r="DX645">
        <v>90.31116428571428</v>
      </c>
      <c r="DY645">
        <v>0.06485123571428571</v>
      </c>
      <c r="DZ645">
        <v>28.68193928571429</v>
      </c>
      <c r="EA645">
        <v>29.99492857142858</v>
      </c>
      <c r="EB645">
        <v>999.9000000000002</v>
      </c>
      <c r="EC645">
        <v>0</v>
      </c>
      <c r="ED645">
        <v>0</v>
      </c>
      <c r="EE645">
        <v>10006.6125</v>
      </c>
      <c r="EF645">
        <v>0</v>
      </c>
      <c r="EG645">
        <v>11.84316785714286</v>
      </c>
      <c r="EH645">
        <v>-32.97395</v>
      </c>
      <c r="EI645">
        <v>792.8144285714285</v>
      </c>
      <c r="EJ645">
        <v>825.7734285714286</v>
      </c>
      <c r="EK645">
        <v>0.889053107142857</v>
      </c>
      <c r="EL645">
        <v>808.4898928571429</v>
      </c>
      <c r="EM645">
        <v>20.93006785714286</v>
      </c>
      <c r="EN645">
        <v>1.970510714285714</v>
      </c>
      <c r="EO645">
        <v>1.890219285714285</v>
      </c>
      <c r="EP645">
        <v>17.20934285714286</v>
      </c>
      <c r="EQ645">
        <v>16.553525</v>
      </c>
      <c r="ER645">
        <v>1999.967142857143</v>
      </c>
      <c r="ES645">
        <v>0.980003857142857</v>
      </c>
      <c r="ET645">
        <v>0.01999603928571429</v>
      </c>
      <c r="EU645">
        <v>0</v>
      </c>
      <c r="EV645">
        <v>953.071392857143</v>
      </c>
      <c r="EW645">
        <v>5.00078</v>
      </c>
      <c r="EX645">
        <v>18423.95</v>
      </c>
      <c r="EY645">
        <v>16379.38214285714</v>
      </c>
      <c r="EZ645">
        <v>39.1515</v>
      </c>
      <c r="FA645">
        <v>39.97975</v>
      </c>
      <c r="FB645">
        <v>39.21625</v>
      </c>
      <c r="FC645">
        <v>39.72067857142856</v>
      </c>
      <c r="FD645">
        <v>40.01092857142857</v>
      </c>
      <c r="FE645">
        <v>1955.077142857143</v>
      </c>
      <c r="FF645">
        <v>39.89000000000001</v>
      </c>
      <c r="FG645">
        <v>0</v>
      </c>
      <c r="FH645">
        <v>1759005388.5</v>
      </c>
      <c r="FI645">
        <v>0</v>
      </c>
      <c r="FJ645">
        <v>953.0055199999999</v>
      </c>
      <c r="FK645">
        <v>-4.401461537422252</v>
      </c>
      <c r="FL645">
        <v>-73.70769218399751</v>
      </c>
      <c r="FM645">
        <v>18423.44</v>
      </c>
      <c r="FN645">
        <v>15</v>
      </c>
      <c r="FO645">
        <v>0</v>
      </c>
      <c r="FP645" t="s">
        <v>439</v>
      </c>
      <c r="FQ645">
        <v>1746989605.5</v>
      </c>
      <c r="FR645">
        <v>1746989593.5</v>
      </c>
      <c r="FS645">
        <v>0</v>
      </c>
      <c r="FT645">
        <v>-0.274</v>
      </c>
      <c r="FU645">
        <v>-0.002</v>
      </c>
      <c r="FV645">
        <v>2.549</v>
      </c>
      <c r="FW645">
        <v>0.129</v>
      </c>
      <c r="FX645">
        <v>420</v>
      </c>
      <c r="FY645">
        <v>17</v>
      </c>
      <c r="FZ645">
        <v>0.02</v>
      </c>
      <c r="GA645">
        <v>0.04</v>
      </c>
      <c r="GB645">
        <v>-32.8868375</v>
      </c>
      <c r="GC645">
        <v>-2.480288555347059</v>
      </c>
      <c r="GD645">
        <v>0.2520176389536058</v>
      </c>
      <c r="GE645">
        <v>0</v>
      </c>
      <c r="GF645">
        <v>953.2104411764706</v>
      </c>
      <c r="GG645">
        <v>-4.100488927035383</v>
      </c>
      <c r="GH645">
        <v>0.480963688930056</v>
      </c>
      <c r="GI645">
        <v>0</v>
      </c>
      <c r="GJ645">
        <v>0.89045435</v>
      </c>
      <c r="GK645">
        <v>-0.03375455909944026</v>
      </c>
      <c r="GL645">
        <v>0.003302694320929514</v>
      </c>
      <c r="GM645">
        <v>1</v>
      </c>
      <c r="GN645">
        <v>1</v>
      </c>
      <c r="GO645">
        <v>3</v>
      </c>
      <c r="GP645" t="s">
        <v>463</v>
      </c>
      <c r="GQ645">
        <v>3.10243</v>
      </c>
      <c r="GR645">
        <v>2.72309</v>
      </c>
      <c r="GS645">
        <v>0.139033</v>
      </c>
      <c r="GT645">
        <v>0.142729</v>
      </c>
      <c r="GU645">
        <v>0.100692</v>
      </c>
      <c r="GV645">
        <v>0.0991496</v>
      </c>
      <c r="GW645">
        <v>22496</v>
      </c>
      <c r="GX645">
        <v>20341.2</v>
      </c>
      <c r="GY645">
        <v>26691.6</v>
      </c>
      <c r="GZ645">
        <v>23948.5</v>
      </c>
      <c r="HA645">
        <v>38413.8</v>
      </c>
      <c r="HB645">
        <v>31890.1</v>
      </c>
      <c r="HC645">
        <v>46608.1</v>
      </c>
      <c r="HD645">
        <v>37879.7</v>
      </c>
      <c r="HE645">
        <v>1.8695</v>
      </c>
      <c r="HF645">
        <v>1.8792</v>
      </c>
      <c r="HG645">
        <v>0.172172</v>
      </c>
      <c r="HH645">
        <v>0</v>
      </c>
      <c r="HI645">
        <v>27.1952</v>
      </c>
      <c r="HJ645">
        <v>999.9</v>
      </c>
      <c r="HK645">
        <v>48.8</v>
      </c>
      <c r="HL645">
        <v>30.2</v>
      </c>
      <c r="HM645">
        <v>23.2888</v>
      </c>
      <c r="HN645">
        <v>60.9487</v>
      </c>
      <c r="HO645">
        <v>21.7388</v>
      </c>
      <c r="HP645">
        <v>1</v>
      </c>
      <c r="HQ645">
        <v>0.106303</v>
      </c>
      <c r="HR645">
        <v>0.229788</v>
      </c>
      <c r="HS645">
        <v>20.3179</v>
      </c>
      <c r="HT645">
        <v>5.21205</v>
      </c>
      <c r="HU645">
        <v>11.9797</v>
      </c>
      <c r="HV645">
        <v>4.96315</v>
      </c>
      <c r="HW645">
        <v>3.27445</v>
      </c>
      <c r="HX645">
        <v>9999</v>
      </c>
      <c r="HY645">
        <v>9999</v>
      </c>
      <c r="HZ645">
        <v>9999</v>
      </c>
      <c r="IA645">
        <v>26.8</v>
      </c>
      <c r="IB645">
        <v>1.86369</v>
      </c>
      <c r="IC645">
        <v>1.85976</v>
      </c>
      <c r="ID645">
        <v>1.85807</v>
      </c>
      <c r="IE645">
        <v>1.85945</v>
      </c>
      <c r="IF645">
        <v>1.8596</v>
      </c>
      <c r="IG645">
        <v>1.85806</v>
      </c>
      <c r="IH645">
        <v>1.85715</v>
      </c>
      <c r="II645">
        <v>1.85211</v>
      </c>
      <c r="IJ645">
        <v>0</v>
      </c>
      <c r="IK645">
        <v>0</v>
      </c>
      <c r="IL645">
        <v>0</v>
      </c>
      <c r="IM645">
        <v>0</v>
      </c>
      <c r="IN645" t="s">
        <v>441</v>
      </c>
      <c r="IO645" t="s">
        <v>442</v>
      </c>
      <c r="IP645" t="s">
        <v>443</v>
      </c>
      <c r="IQ645" t="s">
        <v>443</v>
      </c>
      <c r="IR645" t="s">
        <v>443</v>
      </c>
      <c r="IS645" t="s">
        <v>443</v>
      </c>
      <c r="IT645">
        <v>0</v>
      </c>
      <c r="IU645">
        <v>100</v>
      </c>
      <c r="IV645">
        <v>100</v>
      </c>
      <c r="IW645">
        <v>-1.473</v>
      </c>
      <c r="IX645">
        <v>0.282</v>
      </c>
      <c r="IY645">
        <v>-1.253408397979514</v>
      </c>
      <c r="IZ645">
        <v>-0.001407418860664216</v>
      </c>
      <c r="JA645">
        <v>1.761737584914558E-06</v>
      </c>
      <c r="JB645">
        <v>-4.339940373715102E-10</v>
      </c>
      <c r="JC645">
        <v>0.01386544786166931</v>
      </c>
      <c r="JD645">
        <v>0.003157371658100305</v>
      </c>
      <c r="JE645">
        <v>0.0004353711720169284</v>
      </c>
      <c r="JF645">
        <v>-1.853048844677345E-07</v>
      </c>
      <c r="JG645">
        <v>2</v>
      </c>
      <c r="JH645">
        <v>1968</v>
      </c>
      <c r="JI645">
        <v>1</v>
      </c>
      <c r="JJ645">
        <v>26</v>
      </c>
      <c r="JK645">
        <v>200263.1</v>
      </c>
      <c r="JL645">
        <v>200263.3</v>
      </c>
      <c r="JM645">
        <v>2.00684</v>
      </c>
      <c r="JN645">
        <v>2.61597</v>
      </c>
      <c r="JO645">
        <v>1.49658</v>
      </c>
      <c r="JP645">
        <v>2.34863</v>
      </c>
      <c r="JQ645">
        <v>1.54907</v>
      </c>
      <c r="JR645">
        <v>2.46704</v>
      </c>
      <c r="JS645">
        <v>34.236</v>
      </c>
      <c r="JT645">
        <v>14.2721</v>
      </c>
      <c r="JU645">
        <v>18</v>
      </c>
      <c r="JV645">
        <v>480.344</v>
      </c>
      <c r="JW645">
        <v>501.382</v>
      </c>
      <c r="JX645">
        <v>26.9003</v>
      </c>
      <c r="JY645">
        <v>28.632</v>
      </c>
      <c r="JZ645">
        <v>30.0004</v>
      </c>
      <c r="KA645">
        <v>28.823</v>
      </c>
      <c r="KB645">
        <v>28.817</v>
      </c>
      <c r="KC645">
        <v>40.2914</v>
      </c>
      <c r="KD645">
        <v>12.4636</v>
      </c>
      <c r="KE645">
        <v>100</v>
      </c>
      <c r="KF645">
        <v>26.9026</v>
      </c>
      <c r="KG645">
        <v>854.4690000000001</v>
      </c>
      <c r="KH645">
        <v>20.8622</v>
      </c>
      <c r="KI645">
        <v>101.906</v>
      </c>
      <c r="KJ645">
        <v>91.3605</v>
      </c>
    </row>
    <row r="646" spans="1:296">
      <c r="A646">
        <v>628</v>
      </c>
      <c r="B646">
        <v>1759005399</v>
      </c>
      <c r="C646">
        <v>18148.40000009537</v>
      </c>
      <c r="D646" t="s">
        <v>1704</v>
      </c>
      <c r="E646" t="s">
        <v>1705</v>
      </c>
      <c r="F646">
        <v>5</v>
      </c>
      <c r="G646" t="s">
        <v>1603</v>
      </c>
      <c r="H646">
        <v>1759005391.5</v>
      </c>
      <c r="I646">
        <f>(J646)/1000</f>
        <v>0</v>
      </c>
      <c r="J646">
        <f>IF(DO646, AM646, AG646)</f>
        <v>0</v>
      </c>
      <c r="K646">
        <f>IF(DO646, AH646, AF646)</f>
        <v>0</v>
      </c>
      <c r="L646">
        <f>DQ646 - IF(AT646&gt;1, K646*DK646*100.0/(AV646), 0)</f>
        <v>0</v>
      </c>
      <c r="M646">
        <f>((S646-I646/2)*L646-K646)/(S646+I646/2)</f>
        <v>0</v>
      </c>
      <c r="N646">
        <f>M646*(DX646+DY646)/1000.0</f>
        <v>0</v>
      </c>
      <c r="O646">
        <f>(DQ646 - IF(AT646&gt;1, K646*DK646*100.0/(AV646), 0))*(DX646+DY646)/1000.0</f>
        <v>0</v>
      </c>
      <c r="P646">
        <f>2.0/((1/R646-1/Q646)+SIGN(R646)*SQRT((1/R646-1/Q646)*(1/R646-1/Q646) + 4*DL646/((DL646+1)*(DL646+1))*(2*1/R646*1/Q646-1/Q646*1/Q646)))</f>
        <v>0</v>
      </c>
      <c r="Q646">
        <f>IF(LEFT(DM646,1)&lt;&gt;"0",IF(LEFT(DM646,1)="1",3.0,DN646),$D$5+$E$5*(EE646*DX646/($K$5*1000))+$F$5*(EE646*DX646/($K$5*1000))*MAX(MIN(DK646,$J$5),$I$5)*MAX(MIN(DK646,$J$5),$I$5)+$G$5*MAX(MIN(DK646,$J$5),$I$5)*(EE646*DX646/($K$5*1000))+$H$5*(EE646*DX646/($K$5*1000))*(EE646*DX646/($K$5*1000)))</f>
        <v>0</v>
      </c>
      <c r="R646">
        <f>I646*(1000-(1000*0.61365*exp(17.502*V646/(240.97+V646))/(DX646+DY646)+DS646)/2)/(1000*0.61365*exp(17.502*V646/(240.97+V646))/(DX646+DY646)-DS646)</f>
        <v>0</v>
      </c>
      <c r="S646">
        <f>1/((DL646+1)/(P646/1.6)+1/(Q646/1.37)) + DL646/((DL646+1)/(P646/1.6) + DL646/(Q646/1.37))</f>
        <v>0</v>
      </c>
      <c r="T646">
        <f>(DG646*DJ646)</f>
        <v>0</v>
      </c>
      <c r="U646">
        <f>(DZ646+(T646+2*0.95*5.67E-8*(((DZ646+$B$9)+273)^4-(DZ646+273)^4)-44100*I646)/(1.84*29.3*Q646+8*0.95*5.67E-8*(DZ646+273)^3))</f>
        <v>0</v>
      </c>
      <c r="V646">
        <f>($C$9*EA646+$D$9*EB646+$E$9*U646)</f>
        <v>0</v>
      </c>
      <c r="W646">
        <f>0.61365*exp(17.502*V646/(240.97+V646))</f>
        <v>0</v>
      </c>
      <c r="X646">
        <f>(Y646/Z646*100)</f>
        <v>0</v>
      </c>
      <c r="Y646">
        <f>DS646*(DX646+DY646)/1000</f>
        <v>0</v>
      </c>
      <c r="Z646">
        <f>0.61365*exp(17.502*DZ646/(240.97+DZ646))</f>
        <v>0</v>
      </c>
      <c r="AA646">
        <f>(W646-DS646*(DX646+DY646)/1000)</f>
        <v>0</v>
      </c>
      <c r="AB646">
        <f>(-I646*44100)</f>
        <v>0</v>
      </c>
      <c r="AC646">
        <f>2*29.3*Q646*0.92*(DZ646-V646)</f>
        <v>0</v>
      </c>
      <c r="AD646">
        <f>2*0.95*5.67E-8*(((DZ646+$B$9)+273)^4-(V646+273)^4)</f>
        <v>0</v>
      </c>
      <c r="AE646">
        <f>T646+AD646+AB646+AC646</f>
        <v>0</v>
      </c>
      <c r="AF646">
        <f>DW646*AT646*(DR646-DQ646*(1000-AT646*DT646)/(1000-AT646*DS646))/(100*DK646)</f>
        <v>0</v>
      </c>
      <c r="AG646">
        <f>1000*DW646*AT646*(DS646-DT646)/(100*DK646*(1000-AT646*DS646))</f>
        <v>0</v>
      </c>
      <c r="AH646">
        <f>(AI646 - AJ646 - DX646*1E3/(8.314*(DZ646+273.15)) * AL646/DW646 * AK646) * DW646/(100*DK646) * (1000 - DT646)/1000</f>
        <v>0</v>
      </c>
      <c r="AI646">
        <v>858.9614815575758</v>
      </c>
      <c r="AJ646">
        <v>834.4299818181815</v>
      </c>
      <c r="AK646">
        <v>3.375584848484761</v>
      </c>
      <c r="AL646">
        <v>65.16</v>
      </c>
      <c r="AM646">
        <f>(AO646 - AN646 + DX646*1E3/(8.314*(DZ646+273.15)) * AQ646/DW646 * AP646) * DW646/(100*DK646) * 1000/(1000 - AO646)</f>
        <v>0</v>
      </c>
      <c r="AN646">
        <v>20.93612186968593</v>
      </c>
      <c r="AO646">
        <v>21.81881212121211</v>
      </c>
      <c r="AP646">
        <v>-8.792189243243212E-07</v>
      </c>
      <c r="AQ646">
        <v>105.5016809111965</v>
      </c>
      <c r="AR646">
        <v>1</v>
      </c>
      <c r="AS646">
        <v>0</v>
      </c>
      <c r="AT646">
        <f>IF(AR646*$H$15&gt;=AV646,1.0,(AV646/(AV646-AR646*$H$15)))</f>
        <v>0</v>
      </c>
      <c r="AU646">
        <f>(AT646-1)*100</f>
        <v>0</v>
      </c>
      <c r="AV646">
        <f>MAX(0,($B$15+$C$15*EE646)/(1+$D$15*EE646)*DX646/(DZ646+273)*$E$15)</f>
        <v>0</v>
      </c>
      <c r="AW646" t="s">
        <v>437</v>
      </c>
      <c r="AX646" t="s">
        <v>437</v>
      </c>
      <c r="AY646">
        <v>0</v>
      </c>
      <c r="AZ646">
        <v>0</v>
      </c>
      <c r="BA646">
        <f>1-AY646/AZ646</f>
        <v>0</v>
      </c>
      <c r="BB646">
        <v>0</v>
      </c>
      <c r="BC646" t="s">
        <v>437</v>
      </c>
      <c r="BD646" t="s">
        <v>437</v>
      </c>
      <c r="BE646">
        <v>0</v>
      </c>
      <c r="BF646">
        <v>0</v>
      </c>
      <c r="BG646">
        <f>1-BE646/BF646</f>
        <v>0</v>
      </c>
      <c r="BH646">
        <v>0.5</v>
      </c>
      <c r="BI646">
        <f>DH646</f>
        <v>0</v>
      </c>
      <c r="BJ646">
        <f>K646</f>
        <v>0</v>
      </c>
      <c r="BK646">
        <f>BG646*BH646*BI646</f>
        <v>0</v>
      </c>
      <c r="BL646">
        <f>(BJ646-BB646)/BI646</f>
        <v>0</v>
      </c>
      <c r="BM646">
        <f>(AZ646-BF646)/BF646</f>
        <v>0</v>
      </c>
      <c r="BN646">
        <f>AY646/(BA646+AY646/BF646)</f>
        <v>0</v>
      </c>
      <c r="BO646" t="s">
        <v>437</v>
      </c>
      <c r="BP646">
        <v>0</v>
      </c>
      <c r="BQ646">
        <f>IF(BP646&lt;&gt;0, BP646, BN646)</f>
        <v>0</v>
      </c>
      <c r="BR646">
        <f>1-BQ646/BF646</f>
        <v>0</v>
      </c>
      <c r="BS646">
        <f>(BF646-BE646)/(BF646-BQ646)</f>
        <v>0</v>
      </c>
      <c r="BT646">
        <f>(AZ646-BF646)/(AZ646-BQ646)</f>
        <v>0</v>
      </c>
      <c r="BU646">
        <f>(BF646-BE646)/(BF646-AY646)</f>
        <v>0</v>
      </c>
      <c r="BV646">
        <f>(AZ646-BF646)/(AZ646-AY646)</f>
        <v>0</v>
      </c>
      <c r="BW646">
        <f>(BS646*BQ646/BE646)</f>
        <v>0</v>
      </c>
      <c r="BX646">
        <f>(1-BW646)</f>
        <v>0</v>
      </c>
      <c r="DG646">
        <f>$B$13*EF646+$C$13*EG646+$F$13*ER646*(1-EU646)</f>
        <v>0</v>
      </c>
      <c r="DH646">
        <f>DG646*DI646</f>
        <v>0</v>
      </c>
      <c r="DI646">
        <f>($B$13*$D$11+$C$13*$D$11+$F$13*((FE646+EW646)/MAX(FE646+EW646+FF646, 0.1)*$I$11+FF646/MAX(FE646+EW646+FF646, 0.1)*$J$11))/($B$13+$C$13+$F$13)</f>
        <v>0</v>
      </c>
      <c r="DJ646">
        <f>($B$13*$K$11+$C$13*$K$11+$F$13*((FE646+EW646)/MAX(FE646+EW646+FF646, 0.1)*$P$11+FF646/MAX(FE646+EW646+FF646, 0.1)*$Q$11))/($B$13+$C$13+$F$13)</f>
        <v>0</v>
      </c>
      <c r="DK646">
        <v>6</v>
      </c>
      <c r="DL646">
        <v>0.5</v>
      </c>
      <c r="DM646" t="s">
        <v>438</v>
      </c>
      <c r="DN646">
        <v>2</v>
      </c>
      <c r="DO646" t="b">
        <v>1</v>
      </c>
      <c r="DP646">
        <v>1759005391.5</v>
      </c>
      <c r="DQ646">
        <v>793.0468518518518</v>
      </c>
      <c r="DR646">
        <v>826.2321481481481</v>
      </c>
      <c r="DS646">
        <v>21.81961851851852</v>
      </c>
      <c r="DT646">
        <v>20.93355185185185</v>
      </c>
      <c r="DU646">
        <v>794.5239629629629</v>
      </c>
      <c r="DV646">
        <v>21.53763333333333</v>
      </c>
      <c r="DW646">
        <v>500.0224814814814</v>
      </c>
      <c r="DX646">
        <v>90.31147407407407</v>
      </c>
      <c r="DY646">
        <v>0.06468288148148148</v>
      </c>
      <c r="DZ646">
        <v>28.68400740740741</v>
      </c>
      <c r="EA646">
        <v>29.99941111111111</v>
      </c>
      <c r="EB646">
        <v>999.9000000000001</v>
      </c>
      <c r="EC646">
        <v>0</v>
      </c>
      <c r="ED646">
        <v>0</v>
      </c>
      <c r="EE646">
        <v>10014.57777777778</v>
      </c>
      <c r="EF646">
        <v>0</v>
      </c>
      <c r="EG646">
        <v>11.8432</v>
      </c>
      <c r="EH646">
        <v>-33.18534074074074</v>
      </c>
      <c r="EI646">
        <v>810.7367777777779</v>
      </c>
      <c r="EJ646">
        <v>843.898</v>
      </c>
      <c r="EK646">
        <v>0.8860696296296295</v>
      </c>
      <c r="EL646">
        <v>826.2321481481481</v>
      </c>
      <c r="EM646">
        <v>20.93355185185185</v>
      </c>
      <c r="EN646">
        <v>1.970561481481481</v>
      </c>
      <c r="EO646">
        <v>1.89054</v>
      </c>
      <c r="EP646">
        <v>17.20975555555555</v>
      </c>
      <c r="EQ646">
        <v>16.55619259259259</v>
      </c>
      <c r="ER646">
        <v>2000.009259259259</v>
      </c>
      <c r="ES646">
        <v>0.9800043333333334</v>
      </c>
      <c r="ET646">
        <v>0.01999557037037037</v>
      </c>
      <c r="EU646">
        <v>0</v>
      </c>
      <c r="EV646">
        <v>952.6759629629631</v>
      </c>
      <c r="EW646">
        <v>5.00078</v>
      </c>
      <c r="EX646">
        <v>18417.98888888889</v>
      </c>
      <c r="EY646">
        <v>16379.72222222222</v>
      </c>
      <c r="EZ646">
        <v>39.17566666666666</v>
      </c>
      <c r="FA646">
        <v>39.979</v>
      </c>
      <c r="FB646">
        <v>39.22896296296296</v>
      </c>
      <c r="FC646">
        <v>39.73585185185185</v>
      </c>
      <c r="FD646">
        <v>40.03455555555556</v>
      </c>
      <c r="FE646">
        <v>1955.119259259259</v>
      </c>
      <c r="FF646">
        <v>39.89000000000001</v>
      </c>
      <c r="FG646">
        <v>0</v>
      </c>
      <c r="FH646">
        <v>1759005393.3</v>
      </c>
      <c r="FI646">
        <v>0</v>
      </c>
      <c r="FJ646">
        <v>952.6653600000001</v>
      </c>
      <c r="FK646">
        <v>-3.859461556445826</v>
      </c>
      <c r="FL646">
        <v>-71.43846172377388</v>
      </c>
      <c r="FM646">
        <v>18417.86</v>
      </c>
      <c r="FN646">
        <v>15</v>
      </c>
      <c r="FO646">
        <v>0</v>
      </c>
      <c r="FP646" t="s">
        <v>439</v>
      </c>
      <c r="FQ646">
        <v>1746989605.5</v>
      </c>
      <c r="FR646">
        <v>1746989593.5</v>
      </c>
      <c r="FS646">
        <v>0</v>
      </c>
      <c r="FT646">
        <v>-0.274</v>
      </c>
      <c r="FU646">
        <v>-0.002</v>
      </c>
      <c r="FV646">
        <v>2.549</v>
      </c>
      <c r="FW646">
        <v>0.129</v>
      </c>
      <c r="FX646">
        <v>420</v>
      </c>
      <c r="FY646">
        <v>17</v>
      </c>
      <c r="FZ646">
        <v>0.02</v>
      </c>
      <c r="GA646">
        <v>0.04</v>
      </c>
      <c r="GB646">
        <v>-33.06062000000001</v>
      </c>
      <c r="GC646">
        <v>-2.397980487804818</v>
      </c>
      <c r="GD646">
        <v>0.243829154532431</v>
      </c>
      <c r="GE646">
        <v>0</v>
      </c>
      <c r="GF646">
        <v>952.8583529411766</v>
      </c>
      <c r="GG646">
        <v>-4.056378917681001</v>
      </c>
      <c r="GH646">
        <v>0.4597939360929219</v>
      </c>
      <c r="GI646">
        <v>0</v>
      </c>
      <c r="GJ646">
        <v>0.8876116499999999</v>
      </c>
      <c r="GK646">
        <v>-0.03348607879925144</v>
      </c>
      <c r="GL646">
        <v>0.003306197775012863</v>
      </c>
      <c r="GM646">
        <v>1</v>
      </c>
      <c r="GN646">
        <v>1</v>
      </c>
      <c r="GO646">
        <v>3</v>
      </c>
      <c r="GP646" t="s">
        <v>463</v>
      </c>
      <c r="GQ646">
        <v>3.10254</v>
      </c>
      <c r="GR646">
        <v>2.72261</v>
      </c>
      <c r="GS646">
        <v>0.140926</v>
      </c>
      <c r="GT646">
        <v>0.144588</v>
      </c>
      <c r="GU646">
        <v>0.100687</v>
      </c>
      <c r="GV646">
        <v>0.0991664</v>
      </c>
      <c r="GW646">
        <v>22446.3</v>
      </c>
      <c r="GX646">
        <v>20297</v>
      </c>
      <c r="GY646">
        <v>26691.2</v>
      </c>
      <c r="GZ646">
        <v>23948.3</v>
      </c>
      <c r="HA646">
        <v>38413.9</v>
      </c>
      <c r="HB646">
        <v>31889.6</v>
      </c>
      <c r="HC646">
        <v>46607.7</v>
      </c>
      <c r="HD646">
        <v>37879.6</v>
      </c>
      <c r="HE646">
        <v>1.8695</v>
      </c>
      <c r="HF646">
        <v>1.87895</v>
      </c>
      <c r="HG646">
        <v>0.172339</v>
      </c>
      <c r="HH646">
        <v>0</v>
      </c>
      <c r="HI646">
        <v>27.1977</v>
      </c>
      <c r="HJ646">
        <v>999.9</v>
      </c>
      <c r="HK646">
        <v>48.9</v>
      </c>
      <c r="HL646">
        <v>30.2</v>
      </c>
      <c r="HM646">
        <v>23.3362</v>
      </c>
      <c r="HN646">
        <v>61.2287</v>
      </c>
      <c r="HO646">
        <v>21.8149</v>
      </c>
      <c r="HP646">
        <v>1</v>
      </c>
      <c r="HQ646">
        <v>0.106542</v>
      </c>
      <c r="HR646">
        <v>0.243075</v>
      </c>
      <c r="HS646">
        <v>20.318</v>
      </c>
      <c r="HT646">
        <v>5.2128</v>
      </c>
      <c r="HU646">
        <v>11.9797</v>
      </c>
      <c r="HV646">
        <v>4.96355</v>
      </c>
      <c r="HW646">
        <v>3.2745</v>
      </c>
      <c r="HX646">
        <v>9999</v>
      </c>
      <c r="HY646">
        <v>9999</v>
      </c>
      <c r="HZ646">
        <v>9999</v>
      </c>
      <c r="IA646">
        <v>26.8</v>
      </c>
      <c r="IB646">
        <v>1.86369</v>
      </c>
      <c r="IC646">
        <v>1.85976</v>
      </c>
      <c r="ID646">
        <v>1.85807</v>
      </c>
      <c r="IE646">
        <v>1.85945</v>
      </c>
      <c r="IF646">
        <v>1.8596</v>
      </c>
      <c r="IG646">
        <v>1.85806</v>
      </c>
      <c r="IH646">
        <v>1.85715</v>
      </c>
      <c r="II646">
        <v>1.85211</v>
      </c>
      <c r="IJ646">
        <v>0</v>
      </c>
      <c r="IK646">
        <v>0</v>
      </c>
      <c r="IL646">
        <v>0</v>
      </c>
      <c r="IM646">
        <v>0</v>
      </c>
      <c r="IN646" t="s">
        <v>441</v>
      </c>
      <c r="IO646" t="s">
        <v>442</v>
      </c>
      <c r="IP646" t="s">
        <v>443</v>
      </c>
      <c r="IQ646" t="s">
        <v>443</v>
      </c>
      <c r="IR646" t="s">
        <v>443</v>
      </c>
      <c r="IS646" t="s">
        <v>443</v>
      </c>
      <c r="IT646">
        <v>0</v>
      </c>
      <c r="IU646">
        <v>100</v>
      </c>
      <c r="IV646">
        <v>100</v>
      </c>
      <c r="IW646">
        <v>-1.463</v>
      </c>
      <c r="IX646">
        <v>0.282</v>
      </c>
      <c r="IY646">
        <v>-1.253408397979514</v>
      </c>
      <c r="IZ646">
        <v>-0.001407418860664216</v>
      </c>
      <c r="JA646">
        <v>1.761737584914558E-06</v>
      </c>
      <c r="JB646">
        <v>-4.339940373715102E-10</v>
      </c>
      <c r="JC646">
        <v>0.01386544786166931</v>
      </c>
      <c r="JD646">
        <v>0.003157371658100305</v>
      </c>
      <c r="JE646">
        <v>0.0004353711720169284</v>
      </c>
      <c r="JF646">
        <v>-1.853048844677345E-07</v>
      </c>
      <c r="JG646">
        <v>2</v>
      </c>
      <c r="JH646">
        <v>1968</v>
      </c>
      <c r="JI646">
        <v>1</v>
      </c>
      <c r="JJ646">
        <v>26</v>
      </c>
      <c r="JK646">
        <v>200263.2</v>
      </c>
      <c r="JL646">
        <v>200263.4</v>
      </c>
      <c r="JM646">
        <v>2.04102</v>
      </c>
      <c r="JN646">
        <v>2.61963</v>
      </c>
      <c r="JO646">
        <v>1.49658</v>
      </c>
      <c r="JP646">
        <v>2.34863</v>
      </c>
      <c r="JQ646">
        <v>1.54907</v>
      </c>
      <c r="JR646">
        <v>2.40845</v>
      </c>
      <c r="JS646">
        <v>34.236</v>
      </c>
      <c r="JT646">
        <v>14.2546</v>
      </c>
      <c r="JU646">
        <v>18</v>
      </c>
      <c r="JV646">
        <v>480.365</v>
      </c>
      <c r="JW646">
        <v>501.235</v>
      </c>
      <c r="JX646">
        <v>26.9034</v>
      </c>
      <c r="JY646">
        <v>28.6357</v>
      </c>
      <c r="JZ646">
        <v>30.0004</v>
      </c>
      <c r="KA646">
        <v>28.826</v>
      </c>
      <c r="KB646">
        <v>28.8195</v>
      </c>
      <c r="KC646">
        <v>40.9746</v>
      </c>
      <c r="KD646">
        <v>12.4636</v>
      </c>
      <c r="KE646">
        <v>100</v>
      </c>
      <c r="KF646">
        <v>26.8951</v>
      </c>
      <c r="KG646">
        <v>874.513</v>
      </c>
      <c r="KH646">
        <v>20.8631</v>
      </c>
      <c r="KI646">
        <v>101.905</v>
      </c>
      <c r="KJ646">
        <v>91.36</v>
      </c>
    </row>
    <row r="647" spans="1:296">
      <c r="A647">
        <v>629</v>
      </c>
      <c r="B647">
        <v>1759005404</v>
      </c>
      <c r="C647">
        <v>18153.40000009537</v>
      </c>
      <c r="D647" t="s">
        <v>1706</v>
      </c>
      <c r="E647" t="s">
        <v>1707</v>
      </c>
      <c r="F647">
        <v>5</v>
      </c>
      <c r="G647" t="s">
        <v>1603</v>
      </c>
      <c r="H647">
        <v>1759005396.214286</v>
      </c>
      <c r="I647">
        <f>(J647)/1000</f>
        <v>0</v>
      </c>
      <c r="J647">
        <f>IF(DO647, AM647, AG647)</f>
        <v>0</v>
      </c>
      <c r="K647">
        <f>IF(DO647, AH647, AF647)</f>
        <v>0</v>
      </c>
      <c r="L647">
        <f>DQ647 - IF(AT647&gt;1, K647*DK647*100.0/(AV647), 0)</f>
        <v>0</v>
      </c>
      <c r="M647">
        <f>((S647-I647/2)*L647-K647)/(S647+I647/2)</f>
        <v>0</v>
      </c>
      <c r="N647">
        <f>M647*(DX647+DY647)/1000.0</f>
        <v>0</v>
      </c>
      <c r="O647">
        <f>(DQ647 - IF(AT647&gt;1, K647*DK647*100.0/(AV647), 0))*(DX647+DY647)/1000.0</f>
        <v>0</v>
      </c>
      <c r="P647">
        <f>2.0/((1/R647-1/Q647)+SIGN(R647)*SQRT((1/R647-1/Q647)*(1/R647-1/Q647) + 4*DL647/((DL647+1)*(DL647+1))*(2*1/R647*1/Q647-1/Q647*1/Q647)))</f>
        <v>0</v>
      </c>
      <c r="Q647">
        <f>IF(LEFT(DM647,1)&lt;&gt;"0",IF(LEFT(DM647,1)="1",3.0,DN647),$D$5+$E$5*(EE647*DX647/($K$5*1000))+$F$5*(EE647*DX647/($K$5*1000))*MAX(MIN(DK647,$J$5),$I$5)*MAX(MIN(DK647,$J$5),$I$5)+$G$5*MAX(MIN(DK647,$J$5),$I$5)*(EE647*DX647/($K$5*1000))+$H$5*(EE647*DX647/($K$5*1000))*(EE647*DX647/($K$5*1000)))</f>
        <v>0</v>
      </c>
      <c r="R647">
        <f>I647*(1000-(1000*0.61365*exp(17.502*V647/(240.97+V647))/(DX647+DY647)+DS647)/2)/(1000*0.61365*exp(17.502*V647/(240.97+V647))/(DX647+DY647)-DS647)</f>
        <v>0</v>
      </c>
      <c r="S647">
        <f>1/((DL647+1)/(P647/1.6)+1/(Q647/1.37)) + DL647/((DL647+1)/(P647/1.6) + DL647/(Q647/1.37))</f>
        <v>0</v>
      </c>
      <c r="T647">
        <f>(DG647*DJ647)</f>
        <v>0</v>
      </c>
      <c r="U647">
        <f>(DZ647+(T647+2*0.95*5.67E-8*(((DZ647+$B$9)+273)^4-(DZ647+273)^4)-44100*I647)/(1.84*29.3*Q647+8*0.95*5.67E-8*(DZ647+273)^3))</f>
        <v>0</v>
      </c>
      <c r="V647">
        <f>($C$9*EA647+$D$9*EB647+$E$9*U647)</f>
        <v>0</v>
      </c>
      <c r="W647">
        <f>0.61365*exp(17.502*V647/(240.97+V647))</f>
        <v>0</v>
      </c>
      <c r="X647">
        <f>(Y647/Z647*100)</f>
        <v>0</v>
      </c>
      <c r="Y647">
        <f>DS647*(DX647+DY647)/1000</f>
        <v>0</v>
      </c>
      <c r="Z647">
        <f>0.61365*exp(17.502*DZ647/(240.97+DZ647))</f>
        <v>0</v>
      </c>
      <c r="AA647">
        <f>(W647-DS647*(DX647+DY647)/1000)</f>
        <v>0</v>
      </c>
      <c r="AB647">
        <f>(-I647*44100)</f>
        <v>0</v>
      </c>
      <c r="AC647">
        <f>2*29.3*Q647*0.92*(DZ647-V647)</f>
        <v>0</v>
      </c>
      <c r="AD647">
        <f>2*0.95*5.67E-8*(((DZ647+$B$9)+273)^4-(V647+273)^4)</f>
        <v>0</v>
      </c>
      <c r="AE647">
        <f>T647+AD647+AB647+AC647</f>
        <v>0</v>
      </c>
      <c r="AF647">
        <f>DW647*AT647*(DR647-DQ647*(1000-AT647*DT647)/(1000-AT647*DS647))/(100*DK647)</f>
        <v>0</v>
      </c>
      <c r="AG647">
        <f>1000*DW647*AT647*(DS647-DT647)/(100*DK647*(1000-AT647*DS647))</f>
        <v>0</v>
      </c>
      <c r="AH647">
        <f>(AI647 - AJ647 - DX647*1E3/(8.314*(DZ647+273.15)) * AL647/DW647 * AK647) * DW647/(100*DK647) * (1000 - DT647)/1000</f>
        <v>0</v>
      </c>
      <c r="AI647">
        <v>876.0462181424244</v>
      </c>
      <c r="AJ647">
        <v>851.3609212121208</v>
      </c>
      <c r="AK647">
        <v>3.387176883116704</v>
      </c>
      <c r="AL647">
        <v>65.16</v>
      </c>
      <c r="AM647">
        <f>(AO647 - AN647 + DX647*1E3/(8.314*(DZ647+273.15)) * AQ647/DW647 * AP647) * DW647/(100*DK647) * 1000/(1000 - AO647)</f>
        <v>0</v>
      </c>
      <c r="AN647">
        <v>20.93846068613031</v>
      </c>
      <c r="AO647">
        <v>21.8194406060606</v>
      </c>
      <c r="AP647">
        <v>5.394650711616856E-06</v>
      </c>
      <c r="AQ647">
        <v>105.5016809111965</v>
      </c>
      <c r="AR647">
        <v>1</v>
      </c>
      <c r="AS647">
        <v>0</v>
      </c>
      <c r="AT647">
        <f>IF(AR647*$H$15&gt;=AV647,1.0,(AV647/(AV647-AR647*$H$15)))</f>
        <v>0</v>
      </c>
      <c r="AU647">
        <f>(AT647-1)*100</f>
        <v>0</v>
      </c>
      <c r="AV647">
        <f>MAX(0,($B$15+$C$15*EE647)/(1+$D$15*EE647)*DX647/(DZ647+273)*$E$15)</f>
        <v>0</v>
      </c>
      <c r="AW647" t="s">
        <v>437</v>
      </c>
      <c r="AX647" t="s">
        <v>437</v>
      </c>
      <c r="AY647">
        <v>0</v>
      </c>
      <c r="AZ647">
        <v>0</v>
      </c>
      <c r="BA647">
        <f>1-AY647/AZ647</f>
        <v>0</v>
      </c>
      <c r="BB647">
        <v>0</v>
      </c>
      <c r="BC647" t="s">
        <v>437</v>
      </c>
      <c r="BD647" t="s">
        <v>437</v>
      </c>
      <c r="BE647">
        <v>0</v>
      </c>
      <c r="BF647">
        <v>0</v>
      </c>
      <c r="BG647">
        <f>1-BE647/BF647</f>
        <v>0</v>
      </c>
      <c r="BH647">
        <v>0.5</v>
      </c>
      <c r="BI647">
        <f>DH647</f>
        <v>0</v>
      </c>
      <c r="BJ647">
        <f>K647</f>
        <v>0</v>
      </c>
      <c r="BK647">
        <f>BG647*BH647*BI647</f>
        <v>0</v>
      </c>
      <c r="BL647">
        <f>(BJ647-BB647)/BI647</f>
        <v>0</v>
      </c>
      <c r="BM647">
        <f>(AZ647-BF647)/BF647</f>
        <v>0</v>
      </c>
      <c r="BN647">
        <f>AY647/(BA647+AY647/BF647)</f>
        <v>0</v>
      </c>
      <c r="BO647" t="s">
        <v>437</v>
      </c>
      <c r="BP647">
        <v>0</v>
      </c>
      <c r="BQ647">
        <f>IF(BP647&lt;&gt;0, BP647, BN647)</f>
        <v>0</v>
      </c>
      <c r="BR647">
        <f>1-BQ647/BF647</f>
        <v>0</v>
      </c>
      <c r="BS647">
        <f>(BF647-BE647)/(BF647-BQ647)</f>
        <v>0</v>
      </c>
      <c r="BT647">
        <f>(AZ647-BF647)/(AZ647-BQ647)</f>
        <v>0</v>
      </c>
      <c r="BU647">
        <f>(BF647-BE647)/(BF647-AY647)</f>
        <v>0</v>
      </c>
      <c r="BV647">
        <f>(AZ647-BF647)/(AZ647-AY647)</f>
        <v>0</v>
      </c>
      <c r="BW647">
        <f>(BS647*BQ647/BE647)</f>
        <v>0</v>
      </c>
      <c r="BX647">
        <f>(1-BW647)</f>
        <v>0</v>
      </c>
      <c r="DG647">
        <f>$B$13*EF647+$C$13*EG647+$F$13*ER647*(1-EU647)</f>
        <v>0</v>
      </c>
      <c r="DH647">
        <f>DG647*DI647</f>
        <v>0</v>
      </c>
      <c r="DI647">
        <f>($B$13*$D$11+$C$13*$D$11+$F$13*((FE647+EW647)/MAX(FE647+EW647+FF647, 0.1)*$I$11+FF647/MAX(FE647+EW647+FF647, 0.1)*$J$11))/($B$13+$C$13+$F$13)</f>
        <v>0</v>
      </c>
      <c r="DJ647">
        <f>($B$13*$K$11+$C$13*$K$11+$F$13*((FE647+EW647)/MAX(FE647+EW647+FF647, 0.1)*$P$11+FF647/MAX(FE647+EW647+FF647, 0.1)*$Q$11))/($B$13+$C$13+$F$13)</f>
        <v>0</v>
      </c>
      <c r="DK647">
        <v>6</v>
      </c>
      <c r="DL647">
        <v>0.5</v>
      </c>
      <c r="DM647" t="s">
        <v>438</v>
      </c>
      <c r="DN647">
        <v>2</v>
      </c>
      <c r="DO647" t="b">
        <v>1</v>
      </c>
      <c r="DP647">
        <v>1759005396.214286</v>
      </c>
      <c r="DQ647">
        <v>808.6577857142856</v>
      </c>
      <c r="DR647">
        <v>842.0040000000001</v>
      </c>
      <c r="DS647">
        <v>21.81918571428571</v>
      </c>
      <c r="DT647">
        <v>20.93530714285714</v>
      </c>
      <c r="DU647">
        <v>810.1258214285716</v>
      </c>
      <c r="DV647">
        <v>21.53721428571428</v>
      </c>
      <c r="DW647">
        <v>499.9760357142858</v>
      </c>
      <c r="DX647">
        <v>90.31170714285713</v>
      </c>
      <c r="DY647">
        <v>0.06470588214285715</v>
      </c>
      <c r="DZ647">
        <v>28.68535</v>
      </c>
      <c r="EA647">
        <v>30.00236428571429</v>
      </c>
      <c r="EB647">
        <v>999.9000000000002</v>
      </c>
      <c r="EC647">
        <v>0</v>
      </c>
      <c r="ED647">
        <v>0</v>
      </c>
      <c r="EE647">
        <v>10013.96214285714</v>
      </c>
      <c r="EF647">
        <v>0</v>
      </c>
      <c r="EG647">
        <v>11.84132142857143</v>
      </c>
      <c r="EH647">
        <v>-33.34625357142857</v>
      </c>
      <c r="EI647">
        <v>826.6956428571428</v>
      </c>
      <c r="EJ647">
        <v>860.0086428571429</v>
      </c>
      <c r="EK647">
        <v>0.8838778214285714</v>
      </c>
      <c r="EL647">
        <v>842.0040000000001</v>
      </c>
      <c r="EM647">
        <v>20.93530714285714</v>
      </c>
      <c r="EN647">
        <v>1.970527857142857</v>
      </c>
      <c r="EO647">
        <v>1.890703214285715</v>
      </c>
      <c r="EP647">
        <v>17.20948214285714</v>
      </c>
      <c r="EQ647">
        <v>16.55755357142857</v>
      </c>
      <c r="ER647">
        <v>1999.988571428572</v>
      </c>
      <c r="ES647">
        <v>0.9800041785714286</v>
      </c>
      <c r="ET647">
        <v>0.01999571428571429</v>
      </c>
      <c r="EU647">
        <v>0</v>
      </c>
      <c r="EV647">
        <v>952.4079642857143</v>
      </c>
      <c r="EW647">
        <v>5.00078</v>
      </c>
      <c r="EX647">
        <v>18412.14642857143</v>
      </c>
      <c r="EY647">
        <v>16379.54642857143</v>
      </c>
      <c r="EZ647">
        <v>39.17396428571429</v>
      </c>
      <c r="FA647">
        <v>39.99089285714285</v>
      </c>
      <c r="FB647">
        <v>39.2275</v>
      </c>
      <c r="FC647">
        <v>39.72735714285714</v>
      </c>
      <c r="FD647">
        <v>40.09142857142857</v>
      </c>
      <c r="FE647">
        <v>1955.098571428571</v>
      </c>
      <c r="FF647">
        <v>39.89000000000001</v>
      </c>
      <c r="FG647">
        <v>0</v>
      </c>
      <c r="FH647">
        <v>1759005398.7</v>
      </c>
      <c r="FI647">
        <v>0</v>
      </c>
      <c r="FJ647">
        <v>952.3518076923076</v>
      </c>
      <c r="FK647">
        <v>-3.013299157249148</v>
      </c>
      <c r="FL647">
        <v>-70.24957278391889</v>
      </c>
      <c r="FM647">
        <v>18411.56153846154</v>
      </c>
      <c r="FN647">
        <v>15</v>
      </c>
      <c r="FO647">
        <v>0</v>
      </c>
      <c r="FP647" t="s">
        <v>439</v>
      </c>
      <c r="FQ647">
        <v>1746989605.5</v>
      </c>
      <c r="FR647">
        <v>1746989593.5</v>
      </c>
      <c r="FS647">
        <v>0</v>
      </c>
      <c r="FT647">
        <v>-0.274</v>
      </c>
      <c r="FU647">
        <v>-0.002</v>
      </c>
      <c r="FV647">
        <v>2.549</v>
      </c>
      <c r="FW647">
        <v>0.129</v>
      </c>
      <c r="FX647">
        <v>420</v>
      </c>
      <c r="FY647">
        <v>17</v>
      </c>
      <c r="FZ647">
        <v>0.02</v>
      </c>
      <c r="GA647">
        <v>0.04</v>
      </c>
      <c r="GB647">
        <v>-33.216705</v>
      </c>
      <c r="GC647">
        <v>-2.141583489681051</v>
      </c>
      <c r="GD647">
        <v>0.2168727967611429</v>
      </c>
      <c r="GE647">
        <v>0</v>
      </c>
      <c r="GF647">
        <v>952.6008823529412</v>
      </c>
      <c r="GG647">
        <v>-3.86294882044789</v>
      </c>
      <c r="GH647">
        <v>0.4340888201811166</v>
      </c>
      <c r="GI647">
        <v>0</v>
      </c>
      <c r="GJ647">
        <v>0.8849891499999998</v>
      </c>
      <c r="GK647">
        <v>-0.03989790619137361</v>
      </c>
      <c r="GL647">
        <v>0.004014402991417273</v>
      </c>
      <c r="GM647">
        <v>1</v>
      </c>
      <c r="GN647">
        <v>1</v>
      </c>
      <c r="GO647">
        <v>3</v>
      </c>
      <c r="GP647" t="s">
        <v>463</v>
      </c>
      <c r="GQ647">
        <v>3.10231</v>
      </c>
      <c r="GR647">
        <v>2.72307</v>
      </c>
      <c r="GS647">
        <v>0.142803</v>
      </c>
      <c r="GT647">
        <v>0.146456</v>
      </c>
      <c r="GU647">
        <v>0.10069</v>
      </c>
      <c r="GV647">
        <v>0.09907290000000001</v>
      </c>
      <c r="GW647">
        <v>22397.1</v>
      </c>
      <c r="GX647">
        <v>20252.5</v>
      </c>
      <c r="GY647">
        <v>26691.1</v>
      </c>
      <c r="GZ647">
        <v>23948.1</v>
      </c>
      <c r="HA647">
        <v>38413.8</v>
      </c>
      <c r="HB647">
        <v>31893</v>
      </c>
      <c r="HC647">
        <v>46607.4</v>
      </c>
      <c r="HD647">
        <v>37879.5</v>
      </c>
      <c r="HE647">
        <v>1.86925</v>
      </c>
      <c r="HF647">
        <v>1.87925</v>
      </c>
      <c r="HG647">
        <v>0.171758</v>
      </c>
      <c r="HH647">
        <v>0</v>
      </c>
      <c r="HI647">
        <v>27.2006</v>
      </c>
      <c r="HJ647">
        <v>999.9</v>
      </c>
      <c r="HK647">
        <v>48.9</v>
      </c>
      <c r="HL647">
        <v>30.2</v>
      </c>
      <c r="HM647">
        <v>23.3355</v>
      </c>
      <c r="HN647">
        <v>61.0287</v>
      </c>
      <c r="HO647">
        <v>22.0393</v>
      </c>
      <c r="HP647">
        <v>1</v>
      </c>
      <c r="HQ647">
        <v>0.107121</v>
      </c>
      <c r="HR647">
        <v>0.270226</v>
      </c>
      <c r="HS647">
        <v>20.318</v>
      </c>
      <c r="HT647">
        <v>5.21325</v>
      </c>
      <c r="HU647">
        <v>11.9798</v>
      </c>
      <c r="HV647">
        <v>4.9636</v>
      </c>
      <c r="HW647">
        <v>3.27453</v>
      </c>
      <c r="HX647">
        <v>9999</v>
      </c>
      <c r="HY647">
        <v>9999</v>
      </c>
      <c r="HZ647">
        <v>9999</v>
      </c>
      <c r="IA647">
        <v>26.8</v>
      </c>
      <c r="IB647">
        <v>1.8637</v>
      </c>
      <c r="IC647">
        <v>1.85979</v>
      </c>
      <c r="ID647">
        <v>1.85807</v>
      </c>
      <c r="IE647">
        <v>1.85944</v>
      </c>
      <c r="IF647">
        <v>1.85959</v>
      </c>
      <c r="IG647">
        <v>1.85806</v>
      </c>
      <c r="IH647">
        <v>1.85715</v>
      </c>
      <c r="II647">
        <v>1.85211</v>
      </c>
      <c r="IJ647">
        <v>0</v>
      </c>
      <c r="IK647">
        <v>0</v>
      </c>
      <c r="IL647">
        <v>0</v>
      </c>
      <c r="IM647">
        <v>0</v>
      </c>
      <c r="IN647" t="s">
        <v>441</v>
      </c>
      <c r="IO647" t="s">
        <v>442</v>
      </c>
      <c r="IP647" t="s">
        <v>443</v>
      </c>
      <c r="IQ647" t="s">
        <v>443</v>
      </c>
      <c r="IR647" t="s">
        <v>443</v>
      </c>
      <c r="IS647" t="s">
        <v>443</v>
      </c>
      <c r="IT647">
        <v>0</v>
      </c>
      <c r="IU647">
        <v>100</v>
      </c>
      <c r="IV647">
        <v>100</v>
      </c>
      <c r="IW647">
        <v>-1.453</v>
      </c>
      <c r="IX647">
        <v>0.282</v>
      </c>
      <c r="IY647">
        <v>-1.253408397979514</v>
      </c>
      <c r="IZ647">
        <v>-0.001407418860664216</v>
      </c>
      <c r="JA647">
        <v>1.761737584914558E-06</v>
      </c>
      <c r="JB647">
        <v>-4.339940373715102E-10</v>
      </c>
      <c r="JC647">
        <v>0.01386544786166931</v>
      </c>
      <c r="JD647">
        <v>0.003157371658100305</v>
      </c>
      <c r="JE647">
        <v>0.0004353711720169284</v>
      </c>
      <c r="JF647">
        <v>-1.853048844677345E-07</v>
      </c>
      <c r="JG647">
        <v>2</v>
      </c>
      <c r="JH647">
        <v>1968</v>
      </c>
      <c r="JI647">
        <v>1</v>
      </c>
      <c r="JJ647">
        <v>26</v>
      </c>
      <c r="JK647">
        <v>200263.3</v>
      </c>
      <c r="JL647">
        <v>200263.5</v>
      </c>
      <c r="JM647">
        <v>2.06909</v>
      </c>
      <c r="JN647">
        <v>2.61475</v>
      </c>
      <c r="JO647">
        <v>1.49658</v>
      </c>
      <c r="JP647">
        <v>2.34863</v>
      </c>
      <c r="JQ647">
        <v>1.54907</v>
      </c>
      <c r="JR647">
        <v>2.46826</v>
      </c>
      <c r="JS647">
        <v>34.236</v>
      </c>
      <c r="JT647">
        <v>14.2721</v>
      </c>
      <c r="JU647">
        <v>18</v>
      </c>
      <c r="JV647">
        <v>480.245</v>
      </c>
      <c r="JW647">
        <v>501.456</v>
      </c>
      <c r="JX647">
        <v>26.8978</v>
      </c>
      <c r="JY647">
        <v>28.64</v>
      </c>
      <c r="JZ647">
        <v>30.0005</v>
      </c>
      <c r="KA647">
        <v>28.8291</v>
      </c>
      <c r="KB647">
        <v>28.8219</v>
      </c>
      <c r="KC647">
        <v>41.5862</v>
      </c>
      <c r="KD647">
        <v>12.74</v>
      </c>
      <c r="KE647">
        <v>100</v>
      </c>
      <c r="KF647">
        <v>26.8899</v>
      </c>
      <c r="KG647">
        <v>887.869</v>
      </c>
      <c r="KH647">
        <v>20.8628</v>
      </c>
      <c r="KI647">
        <v>101.904</v>
      </c>
      <c r="KJ647">
        <v>91.3596</v>
      </c>
    </row>
    <row r="648" spans="1:296">
      <c r="A648">
        <v>630</v>
      </c>
      <c r="B648">
        <v>1759005409</v>
      </c>
      <c r="C648">
        <v>18158.40000009537</v>
      </c>
      <c r="D648" t="s">
        <v>1708</v>
      </c>
      <c r="E648" t="s">
        <v>1709</v>
      </c>
      <c r="F648">
        <v>5</v>
      </c>
      <c r="G648" t="s">
        <v>1603</v>
      </c>
      <c r="H648">
        <v>1759005401.5</v>
      </c>
      <c r="I648">
        <f>(J648)/1000</f>
        <v>0</v>
      </c>
      <c r="J648">
        <f>IF(DO648, AM648, AG648)</f>
        <v>0</v>
      </c>
      <c r="K648">
        <f>IF(DO648, AH648, AF648)</f>
        <v>0</v>
      </c>
      <c r="L648">
        <f>DQ648 - IF(AT648&gt;1, K648*DK648*100.0/(AV648), 0)</f>
        <v>0</v>
      </c>
      <c r="M648">
        <f>((S648-I648/2)*L648-K648)/(S648+I648/2)</f>
        <v>0</v>
      </c>
      <c r="N648">
        <f>M648*(DX648+DY648)/1000.0</f>
        <v>0</v>
      </c>
      <c r="O648">
        <f>(DQ648 - IF(AT648&gt;1, K648*DK648*100.0/(AV648), 0))*(DX648+DY648)/1000.0</f>
        <v>0</v>
      </c>
      <c r="P648">
        <f>2.0/((1/R648-1/Q648)+SIGN(R648)*SQRT((1/R648-1/Q648)*(1/R648-1/Q648) + 4*DL648/((DL648+1)*(DL648+1))*(2*1/R648*1/Q648-1/Q648*1/Q648)))</f>
        <v>0</v>
      </c>
      <c r="Q648">
        <f>IF(LEFT(DM648,1)&lt;&gt;"0",IF(LEFT(DM648,1)="1",3.0,DN648),$D$5+$E$5*(EE648*DX648/($K$5*1000))+$F$5*(EE648*DX648/($K$5*1000))*MAX(MIN(DK648,$J$5),$I$5)*MAX(MIN(DK648,$J$5),$I$5)+$G$5*MAX(MIN(DK648,$J$5),$I$5)*(EE648*DX648/($K$5*1000))+$H$5*(EE648*DX648/($K$5*1000))*(EE648*DX648/($K$5*1000)))</f>
        <v>0</v>
      </c>
      <c r="R648">
        <f>I648*(1000-(1000*0.61365*exp(17.502*V648/(240.97+V648))/(DX648+DY648)+DS648)/2)/(1000*0.61365*exp(17.502*V648/(240.97+V648))/(DX648+DY648)-DS648)</f>
        <v>0</v>
      </c>
      <c r="S648">
        <f>1/((DL648+1)/(P648/1.6)+1/(Q648/1.37)) + DL648/((DL648+1)/(P648/1.6) + DL648/(Q648/1.37))</f>
        <v>0</v>
      </c>
      <c r="T648">
        <f>(DG648*DJ648)</f>
        <v>0</v>
      </c>
      <c r="U648">
        <f>(DZ648+(T648+2*0.95*5.67E-8*(((DZ648+$B$9)+273)^4-(DZ648+273)^4)-44100*I648)/(1.84*29.3*Q648+8*0.95*5.67E-8*(DZ648+273)^3))</f>
        <v>0</v>
      </c>
      <c r="V648">
        <f>($C$9*EA648+$D$9*EB648+$E$9*U648)</f>
        <v>0</v>
      </c>
      <c r="W648">
        <f>0.61365*exp(17.502*V648/(240.97+V648))</f>
        <v>0</v>
      </c>
      <c r="X648">
        <f>(Y648/Z648*100)</f>
        <v>0</v>
      </c>
      <c r="Y648">
        <f>DS648*(DX648+DY648)/1000</f>
        <v>0</v>
      </c>
      <c r="Z648">
        <f>0.61365*exp(17.502*DZ648/(240.97+DZ648))</f>
        <v>0</v>
      </c>
      <c r="AA648">
        <f>(W648-DS648*(DX648+DY648)/1000)</f>
        <v>0</v>
      </c>
      <c r="AB648">
        <f>(-I648*44100)</f>
        <v>0</v>
      </c>
      <c r="AC648">
        <f>2*29.3*Q648*0.92*(DZ648-V648)</f>
        <v>0</v>
      </c>
      <c r="AD648">
        <f>2*0.95*5.67E-8*(((DZ648+$B$9)+273)^4-(V648+273)^4)</f>
        <v>0</v>
      </c>
      <c r="AE648">
        <f>T648+AD648+AB648+AC648</f>
        <v>0</v>
      </c>
      <c r="AF648">
        <f>DW648*AT648*(DR648-DQ648*(1000-AT648*DT648)/(1000-AT648*DS648))/(100*DK648)</f>
        <v>0</v>
      </c>
      <c r="AG648">
        <f>1000*DW648*AT648*(DS648-DT648)/(100*DK648*(1000-AT648*DS648))</f>
        <v>0</v>
      </c>
      <c r="AH648">
        <f>(AI648 - AJ648 - DX648*1E3/(8.314*(DZ648+273.15)) * AL648/DW648 * AK648) * DW648/(100*DK648) * (1000 - DT648)/1000</f>
        <v>0</v>
      </c>
      <c r="AI648">
        <v>893.1396623787883</v>
      </c>
      <c r="AJ648">
        <v>868.2767454545454</v>
      </c>
      <c r="AK648">
        <v>3.378930735930723</v>
      </c>
      <c r="AL648">
        <v>65.16</v>
      </c>
      <c r="AM648">
        <f>(AO648 - AN648 + DX648*1E3/(8.314*(DZ648+273.15)) * AQ648/DW648 * AP648) * DW648/(100*DK648) * 1000/(1000 - AO648)</f>
        <v>0</v>
      </c>
      <c r="AN648">
        <v>20.84851220309951</v>
      </c>
      <c r="AO648">
        <v>21.79487575757575</v>
      </c>
      <c r="AP648">
        <v>-0.006894093901080282</v>
      </c>
      <c r="AQ648">
        <v>105.5016809111965</v>
      </c>
      <c r="AR648">
        <v>1</v>
      </c>
      <c r="AS648">
        <v>0</v>
      </c>
      <c r="AT648">
        <f>IF(AR648*$H$15&gt;=AV648,1.0,(AV648/(AV648-AR648*$H$15)))</f>
        <v>0</v>
      </c>
      <c r="AU648">
        <f>(AT648-1)*100</f>
        <v>0</v>
      </c>
      <c r="AV648">
        <f>MAX(0,($B$15+$C$15*EE648)/(1+$D$15*EE648)*DX648/(DZ648+273)*$E$15)</f>
        <v>0</v>
      </c>
      <c r="AW648" t="s">
        <v>437</v>
      </c>
      <c r="AX648" t="s">
        <v>437</v>
      </c>
      <c r="AY648">
        <v>0</v>
      </c>
      <c r="AZ648">
        <v>0</v>
      </c>
      <c r="BA648">
        <f>1-AY648/AZ648</f>
        <v>0</v>
      </c>
      <c r="BB648">
        <v>0</v>
      </c>
      <c r="BC648" t="s">
        <v>437</v>
      </c>
      <c r="BD648" t="s">
        <v>437</v>
      </c>
      <c r="BE648">
        <v>0</v>
      </c>
      <c r="BF648">
        <v>0</v>
      </c>
      <c r="BG648">
        <f>1-BE648/BF648</f>
        <v>0</v>
      </c>
      <c r="BH648">
        <v>0.5</v>
      </c>
      <c r="BI648">
        <f>DH648</f>
        <v>0</v>
      </c>
      <c r="BJ648">
        <f>K648</f>
        <v>0</v>
      </c>
      <c r="BK648">
        <f>BG648*BH648*BI648</f>
        <v>0</v>
      </c>
      <c r="BL648">
        <f>(BJ648-BB648)/BI648</f>
        <v>0</v>
      </c>
      <c r="BM648">
        <f>(AZ648-BF648)/BF648</f>
        <v>0</v>
      </c>
      <c r="BN648">
        <f>AY648/(BA648+AY648/BF648)</f>
        <v>0</v>
      </c>
      <c r="BO648" t="s">
        <v>437</v>
      </c>
      <c r="BP648">
        <v>0</v>
      </c>
      <c r="BQ648">
        <f>IF(BP648&lt;&gt;0, BP648, BN648)</f>
        <v>0</v>
      </c>
      <c r="BR648">
        <f>1-BQ648/BF648</f>
        <v>0</v>
      </c>
      <c r="BS648">
        <f>(BF648-BE648)/(BF648-BQ648)</f>
        <v>0</v>
      </c>
      <c r="BT648">
        <f>(AZ648-BF648)/(AZ648-BQ648)</f>
        <v>0</v>
      </c>
      <c r="BU648">
        <f>(BF648-BE648)/(BF648-AY648)</f>
        <v>0</v>
      </c>
      <c r="BV648">
        <f>(AZ648-BF648)/(AZ648-AY648)</f>
        <v>0</v>
      </c>
      <c r="BW648">
        <f>(BS648*BQ648/BE648)</f>
        <v>0</v>
      </c>
      <c r="BX648">
        <f>(1-BW648)</f>
        <v>0</v>
      </c>
      <c r="DG648">
        <f>$B$13*EF648+$C$13*EG648+$F$13*ER648*(1-EU648)</f>
        <v>0</v>
      </c>
      <c r="DH648">
        <f>DG648*DI648</f>
        <v>0</v>
      </c>
      <c r="DI648">
        <f>($B$13*$D$11+$C$13*$D$11+$F$13*((FE648+EW648)/MAX(FE648+EW648+FF648, 0.1)*$I$11+FF648/MAX(FE648+EW648+FF648, 0.1)*$J$11))/($B$13+$C$13+$F$13)</f>
        <v>0</v>
      </c>
      <c r="DJ648">
        <f>($B$13*$K$11+$C$13*$K$11+$F$13*((FE648+EW648)/MAX(FE648+EW648+FF648, 0.1)*$P$11+FF648/MAX(FE648+EW648+FF648, 0.1)*$Q$11))/($B$13+$C$13+$F$13)</f>
        <v>0</v>
      </c>
      <c r="DK648">
        <v>6</v>
      </c>
      <c r="DL648">
        <v>0.5</v>
      </c>
      <c r="DM648" t="s">
        <v>438</v>
      </c>
      <c r="DN648">
        <v>2</v>
      </c>
      <c r="DO648" t="b">
        <v>1</v>
      </c>
      <c r="DP648">
        <v>1759005401.5</v>
      </c>
      <c r="DQ648">
        <v>826.1641481481482</v>
      </c>
      <c r="DR648">
        <v>859.7104074074076</v>
      </c>
      <c r="DS648">
        <v>21.81558518518518</v>
      </c>
      <c r="DT648">
        <v>20.9117</v>
      </c>
      <c r="DU648">
        <v>827.6216666666666</v>
      </c>
      <c r="DV648">
        <v>21.5337037037037</v>
      </c>
      <c r="DW648">
        <v>500.0526666666667</v>
      </c>
      <c r="DX648">
        <v>90.31124074074076</v>
      </c>
      <c r="DY648">
        <v>0.06459546296296297</v>
      </c>
      <c r="DZ648">
        <v>28.68843703703704</v>
      </c>
      <c r="EA648">
        <v>30.00377407407407</v>
      </c>
      <c r="EB648">
        <v>999.9000000000001</v>
      </c>
      <c r="EC648">
        <v>0</v>
      </c>
      <c r="ED648">
        <v>0</v>
      </c>
      <c r="EE648">
        <v>10018.32185185185</v>
      </c>
      <c r="EF648">
        <v>0</v>
      </c>
      <c r="EG648">
        <v>11.84314814814815</v>
      </c>
      <c r="EH648">
        <v>-33.54628148148148</v>
      </c>
      <c r="EI648">
        <v>844.5893333333333</v>
      </c>
      <c r="EJ648">
        <v>878.071962962963</v>
      </c>
      <c r="EK648">
        <v>0.9038906666666667</v>
      </c>
      <c r="EL648">
        <v>859.7104074074076</v>
      </c>
      <c r="EM648">
        <v>20.9117</v>
      </c>
      <c r="EN648">
        <v>1.970192962962963</v>
      </c>
      <c r="EO648">
        <v>1.888562222222222</v>
      </c>
      <c r="EP648">
        <v>17.2068</v>
      </c>
      <c r="EQ648">
        <v>16.53971111111111</v>
      </c>
      <c r="ER648">
        <v>2000.008518518519</v>
      </c>
      <c r="ES648">
        <v>0.9800044444444445</v>
      </c>
      <c r="ET648">
        <v>0.01999545925925926</v>
      </c>
      <c r="EU648">
        <v>0</v>
      </c>
      <c r="EV648">
        <v>952.0315555555555</v>
      </c>
      <c r="EW648">
        <v>5.00078</v>
      </c>
      <c r="EX648">
        <v>18406.1962962963</v>
      </c>
      <c r="EY648">
        <v>16379.71481481482</v>
      </c>
      <c r="EZ648">
        <v>39.19425925925925</v>
      </c>
      <c r="FA648">
        <v>39.99755555555556</v>
      </c>
      <c r="FB648">
        <v>39.21733333333333</v>
      </c>
      <c r="FC648">
        <v>39.73585185185185</v>
      </c>
      <c r="FD648">
        <v>40.17577777777777</v>
      </c>
      <c r="FE648">
        <v>1955.118518518518</v>
      </c>
      <c r="FF648">
        <v>39.89000000000001</v>
      </c>
      <c r="FG648">
        <v>0</v>
      </c>
      <c r="FH648">
        <v>1759005403.5</v>
      </c>
      <c r="FI648">
        <v>0</v>
      </c>
      <c r="FJ648">
        <v>952.0515</v>
      </c>
      <c r="FK648">
        <v>-3.914427348554042</v>
      </c>
      <c r="FL648">
        <v>-68.55384619198733</v>
      </c>
      <c r="FM648">
        <v>18406.04615384616</v>
      </c>
      <c r="FN648">
        <v>15</v>
      </c>
      <c r="FO648">
        <v>0</v>
      </c>
      <c r="FP648" t="s">
        <v>439</v>
      </c>
      <c r="FQ648">
        <v>1746989605.5</v>
      </c>
      <c r="FR648">
        <v>1746989593.5</v>
      </c>
      <c r="FS648">
        <v>0</v>
      </c>
      <c r="FT648">
        <v>-0.274</v>
      </c>
      <c r="FU648">
        <v>-0.002</v>
      </c>
      <c r="FV648">
        <v>2.549</v>
      </c>
      <c r="FW648">
        <v>0.129</v>
      </c>
      <c r="FX648">
        <v>420</v>
      </c>
      <c r="FY648">
        <v>17</v>
      </c>
      <c r="FZ648">
        <v>0.02</v>
      </c>
      <c r="GA648">
        <v>0.04</v>
      </c>
      <c r="GB648">
        <v>-33.42914146341463</v>
      </c>
      <c r="GC648">
        <v>-2.160978397212606</v>
      </c>
      <c r="GD648">
        <v>0.2218385294732048</v>
      </c>
      <c r="GE648">
        <v>0</v>
      </c>
      <c r="GF648">
        <v>952.2699117647059</v>
      </c>
      <c r="GG648">
        <v>-4.022597409430867</v>
      </c>
      <c r="GH648">
        <v>0.4557415010112142</v>
      </c>
      <c r="GI648">
        <v>0</v>
      </c>
      <c r="GJ648">
        <v>0.8966221707317074</v>
      </c>
      <c r="GK648">
        <v>0.1711786202090594</v>
      </c>
      <c r="GL648">
        <v>0.02552636913210361</v>
      </c>
      <c r="GM648">
        <v>0</v>
      </c>
      <c r="GN648">
        <v>0</v>
      </c>
      <c r="GO648">
        <v>3</v>
      </c>
      <c r="GP648" t="s">
        <v>484</v>
      </c>
      <c r="GQ648">
        <v>3.10274</v>
      </c>
      <c r="GR648">
        <v>2.72248</v>
      </c>
      <c r="GS648">
        <v>0.144658</v>
      </c>
      <c r="GT648">
        <v>0.148314</v>
      </c>
      <c r="GU648">
        <v>0.100594</v>
      </c>
      <c r="GV648">
        <v>0.0988291</v>
      </c>
      <c r="GW648">
        <v>22348.2</v>
      </c>
      <c r="GX648">
        <v>20208.3</v>
      </c>
      <c r="GY648">
        <v>26690.6</v>
      </c>
      <c r="GZ648">
        <v>23948</v>
      </c>
      <c r="HA648">
        <v>38417.7</v>
      </c>
      <c r="HB648">
        <v>31901.7</v>
      </c>
      <c r="HC648">
        <v>46606.9</v>
      </c>
      <c r="HD648">
        <v>37879.3</v>
      </c>
      <c r="HE648">
        <v>1.8701</v>
      </c>
      <c r="HF648">
        <v>1.87868</v>
      </c>
      <c r="HG648">
        <v>0.171836</v>
      </c>
      <c r="HH648">
        <v>0</v>
      </c>
      <c r="HI648">
        <v>27.2035</v>
      </c>
      <c r="HJ648">
        <v>999.9</v>
      </c>
      <c r="HK648">
        <v>48.9</v>
      </c>
      <c r="HL648">
        <v>30.2</v>
      </c>
      <c r="HM648">
        <v>23.3355</v>
      </c>
      <c r="HN648">
        <v>61.2487</v>
      </c>
      <c r="HO648">
        <v>21.6867</v>
      </c>
      <c r="HP648">
        <v>1</v>
      </c>
      <c r="HQ648">
        <v>0.107464</v>
      </c>
      <c r="HR648">
        <v>0.274766</v>
      </c>
      <c r="HS648">
        <v>20.3179</v>
      </c>
      <c r="HT648">
        <v>5.21295</v>
      </c>
      <c r="HU648">
        <v>11.9798</v>
      </c>
      <c r="HV648">
        <v>4.9634</v>
      </c>
      <c r="HW648">
        <v>3.2745</v>
      </c>
      <c r="HX648">
        <v>9999</v>
      </c>
      <c r="HY648">
        <v>9999</v>
      </c>
      <c r="HZ648">
        <v>9999</v>
      </c>
      <c r="IA648">
        <v>26.8</v>
      </c>
      <c r="IB648">
        <v>1.86369</v>
      </c>
      <c r="IC648">
        <v>1.85978</v>
      </c>
      <c r="ID648">
        <v>1.85807</v>
      </c>
      <c r="IE648">
        <v>1.85944</v>
      </c>
      <c r="IF648">
        <v>1.85959</v>
      </c>
      <c r="IG648">
        <v>1.85806</v>
      </c>
      <c r="IH648">
        <v>1.85715</v>
      </c>
      <c r="II648">
        <v>1.85211</v>
      </c>
      <c r="IJ648">
        <v>0</v>
      </c>
      <c r="IK648">
        <v>0</v>
      </c>
      <c r="IL648">
        <v>0</v>
      </c>
      <c r="IM648">
        <v>0</v>
      </c>
      <c r="IN648" t="s">
        <v>441</v>
      </c>
      <c r="IO648" t="s">
        <v>442</v>
      </c>
      <c r="IP648" t="s">
        <v>443</v>
      </c>
      <c r="IQ648" t="s">
        <v>443</v>
      </c>
      <c r="IR648" t="s">
        <v>443</v>
      </c>
      <c r="IS648" t="s">
        <v>443</v>
      </c>
      <c r="IT648">
        <v>0</v>
      </c>
      <c r="IU648">
        <v>100</v>
      </c>
      <c r="IV648">
        <v>100</v>
      </c>
      <c r="IW648">
        <v>-1.441</v>
      </c>
      <c r="IX648">
        <v>0.2814</v>
      </c>
      <c r="IY648">
        <v>-1.253408397979514</v>
      </c>
      <c r="IZ648">
        <v>-0.001407418860664216</v>
      </c>
      <c r="JA648">
        <v>1.761737584914558E-06</v>
      </c>
      <c r="JB648">
        <v>-4.339940373715102E-10</v>
      </c>
      <c r="JC648">
        <v>0.01386544786166931</v>
      </c>
      <c r="JD648">
        <v>0.003157371658100305</v>
      </c>
      <c r="JE648">
        <v>0.0004353711720169284</v>
      </c>
      <c r="JF648">
        <v>-1.853048844677345E-07</v>
      </c>
      <c r="JG648">
        <v>2</v>
      </c>
      <c r="JH648">
        <v>1968</v>
      </c>
      <c r="JI648">
        <v>1</v>
      </c>
      <c r="JJ648">
        <v>26</v>
      </c>
      <c r="JK648">
        <v>200263.4</v>
      </c>
      <c r="JL648">
        <v>200263.6</v>
      </c>
      <c r="JM648">
        <v>2.10571</v>
      </c>
      <c r="JN648">
        <v>2.61475</v>
      </c>
      <c r="JO648">
        <v>1.49658</v>
      </c>
      <c r="JP648">
        <v>2.34863</v>
      </c>
      <c r="JQ648">
        <v>1.54907</v>
      </c>
      <c r="JR648">
        <v>2.4585</v>
      </c>
      <c r="JS648">
        <v>34.236</v>
      </c>
      <c r="JT648">
        <v>14.2634</v>
      </c>
      <c r="JU648">
        <v>18</v>
      </c>
      <c r="JV648">
        <v>480.76</v>
      </c>
      <c r="JW648">
        <v>501.097</v>
      </c>
      <c r="JX648">
        <v>26.8913</v>
      </c>
      <c r="JY648">
        <v>28.6431</v>
      </c>
      <c r="JZ648">
        <v>30.0005</v>
      </c>
      <c r="KA648">
        <v>28.8321</v>
      </c>
      <c r="KB648">
        <v>28.8248</v>
      </c>
      <c r="KC648">
        <v>42.253</v>
      </c>
      <c r="KD648">
        <v>12.74</v>
      </c>
      <c r="KE648">
        <v>100</v>
      </c>
      <c r="KF648">
        <v>26.8898</v>
      </c>
      <c r="KG648">
        <v>907.913</v>
      </c>
      <c r="KH648">
        <v>20.8628</v>
      </c>
      <c r="KI648">
        <v>101.903</v>
      </c>
      <c r="KJ648">
        <v>91.3591</v>
      </c>
    </row>
    <row r="649" spans="1:296">
      <c r="A649">
        <v>631</v>
      </c>
      <c r="B649">
        <v>1759005414</v>
      </c>
      <c r="C649">
        <v>18163.40000009537</v>
      </c>
      <c r="D649" t="s">
        <v>1710</v>
      </c>
      <c r="E649" t="s">
        <v>1711</v>
      </c>
      <c r="F649">
        <v>5</v>
      </c>
      <c r="G649" t="s">
        <v>1603</v>
      </c>
      <c r="H649">
        <v>1759005406.214286</v>
      </c>
      <c r="I649">
        <f>(J649)/1000</f>
        <v>0</v>
      </c>
      <c r="J649">
        <f>IF(DO649, AM649, AG649)</f>
        <v>0</v>
      </c>
      <c r="K649">
        <f>IF(DO649, AH649, AF649)</f>
        <v>0</v>
      </c>
      <c r="L649">
        <f>DQ649 - IF(AT649&gt;1, K649*DK649*100.0/(AV649), 0)</f>
        <v>0</v>
      </c>
      <c r="M649">
        <f>((S649-I649/2)*L649-K649)/(S649+I649/2)</f>
        <v>0</v>
      </c>
      <c r="N649">
        <f>M649*(DX649+DY649)/1000.0</f>
        <v>0</v>
      </c>
      <c r="O649">
        <f>(DQ649 - IF(AT649&gt;1, K649*DK649*100.0/(AV649), 0))*(DX649+DY649)/1000.0</f>
        <v>0</v>
      </c>
      <c r="P649">
        <f>2.0/((1/R649-1/Q649)+SIGN(R649)*SQRT((1/R649-1/Q649)*(1/R649-1/Q649) + 4*DL649/((DL649+1)*(DL649+1))*(2*1/R649*1/Q649-1/Q649*1/Q649)))</f>
        <v>0</v>
      </c>
      <c r="Q649">
        <f>IF(LEFT(DM649,1)&lt;&gt;"0",IF(LEFT(DM649,1)="1",3.0,DN649),$D$5+$E$5*(EE649*DX649/($K$5*1000))+$F$5*(EE649*DX649/($K$5*1000))*MAX(MIN(DK649,$J$5),$I$5)*MAX(MIN(DK649,$J$5),$I$5)+$G$5*MAX(MIN(DK649,$J$5),$I$5)*(EE649*DX649/($K$5*1000))+$H$5*(EE649*DX649/($K$5*1000))*(EE649*DX649/($K$5*1000)))</f>
        <v>0</v>
      </c>
      <c r="R649">
        <f>I649*(1000-(1000*0.61365*exp(17.502*V649/(240.97+V649))/(DX649+DY649)+DS649)/2)/(1000*0.61365*exp(17.502*V649/(240.97+V649))/(DX649+DY649)-DS649)</f>
        <v>0</v>
      </c>
      <c r="S649">
        <f>1/((DL649+1)/(P649/1.6)+1/(Q649/1.37)) + DL649/((DL649+1)/(P649/1.6) + DL649/(Q649/1.37))</f>
        <v>0</v>
      </c>
      <c r="T649">
        <f>(DG649*DJ649)</f>
        <v>0</v>
      </c>
      <c r="U649">
        <f>(DZ649+(T649+2*0.95*5.67E-8*(((DZ649+$B$9)+273)^4-(DZ649+273)^4)-44100*I649)/(1.84*29.3*Q649+8*0.95*5.67E-8*(DZ649+273)^3))</f>
        <v>0</v>
      </c>
      <c r="V649">
        <f>($C$9*EA649+$D$9*EB649+$E$9*U649)</f>
        <v>0</v>
      </c>
      <c r="W649">
        <f>0.61365*exp(17.502*V649/(240.97+V649))</f>
        <v>0</v>
      </c>
      <c r="X649">
        <f>(Y649/Z649*100)</f>
        <v>0</v>
      </c>
      <c r="Y649">
        <f>DS649*(DX649+DY649)/1000</f>
        <v>0</v>
      </c>
      <c r="Z649">
        <f>0.61365*exp(17.502*DZ649/(240.97+DZ649))</f>
        <v>0</v>
      </c>
      <c r="AA649">
        <f>(W649-DS649*(DX649+DY649)/1000)</f>
        <v>0</v>
      </c>
      <c r="AB649">
        <f>(-I649*44100)</f>
        <v>0</v>
      </c>
      <c r="AC649">
        <f>2*29.3*Q649*0.92*(DZ649-V649)</f>
        <v>0</v>
      </c>
      <c r="AD649">
        <f>2*0.95*5.67E-8*(((DZ649+$B$9)+273)^4-(V649+273)^4)</f>
        <v>0</v>
      </c>
      <c r="AE649">
        <f>T649+AD649+AB649+AC649</f>
        <v>0</v>
      </c>
      <c r="AF649">
        <f>DW649*AT649*(DR649-DQ649*(1000-AT649*DT649)/(1000-AT649*DS649))/(100*DK649)</f>
        <v>0</v>
      </c>
      <c r="AG649">
        <f>1000*DW649*AT649*(DS649-DT649)/(100*DK649*(1000-AT649*DS649))</f>
        <v>0</v>
      </c>
      <c r="AH649">
        <f>(AI649 - AJ649 - DX649*1E3/(8.314*(DZ649+273.15)) * AL649/DW649 * AK649) * DW649/(100*DK649) * (1000 - DT649)/1000</f>
        <v>0</v>
      </c>
      <c r="AI649">
        <v>910.372975927273</v>
      </c>
      <c r="AJ649">
        <v>885.3205090909087</v>
      </c>
      <c r="AK649">
        <v>3.410344242424011</v>
      </c>
      <c r="AL649">
        <v>65.16</v>
      </c>
      <c r="AM649">
        <f>(AO649 - AN649 + DX649*1E3/(8.314*(DZ649+273.15)) * AQ649/DW649 * AP649) * DW649/(100*DK649) * 1000/(1000 - AO649)</f>
        <v>0</v>
      </c>
      <c r="AN649">
        <v>20.83616798704564</v>
      </c>
      <c r="AO649">
        <v>21.7603103030303</v>
      </c>
      <c r="AP649">
        <v>-0.006111317648125656</v>
      </c>
      <c r="AQ649">
        <v>105.5016809111965</v>
      </c>
      <c r="AR649">
        <v>1</v>
      </c>
      <c r="AS649">
        <v>0</v>
      </c>
      <c r="AT649">
        <f>IF(AR649*$H$15&gt;=AV649,1.0,(AV649/(AV649-AR649*$H$15)))</f>
        <v>0</v>
      </c>
      <c r="AU649">
        <f>(AT649-1)*100</f>
        <v>0</v>
      </c>
      <c r="AV649">
        <f>MAX(0,($B$15+$C$15*EE649)/(1+$D$15*EE649)*DX649/(DZ649+273)*$E$15)</f>
        <v>0</v>
      </c>
      <c r="AW649" t="s">
        <v>437</v>
      </c>
      <c r="AX649" t="s">
        <v>437</v>
      </c>
      <c r="AY649">
        <v>0</v>
      </c>
      <c r="AZ649">
        <v>0</v>
      </c>
      <c r="BA649">
        <f>1-AY649/AZ649</f>
        <v>0</v>
      </c>
      <c r="BB649">
        <v>0</v>
      </c>
      <c r="BC649" t="s">
        <v>437</v>
      </c>
      <c r="BD649" t="s">
        <v>437</v>
      </c>
      <c r="BE649">
        <v>0</v>
      </c>
      <c r="BF649">
        <v>0</v>
      </c>
      <c r="BG649">
        <f>1-BE649/BF649</f>
        <v>0</v>
      </c>
      <c r="BH649">
        <v>0.5</v>
      </c>
      <c r="BI649">
        <f>DH649</f>
        <v>0</v>
      </c>
      <c r="BJ649">
        <f>K649</f>
        <v>0</v>
      </c>
      <c r="BK649">
        <f>BG649*BH649*BI649</f>
        <v>0</v>
      </c>
      <c r="BL649">
        <f>(BJ649-BB649)/BI649</f>
        <v>0</v>
      </c>
      <c r="BM649">
        <f>(AZ649-BF649)/BF649</f>
        <v>0</v>
      </c>
      <c r="BN649">
        <f>AY649/(BA649+AY649/BF649)</f>
        <v>0</v>
      </c>
      <c r="BO649" t="s">
        <v>437</v>
      </c>
      <c r="BP649">
        <v>0</v>
      </c>
      <c r="BQ649">
        <f>IF(BP649&lt;&gt;0, BP649, BN649)</f>
        <v>0</v>
      </c>
      <c r="BR649">
        <f>1-BQ649/BF649</f>
        <v>0</v>
      </c>
      <c r="BS649">
        <f>(BF649-BE649)/(BF649-BQ649)</f>
        <v>0</v>
      </c>
      <c r="BT649">
        <f>(AZ649-BF649)/(AZ649-BQ649)</f>
        <v>0</v>
      </c>
      <c r="BU649">
        <f>(BF649-BE649)/(BF649-AY649)</f>
        <v>0</v>
      </c>
      <c r="BV649">
        <f>(AZ649-BF649)/(AZ649-AY649)</f>
        <v>0</v>
      </c>
      <c r="BW649">
        <f>(BS649*BQ649/BE649)</f>
        <v>0</v>
      </c>
      <c r="BX649">
        <f>(1-BW649)</f>
        <v>0</v>
      </c>
      <c r="DG649">
        <f>$B$13*EF649+$C$13*EG649+$F$13*ER649*(1-EU649)</f>
        <v>0</v>
      </c>
      <c r="DH649">
        <f>DG649*DI649</f>
        <v>0</v>
      </c>
      <c r="DI649">
        <f>($B$13*$D$11+$C$13*$D$11+$F$13*((FE649+EW649)/MAX(FE649+EW649+FF649, 0.1)*$I$11+FF649/MAX(FE649+EW649+FF649, 0.1)*$J$11))/($B$13+$C$13+$F$13)</f>
        <v>0</v>
      </c>
      <c r="DJ649">
        <f>($B$13*$K$11+$C$13*$K$11+$F$13*((FE649+EW649)/MAX(FE649+EW649+FF649, 0.1)*$P$11+FF649/MAX(FE649+EW649+FF649, 0.1)*$Q$11))/($B$13+$C$13+$F$13)</f>
        <v>0</v>
      </c>
      <c r="DK649">
        <v>6</v>
      </c>
      <c r="DL649">
        <v>0.5</v>
      </c>
      <c r="DM649" t="s">
        <v>438</v>
      </c>
      <c r="DN649">
        <v>2</v>
      </c>
      <c r="DO649" t="b">
        <v>1</v>
      </c>
      <c r="DP649">
        <v>1759005406.214286</v>
      </c>
      <c r="DQ649">
        <v>841.8017142857144</v>
      </c>
      <c r="DR649">
        <v>875.5644999999998</v>
      </c>
      <c r="DS649">
        <v>21.80075357142857</v>
      </c>
      <c r="DT649">
        <v>20.880875</v>
      </c>
      <c r="DU649">
        <v>843.2495</v>
      </c>
      <c r="DV649">
        <v>21.51918571428572</v>
      </c>
      <c r="DW649">
        <v>499.989357142857</v>
      </c>
      <c r="DX649">
        <v>90.31094285714286</v>
      </c>
      <c r="DY649">
        <v>0.06473731785714286</v>
      </c>
      <c r="DZ649">
        <v>28.68957142857143</v>
      </c>
      <c r="EA649">
        <v>30.00303214285714</v>
      </c>
      <c r="EB649">
        <v>999.9000000000002</v>
      </c>
      <c r="EC649">
        <v>0</v>
      </c>
      <c r="ED649">
        <v>0</v>
      </c>
      <c r="EE649">
        <v>10009.18535714286</v>
      </c>
      <c r="EF649">
        <v>0</v>
      </c>
      <c r="EG649">
        <v>11.84300714285714</v>
      </c>
      <c r="EH649">
        <v>-33.76278214285714</v>
      </c>
      <c r="EI649">
        <v>860.5624285714287</v>
      </c>
      <c r="EJ649">
        <v>894.2363571428572</v>
      </c>
      <c r="EK649">
        <v>0.9198769999999999</v>
      </c>
      <c r="EL649">
        <v>875.5644999999998</v>
      </c>
      <c r="EM649">
        <v>20.880875</v>
      </c>
      <c r="EN649">
        <v>1.9688475</v>
      </c>
      <c r="EO649">
        <v>1.885772857142857</v>
      </c>
      <c r="EP649">
        <v>17.19598928571429</v>
      </c>
      <c r="EQ649">
        <v>16.51646071428572</v>
      </c>
      <c r="ER649">
        <v>2000.010357142857</v>
      </c>
      <c r="ES649">
        <v>0.9800044999999998</v>
      </c>
      <c r="ET649">
        <v>0.0199954</v>
      </c>
      <c r="EU649">
        <v>0</v>
      </c>
      <c r="EV649">
        <v>951.7265357142859</v>
      </c>
      <c r="EW649">
        <v>5.00078</v>
      </c>
      <c r="EX649">
        <v>18400.88928571429</v>
      </c>
      <c r="EY649">
        <v>16379.73928571429</v>
      </c>
      <c r="EZ649">
        <v>39.17396428571429</v>
      </c>
      <c r="FA649">
        <v>40.00435714285714</v>
      </c>
      <c r="FB649">
        <v>39.2185</v>
      </c>
      <c r="FC649">
        <v>39.72521428571428</v>
      </c>
      <c r="FD649">
        <v>40.24078571428571</v>
      </c>
      <c r="FE649">
        <v>1955.120357142858</v>
      </c>
      <c r="FF649">
        <v>39.89000000000001</v>
      </c>
      <c r="FG649">
        <v>0</v>
      </c>
      <c r="FH649">
        <v>1759005408.3</v>
      </c>
      <c r="FI649">
        <v>0</v>
      </c>
      <c r="FJ649">
        <v>951.7523846153847</v>
      </c>
      <c r="FK649">
        <v>-3.657367536428805</v>
      </c>
      <c r="FL649">
        <v>-63.87008555998499</v>
      </c>
      <c r="FM649">
        <v>18400.73076923077</v>
      </c>
      <c r="FN649">
        <v>15</v>
      </c>
      <c r="FO649">
        <v>0</v>
      </c>
      <c r="FP649" t="s">
        <v>439</v>
      </c>
      <c r="FQ649">
        <v>1746989605.5</v>
      </c>
      <c r="FR649">
        <v>1746989593.5</v>
      </c>
      <c r="FS649">
        <v>0</v>
      </c>
      <c r="FT649">
        <v>-0.274</v>
      </c>
      <c r="FU649">
        <v>-0.002</v>
      </c>
      <c r="FV649">
        <v>2.549</v>
      </c>
      <c r="FW649">
        <v>0.129</v>
      </c>
      <c r="FX649">
        <v>420</v>
      </c>
      <c r="FY649">
        <v>17</v>
      </c>
      <c r="FZ649">
        <v>0.02</v>
      </c>
      <c r="GA649">
        <v>0.04</v>
      </c>
      <c r="GB649">
        <v>-33.654515</v>
      </c>
      <c r="GC649">
        <v>-2.737915947467043</v>
      </c>
      <c r="GD649">
        <v>0.2689886052884021</v>
      </c>
      <c r="GE649">
        <v>0</v>
      </c>
      <c r="GF649">
        <v>951.9306764705882</v>
      </c>
      <c r="GG649">
        <v>-3.974316278416591</v>
      </c>
      <c r="GH649">
        <v>0.442264608084368</v>
      </c>
      <c r="GI649">
        <v>0</v>
      </c>
      <c r="GJ649">
        <v>0.9112638000000001</v>
      </c>
      <c r="GK649">
        <v>0.2562771782363941</v>
      </c>
      <c r="GL649">
        <v>0.0305983023844461</v>
      </c>
      <c r="GM649">
        <v>0</v>
      </c>
      <c r="GN649">
        <v>0</v>
      </c>
      <c r="GO649">
        <v>3</v>
      </c>
      <c r="GP649" t="s">
        <v>484</v>
      </c>
      <c r="GQ649">
        <v>3.10267</v>
      </c>
      <c r="GR649">
        <v>2.72293</v>
      </c>
      <c r="GS649">
        <v>0.146512</v>
      </c>
      <c r="GT649">
        <v>0.150147</v>
      </c>
      <c r="GU649">
        <v>0.100489</v>
      </c>
      <c r="GV649">
        <v>0.0988218</v>
      </c>
      <c r="GW649">
        <v>22299.7</v>
      </c>
      <c r="GX649">
        <v>20164.6</v>
      </c>
      <c r="GY649">
        <v>26690.4</v>
      </c>
      <c r="GZ649">
        <v>23947.8</v>
      </c>
      <c r="HA649">
        <v>38422.2</v>
      </c>
      <c r="HB649">
        <v>31901.7</v>
      </c>
      <c r="HC649">
        <v>46606.5</v>
      </c>
      <c r="HD649">
        <v>37878.8</v>
      </c>
      <c r="HE649">
        <v>1.8701</v>
      </c>
      <c r="HF649">
        <v>1.87835</v>
      </c>
      <c r="HG649">
        <v>0.171471</v>
      </c>
      <c r="HH649">
        <v>0</v>
      </c>
      <c r="HI649">
        <v>27.2052</v>
      </c>
      <c r="HJ649">
        <v>999.9</v>
      </c>
      <c r="HK649">
        <v>48.9</v>
      </c>
      <c r="HL649">
        <v>30.2</v>
      </c>
      <c r="HM649">
        <v>23.3349</v>
      </c>
      <c r="HN649">
        <v>60.8087</v>
      </c>
      <c r="HO649">
        <v>21.7147</v>
      </c>
      <c r="HP649">
        <v>1</v>
      </c>
      <c r="HQ649">
        <v>0.107805</v>
      </c>
      <c r="HR649">
        <v>0.272903</v>
      </c>
      <c r="HS649">
        <v>20.3181</v>
      </c>
      <c r="HT649">
        <v>5.21325</v>
      </c>
      <c r="HU649">
        <v>11.9794</v>
      </c>
      <c r="HV649">
        <v>4.9637</v>
      </c>
      <c r="HW649">
        <v>3.27455</v>
      </c>
      <c r="HX649">
        <v>9999</v>
      </c>
      <c r="HY649">
        <v>9999</v>
      </c>
      <c r="HZ649">
        <v>9999</v>
      </c>
      <c r="IA649">
        <v>26.8</v>
      </c>
      <c r="IB649">
        <v>1.86369</v>
      </c>
      <c r="IC649">
        <v>1.85976</v>
      </c>
      <c r="ID649">
        <v>1.85807</v>
      </c>
      <c r="IE649">
        <v>1.85944</v>
      </c>
      <c r="IF649">
        <v>1.85959</v>
      </c>
      <c r="IG649">
        <v>1.85806</v>
      </c>
      <c r="IH649">
        <v>1.85715</v>
      </c>
      <c r="II649">
        <v>1.85211</v>
      </c>
      <c r="IJ649">
        <v>0</v>
      </c>
      <c r="IK649">
        <v>0</v>
      </c>
      <c r="IL649">
        <v>0</v>
      </c>
      <c r="IM649">
        <v>0</v>
      </c>
      <c r="IN649" t="s">
        <v>441</v>
      </c>
      <c r="IO649" t="s">
        <v>442</v>
      </c>
      <c r="IP649" t="s">
        <v>443</v>
      </c>
      <c r="IQ649" t="s">
        <v>443</v>
      </c>
      <c r="IR649" t="s">
        <v>443</v>
      </c>
      <c r="IS649" t="s">
        <v>443</v>
      </c>
      <c r="IT649">
        <v>0</v>
      </c>
      <c r="IU649">
        <v>100</v>
      </c>
      <c r="IV649">
        <v>100</v>
      </c>
      <c r="IW649">
        <v>-1.431</v>
      </c>
      <c r="IX649">
        <v>0.2806</v>
      </c>
      <c r="IY649">
        <v>-1.253408397979514</v>
      </c>
      <c r="IZ649">
        <v>-0.001407418860664216</v>
      </c>
      <c r="JA649">
        <v>1.761737584914558E-06</v>
      </c>
      <c r="JB649">
        <v>-4.339940373715102E-10</v>
      </c>
      <c r="JC649">
        <v>0.01386544786166931</v>
      </c>
      <c r="JD649">
        <v>0.003157371658100305</v>
      </c>
      <c r="JE649">
        <v>0.0004353711720169284</v>
      </c>
      <c r="JF649">
        <v>-1.853048844677345E-07</v>
      </c>
      <c r="JG649">
        <v>2</v>
      </c>
      <c r="JH649">
        <v>1968</v>
      </c>
      <c r="JI649">
        <v>1</v>
      </c>
      <c r="JJ649">
        <v>26</v>
      </c>
      <c r="JK649">
        <v>200263.5</v>
      </c>
      <c r="JL649">
        <v>200263.7</v>
      </c>
      <c r="JM649">
        <v>2.13501</v>
      </c>
      <c r="JN649">
        <v>2.61841</v>
      </c>
      <c r="JO649">
        <v>1.49658</v>
      </c>
      <c r="JP649">
        <v>2.34985</v>
      </c>
      <c r="JQ649">
        <v>1.54907</v>
      </c>
      <c r="JR649">
        <v>2.44263</v>
      </c>
      <c r="JS649">
        <v>34.236</v>
      </c>
      <c r="JT649">
        <v>14.2546</v>
      </c>
      <c r="JU649">
        <v>18</v>
      </c>
      <c r="JV649">
        <v>480.783</v>
      </c>
      <c r="JW649">
        <v>500.9</v>
      </c>
      <c r="JX649">
        <v>26.8894</v>
      </c>
      <c r="JY649">
        <v>28.6474</v>
      </c>
      <c r="JZ649">
        <v>30.0004</v>
      </c>
      <c r="KA649">
        <v>28.8352</v>
      </c>
      <c r="KB649">
        <v>28.8272</v>
      </c>
      <c r="KC649">
        <v>42.8574</v>
      </c>
      <c r="KD649">
        <v>12.74</v>
      </c>
      <c r="KE649">
        <v>100</v>
      </c>
      <c r="KF649">
        <v>26.8851</v>
      </c>
      <c r="KG649">
        <v>921.268</v>
      </c>
      <c r="KH649">
        <v>20.8704</v>
      </c>
      <c r="KI649">
        <v>101.902</v>
      </c>
      <c r="KJ649">
        <v>91.35809999999999</v>
      </c>
    </row>
    <row r="650" spans="1:296">
      <c r="A650">
        <v>632</v>
      </c>
      <c r="B650">
        <v>1759005419</v>
      </c>
      <c r="C650">
        <v>18168.40000009537</v>
      </c>
      <c r="D650" t="s">
        <v>1712</v>
      </c>
      <c r="E650" t="s">
        <v>1713</v>
      </c>
      <c r="F650">
        <v>5</v>
      </c>
      <c r="G650" t="s">
        <v>1603</v>
      </c>
      <c r="H650">
        <v>1759005411.5</v>
      </c>
      <c r="I650">
        <f>(J650)/1000</f>
        <v>0</v>
      </c>
      <c r="J650">
        <f>IF(DO650, AM650, AG650)</f>
        <v>0</v>
      </c>
      <c r="K650">
        <f>IF(DO650, AH650, AF650)</f>
        <v>0</v>
      </c>
      <c r="L650">
        <f>DQ650 - IF(AT650&gt;1, K650*DK650*100.0/(AV650), 0)</f>
        <v>0</v>
      </c>
      <c r="M650">
        <f>((S650-I650/2)*L650-K650)/(S650+I650/2)</f>
        <v>0</v>
      </c>
      <c r="N650">
        <f>M650*(DX650+DY650)/1000.0</f>
        <v>0</v>
      </c>
      <c r="O650">
        <f>(DQ650 - IF(AT650&gt;1, K650*DK650*100.0/(AV650), 0))*(DX650+DY650)/1000.0</f>
        <v>0</v>
      </c>
      <c r="P650">
        <f>2.0/((1/R650-1/Q650)+SIGN(R650)*SQRT((1/R650-1/Q650)*(1/R650-1/Q650) + 4*DL650/((DL650+1)*(DL650+1))*(2*1/R650*1/Q650-1/Q650*1/Q650)))</f>
        <v>0</v>
      </c>
      <c r="Q650">
        <f>IF(LEFT(DM650,1)&lt;&gt;"0",IF(LEFT(DM650,1)="1",3.0,DN650),$D$5+$E$5*(EE650*DX650/($K$5*1000))+$F$5*(EE650*DX650/($K$5*1000))*MAX(MIN(DK650,$J$5),$I$5)*MAX(MIN(DK650,$J$5),$I$5)+$G$5*MAX(MIN(DK650,$J$5),$I$5)*(EE650*DX650/($K$5*1000))+$H$5*(EE650*DX650/($K$5*1000))*(EE650*DX650/($K$5*1000)))</f>
        <v>0</v>
      </c>
      <c r="R650">
        <f>I650*(1000-(1000*0.61365*exp(17.502*V650/(240.97+V650))/(DX650+DY650)+DS650)/2)/(1000*0.61365*exp(17.502*V650/(240.97+V650))/(DX650+DY650)-DS650)</f>
        <v>0</v>
      </c>
      <c r="S650">
        <f>1/((DL650+1)/(P650/1.6)+1/(Q650/1.37)) + DL650/((DL650+1)/(P650/1.6) + DL650/(Q650/1.37))</f>
        <v>0</v>
      </c>
      <c r="T650">
        <f>(DG650*DJ650)</f>
        <v>0</v>
      </c>
      <c r="U650">
        <f>(DZ650+(T650+2*0.95*5.67E-8*(((DZ650+$B$9)+273)^4-(DZ650+273)^4)-44100*I650)/(1.84*29.3*Q650+8*0.95*5.67E-8*(DZ650+273)^3))</f>
        <v>0</v>
      </c>
      <c r="V650">
        <f>($C$9*EA650+$D$9*EB650+$E$9*U650)</f>
        <v>0</v>
      </c>
      <c r="W650">
        <f>0.61365*exp(17.502*V650/(240.97+V650))</f>
        <v>0</v>
      </c>
      <c r="X650">
        <f>(Y650/Z650*100)</f>
        <v>0</v>
      </c>
      <c r="Y650">
        <f>DS650*(DX650+DY650)/1000</f>
        <v>0</v>
      </c>
      <c r="Z650">
        <f>0.61365*exp(17.502*DZ650/(240.97+DZ650))</f>
        <v>0</v>
      </c>
      <c r="AA650">
        <f>(W650-DS650*(DX650+DY650)/1000)</f>
        <v>0</v>
      </c>
      <c r="AB650">
        <f>(-I650*44100)</f>
        <v>0</v>
      </c>
      <c r="AC650">
        <f>2*29.3*Q650*0.92*(DZ650-V650)</f>
        <v>0</v>
      </c>
      <c r="AD650">
        <f>2*0.95*5.67E-8*(((DZ650+$B$9)+273)^4-(V650+273)^4)</f>
        <v>0</v>
      </c>
      <c r="AE650">
        <f>T650+AD650+AB650+AC650</f>
        <v>0</v>
      </c>
      <c r="AF650">
        <f>DW650*AT650*(DR650-DQ650*(1000-AT650*DT650)/(1000-AT650*DS650))/(100*DK650)</f>
        <v>0</v>
      </c>
      <c r="AG650">
        <f>1000*DW650*AT650*(DS650-DT650)/(100*DK650*(1000-AT650*DS650))</f>
        <v>0</v>
      </c>
      <c r="AH650">
        <f>(AI650 - AJ650 - DX650*1E3/(8.314*(DZ650+273.15)) * AL650/DW650 * AK650) * DW650/(100*DK650) * (1000 - DT650)/1000</f>
        <v>0</v>
      </c>
      <c r="AI650">
        <v>927.4299733575763</v>
      </c>
      <c r="AJ650">
        <v>902.315175757575</v>
      </c>
      <c r="AK650">
        <v>3.40606614718584</v>
      </c>
      <c r="AL650">
        <v>65.16</v>
      </c>
      <c r="AM650">
        <f>(AO650 - AN650 + DX650*1E3/(8.314*(DZ650+273.15)) * AQ650/DW650 * AP650) * DW650/(100*DK650) * 1000/(1000 - AO650)</f>
        <v>0</v>
      </c>
      <c r="AN650">
        <v>20.83766396178437</v>
      </c>
      <c r="AO650">
        <v>21.74104303030303</v>
      </c>
      <c r="AP650">
        <v>-0.001207060903623942</v>
      </c>
      <c r="AQ650">
        <v>105.5016809111965</v>
      </c>
      <c r="AR650">
        <v>1</v>
      </c>
      <c r="AS650">
        <v>0</v>
      </c>
      <c r="AT650">
        <f>IF(AR650*$H$15&gt;=AV650,1.0,(AV650/(AV650-AR650*$H$15)))</f>
        <v>0</v>
      </c>
      <c r="AU650">
        <f>(AT650-1)*100</f>
        <v>0</v>
      </c>
      <c r="AV650">
        <f>MAX(0,($B$15+$C$15*EE650)/(1+$D$15*EE650)*DX650/(DZ650+273)*$E$15)</f>
        <v>0</v>
      </c>
      <c r="AW650" t="s">
        <v>437</v>
      </c>
      <c r="AX650" t="s">
        <v>437</v>
      </c>
      <c r="AY650">
        <v>0</v>
      </c>
      <c r="AZ650">
        <v>0</v>
      </c>
      <c r="BA650">
        <f>1-AY650/AZ650</f>
        <v>0</v>
      </c>
      <c r="BB650">
        <v>0</v>
      </c>
      <c r="BC650" t="s">
        <v>437</v>
      </c>
      <c r="BD650" t="s">
        <v>437</v>
      </c>
      <c r="BE650">
        <v>0</v>
      </c>
      <c r="BF650">
        <v>0</v>
      </c>
      <c r="BG650">
        <f>1-BE650/BF650</f>
        <v>0</v>
      </c>
      <c r="BH650">
        <v>0.5</v>
      </c>
      <c r="BI650">
        <f>DH650</f>
        <v>0</v>
      </c>
      <c r="BJ650">
        <f>K650</f>
        <v>0</v>
      </c>
      <c r="BK650">
        <f>BG650*BH650*BI650</f>
        <v>0</v>
      </c>
      <c r="BL650">
        <f>(BJ650-BB650)/BI650</f>
        <v>0</v>
      </c>
      <c r="BM650">
        <f>(AZ650-BF650)/BF650</f>
        <v>0</v>
      </c>
      <c r="BN650">
        <f>AY650/(BA650+AY650/BF650)</f>
        <v>0</v>
      </c>
      <c r="BO650" t="s">
        <v>437</v>
      </c>
      <c r="BP650">
        <v>0</v>
      </c>
      <c r="BQ650">
        <f>IF(BP650&lt;&gt;0, BP650, BN650)</f>
        <v>0</v>
      </c>
      <c r="BR650">
        <f>1-BQ650/BF650</f>
        <v>0</v>
      </c>
      <c r="BS650">
        <f>(BF650-BE650)/(BF650-BQ650)</f>
        <v>0</v>
      </c>
      <c r="BT650">
        <f>(AZ650-BF650)/(AZ650-BQ650)</f>
        <v>0</v>
      </c>
      <c r="BU650">
        <f>(BF650-BE650)/(BF650-AY650)</f>
        <v>0</v>
      </c>
      <c r="BV650">
        <f>(AZ650-BF650)/(AZ650-AY650)</f>
        <v>0</v>
      </c>
      <c r="BW650">
        <f>(BS650*BQ650/BE650)</f>
        <v>0</v>
      </c>
      <c r="BX650">
        <f>(1-BW650)</f>
        <v>0</v>
      </c>
      <c r="DG650">
        <f>$B$13*EF650+$C$13*EG650+$F$13*ER650*(1-EU650)</f>
        <v>0</v>
      </c>
      <c r="DH650">
        <f>DG650*DI650</f>
        <v>0</v>
      </c>
      <c r="DI650">
        <f>($B$13*$D$11+$C$13*$D$11+$F$13*((FE650+EW650)/MAX(FE650+EW650+FF650, 0.1)*$I$11+FF650/MAX(FE650+EW650+FF650, 0.1)*$J$11))/($B$13+$C$13+$F$13)</f>
        <v>0</v>
      </c>
      <c r="DJ650">
        <f>($B$13*$K$11+$C$13*$K$11+$F$13*((FE650+EW650)/MAX(FE650+EW650+FF650, 0.1)*$P$11+FF650/MAX(FE650+EW650+FF650, 0.1)*$Q$11))/($B$13+$C$13+$F$13)</f>
        <v>0</v>
      </c>
      <c r="DK650">
        <v>6</v>
      </c>
      <c r="DL650">
        <v>0.5</v>
      </c>
      <c r="DM650" t="s">
        <v>438</v>
      </c>
      <c r="DN650">
        <v>2</v>
      </c>
      <c r="DO650" t="b">
        <v>1</v>
      </c>
      <c r="DP650">
        <v>1759005411.5</v>
      </c>
      <c r="DQ650">
        <v>859.3695185185186</v>
      </c>
      <c r="DR650">
        <v>893.3181851851851</v>
      </c>
      <c r="DS650">
        <v>21.77631851851852</v>
      </c>
      <c r="DT650">
        <v>20.84557407407408</v>
      </c>
      <c r="DU650">
        <v>860.805925925926</v>
      </c>
      <c r="DV650">
        <v>21.49527037037037</v>
      </c>
      <c r="DW650">
        <v>500.0792222222223</v>
      </c>
      <c r="DX650">
        <v>90.31215925925925</v>
      </c>
      <c r="DY650">
        <v>0.06462929259259259</v>
      </c>
      <c r="DZ650">
        <v>28.69156666666666</v>
      </c>
      <c r="EA650">
        <v>30.00319259259259</v>
      </c>
      <c r="EB650">
        <v>999.9000000000001</v>
      </c>
      <c r="EC650">
        <v>0</v>
      </c>
      <c r="ED650">
        <v>0</v>
      </c>
      <c r="EE650">
        <v>10007.26111111111</v>
      </c>
      <c r="EF650">
        <v>0</v>
      </c>
      <c r="EG650">
        <v>11.84094814814815</v>
      </c>
      <c r="EH650">
        <v>-33.94860000000001</v>
      </c>
      <c r="EI650">
        <v>878.4996666666667</v>
      </c>
      <c r="EJ650">
        <v>912.3361481481481</v>
      </c>
      <c r="EK650">
        <v>0.9307457777777778</v>
      </c>
      <c r="EL650">
        <v>893.3181851851851</v>
      </c>
      <c r="EM650">
        <v>20.84557407407408</v>
      </c>
      <c r="EN650">
        <v>1.966667407407408</v>
      </c>
      <c r="EO650">
        <v>1.882610370370371</v>
      </c>
      <c r="EP650">
        <v>17.17848148148148</v>
      </c>
      <c r="EQ650">
        <v>16.49011111111111</v>
      </c>
      <c r="ER650">
        <v>2000.031851851852</v>
      </c>
      <c r="ES650">
        <v>0.9800047777777777</v>
      </c>
      <c r="ET650">
        <v>0.01999512592592593</v>
      </c>
      <c r="EU650">
        <v>0</v>
      </c>
      <c r="EV650">
        <v>951.4153333333334</v>
      </c>
      <c r="EW650">
        <v>5.00078</v>
      </c>
      <c r="EX650">
        <v>18395.3037037037</v>
      </c>
      <c r="EY650">
        <v>16379.91481481482</v>
      </c>
      <c r="EZ650">
        <v>39.19422222222223</v>
      </c>
      <c r="FA650">
        <v>40.00688888888889</v>
      </c>
      <c r="FB650">
        <v>39.22199999999999</v>
      </c>
      <c r="FC650">
        <v>39.72203703703703</v>
      </c>
      <c r="FD650">
        <v>40.29599999999999</v>
      </c>
      <c r="FE650">
        <v>1955.141851851852</v>
      </c>
      <c r="FF650">
        <v>39.89000000000001</v>
      </c>
      <c r="FG650">
        <v>0</v>
      </c>
      <c r="FH650">
        <v>1759005413.7</v>
      </c>
      <c r="FI650">
        <v>0</v>
      </c>
      <c r="FJ650">
        <v>951.41308</v>
      </c>
      <c r="FK650">
        <v>-2.671307707994313</v>
      </c>
      <c r="FL650">
        <v>-66.63846155925405</v>
      </c>
      <c r="FM650">
        <v>18394.504</v>
      </c>
      <c r="FN650">
        <v>15</v>
      </c>
      <c r="FO650">
        <v>0</v>
      </c>
      <c r="FP650" t="s">
        <v>439</v>
      </c>
      <c r="FQ650">
        <v>1746989605.5</v>
      </c>
      <c r="FR650">
        <v>1746989593.5</v>
      </c>
      <c r="FS650">
        <v>0</v>
      </c>
      <c r="FT650">
        <v>-0.274</v>
      </c>
      <c r="FU650">
        <v>-0.002</v>
      </c>
      <c r="FV650">
        <v>2.549</v>
      </c>
      <c r="FW650">
        <v>0.129</v>
      </c>
      <c r="FX650">
        <v>420</v>
      </c>
      <c r="FY650">
        <v>17</v>
      </c>
      <c r="FZ650">
        <v>0.02</v>
      </c>
      <c r="GA650">
        <v>0.04</v>
      </c>
      <c r="GB650">
        <v>-33.8358425</v>
      </c>
      <c r="GC650">
        <v>-2.158179737335794</v>
      </c>
      <c r="GD650">
        <v>0.2256085181099109</v>
      </c>
      <c r="GE650">
        <v>0</v>
      </c>
      <c r="GF650">
        <v>951.6272352941177</v>
      </c>
      <c r="GG650">
        <v>-3.369228426901059</v>
      </c>
      <c r="GH650">
        <v>0.4037601981100328</v>
      </c>
      <c r="GI650">
        <v>0</v>
      </c>
      <c r="GJ650">
        <v>0.9182184</v>
      </c>
      <c r="GK650">
        <v>0.09662809756097289</v>
      </c>
      <c r="GL650">
        <v>0.02653041010877894</v>
      </c>
      <c r="GM650">
        <v>1</v>
      </c>
      <c r="GN650">
        <v>1</v>
      </c>
      <c r="GO650">
        <v>3</v>
      </c>
      <c r="GP650" t="s">
        <v>463</v>
      </c>
      <c r="GQ650">
        <v>3.10256</v>
      </c>
      <c r="GR650">
        <v>2.72228</v>
      </c>
      <c r="GS650">
        <v>0.148342</v>
      </c>
      <c r="GT650">
        <v>0.151928</v>
      </c>
      <c r="GU650">
        <v>0.10043</v>
      </c>
      <c r="GV650">
        <v>0.09883500000000001</v>
      </c>
      <c r="GW650">
        <v>22251.7</v>
      </c>
      <c r="GX650">
        <v>20122</v>
      </c>
      <c r="GY650">
        <v>26690.2</v>
      </c>
      <c r="GZ650">
        <v>23947.4</v>
      </c>
      <c r="HA650">
        <v>38424.8</v>
      </c>
      <c r="HB650">
        <v>31901.1</v>
      </c>
      <c r="HC650">
        <v>46606.3</v>
      </c>
      <c r="HD650">
        <v>37878.4</v>
      </c>
      <c r="HE650">
        <v>1.86963</v>
      </c>
      <c r="HF650">
        <v>1.8787</v>
      </c>
      <c r="HG650">
        <v>0.171199</v>
      </c>
      <c r="HH650">
        <v>0</v>
      </c>
      <c r="HI650">
        <v>27.2075</v>
      </c>
      <c r="HJ650">
        <v>999.9</v>
      </c>
      <c r="HK650">
        <v>48.9</v>
      </c>
      <c r="HL650">
        <v>30.2</v>
      </c>
      <c r="HM650">
        <v>23.336</v>
      </c>
      <c r="HN650">
        <v>60.9087</v>
      </c>
      <c r="HO650">
        <v>21.8069</v>
      </c>
      <c r="HP650">
        <v>1</v>
      </c>
      <c r="HQ650">
        <v>0.108219</v>
      </c>
      <c r="HR650">
        <v>0.282974</v>
      </c>
      <c r="HS650">
        <v>20.318</v>
      </c>
      <c r="HT650">
        <v>5.2128</v>
      </c>
      <c r="HU650">
        <v>11.9798</v>
      </c>
      <c r="HV650">
        <v>4.9633</v>
      </c>
      <c r="HW650">
        <v>3.27453</v>
      </c>
      <c r="HX650">
        <v>9999</v>
      </c>
      <c r="HY650">
        <v>9999</v>
      </c>
      <c r="HZ650">
        <v>9999</v>
      </c>
      <c r="IA650">
        <v>26.8</v>
      </c>
      <c r="IB650">
        <v>1.86368</v>
      </c>
      <c r="IC650">
        <v>1.85979</v>
      </c>
      <c r="ID650">
        <v>1.85806</v>
      </c>
      <c r="IE650">
        <v>1.85944</v>
      </c>
      <c r="IF650">
        <v>1.85959</v>
      </c>
      <c r="IG650">
        <v>1.85806</v>
      </c>
      <c r="IH650">
        <v>1.85715</v>
      </c>
      <c r="II650">
        <v>1.85211</v>
      </c>
      <c r="IJ650">
        <v>0</v>
      </c>
      <c r="IK650">
        <v>0</v>
      </c>
      <c r="IL650">
        <v>0</v>
      </c>
      <c r="IM650">
        <v>0</v>
      </c>
      <c r="IN650" t="s">
        <v>441</v>
      </c>
      <c r="IO650" t="s">
        <v>442</v>
      </c>
      <c r="IP650" t="s">
        <v>443</v>
      </c>
      <c r="IQ650" t="s">
        <v>443</v>
      </c>
      <c r="IR650" t="s">
        <v>443</v>
      </c>
      <c r="IS650" t="s">
        <v>443</v>
      </c>
      <c r="IT650">
        <v>0</v>
      </c>
      <c r="IU650">
        <v>100</v>
      </c>
      <c r="IV650">
        <v>100</v>
      </c>
      <c r="IW650">
        <v>-1.419</v>
      </c>
      <c r="IX650">
        <v>0.2803</v>
      </c>
      <c r="IY650">
        <v>-1.253408397979514</v>
      </c>
      <c r="IZ650">
        <v>-0.001407418860664216</v>
      </c>
      <c r="JA650">
        <v>1.761737584914558E-06</v>
      </c>
      <c r="JB650">
        <v>-4.339940373715102E-10</v>
      </c>
      <c r="JC650">
        <v>0.01386544786166931</v>
      </c>
      <c r="JD650">
        <v>0.003157371658100305</v>
      </c>
      <c r="JE650">
        <v>0.0004353711720169284</v>
      </c>
      <c r="JF650">
        <v>-1.853048844677345E-07</v>
      </c>
      <c r="JG650">
        <v>2</v>
      </c>
      <c r="JH650">
        <v>1968</v>
      </c>
      <c r="JI650">
        <v>1</v>
      </c>
      <c r="JJ650">
        <v>26</v>
      </c>
      <c r="JK650">
        <v>200263.6</v>
      </c>
      <c r="JL650">
        <v>200263.8</v>
      </c>
      <c r="JM650">
        <v>2.16309</v>
      </c>
      <c r="JN650">
        <v>2.61475</v>
      </c>
      <c r="JO650">
        <v>1.49658</v>
      </c>
      <c r="JP650">
        <v>2.34863</v>
      </c>
      <c r="JQ650">
        <v>1.54907</v>
      </c>
      <c r="JR650">
        <v>2.48413</v>
      </c>
      <c r="JS650">
        <v>34.236</v>
      </c>
      <c r="JT650">
        <v>14.2721</v>
      </c>
      <c r="JU650">
        <v>18</v>
      </c>
      <c r="JV650">
        <v>480.531</v>
      </c>
      <c r="JW650">
        <v>501.16</v>
      </c>
      <c r="JX650">
        <v>26.8853</v>
      </c>
      <c r="JY650">
        <v>28.6516</v>
      </c>
      <c r="JZ650">
        <v>30.0005</v>
      </c>
      <c r="KA650">
        <v>28.8383</v>
      </c>
      <c r="KB650">
        <v>28.8303</v>
      </c>
      <c r="KC650">
        <v>43.5273</v>
      </c>
      <c r="KD650">
        <v>12.74</v>
      </c>
      <c r="KE650">
        <v>100</v>
      </c>
      <c r="KF650">
        <v>26.8803</v>
      </c>
      <c r="KG650">
        <v>941.3</v>
      </c>
      <c r="KH650">
        <v>20.8832</v>
      </c>
      <c r="KI650">
        <v>101.902</v>
      </c>
      <c r="KJ650">
        <v>91.35680000000001</v>
      </c>
    </row>
    <row r="651" spans="1:296">
      <c r="A651">
        <v>633</v>
      </c>
      <c r="B651">
        <v>1759005424</v>
      </c>
      <c r="C651">
        <v>18173.40000009537</v>
      </c>
      <c r="D651" t="s">
        <v>1714</v>
      </c>
      <c r="E651" t="s">
        <v>1715</v>
      </c>
      <c r="F651">
        <v>5</v>
      </c>
      <c r="G651" t="s">
        <v>1603</v>
      </c>
      <c r="H651">
        <v>1759005416.214286</v>
      </c>
      <c r="I651">
        <f>(J651)/1000</f>
        <v>0</v>
      </c>
      <c r="J651">
        <f>IF(DO651, AM651, AG651)</f>
        <v>0</v>
      </c>
      <c r="K651">
        <f>IF(DO651, AH651, AF651)</f>
        <v>0</v>
      </c>
      <c r="L651">
        <f>DQ651 - IF(AT651&gt;1, K651*DK651*100.0/(AV651), 0)</f>
        <v>0</v>
      </c>
      <c r="M651">
        <f>((S651-I651/2)*L651-K651)/(S651+I651/2)</f>
        <v>0</v>
      </c>
      <c r="N651">
        <f>M651*(DX651+DY651)/1000.0</f>
        <v>0</v>
      </c>
      <c r="O651">
        <f>(DQ651 - IF(AT651&gt;1, K651*DK651*100.0/(AV651), 0))*(DX651+DY651)/1000.0</f>
        <v>0</v>
      </c>
      <c r="P651">
        <f>2.0/((1/R651-1/Q651)+SIGN(R651)*SQRT((1/R651-1/Q651)*(1/R651-1/Q651) + 4*DL651/((DL651+1)*(DL651+1))*(2*1/R651*1/Q651-1/Q651*1/Q651)))</f>
        <v>0</v>
      </c>
      <c r="Q651">
        <f>IF(LEFT(DM651,1)&lt;&gt;"0",IF(LEFT(DM651,1)="1",3.0,DN651),$D$5+$E$5*(EE651*DX651/($K$5*1000))+$F$5*(EE651*DX651/($K$5*1000))*MAX(MIN(DK651,$J$5),$I$5)*MAX(MIN(DK651,$J$5),$I$5)+$G$5*MAX(MIN(DK651,$J$5),$I$5)*(EE651*DX651/($K$5*1000))+$H$5*(EE651*DX651/($K$5*1000))*(EE651*DX651/($K$5*1000)))</f>
        <v>0</v>
      </c>
      <c r="R651">
        <f>I651*(1000-(1000*0.61365*exp(17.502*V651/(240.97+V651))/(DX651+DY651)+DS651)/2)/(1000*0.61365*exp(17.502*V651/(240.97+V651))/(DX651+DY651)-DS651)</f>
        <v>0</v>
      </c>
      <c r="S651">
        <f>1/((DL651+1)/(P651/1.6)+1/(Q651/1.37)) + DL651/((DL651+1)/(P651/1.6) + DL651/(Q651/1.37))</f>
        <v>0</v>
      </c>
      <c r="T651">
        <f>(DG651*DJ651)</f>
        <v>0</v>
      </c>
      <c r="U651">
        <f>(DZ651+(T651+2*0.95*5.67E-8*(((DZ651+$B$9)+273)^4-(DZ651+273)^4)-44100*I651)/(1.84*29.3*Q651+8*0.95*5.67E-8*(DZ651+273)^3))</f>
        <v>0</v>
      </c>
      <c r="V651">
        <f>($C$9*EA651+$D$9*EB651+$E$9*U651)</f>
        <v>0</v>
      </c>
      <c r="W651">
        <f>0.61365*exp(17.502*V651/(240.97+V651))</f>
        <v>0</v>
      </c>
      <c r="X651">
        <f>(Y651/Z651*100)</f>
        <v>0</v>
      </c>
      <c r="Y651">
        <f>DS651*(DX651+DY651)/1000</f>
        <v>0</v>
      </c>
      <c r="Z651">
        <f>0.61365*exp(17.502*DZ651/(240.97+DZ651))</f>
        <v>0</v>
      </c>
      <c r="AA651">
        <f>(W651-DS651*(DX651+DY651)/1000)</f>
        <v>0</v>
      </c>
      <c r="AB651">
        <f>(-I651*44100)</f>
        <v>0</v>
      </c>
      <c r="AC651">
        <f>2*29.3*Q651*0.92*(DZ651-V651)</f>
        <v>0</v>
      </c>
      <c r="AD651">
        <f>2*0.95*5.67E-8*(((DZ651+$B$9)+273)^4-(V651+273)^4)</f>
        <v>0</v>
      </c>
      <c r="AE651">
        <f>T651+AD651+AB651+AC651</f>
        <v>0</v>
      </c>
      <c r="AF651">
        <f>DW651*AT651*(DR651-DQ651*(1000-AT651*DT651)/(1000-AT651*DS651))/(100*DK651)</f>
        <v>0</v>
      </c>
      <c r="AG651">
        <f>1000*DW651*AT651*(DS651-DT651)/(100*DK651*(1000-AT651*DS651))</f>
        <v>0</v>
      </c>
      <c r="AH651">
        <f>(AI651 - AJ651 - DX651*1E3/(8.314*(DZ651+273.15)) * AL651/DW651 * AK651) * DW651/(100*DK651) * (1000 - DT651)/1000</f>
        <v>0</v>
      </c>
      <c r="AI651">
        <v>944.2289305121212</v>
      </c>
      <c r="AJ651">
        <v>919.1213696969695</v>
      </c>
      <c r="AK651">
        <v>3.352982683982622</v>
      </c>
      <c r="AL651">
        <v>65.16</v>
      </c>
      <c r="AM651">
        <f>(AO651 - AN651 + DX651*1E3/(8.314*(DZ651+273.15)) * AQ651/DW651 * AP651) * DW651/(100*DK651) * 1000/(1000 - AO651)</f>
        <v>0</v>
      </c>
      <c r="AN651">
        <v>20.84202485131245</v>
      </c>
      <c r="AO651">
        <v>21.73147939393939</v>
      </c>
      <c r="AP651">
        <v>-0.000324084653542751</v>
      </c>
      <c r="AQ651">
        <v>105.5016809111965</v>
      </c>
      <c r="AR651">
        <v>1</v>
      </c>
      <c r="AS651">
        <v>0</v>
      </c>
      <c r="AT651">
        <f>IF(AR651*$H$15&gt;=AV651,1.0,(AV651/(AV651-AR651*$H$15)))</f>
        <v>0</v>
      </c>
      <c r="AU651">
        <f>(AT651-1)*100</f>
        <v>0</v>
      </c>
      <c r="AV651">
        <f>MAX(0,($B$15+$C$15*EE651)/(1+$D$15*EE651)*DX651/(DZ651+273)*$E$15)</f>
        <v>0</v>
      </c>
      <c r="AW651" t="s">
        <v>437</v>
      </c>
      <c r="AX651" t="s">
        <v>437</v>
      </c>
      <c r="AY651">
        <v>0</v>
      </c>
      <c r="AZ651">
        <v>0</v>
      </c>
      <c r="BA651">
        <f>1-AY651/AZ651</f>
        <v>0</v>
      </c>
      <c r="BB651">
        <v>0</v>
      </c>
      <c r="BC651" t="s">
        <v>437</v>
      </c>
      <c r="BD651" t="s">
        <v>437</v>
      </c>
      <c r="BE651">
        <v>0</v>
      </c>
      <c r="BF651">
        <v>0</v>
      </c>
      <c r="BG651">
        <f>1-BE651/BF651</f>
        <v>0</v>
      </c>
      <c r="BH651">
        <v>0.5</v>
      </c>
      <c r="BI651">
        <f>DH651</f>
        <v>0</v>
      </c>
      <c r="BJ651">
        <f>K651</f>
        <v>0</v>
      </c>
      <c r="BK651">
        <f>BG651*BH651*BI651</f>
        <v>0</v>
      </c>
      <c r="BL651">
        <f>(BJ651-BB651)/BI651</f>
        <v>0</v>
      </c>
      <c r="BM651">
        <f>(AZ651-BF651)/BF651</f>
        <v>0</v>
      </c>
      <c r="BN651">
        <f>AY651/(BA651+AY651/BF651)</f>
        <v>0</v>
      </c>
      <c r="BO651" t="s">
        <v>437</v>
      </c>
      <c r="BP651">
        <v>0</v>
      </c>
      <c r="BQ651">
        <f>IF(BP651&lt;&gt;0, BP651, BN651)</f>
        <v>0</v>
      </c>
      <c r="BR651">
        <f>1-BQ651/BF651</f>
        <v>0</v>
      </c>
      <c r="BS651">
        <f>(BF651-BE651)/(BF651-BQ651)</f>
        <v>0</v>
      </c>
      <c r="BT651">
        <f>(AZ651-BF651)/(AZ651-BQ651)</f>
        <v>0</v>
      </c>
      <c r="BU651">
        <f>(BF651-BE651)/(BF651-AY651)</f>
        <v>0</v>
      </c>
      <c r="BV651">
        <f>(AZ651-BF651)/(AZ651-AY651)</f>
        <v>0</v>
      </c>
      <c r="BW651">
        <f>(BS651*BQ651/BE651)</f>
        <v>0</v>
      </c>
      <c r="BX651">
        <f>(1-BW651)</f>
        <v>0</v>
      </c>
      <c r="DG651">
        <f>$B$13*EF651+$C$13*EG651+$F$13*ER651*(1-EU651)</f>
        <v>0</v>
      </c>
      <c r="DH651">
        <f>DG651*DI651</f>
        <v>0</v>
      </c>
      <c r="DI651">
        <f>($B$13*$D$11+$C$13*$D$11+$F$13*((FE651+EW651)/MAX(FE651+EW651+FF651, 0.1)*$I$11+FF651/MAX(FE651+EW651+FF651, 0.1)*$J$11))/($B$13+$C$13+$F$13)</f>
        <v>0</v>
      </c>
      <c r="DJ651">
        <f>($B$13*$K$11+$C$13*$K$11+$F$13*((FE651+EW651)/MAX(FE651+EW651+FF651, 0.1)*$P$11+FF651/MAX(FE651+EW651+FF651, 0.1)*$Q$11))/($B$13+$C$13+$F$13)</f>
        <v>0</v>
      </c>
      <c r="DK651">
        <v>6</v>
      </c>
      <c r="DL651">
        <v>0.5</v>
      </c>
      <c r="DM651" t="s">
        <v>438</v>
      </c>
      <c r="DN651">
        <v>2</v>
      </c>
      <c r="DO651" t="b">
        <v>1</v>
      </c>
      <c r="DP651">
        <v>1759005416.214286</v>
      </c>
      <c r="DQ651">
        <v>875.0479285714288</v>
      </c>
      <c r="DR651">
        <v>909.0428928571429</v>
      </c>
      <c r="DS651">
        <v>21.75318214285715</v>
      </c>
      <c r="DT651">
        <v>20.83874285714286</v>
      </c>
      <c r="DU651">
        <v>876.4737500000001</v>
      </c>
      <c r="DV651">
        <v>21.47261428571429</v>
      </c>
      <c r="DW651">
        <v>500.0083214285714</v>
      </c>
      <c r="DX651">
        <v>90.31255357142857</v>
      </c>
      <c r="DY651">
        <v>0.06464079642857143</v>
      </c>
      <c r="DZ651">
        <v>28.69406428571428</v>
      </c>
      <c r="EA651">
        <v>30.00523571428571</v>
      </c>
      <c r="EB651">
        <v>999.9000000000002</v>
      </c>
      <c r="EC651">
        <v>0</v>
      </c>
      <c r="ED651">
        <v>0</v>
      </c>
      <c r="EE651">
        <v>9992.807142857142</v>
      </c>
      <c r="EF651">
        <v>0</v>
      </c>
      <c r="EG651">
        <v>11.8392</v>
      </c>
      <c r="EH651">
        <v>-33.994925</v>
      </c>
      <c r="EI651">
        <v>894.5060714285712</v>
      </c>
      <c r="EJ651">
        <v>928.3894285714287</v>
      </c>
      <c r="EK651">
        <v>0.91443625</v>
      </c>
      <c r="EL651">
        <v>909.0428928571429</v>
      </c>
      <c r="EM651">
        <v>20.83874285714286</v>
      </c>
      <c r="EN651">
        <v>1.964585714285715</v>
      </c>
      <c r="EO651">
        <v>1.882000714285714</v>
      </c>
      <c r="EP651">
        <v>17.16175357142857</v>
      </c>
      <c r="EQ651">
        <v>16.48503214285714</v>
      </c>
      <c r="ER651">
        <v>2000.020714285714</v>
      </c>
      <c r="ES651">
        <v>0.9800047142857142</v>
      </c>
      <c r="ET651">
        <v>0.01999519285714286</v>
      </c>
      <c r="EU651">
        <v>0</v>
      </c>
      <c r="EV651">
        <v>951.1672142857141</v>
      </c>
      <c r="EW651">
        <v>5.00078</v>
      </c>
      <c r="EX651">
        <v>18390.30357142857</v>
      </c>
      <c r="EY651">
        <v>16379.82142857143</v>
      </c>
      <c r="EZ651">
        <v>39.20735714285713</v>
      </c>
      <c r="FA651">
        <v>40.01771428571429</v>
      </c>
      <c r="FB651">
        <v>39.19625</v>
      </c>
      <c r="FC651">
        <v>39.73410714285713</v>
      </c>
      <c r="FD651">
        <v>40.35017857142856</v>
      </c>
      <c r="FE651">
        <v>1955.130714285714</v>
      </c>
      <c r="FF651">
        <v>39.89000000000001</v>
      </c>
      <c r="FG651">
        <v>0</v>
      </c>
      <c r="FH651">
        <v>1759005418.5</v>
      </c>
      <c r="FI651">
        <v>0</v>
      </c>
      <c r="FJ651">
        <v>951.15072</v>
      </c>
      <c r="FK651">
        <v>-3.272923093862594</v>
      </c>
      <c r="FL651">
        <v>-66.36923070577279</v>
      </c>
      <c r="FM651">
        <v>18389.436</v>
      </c>
      <c r="FN651">
        <v>15</v>
      </c>
      <c r="FO651">
        <v>0</v>
      </c>
      <c r="FP651" t="s">
        <v>439</v>
      </c>
      <c r="FQ651">
        <v>1746989605.5</v>
      </c>
      <c r="FR651">
        <v>1746989593.5</v>
      </c>
      <c r="FS651">
        <v>0</v>
      </c>
      <c r="FT651">
        <v>-0.274</v>
      </c>
      <c r="FU651">
        <v>-0.002</v>
      </c>
      <c r="FV651">
        <v>2.549</v>
      </c>
      <c r="FW651">
        <v>0.129</v>
      </c>
      <c r="FX651">
        <v>420</v>
      </c>
      <c r="FY651">
        <v>17</v>
      </c>
      <c r="FZ651">
        <v>0.02</v>
      </c>
      <c r="GA651">
        <v>0.04</v>
      </c>
      <c r="GB651">
        <v>-33.92176341463415</v>
      </c>
      <c r="GC651">
        <v>-0.8082857142857122</v>
      </c>
      <c r="GD651">
        <v>0.1401572248794231</v>
      </c>
      <c r="GE651">
        <v>0</v>
      </c>
      <c r="GF651">
        <v>951.3662058823529</v>
      </c>
      <c r="GG651">
        <v>-3.46718106470432</v>
      </c>
      <c r="GH651">
        <v>0.4202013368550928</v>
      </c>
      <c r="GI651">
        <v>0</v>
      </c>
      <c r="GJ651">
        <v>0.9206831219512195</v>
      </c>
      <c r="GK651">
        <v>-0.1449022160278727</v>
      </c>
      <c r="GL651">
        <v>0.02243742428937032</v>
      </c>
      <c r="GM651">
        <v>0</v>
      </c>
      <c r="GN651">
        <v>0</v>
      </c>
      <c r="GO651">
        <v>3</v>
      </c>
      <c r="GP651" t="s">
        <v>484</v>
      </c>
      <c r="GQ651">
        <v>3.10225</v>
      </c>
      <c r="GR651">
        <v>2.72274</v>
      </c>
      <c r="GS651">
        <v>0.150127</v>
      </c>
      <c r="GT651">
        <v>0.153704</v>
      </c>
      <c r="GU651">
        <v>0.100402</v>
      </c>
      <c r="GV651">
        <v>0.0988406</v>
      </c>
      <c r="GW651">
        <v>22204.8</v>
      </c>
      <c r="GX651">
        <v>20079.9</v>
      </c>
      <c r="GY651">
        <v>26690</v>
      </c>
      <c r="GZ651">
        <v>23947.4</v>
      </c>
      <c r="HA651">
        <v>38425.8</v>
      </c>
      <c r="HB651">
        <v>31901.1</v>
      </c>
      <c r="HC651">
        <v>46605.8</v>
      </c>
      <c r="HD651">
        <v>37878.4</v>
      </c>
      <c r="HE651">
        <v>1.8691</v>
      </c>
      <c r="HF651">
        <v>1.87938</v>
      </c>
      <c r="HG651">
        <v>0.171665</v>
      </c>
      <c r="HH651">
        <v>0</v>
      </c>
      <c r="HI651">
        <v>27.2104</v>
      </c>
      <c r="HJ651">
        <v>999.9</v>
      </c>
      <c r="HK651">
        <v>48.9</v>
      </c>
      <c r="HL651">
        <v>30.2</v>
      </c>
      <c r="HM651">
        <v>23.3332</v>
      </c>
      <c r="HN651">
        <v>61.0387</v>
      </c>
      <c r="HO651">
        <v>21.7428</v>
      </c>
      <c r="HP651">
        <v>1</v>
      </c>
      <c r="HQ651">
        <v>0.0430615</v>
      </c>
      <c r="HR651">
        <v>0.358595</v>
      </c>
      <c r="HS651">
        <v>20.3178</v>
      </c>
      <c r="HT651">
        <v>5.21205</v>
      </c>
      <c r="HU651">
        <v>11.9797</v>
      </c>
      <c r="HV651">
        <v>4.9632</v>
      </c>
      <c r="HW651">
        <v>3.27438</v>
      </c>
      <c r="HX651">
        <v>9999</v>
      </c>
      <c r="HY651">
        <v>9999</v>
      </c>
      <c r="HZ651">
        <v>9999</v>
      </c>
      <c r="IA651">
        <v>26.8</v>
      </c>
      <c r="IB651">
        <v>1.86369</v>
      </c>
      <c r="IC651">
        <v>1.85979</v>
      </c>
      <c r="ID651">
        <v>1.85806</v>
      </c>
      <c r="IE651">
        <v>1.85944</v>
      </c>
      <c r="IF651">
        <v>1.85959</v>
      </c>
      <c r="IG651">
        <v>1.85806</v>
      </c>
      <c r="IH651">
        <v>1.85715</v>
      </c>
      <c r="II651">
        <v>1.85211</v>
      </c>
      <c r="IJ651">
        <v>0</v>
      </c>
      <c r="IK651">
        <v>0</v>
      </c>
      <c r="IL651">
        <v>0</v>
      </c>
      <c r="IM651">
        <v>0</v>
      </c>
      <c r="IN651" t="s">
        <v>441</v>
      </c>
      <c r="IO651" t="s">
        <v>442</v>
      </c>
      <c r="IP651" t="s">
        <v>443</v>
      </c>
      <c r="IQ651" t="s">
        <v>443</v>
      </c>
      <c r="IR651" t="s">
        <v>443</v>
      </c>
      <c r="IS651" t="s">
        <v>443</v>
      </c>
      <c r="IT651">
        <v>0</v>
      </c>
      <c r="IU651">
        <v>100</v>
      </c>
      <c r="IV651">
        <v>100</v>
      </c>
      <c r="IW651">
        <v>-1.408</v>
      </c>
      <c r="IX651">
        <v>0.2801</v>
      </c>
      <c r="IY651">
        <v>-1.253408397979514</v>
      </c>
      <c r="IZ651">
        <v>-0.001407418860664216</v>
      </c>
      <c r="JA651">
        <v>1.761737584914558E-06</v>
      </c>
      <c r="JB651">
        <v>-4.339940373715102E-10</v>
      </c>
      <c r="JC651">
        <v>0.01386544786166931</v>
      </c>
      <c r="JD651">
        <v>0.003157371658100305</v>
      </c>
      <c r="JE651">
        <v>0.0004353711720169284</v>
      </c>
      <c r="JF651">
        <v>-1.853048844677345E-07</v>
      </c>
      <c r="JG651">
        <v>2</v>
      </c>
      <c r="JH651">
        <v>1968</v>
      </c>
      <c r="JI651">
        <v>1</v>
      </c>
      <c r="JJ651">
        <v>26</v>
      </c>
      <c r="JK651">
        <v>200263.6</v>
      </c>
      <c r="JL651">
        <v>200263.8</v>
      </c>
      <c r="JM651">
        <v>2.19971</v>
      </c>
      <c r="JN651">
        <v>2.60986</v>
      </c>
      <c r="JO651">
        <v>1.49658</v>
      </c>
      <c r="JP651">
        <v>2.34985</v>
      </c>
      <c r="JQ651">
        <v>1.54907</v>
      </c>
      <c r="JR651">
        <v>2.44873</v>
      </c>
      <c r="JS651">
        <v>34.236</v>
      </c>
      <c r="JT651">
        <v>14.2546</v>
      </c>
      <c r="JU651">
        <v>18</v>
      </c>
      <c r="JV651">
        <v>480.244</v>
      </c>
      <c r="JW651">
        <v>501.632</v>
      </c>
      <c r="JX651">
        <v>26.8803</v>
      </c>
      <c r="JY651">
        <v>28.6553</v>
      </c>
      <c r="JZ651">
        <v>30.0004</v>
      </c>
      <c r="KA651">
        <v>28.8407</v>
      </c>
      <c r="KB651">
        <v>28.8327</v>
      </c>
      <c r="KC651">
        <v>44.1377</v>
      </c>
      <c r="KD651">
        <v>12.74</v>
      </c>
      <c r="KE651">
        <v>100</v>
      </c>
      <c r="KF651">
        <v>26.8753</v>
      </c>
      <c r="KG651">
        <v>954.657</v>
      </c>
      <c r="KH651">
        <v>20.8977</v>
      </c>
      <c r="KI651">
        <v>101.9</v>
      </c>
      <c r="KJ651">
        <v>91.3569</v>
      </c>
    </row>
    <row r="652" spans="1:296">
      <c r="A652">
        <v>634</v>
      </c>
      <c r="B652">
        <v>1759005429</v>
      </c>
      <c r="C652">
        <v>18178.40000009537</v>
      </c>
      <c r="D652" t="s">
        <v>1716</v>
      </c>
      <c r="E652" t="s">
        <v>1717</v>
      </c>
      <c r="F652">
        <v>5</v>
      </c>
      <c r="G652" t="s">
        <v>1603</v>
      </c>
      <c r="H652">
        <v>1759005421.5</v>
      </c>
      <c r="I652">
        <f>(J652)/1000</f>
        <v>0</v>
      </c>
      <c r="J652">
        <f>IF(DO652, AM652, AG652)</f>
        <v>0</v>
      </c>
      <c r="K652">
        <f>IF(DO652, AH652, AF652)</f>
        <v>0</v>
      </c>
      <c r="L652">
        <f>DQ652 - IF(AT652&gt;1, K652*DK652*100.0/(AV652), 0)</f>
        <v>0</v>
      </c>
      <c r="M652">
        <f>((S652-I652/2)*L652-K652)/(S652+I652/2)</f>
        <v>0</v>
      </c>
      <c r="N652">
        <f>M652*(DX652+DY652)/1000.0</f>
        <v>0</v>
      </c>
      <c r="O652">
        <f>(DQ652 - IF(AT652&gt;1, K652*DK652*100.0/(AV652), 0))*(DX652+DY652)/1000.0</f>
        <v>0</v>
      </c>
      <c r="P652">
        <f>2.0/((1/R652-1/Q652)+SIGN(R652)*SQRT((1/R652-1/Q652)*(1/R652-1/Q652) + 4*DL652/((DL652+1)*(DL652+1))*(2*1/R652*1/Q652-1/Q652*1/Q652)))</f>
        <v>0</v>
      </c>
      <c r="Q652">
        <f>IF(LEFT(DM652,1)&lt;&gt;"0",IF(LEFT(DM652,1)="1",3.0,DN652),$D$5+$E$5*(EE652*DX652/($K$5*1000))+$F$5*(EE652*DX652/($K$5*1000))*MAX(MIN(DK652,$J$5),$I$5)*MAX(MIN(DK652,$J$5),$I$5)+$G$5*MAX(MIN(DK652,$J$5),$I$5)*(EE652*DX652/($K$5*1000))+$H$5*(EE652*DX652/($K$5*1000))*(EE652*DX652/($K$5*1000)))</f>
        <v>0</v>
      </c>
      <c r="R652">
        <f>I652*(1000-(1000*0.61365*exp(17.502*V652/(240.97+V652))/(DX652+DY652)+DS652)/2)/(1000*0.61365*exp(17.502*V652/(240.97+V652))/(DX652+DY652)-DS652)</f>
        <v>0</v>
      </c>
      <c r="S652">
        <f>1/((DL652+1)/(P652/1.6)+1/(Q652/1.37)) + DL652/((DL652+1)/(P652/1.6) + DL652/(Q652/1.37))</f>
        <v>0</v>
      </c>
      <c r="T652">
        <f>(DG652*DJ652)</f>
        <v>0</v>
      </c>
      <c r="U652">
        <f>(DZ652+(T652+2*0.95*5.67E-8*(((DZ652+$B$9)+273)^4-(DZ652+273)^4)-44100*I652)/(1.84*29.3*Q652+8*0.95*5.67E-8*(DZ652+273)^3))</f>
        <v>0</v>
      </c>
      <c r="V652">
        <f>($C$9*EA652+$D$9*EB652+$E$9*U652)</f>
        <v>0</v>
      </c>
      <c r="W652">
        <f>0.61365*exp(17.502*V652/(240.97+V652))</f>
        <v>0</v>
      </c>
      <c r="X652">
        <f>(Y652/Z652*100)</f>
        <v>0</v>
      </c>
      <c r="Y652">
        <f>DS652*(DX652+DY652)/1000</f>
        <v>0</v>
      </c>
      <c r="Z652">
        <f>0.61365*exp(17.502*DZ652/(240.97+DZ652))</f>
        <v>0</v>
      </c>
      <c r="AA652">
        <f>(W652-DS652*(DX652+DY652)/1000)</f>
        <v>0</v>
      </c>
      <c r="AB652">
        <f>(-I652*44100)</f>
        <v>0</v>
      </c>
      <c r="AC652">
        <f>2*29.3*Q652*0.92*(DZ652-V652)</f>
        <v>0</v>
      </c>
      <c r="AD652">
        <f>2*0.95*5.67E-8*(((DZ652+$B$9)+273)^4-(V652+273)^4)</f>
        <v>0</v>
      </c>
      <c r="AE652">
        <f>T652+AD652+AB652+AC652</f>
        <v>0</v>
      </c>
      <c r="AF652">
        <f>DW652*AT652*(DR652-DQ652*(1000-AT652*DT652)/(1000-AT652*DS652))/(100*DK652)</f>
        <v>0</v>
      </c>
      <c r="AG652">
        <f>1000*DW652*AT652*(DS652-DT652)/(100*DK652*(1000-AT652*DS652))</f>
        <v>0</v>
      </c>
      <c r="AH652">
        <f>(AI652 - AJ652 - DX652*1E3/(8.314*(DZ652+273.15)) * AL652/DW652 * AK652) * DW652/(100*DK652) * (1000 - DT652)/1000</f>
        <v>0</v>
      </c>
      <c r="AI652">
        <v>961.4809744575761</v>
      </c>
      <c r="AJ652">
        <v>936.1435575757569</v>
      </c>
      <c r="AK652">
        <v>3.416380519480376</v>
      </c>
      <c r="AL652">
        <v>65.16</v>
      </c>
      <c r="AM652">
        <f>(AO652 - AN652 + DX652*1E3/(8.314*(DZ652+273.15)) * AQ652/DW652 * AP652) * DW652/(100*DK652) * 1000/(1000 - AO652)</f>
        <v>0</v>
      </c>
      <c r="AN652">
        <v>20.84528304592313</v>
      </c>
      <c r="AO652">
        <v>21.72724242424241</v>
      </c>
      <c r="AP652">
        <v>-0.000112280235700395</v>
      </c>
      <c r="AQ652">
        <v>105.5016809111965</v>
      </c>
      <c r="AR652">
        <v>1</v>
      </c>
      <c r="AS652">
        <v>0</v>
      </c>
      <c r="AT652">
        <f>IF(AR652*$H$15&gt;=AV652,1.0,(AV652/(AV652-AR652*$H$15)))</f>
        <v>0</v>
      </c>
      <c r="AU652">
        <f>(AT652-1)*100</f>
        <v>0</v>
      </c>
      <c r="AV652">
        <f>MAX(0,($B$15+$C$15*EE652)/(1+$D$15*EE652)*DX652/(DZ652+273)*$E$15)</f>
        <v>0</v>
      </c>
      <c r="AW652" t="s">
        <v>437</v>
      </c>
      <c r="AX652" t="s">
        <v>437</v>
      </c>
      <c r="AY652">
        <v>0</v>
      </c>
      <c r="AZ652">
        <v>0</v>
      </c>
      <c r="BA652">
        <f>1-AY652/AZ652</f>
        <v>0</v>
      </c>
      <c r="BB652">
        <v>0</v>
      </c>
      <c r="BC652" t="s">
        <v>437</v>
      </c>
      <c r="BD652" t="s">
        <v>437</v>
      </c>
      <c r="BE652">
        <v>0</v>
      </c>
      <c r="BF652">
        <v>0</v>
      </c>
      <c r="BG652">
        <f>1-BE652/BF652</f>
        <v>0</v>
      </c>
      <c r="BH652">
        <v>0.5</v>
      </c>
      <c r="BI652">
        <f>DH652</f>
        <v>0</v>
      </c>
      <c r="BJ652">
        <f>K652</f>
        <v>0</v>
      </c>
      <c r="BK652">
        <f>BG652*BH652*BI652</f>
        <v>0</v>
      </c>
      <c r="BL652">
        <f>(BJ652-BB652)/BI652</f>
        <v>0</v>
      </c>
      <c r="BM652">
        <f>(AZ652-BF652)/BF652</f>
        <v>0</v>
      </c>
      <c r="BN652">
        <f>AY652/(BA652+AY652/BF652)</f>
        <v>0</v>
      </c>
      <c r="BO652" t="s">
        <v>437</v>
      </c>
      <c r="BP652">
        <v>0</v>
      </c>
      <c r="BQ652">
        <f>IF(BP652&lt;&gt;0, BP652, BN652)</f>
        <v>0</v>
      </c>
      <c r="BR652">
        <f>1-BQ652/BF652</f>
        <v>0</v>
      </c>
      <c r="BS652">
        <f>(BF652-BE652)/(BF652-BQ652)</f>
        <v>0</v>
      </c>
      <c r="BT652">
        <f>(AZ652-BF652)/(AZ652-BQ652)</f>
        <v>0</v>
      </c>
      <c r="BU652">
        <f>(BF652-BE652)/(BF652-AY652)</f>
        <v>0</v>
      </c>
      <c r="BV652">
        <f>(AZ652-BF652)/(AZ652-AY652)</f>
        <v>0</v>
      </c>
      <c r="BW652">
        <f>(BS652*BQ652/BE652)</f>
        <v>0</v>
      </c>
      <c r="BX652">
        <f>(1-BW652)</f>
        <v>0</v>
      </c>
      <c r="DG652">
        <f>$B$13*EF652+$C$13*EG652+$F$13*ER652*(1-EU652)</f>
        <v>0</v>
      </c>
      <c r="DH652">
        <f>DG652*DI652</f>
        <v>0</v>
      </c>
      <c r="DI652">
        <f>($B$13*$D$11+$C$13*$D$11+$F$13*((FE652+EW652)/MAX(FE652+EW652+FF652, 0.1)*$I$11+FF652/MAX(FE652+EW652+FF652, 0.1)*$J$11))/($B$13+$C$13+$F$13)</f>
        <v>0</v>
      </c>
      <c r="DJ652">
        <f>($B$13*$K$11+$C$13*$K$11+$F$13*((FE652+EW652)/MAX(FE652+EW652+FF652, 0.1)*$P$11+FF652/MAX(FE652+EW652+FF652, 0.1)*$Q$11))/($B$13+$C$13+$F$13)</f>
        <v>0</v>
      </c>
      <c r="DK652">
        <v>6</v>
      </c>
      <c r="DL652">
        <v>0.5</v>
      </c>
      <c r="DM652" t="s">
        <v>438</v>
      </c>
      <c r="DN652">
        <v>2</v>
      </c>
      <c r="DO652" t="b">
        <v>1</v>
      </c>
      <c r="DP652">
        <v>1759005421.5</v>
      </c>
      <c r="DQ652">
        <v>892.5758518518518</v>
      </c>
      <c r="DR652">
        <v>926.6848888888888</v>
      </c>
      <c r="DS652">
        <v>21.73717777777778</v>
      </c>
      <c r="DT652">
        <v>20.84129259259259</v>
      </c>
      <c r="DU652">
        <v>893.9894814814817</v>
      </c>
      <c r="DV652">
        <v>21.45696296296296</v>
      </c>
      <c r="DW652">
        <v>499.9982222222222</v>
      </c>
      <c r="DX652">
        <v>90.31272222222222</v>
      </c>
      <c r="DY652">
        <v>0.06465657777777778</v>
      </c>
      <c r="DZ652">
        <v>28.69619259259259</v>
      </c>
      <c r="EA652">
        <v>30.00777407407408</v>
      </c>
      <c r="EB652">
        <v>999.9000000000001</v>
      </c>
      <c r="EC652">
        <v>0</v>
      </c>
      <c r="ED652">
        <v>0</v>
      </c>
      <c r="EE652">
        <v>9988.496296296295</v>
      </c>
      <c r="EF652">
        <v>0</v>
      </c>
      <c r="EG652">
        <v>11.8392</v>
      </c>
      <c r="EH652">
        <v>-34.10909629629629</v>
      </c>
      <c r="EI652">
        <v>912.4089259259258</v>
      </c>
      <c r="EJ652">
        <v>946.4093703703703</v>
      </c>
      <c r="EK652">
        <v>0.895894814814815</v>
      </c>
      <c r="EL652">
        <v>926.6848888888888</v>
      </c>
      <c r="EM652">
        <v>20.84129259259259</v>
      </c>
      <c r="EN652">
        <v>1.963144074074074</v>
      </c>
      <c r="EO652">
        <v>1.882234074074074</v>
      </c>
      <c r="EP652">
        <v>17.15016666666666</v>
      </c>
      <c r="EQ652">
        <v>16.48698148148148</v>
      </c>
      <c r="ER652">
        <v>2000.001851851852</v>
      </c>
      <c r="ES652">
        <v>0.9800045555555555</v>
      </c>
      <c r="ET652">
        <v>0.01999534074074074</v>
      </c>
      <c r="EU652">
        <v>0</v>
      </c>
      <c r="EV652">
        <v>950.8335555555556</v>
      </c>
      <c r="EW652">
        <v>5.00078</v>
      </c>
      <c r="EX652">
        <v>18384.6962962963</v>
      </c>
      <c r="EY652">
        <v>16379.66296296296</v>
      </c>
      <c r="EZ652">
        <v>39.23581481481482</v>
      </c>
      <c r="FA652">
        <v>40.02066666666666</v>
      </c>
      <c r="FB652">
        <v>39.20344444444444</v>
      </c>
      <c r="FC652">
        <v>39.7497037037037</v>
      </c>
      <c r="FD652">
        <v>40.35392592592592</v>
      </c>
      <c r="FE652">
        <v>1955.111851851852</v>
      </c>
      <c r="FF652">
        <v>39.89000000000001</v>
      </c>
      <c r="FG652">
        <v>0</v>
      </c>
      <c r="FH652">
        <v>1759005423.3</v>
      </c>
      <c r="FI652">
        <v>0</v>
      </c>
      <c r="FJ652">
        <v>950.84244</v>
      </c>
      <c r="FK652">
        <v>-4.277230775544203</v>
      </c>
      <c r="FL652">
        <v>-60.16923097819096</v>
      </c>
      <c r="FM652">
        <v>18384.46</v>
      </c>
      <c r="FN652">
        <v>15</v>
      </c>
      <c r="FO652">
        <v>0</v>
      </c>
      <c r="FP652" t="s">
        <v>439</v>
      </c>
      <c r="FQ652">
        <v>1746989605.5</v>
      </c>
      <c r="FR652">
        <v>1746989593.5</v>
      </c>
      <c r="FS652">
        <v>0</v>
      </c>
      <c r="FT652">
        <v>-0.274</v>
      </c>
      <c r="FU652">
        <v>-0.002</v>
      </c>
      <c r="FV652">
        <v>2.549</v>
      </c>
      <c r="FW652">
        <v>0.129</v>
      </c>
      <c r="FX652">
        <v>420</v>
      </c>
      <c r="FY652">
        <v>17</v>
      </c>
      <c r="FZ652">
        <v>0.02</v>
      </c>
      <c r="GA652">
        <v>0.04</v>
      </c>
      <c r="GB652">
        <v>-34.07822</v>
      </c>
      <c r="GC652">
        <v>-1.023800375234451</v>
      </c>
      <c r="GD652">
        <v>0.1627997761054972</v>
      </c>
      <c r="GE652">
        <v>0</v>
      </c>
      <c r="GF652">
        <v>951.0337941176471</v>
      </c>
      <c r="GG652">
        <v>-4.105592059528645</v>
      </c>
      <c r="GH652">
        <v>0.4860823447192381</v>
      </c>
      <c r="GI652">
        <v>0</v>
      </c>
      <c r="GJ652">
        <v>0.90679055</v>
      </c>
      <c r="GK652">
        <v>-0.2097726979362095</v>
      </c>
      <c r="GL652">
        <v>0.02077424002093698</v>
      </c>
      <c r="GM652">
        <v>0</v>
      </c>
      <c r="GN652">
        <v>0</v>
      </c>
      <c r="GO652">
        <v>3</v>
      </c>
      <c r="GP652" t="s">
        <v>484</v>
      </c>
      <c r="GQ652">
        <v>3.10248</v>
      </c>
      <c r="GR652">
        <v>2.72298</v>
      </c>
      <c r="GS652">
        <v>0.151921</v>
      </c>
      <c r="GT652">
        <v>0.1555</v>
      </c>
      <c r="GU652">
        <v>0.100384</v>
      </c>
      <c r="GV652">
        <v>0.0988554</v>
      </c>
      <c r="GW652">
        <v>22157.7</v>
      </c>
      <c r="GX652">
        <v>20037</v>
      </c>
      <c r="GY652">
        <v>26689.6</v>
      </c>
      <c r="GZ652">
        <v>23947</v>
      </c>
      <c r="HA652">
        <v>38426.5</v>
      </c>
      <c r="HB652">
        <v>31900.5</v>
      </c>
      <c r="HC652">
        <v>46605.4</v>
      </c>
      <c r="HD652">
        <v>37878.1</v>
      </c>
      <c r="HE652">
        <v>1.8696</v>
      </c>
      <c r="HF652">
        <v>1.87878</v>
      </c>
      <c r="HG652">
        <v>0.171047</v>
      </c>
      <c r="HH652">
        <v>0</v>
      </c>
      <c r="HI652">
        <v>27.2133</v>
      </c>
      <c r="HJ652">
        <v>999.9</v>
      </c>
      <c r="HK652">
        <v>48.9</v>
      </c>
      <c r="HL652">
        <v>30.2</v>
      </c>
      <c r="HM652">
        <v>23.3343</v>
      </c>
      <c r="HN652">
        <v>60.8087</v>
      </c>
      <c r="HO652">
        <v>21.7909</v>
      </c>
      <c r="HP652">
        <v>1</v>
      </c>
      <c r="HQ652">
        <v>0.108847</v>
      </c>
      <c r="HR652">
        <v>0.305806</v>
      </c>
      <c r="HS652">
        <v>20.3179</v>
      </c>
      <c r="HT652">
        <v>5.2113</v>
      </c>
      <c r="HU652">
        <v>11.98</v>
      </c>
      <c r="HV652">
        <v>4.96335</v>
      </c>
      <c r="HW652">
        <v>3.2744</v>
      </c>
      <c r="HX652">
        <v>9999</v>
      </c>
      <c r="HY652">
        <v>9999</v>
      </c>
      <c r="HZ652">
        <v>9999</v>
      </c>
      <c r="IA652">
        <v>26.8</v>
      </c>
      <c r="IB652">
        <v>1.86365</v>
      </c>
      <c r="IC652">
        <v>1.85978</v>
      </c>
      <c r="ID652">
        <v>1.85806</v>
      </c>
      <c r="IE652">
        <v>1.85945</v>
      </c>
      <c r="IF652">
        <v>1.85959</v>
      </c>
      <c r="IG652">
        <v>1.85806</v>
      </c>
      <c r="IH652">
        <v>1.85715</v>
      </c>
      <c r="II652">
        <v>1.85211</v>
      </c>
      <c r="IJ652">
        <v>0</v>
      </c>
      <c r="IK652">
        <v>0</v>
      </c>
      <c r="IL652">
        <v>0</v>
      </c>
      <c r="IM652">
        <v>0</v>
      </c>
      <c r="IN652" t="s">
        <v>441</v>
      </c>
      <c r="IO652" t="s">
        <v>442</v>
      </c>
      <c r="IP652" t="s">
        <v>443</v>
      </c>
      <c r="IQ652" t="s">
        <v>443</v>
      </c>
      <c r="IR652" t="s">
        <v>443</v>
      </c>
      <c r="IS652" t="s">
        <v>443</v>
      </c>
      <c r="IT652">
        <v>0</v>
      </c>
      <c r="IU652">
        <v>100</v>
      </c>
      <c r="IV652">
        <v>100</v>
      </c>
      <c r="IW652">
        <v>-1.396</v>
      </c>
      <c r="IX652">
        <v>0.28</v>
      </c>
      <c r="IY652">
        <v>-1.253408397979514</v>
      </c>
      <c r="IZ652">
        <v>-0.001407418860664216</v>
      </c>
      <c r="JA652">
        <v>1.761737584914558E-06</v>
      </c>
      <c r="JB652">
        <v>-4.339940373715102E-10</v>
      </c>
      <c r="JC652">
        <v>0.01386544786166931</v>
      </c>
      <c r="JD652">
        <v>0.003157371658100305</v>
      </c>
      <c r="JE652">
        <v>0.0004353711720169284</v>
      </c>
      <c r="JF652">
        <v>-1.853048844677345E-07</v>
      </c>
      <c r="JG652">
        <v>2</v>
      </c>
      <c r="JH652">
        <v>1968</v>
      </c>
      <c r="JI652">
        <v>1</v>
      </c>
      <c r="JJ652">
        <v>26</v>
      </c>
      <c r="JK652">
        <v>200263.7</v>
      </c>
      <c r="JL652">
        <v>200263.9</v>
      </c>
      <c r="JM652">
        <v>2.23267</v>
      </c>
      <c r="JN652">
        <v>2.61719</v>
      </c>
      <c r="JO652">
        <v>1.49658</v>
      </c>
      <c r="JP652">
        <v>2.34863</v>
      </c>
      <c r="JQ652">
        <v>1.54907</v>
      </c>
      <c r="JR652">
        <v>2.42676</v>
      </c>
      <c r="JS652">
        <v>34.2587</v>
      </c>
      <c r="JT652">
        <v>14.2546</v>
      </c>
      <c r="JU652">
        <v>18</v>
      </c>
      <c r="JV652">
        <v>480.558</v>
      </c>
      <c r="JW652">
        <v>501.257</v>
      </c>
      <c r="JX652">
        <v>26.8753</v>
      </c>
      <c r="JY652">
        <v>28.6596</v>
      </c>
      <c r="JZ652">
        <v>30.0003</v>
      </c>
      <c r="KA652">
        <v>28.8438</v>
      </c>
      <c r="KB652">
        <v>28.8358</v>
      </c>
      <c r="KC652">
        <v>44.8029</v>
      </c>
      <c r="KD652">
        <v>12.74</v>
      </c>
      <c r="KE652">
        <v>100</v>
      </c>
      <c r="KF652">
        <v>26.8634</v>
      </c>
      <c r="KG652">
        <v>974.6900000000001</v>
      </c>
      <c r="KH652">
        <v>20.9139</v>
      </c>
      <c r="KI652">
        <v>101.899</v>
      </c>
      <c r="KJ652">
        <v>91.35590000000001</v>
      </c>
    </row>
    <row r="653" spans="1:296">
      <c r="A653">
        <v>635</v>
      </c>
      <c r="B653">
        <v>1759005434</v>
      </c>
      <c r="C653">
        <v>18183.40000009537</v>
      </c>
      <c r="D653" t="s">
        <v>1718</v>
      </c>
      <c r="E653" t="s">
        <v>1719</v>
      </c>
      <c r="F653">
        <v>5</v>
      </c>
      <c r="G653" t="s">
        <v>1603</v>
      </c>
      <c r="H653">
        <v>1759005426.214286</v>
      </c>
      <c r="I653">
        <f>(J653)/1000</f>
        <v>0</v>
      </c>
      <c r="J653">
        <f>IF(DO653, AM653, AG653)</f>
        <v>0</v>
      </c>
      <c r="K653">
        <f>IF(DO653, AH653, AF653)</f>
        <v>0</v>
      </c>
      <c r="L653">
        <f>DQ653 - IF(AT653&gt;1, K653*DK653*100.0/(AV653), 0)</f>
        <v>0</v>
      </c>
      <c r="M653">
        <f>((S653-I653/2)*L653-K653)/(S653+I653/2)</f>
        <v>0</v>
      </c>
      <c r="N653">
        <f>M653*(DX653+DY653)/1000.0</f>
        <v>0</v>
      </c>
      <c r="O653">
        <f>(DQ653 - IF(AT653&gt;1, K653*DK653*100.0/(AV653), 0))*(DX653+DY653)/1000.0</f>
        <v>0</v>
      </c>
      <c r="P653">
        <f>2.0/((1/R653-1/Q653)+SIGN(R653)*SQRT((1/R653-1/Q653)*(1/R653-1/Q653) + 4*DL653/((DL653+1)*(DL653+1))*(2*1/R653*1/Q653-1/Q653*1/Q653)))</f>
        <v>0</v>
      </c>
      <c r="Q653">
        <f>IF(LEFT(DM653,1)&lt;&gt;"0",IF(LEFT(DM653,1)="1",3.0,DN653),$D$5+$E$5*(EE653*DX653/($K$5*1000))+$F$5*(EE653*DX653/($K$5*1000))*MAX(MIN(DK653,$J$5),$I$5)*MAX(MIN(DK653,$J$5),$I$5)+$G$5*MAX(MIN(DK653,$J$5),$I$5)*(EE653*DX653/($K$5*1000))+$H$5*(EE653*DX653/($K$5*1000))*(EE653*DX653/($K$5*1000)))</f>
        <v>0</v>
      </c>
      <c r="R653">
        <f>I653*(1000-(1000*0.61365*exp(17.502*V653/(240.97+V653))/(DX653+DY653)+DS653)/2)/(1000*0.61365*exp(17.502*V653/(240.97+V653))/(DX653+DY653)-DS653)</f>
        <v>0</v>
      </c>
      <c r="S653">
        <f>1/((DL653+1)/(P653/1.6)+1/(Q653/1.37)) + DL653/((DL653+1)/(P653/1.6) + DL653/(Q653/1.37))</f>
        <v>0</v>
      </c>
      <c r="T653">
        <f>(DG653*DJ653)</f>
        <v>0</v>
      </c>
      <c r="U653">
        <f>(DZ653+(T653+2*0.95*5.67E-8*(((DZ653+$B$9)+273)^4-(DZ653+273)^4)-44100*I653)/(1.84*29.3*Q653+8*0.95*5.67E-8*(DZ653+273)^3))</f>
        <v>0</v>
      </c>
      <c r="V653">
        <f>($C$9*EA653+$D$9*EB653+$E$9*U653)</f>
        <v>0</v>
      </c>
      <c r="W653">
        <f>0.61365*exp(17.502*V653/(240.97+V653))</f>
        <v>0</v>
      </c>
      <c r="X653">
        <f>(Y653/Z653*100)</f>
        <v>0</v>
      </c>
      <c r="Y653">
        <f>DS653*(DX653+DY653)/1000</f>
        <v>0</v>
      </c>
      <c r="Z653">
        <f>0.61365*exp(17.502*DZ653/(240.97+DZ653))</f>
        <v>0</v>
      </c>
      <c r="AA653">
        <f>(W653-DS653*(DX653+DY653)/1000)</f>
        <v>0</v>
      </c>
      <c r="AB653">
        <f>(-I653*44100)</f>
        <v>0</v>
      </c>
      <c r="AC653">
        <f>2*29.3*Q653*0.92*(DZ653-V653)</f>
        <v>0</v>
      </c>
      <c r="AD653">
        <f>2*0.95*5.67E-8*(((DZ653+$B$9)+273)^4-(V653+273)^4)</f>
        <v>0</v>
      </c>
      <c r="AE653">
        <f>T653+AD653+AB653+AC653</f>
        <v>0</v>
      </c>
      <c r="AF653">
        <f>DW653*AT653*(DR653-DQ653*(1000-AT653*DT653)/(1000-AT653*DS653))/(100*DK653)</f>
        <v>0</v>
      </c>
      <c r="AG653">
        <f>1000*DW653*AT653*(DS653-DT653)/(100*DK653*(1000-AT653*DS653))</f>
        <v>0</v>
      </c>
      <c r="AH653">
        <f>(AI653 - AJ653 - DX653*1E3/(8.314*(DZ653+273.15)) * AL653/DW653 * AK653) * DW653/(100*DK653) * (1000 - DT653)/1000</f>
        <v>0</v>
      </c>
      <c r="AI653">
        <v>978.631185451515</v>
      </c>
      <c r="AJ653">
        <v>953.2522181818184</v>
      </c>
      <c r="AK653">
        <v>3.423718008658145</v>
      </c>
      <c r="AL653">
        <v>65.16</v>
      </c>
      <c r="AM653">
        <f>(AO653 - AN653 + DX653*1E3/(8.314*(DZ653+273.15)) * AQ653/DW653 * AP653) * DW653/(100*DK653) * 1000/(1000 - AO653)</f>
        <v>0</v>
      </c>
      <c r="AN653">
        <v>20.84981505452111</v>
      </c>
      <c r="AO653">
        <v>21.72508242424243</v>
      </c>
      <c r="AP653">
        <v>-3.312302592056967E-05</v>
      </c>
      <c r="AQ653">
        <v>105.5016809111965</v>
      </c>
      <c r="AR653">
        <v>1</v>
      </c>
      <c r="AS653">
        <v>0</v>
      </c>
      <c r="AT653">
        <f>IF(AR653*$H$15&gt;=AV653,1.0,(AV653/(AV653-AR653*$H$15)))</f>
        <v>0</v>
      </c>
      <c r="AU653">
        <f>(AT653-1)*100</f>
        <v>0</v>
      </c>
      <c r="AV653">
        <f>MAX(0,($B$15+$C$15*EE653)/(1+$D$15*EE653)*DX653/(DZ653+273)*$E$15)</f>
        <v>0</v>
      </c>
      <c r="AW653" t="s">
        <v>437</v>
      </c>
      <c r="AX653" t="s">
        <v>437</v>
      </c>
      <c r="AY653">
        <v>0</v>
      </c>
      <c r="AZ653">
        <v>0</v>
      </c>
      <c r="BA653">
        <f>1-AY653/AZ653</f>
        <v>0</v>
      </c>
      <c r="BB653">
        <v>0</v>
      </c>
      <c r="BC653" t="s">
        <v>437</v>
      </c>
      <c r="BD653" t="s">
        <v>437</v>
      </c>
      <c r="BE653">
        <v>0</v>
      </c>
      <c r="BF653">
        <v>0</v>
      </c>
      <c r="BG653">
        <f>1-BE653/BF653</f>
        <v>0</v>
      </c>
      <c r="BH653">
        <v>0.5</v>
      </c>
      <c r="BI653">
        <f>DH653</f>
        <v>0</v>
      </c>
      <c r="BJ653">
        <f>K653</f>
        <v>0</v>
      </c>
      <c r="BK653">
        <f>BG653*BH653*BI653</f>
        <v>0</v>
      </c>
      <c r="BL653">
        <f>(BJ653-BB653)/BI653</f>
        <v>0</v>
      </c>
      <c r="BM653">
        <f>(AZ653-BF653)/BF653</f>
        <v>0</v>
      </c>
      <c r="BN653">
        <f>AY653/(BA653+AY653/BF653)</f>
        <v>0</v>
      </c>
      <c r="BO653" t="s">
        <v>437</v>
      </c>
      <c r="BP653">
        <v>0</v>
      </c>
      <c r="BQ653">
        <f>IF(BP653&lt;&gt;0, BP653, BN653)</f>
        <v>0</v>
      </c>
      <c r="BR653">
        <f>1-BQ653/BF653</f>
        <v>0</v>
      </c>
      <c r="BS653">
        <f>(BF653-BE653)/(BF653-BQ653)</f>
        <v>0</v>
      </c>
      <c r="BT653">
        <f>(AZ653-BF653)/(AZ653-BQ653)</f>
        <v>0</v>
      </c>
      <c r="BU653">
        <f>(BF653-BE653)/(BF653-AY653)</f>
        <v>0</v>
      </c>
      <c r="BV653">
        <f>(AZ653-BF653)/(AZ653-AY653)</f>
        <v>0</v>
      </c>
      <c r="BW653">
        <f>(BS653*BQ653/BE653)</f>
        <v>0</v>
      </c>
      <c r="BX653">
        <f>(1-BW653)</f>
        <v>0</v>
      </c>
      <c r="DG653">
        <f>$B$13*EF653+$C$13*EG653+$F$13*ER653*(1-EU653)</f>
        <v>0</v>
      </c>
      <c r="DH653">
        <f>DG653*DI653</f>
        <v>0</v>
      </c>
      <c r="DI653">
        <f>($B$13*$D$11+$C$13*$D$11+$F$13*((FE653+EW653)/MAX(FE653+EW653+FF653, 0.1)*$I$11+FF653/MAX(FE653+EW653+FF653, 0.1)*$J$11))/($B$13+$C$13+$F$13)</f>
        <v>0</v>
      </c>
      <c r="DJ653">
        <f>($B$13*$K$11+$C$13*$K$11+$F$13*((FE653+EW653)/MAX(FE653+EW653+FF653, 0.1)*$P$11+FF653/MAX(FE653+EW653+FF653, 0.1)*$Q$11))/($B$13+$C$13+$F$13)</f>
        <v>0</v>
      </c>
      <c r="DK653">
        <v>6</v>
      </c>
      <c r="DL653">
        <v>0.5</v>
      </c>
      <c r="DM653" t="s">
        <v>438</v>
      </c>
      <c r="DN653">
        <v>2</v>
      </c>
      <c r="DO653" t="b">
        <v>1</v>
      </c>
      <c r="DP653">
        <v>1759005426.214286</v>
      </c>
      <c r="DQ653">
        <v>908.2451428571429</v>
      </c>
      <c r="DR653">
        <v>942.4473928571427</v>
      </c>
      <c r="DS653">
        <v>21.73031785714286</v>
      </c>
      <c r="DT653">
        <v>20.84499642857142</v>
      </c>
      <c r="DU653">
        <v>909.647642857143</v>
      </c>
      <c r="DV653">
        <v>21.45024285714286</v>
      </c>
      <c r="DW653">
        <v>499.9821785714286</v>
      </c>
      <c r="DX653">
        <v>90.3119107142857</v>
      </c>
      <c r="DY653">
        <v>0.06463889285714287</v>
      </c>
      <c r="DZ653">
        <v>28.69668214285715</v>
      </c>
      <c r="EA653">
        <v>30.01056071428571</v>
      </c>
      <c r="EB653">
        <v>999.9000000000002</v>
      </c>
      <c r="EC653">
        <v>0</v>
      </c>
      <c r="ED653">
        <v>0</v>
      </c>
      <c r="EE653">
        <v>10004.13392857143</v>
      </c>
      <c r="EF653">
        <v>0</v>
      </c>
      <c r="EG653">
        <v>11.84132142857143</v>
      </c>
      <c r="EH653">
        <v>-34.20232142857144</v>
      </c>
      <c r="EI653">
        <v>928.4199642857144</v>
      </c>
      <c r="EJ653">
        <v>962.5110714285713</v>
      </c>
      <c r="EK653">
        <v>0.8853203928571428</v>
      </c>
      <c r="EL653">
        <v>942.4473928571427</v>
      </c>
      <c r="EM653">
        <v>20.84499642857142</v>
      </c>
      <c r="EN653">
        <v>1.962506071428571</v>
      </c>
      <c r="EO653">
        <v>1.882551785714286</v>
      </c>
      <c r="EP653">
        <v>17.145025</v>
      </c>
      <c r="EQ653">
        <v>16.48963571428571</v>
      </c>
      <c r="ER653">
        <v>2000.007142857143</v>
      </c>
      <c r="ES653">
        <v>0.9800046071428571</v>
      </c>
      <c r="ET653">
        <v>0.01999528928571428</v>
      </c>
      <c r="EU653">
        <v>0</v>
      </c>
      <c r="EV653">
        <v>950.5218214285713</v>
      </c>
      <c r="EW653">
        <v>5.00078</v>
      </c>
      <c r="EX653">
        <v>18380.13928571429</v>
      </c>
      <c r="EY653">
        <v>16379.71428571429</v>
      </c>
      <c r="EZ653">
        <v>39.22067857142856</v>
      </c>
      <c r="FA653">
        <v>40.03099999999999</v>
      </c>
      <c r="FB653">
        <v>39.23189285714285</v>
      </c>
      <c r="FC653">
        <v>39.74742857142856</v>
      </c>
      <c r="FD653">
        <v>40.32110714285714</v>
      </c>
      <c r="FE653">
        <v>1955.117142857143</v>
      </c>
      <c r="FF653">
        <v>39.89000000000001</v>
      </c>
      <c r="FG653">
        <v>0</v>
      </c>
      <c r="FH653">
        <v>1759005428.7</v>
      </c>
      <c r="FI653">
        <v>0</v>
      </c>
      <c r="FJ653">
        <v>950.5236923076923</v>
      </c>
      <c r="FK653">
        <v>-3.54817093047586</v>
      </c>
      <c r="FL653">
        <v>-56.24957279550738</v>
      </c>
      <c r="FM653">
        <v>18379.59615384615</v>
      </c>
      <c r="FN653">
        <v>15</v>
      </c>
      <c r="FO653">
        <v>0</v>
      </c>
      <c r="FP653" t="s">
        <v>439</v>
      </c>
      <c r="FQ653">
        <v>1746989605.5</v>
      </c>
      <c r="FR653">
        <v>1746989593.5</v>
      </c>
      <c r="FS653">
        <v>0</v>
      </c>
      <c r="FT653">
        <v>-0.274</v>
      </c>
      <c r="FU653">
        <v>-0.002</v>
      </c>
      <c r="FV653">
        <v>2.549</v>
      </c>
      <c r="FW653">
        <v>0.129</v>
      </c>
      <c r="FX653">
        <v>420</v>
      </c>
      <c r="FY653">
        <v>17</v>
      </c>
      <c r="FZ653">
        <v>0.02</v>
      </c>
      <c r="GA653">
        <v>0.04</v>
      </c>
      <c r="GB653">
        <v>-34.1504875</v>
      </c>
      <c r="GC653">
        <v>-1.461326454033703</v>
      </c>
      <c r="GD653">
        <v>0.1896774949585484</v>
      </c>
      <c r="GE653">
        <v>0</v>
      </c>
      <c r="GF653">
        <v>950.8242352941176</v>
      </c>
      <c r="GG653">
        <v>-3.827563019260924</v>
      </c>
      <c r="GH653">
        <v>0.4604891298981147</v>
      </c>
      <c r="GI653">
        <v>0</v>
      </c>
      <c r="GJ653">
        <v>0.89420085</v>
      </c>
      <c r="GK653">
        <v>-0.1485376885553486</v>
      </c>
      <c r="GL653">
        <v>0.01468943769269266</v>
      </c>
      <c r="GM653">
        <v>0</v>
      </c>
      <c r="GN653">
        <v>0</v>
      </c>
      <c r="GO653">
        <v>3</v>
      </c>
      <c r="GP653" t="s">
        <v>484</v>
      </c>
      <c r="GQ653">
        <v>3.10259</v>
      </c>
      <c r="GR653">
        <v>2.72273</v>
      </c>
      <c r="GS653">
        <v>0.153704</v>
      </c>
      <c r="GT653">
        <v>0.157253</v>
      </c>
      <c r="GU653">
        <v>0.100375</v>
      </c>
      <c r="GV653">
        <v>0.0988651</v>
      </c>
      <c r="GW653">
        <v>22111</v>
      </c>
      <c r="GX653">
        <v>19995.4</v>
      </c>
      <c r="GY653">
        <v>26689.6</v>
      </c>
      <c r="GZ653">
        <v>23947</v>
      </c>
      <c r="HA653">
        <v>38426.8</v>
      </c>
      <c r="HB653">
        <v>31900.1</v>
      </c>
      <c r="HC653">
        <v>46605</v>
      </c>
      <c r="HD653">
        <v>37877.8</v>
      </c>
      <c r="HE653">
        <v>1.8697</v>
      </c>
      <c r="HF653">
        <v>1.87888</v>
      </c>
      <c r="HG653">
        <v>0.171449</v>
      </c>
      <c r="HH653">
        <v>0</v>
      </c>
      <c r="HI653">
        <v>27.2162</v>
      </c>
      <c r="HJ653">
        <v>999.9</v>
      </c>
      <c r="HK653">
        <v>48.9</v>
      </c>
      <c r="HL653">
        <v>30.2</v>
      </c>
      <c r="HM653">
        <v>23.3341</v>
      </c>
      <c r="HN653">
        <v>61.0887</v>
      </c>
      <c r="HO653">
        <v>21.8429</v>
      </c>
      <c r="HP653">
        <v>1</v>
      </c>
      <c r="HQ653">
        <v>0.109464</v>
      </c>
      <c r="HR653">
        <v>0.33656</v>
      </c>
      <c r="HS653">
        <v>20.3177</v>
      </c>
      <c r="HT653">
        <v>5.21175</v>
      </c>
      <c r="HU653">
        <v>11.9798</v>
      </c>
      <c r="HV653">
        <v>4.9631</v>
      </c>
      <c r="HW653">
        <v>3.27438</v>
      </c>
      <c r="HX653">
        <v>9999</v>
      </c>
      <c r="HY653">
        <v>9999</v>
      </c>
      <c r="HZ653">
        <v>9999</v>
      </c>
      <c r="IA653">
        <v>26.8</v>
      </c>
      <c r="IB653">
        <v>1.86368</v>
      </c>
      <c r="IC653">
        <v>1.85976</v>
      </c>
      <c r="ID653">
        <v>1.85806</v>
      </c>
      <c r="IE653">
        <v>1.85944</v>
      </c>
      <c r="IF653">
        <v>1.85959</v>
      </c>
      <c r="IG653">
        <v>1.85806</v>
      </c>
      <c r="IH653">
        <v>1.85715</v>
      </c>
      <c r="II653">
        <v>1.85211</v>
      </c>
      <c r="IJ653">
        <v>0</v>
      </c>
      <c r="IK653">
        <v>0</v>
      </c>
      <c r="IL653">
        <v>0</v>
      </c>
      <c r="IM653">
        <v>0</v>
      </c>
      <c r="IN653" t="s">
        <v>441</v>
      </c>
      <c r="IO653" t="s">
        <v>442</v>
      </c>
      <c r="IP653" t="s">
        <v>443</v>
      </c>
      <c r="IQ653" t="s">
        <v>443</v>
      </c>
      <c r="IR653" t="s">
        <v>443</v>
      </c>
      <c r="IS653" t="s">
        <v>443</v>
      </c>
      <c r="IT653">
        <v>0</v>
      </c>
      <c r="IU653">
        <v>100</v>
      </c>
      <c r="IV653">
        <v>100</v>
      </c>
      <c r="IW653">
        <v>-1.384</v>
      </c>
      <c r="IX653">
        <v>0.28</v>
      </c>
      <c r="IY653">
        <v>-1.253408397979514</v>
      </c>
      <c r="IZ653">
        <v>-0.001407418860664216</v>
      </c>
      <c r="JA653">
        <v>1.761737584914558E-06</v>
      </c>
      <c r="JB653">
        <v>-4.339940373715102E-10</v>
      </c>
      <c r="JC653">
        <v>0.01386544786166931</v>
      </c>
      <c r="JD653">
        <v>0.003157371658100305</v>
      </c>
      <c r="JE653">
        <v>0.0004353711720169284</v>
      </c>
      <c r="JF653">
        <v>-1.853048844677345E-07</v>
      </c>
      <c r="JG653">
        <v>2</v>
      </c>
      <c r="JH653">
        <v>1968</v>
      </c>
      <c r="JI653">
        <v>1</v>
      </c>
      <c r="JJ653">
        <v>26</v>
      </c>
      <c r="JK653">
        <v>200263.8</v>
      </c>
      <c r="JL653">
        <v>200264</v>
      </c>
      <c r="JM653">
        <v>2.25952</v>
      </c>
      <c r="JN653">
        <v>2.60986</v>
      </c>
      <c r="JO653">
        <v>1.49658</v>
      </c>
      <c r="JP653">
        <v>2.34863</v>
      </c>
      <c r="JQ653">
        <v>1.54907</v>
      </c>
      <c r="JR653">
        <v>2.46704</v>
      </c>
      <c r="JS653">
        <v>34.2587</v>
      </c>
      <c r="JT653">
        <v>14.2634</v>
      </c>
      <c r="JU653">
        <v>18</v>
      </c>
      <c r="JV653">
        <v>480.639</v>
      </c>
      <c r="JW653">
        <v>501.35</v>
      </c>
      <c r="JX653">
        <v>26.8648</v>
      </c>
      <c r="JY653">
        <v>28.6638</v>
      </c>
      <c r="JZ653">
        <v>30.0006</v>
      </c>
      <c r="KA653">
        <v>28.8469</v>
      </c>
      <c r="KB653">
        <v>28.8388</v>
      </c>
      <c r="KC653">
        <v>45.4027</v>
      </c>
      <c r="KD653">
        <v>12.74</v>
      </c>
      <c r="KE653">
        <v>100</v>
      </c>
      <c r="KF653">
        <v>26.851</v>
      </c>
      <c r="KG653">
        <v>988.048</v>
      </c>
      <c r="KH653">
        <v>20.9292</v>
      </c>
      <c r="KI653">
        <v>101.899</v>
      </c>
      <c r="KJ653">
        <v>91.35550000000001</v>
      </c>
    </row>
    <row r="654" spans="1:296">
      <c r="A654">
        <v>636</v>
      </c>
      <c r="B654">
        <v>1759005439</v>
      </c>
      <c r="C654">
        <v>18188.40000009537</v>
      </c>
      <c r="D654" t="s">
        <v>1720</v>
      </c>
      <c r="E654" t="s">
        <v>1721</v>
      </c>
      <c r="F654">
        <v>5</v>
      </c>
      <c r="G654" t="s">
        <v>1603</v>
      </c>
      <c r="H654">
        <v>1759005431.5</v>
      </c>
      <c r="I654">
        <f>(J654)/1000</f>
        <v>0</v>
      </c>
      <c r="J654">
        <f>IF(DO654, AM654, AG654)</f>
        <v>0</v>
      </c>
      <c r="K654">
        <f>IF(DO654, AH654, AF654)</f>
        <v>0</v>
      </c>
      <c r="L654">
        <f>DQ654 - IF(AT654&gt;1, K654*DK654*100.0/(AV654), 0)</f>
        <v>0</v>
      </c>
      <c r="M654">
        <f>((S654-I654/2)*L654-K654)/(S654+I654/2)</f>
        <v>0</v>
      </c>
      <c r="N654">
        <f>M654*(DX654+DY654)/1000.0</f>
        <v>0</v>
      </c>
      <c r="O654">
        <f>(DQ654 - IF(AT654&gt;1, K654*DK654*100.0/(AV654), 0))*(DX654+DY654)/1000.0</f>
        <v>0</v>
      </c>
      <c r="P654">
        <f>2.0/((1/R654-1/Q654)+SIGN(R654)*SQRT((1/R654-1/Q654)*(1/R654-1/Q654) + 4*DL654/((DL654+1)*(DL654+1))*(2*1/R654*1/Q654-1/Q654*1/Q654)))</f>
        <v>0</v>
      </c>
      <c r="Q654">
        <f>IF(LEFT(DM654,1)&lt;&gt;"0",IF(LEFT(DM654,1)="1",3.0,DN654),$D$5+$E$5*(EE654*DX654/($K$5*1000))+$F$5*(EE654*DX654/($K$5*1000))*MAX(MIN(DK654,$J$5),$I$5)*MAX(MIN(DK654,$J$5),$I$5)+$G$5*MAX(MIN(DK654,$J$5),$I$5)*(EE654*DX654/($K$5*1000))+$H$5*(EE654*DX654/($K$5*1000))*(EE654*DX654/($K$5*1000)))</f>
        <v>0</v>
      </c>
      <c r="R654">
        <f>I654*(1000-(1000*0.61365*exp(17.502*V654/(240.97+V654))/(DX654+DY654)+DS654)/2)/(1000*0.61365*exp(17.502*V654/(240.97+V654))/(DX654+DY654)-DS654)</f>
        <v>0</v>
      </c>
      <c r="S654">
        <f>1/((DL654+1)/(P654/1.6)+1/(Q654/1.37)) + DL654/((DL654+1)/(P654/1.6) + DL654/(Q654/1.37))</f>
        <v>0</v>
      </c>
      <c r="T654">
        <f>(DG654*DJ654)</f>
        <v>0</v>
      </c>
      <c r="U654">
        <f>(DZ654+(T654+2*0.95*5.67E-8*(((DZ654+$B$9)+273)^4-(DZ654+273)^4)-44100*I654)/(1.84*29.3*Q654+8*0.95*5.67E-8*(DZ654+273)^3))</f>
        <v>0</v>
      </c>
      <c r="V654">
        <f>($C$9*EA654+$D$9*EB654+$E$9*U654)</f>
        <v>0</v>
      </c>
      <c r="W654">
        <f>0.61365*exp(17.502*V654/(240.97+V654))</f>
        <v>0</v>
      </c>
      <c r="X654">
        <f>(Y654/Z654*100)</f>
        <v>0</v>
      </c>
      <c r="Y654">
        <f>DS654*(DX654+DY654)/1000</f>
        <v>0</v>
      </c>
      <c r="Z654">
        <f>0.61365*exp(17.502*DZ654/(240.97+DZ654))</f>
        <v>0</v>
      </c>
      <c r="AA654">
        <f>(W654-DS654*(DX654+DY654)/1000)</f>
        <v>0</v>
      </c>
      <c r="AB654">
        <f>(-I654*44100)</f>
        <v>0</v>
      </c>
      <c r="AC654">
        <f>2*29.3*Q654*0.92*(DZ654-V654)</f>
        <v>0</v>
      </c>
      <c r="AD654">
        <f>2*0.95*5.67E-8*(((DZ654+$B$9)+273)^4-(V654+273)^4)</f>
        <v>0</v>
      </c>
      <c r="AE654">
        <f>T654+AD654+AB654+AC654</f>
        <v>0</v>
      </c>
      <c r="AF654">
        <f>DW654*AT654*(DR654-DQ654*(1000-AT654*DT654)/(1000-AT654*DS654))/(100*DK654)</f>
        <v>0</v>
      </c>
      <c r="AG654">
        <f>1000*DW654*AT654*(DS654-DT654)/(100*DK654*(1000-AT654*DS654))</f>
        <v>0</v>
      </c>
      <c r="AH654">
        <f>(AI654 - AJ654 - DX654*1E3/(8.314*(DZ654+273.15)) * AL654/DW654 * AK654) * DW654/(100*DK654) * (1000 - DT654)/1000</f>
        <v>0</v>
      </c>
      <c r="AI654">
        <v>995.6895655303032</v>
      </c>
      <c r="AJ654">
        <v>970.2053454545456</v>
      </c>
      <c r="AK654">
        <v>3.388203116882994</v>
      </c>
      <c r="AL654">
        <v>65.16</v>
      </c>
      <c r="AM654">
        <f>(AO654 - AN654 + DX654*1E3/(8.314*(DZ654+273.15)) * AQ654/DW654 * AP654) * DW654/(100*DK654) * 1000/(1000 - AO654)</f>
        <v>0</v>
      </c>
      <c r="AN654">
        <v>20.85231530264706</v>
      </c>
      <c r="AO654">
        <v>21.7235606060606</v>
      </c>
      <c r="AP654">
        <v>2.060945548510859E-05</v>
      </c>
      <c r="AQ654">
        <v>105.5016809111965</v>
      </c>
      <c r="AR654">
        <v>1</v>
      </c>
      <c r="AS654">
        <v>0</v>
      </c>
      <c r="AT654">
        <f>IF(AR654*$H$15&gt;=AV654,1.0,(AV654/(AV654-AR654*$H$15)))</f>
        <v>0</v>
      </c>
      <c r="AU654">
        <f>(AT654-1)*100</f>
        <v>0</v>
      </c>
      <c r="AV654">
        <f>MAX(0,($B$15+$C$15*EE654)/(1+$D$15*EE654)*DX654/(DZ654+273)*$E$15)</f>
        <v>0</v>
      </c>
      <c r="AW654" t="s">
        <v>437</v>
      </c>
      <c r="AX654" t="s">
        <v>437</v>
      </c>
      <c r="AY654">
        <v>0</v>
      </c>
      <c r="AZ654">
        <v>0</v>
      </c>
      <c r="BA654">
        <f>1-AY654/AZ654</f>
        <v>0</v>
      </c>
      <c r="BB654">
        <v>0</v>
      </c>
      <c r="BC654" t="s">
        <v>437</v>
      </c>
      <c r="BD654" t="s">
        <v>437</v>
      </c>
      <c r="BE654">
        <v>0</v>
      </c>
      <c r="BF654">
        <v>0</v>
      </c>
      <c r="BG654">
        <f>1-BE654/BF654</f>
        <v>0</v>
      </c>
      <c r="BH654">
        <v>0.5</v>
      </c>
      <c r="BI654">
        <f>DH654</f>
        <v>0</v>
      </c>
      <c r="BJ654">
        <f>K654</f>
        <v>0</v>
      </c>
      <c r="BK654">
        <f>BG654*BH654*BI654</f>
        <v>0</v>
      </c>
      <c r="BL654">
        <f>(BJ654-BB654)/BI654</f>
        <v>0</v>
      </c>
      <c r="BM654">
        <f>(AZ654-BF654)/BF654</f>
        <v>0</v>
      </c>
      <c r="BN654">
        <f>AY654/(BA654+AY654/BF654)</f>
        <v>0</v>
      </c>
      <c r="BO654" t="s">
        <v>437</v>
      </c>
      <c r="BP654">
        <v>0</v>
      </c>
      <c r="BQ654">
        <f>IF(BP654&lt;&gt;0, BP654, BN654)</f>
        <v>0</v>
      </c>
      <c r="BR654">
        <f>1-BQ654/BF654</f>
        <v>0</v>
      </c>
      <c r="BS654">
        <f>(BF654-BE654)/(BF654-BQ654)</f>
        <v>0</v>
      </c>
      <c r="BT654">
        <f>(AZ654-BF654)/(AZ654-BQ654)</f>
        <v>0</v>
      </c>
      <c r="BU654">
        <f>(BF654-BE654)/(BF654-AY654)</f>
        <v>0</v>
      </c>
      <c r="BV654">
        <f>(AZ654-BF654)/(AZ654-AY654)</f>
        <v>0</v>
      </c>
      <c r="BW654">
        <f>(BS654*BQ654/BE654)</f>
        <v>0</v>
      </c>
      <c r="BX654">
        <f>(1-BW654)</f>
        <v>0</v>
      </c>
      <c r="DG654">
        <f>$B$13*EF654+$C$13*EG654+$F$13*ER654*(1-EU654)</f>
        <v>0</v>
      </c>
      <c r="DH654">
        <f>DG654*DI654</f>
        <v>0</v>
      </c>
      <c r="DI654">
        <f>($B$13*$D$11+$C$13*$D$11+$F$13*((FE654+EW654)/MAX(FE654+EW654+FF654, 0.1)*$I$11+FF654/MAX(FE654+EW654+FF654, 0.1)*$J$11))/($B$13+$C$13+$F$13)</f>
        <v>0</v>
      </c>
      <c r="DJ654">
        <f>($B$13*$K$11+$C$13*$K$11+$F$13*((FE654+EW654)/MAX(FE654+EW654+FF654, 0.1)*$P$11+FF654/MAX(FE654+EW654+FF654, 0.1)*$Q$11))/($B$13+$C$13+$F$13)</f>
        <v>0</v>
      </c>
      <c r="DK654">
        <v>6</v>
      </c>
      <c r="DL654">
        <v>0.5</v>
      </c>
      <c r="DM654" t="s">
        <v>438</v>
      </c>
      <c r="DN654">
        <v>2</v>
      </c>
      <c r="DO654" t="b">
        <v>1</v>
      </c>
      <c r="DP654">
        <v>1759005431.5</v>
      </c>
      <c r="DQ654">
        <v>925.8165185185185</v>
      </c>
      <c r="DR654">
        <v>960.1948148148148</v>
      </c>
      <c r="DS654">
        <v>21.72592222222223</v>
      </c>
      <c r="DT654">
        <v>20.84862592592593</v>
      </c>
      <c r="DU654">
        <v>927.2062222222222</v>
      </c>
      <c r="DV654">
        <v>21.44594074074075</v>
      </c>
      <c r="DW654">
        <v>500.0276666666666</v>
      </c>
      <c r="DX654">
        <v>90.3120777777778</v>
      </c>
      <c r="DY654">
        <v>0.06458846666666666</v>
      </c>
      <c r="DZ654">
        <v>28.69582592592592</v>
      </c>
      <c r="EA654">
        <v>30.00885185185185</v>
      </c>
      <c r="EB654">
        <v>999.9000000000001</v>
      </c>
      <c r="EC654">
        <v>0</v>
      </c>
      <c r="ED654">
        <v>0</v>
      </c>
      <c r="EE654">
        <v>10016.39592592593</v>
      </c>
      <c r="EF654">
        <v>0</v>
      </c>
      <c r="EG654">
        <v>11.84314814814815</v>
      </c>
      <c r="EH654">
        <v>-34.37838148148149</v>
      </c>
      <c r="EI654">
        <v>946.3774444444446</v>
      </c>
      <c r="EJ654">
        <v>980.6402222222222</v>
      </c>
      <c r="EK654">
        <v>0.8772963333333332</v>
      </c>
      <c r="EL654">
        <v>960.1948148148148</v>
      </c>
      <c r="EM654">
        <v>20.84862592592593</v>
      </c>
      <c r="EN654">
        <v>1.962112962962963</v>
      </c>
      <c r="EO654">
        <v>1.882882962962963</v>
      </c>
      <c r="EP654">
        <v>17.14185555555555</v>
      </c>
      <c r="EQ654">
        <v>16.4924037037037</v>
      </c>
      <c r="ER654">
        <v>2000.01</v>
      </c>
      <c r="ES654">
        <v>0.9800046666666666</v>
      </c>
      <c r="ET654">
        <v>0.01999523333333333</v>
      </c>
      <c r="EU654">
        <v>0</v>
      </c>
      <c r="EV654">
        <v>950.2004814814815</v>
      </c>
      <c r="EW654">
        <v>5.00078</v>
      </c>
      <c r="EX654">
        <v>18374.96666666667</v>
      </c>
      <c r="EY654">
        <v>16379.74074074074</v>
      </c>
      <c r="EZ654">
        <v>39.21037037037036</v>
      </c>
      <c r="FA654">
        <v>40.03674074074073</v>
      </c>
      <c r="FB654">
        <v>39.27988888888889</v>
      </c>
      <c r="FC654">
        <v>39.75203703703703</v>
      </c>
      <c r="FD654">
        <v>40.25892592592592</v>
      </c>
      <c r="FE654">
        <v>1955.12</v>
      </c>
      <c r="FF654">
        <v>39.89000000000001</v>
      </c>
      <c r="FG654">
        <v>0</v>
      </c>
      <c r="FH654">
        <v>1759005433.5</v>
      </c>
      <c r="FI654">
        <v>0</v>
      </c>
      <c r="FJ654">
        <v>950.2380384615383</v>
      </c>
      <c r="FK654">
        <v>-3.646051260665788</v>
      </c>
      <c r="FL654">
        <v>-59.23418803573326</v>
      </c>
      <c r="FM654">
        <v>18374.83846153846</v>
      </c>
      <c r="FN654">
        <v>15</v>
      </c>
      <c r="FO654">
        <v>0</v>
      </c>
      <c r="FP654" t="s">
        <v>439</v>
      </c>
      <c r="FQ654">
        <v>1746989605.5</v>
      </c>
      <c r="FR654">
        <v>1746989593.5</v>
      </c>
      <c r="FS654">
        <v>0</v>
      </c>
      <c r="FT654">
        <v>-0.274</v>
      </c>
      <c r="FU654">
        <v>-0.002</v>
      </c>
      <c r="FV654">
        <v>2.549</v>
      </c>
      <c r="FW654">
        <v>0.129</v>
      </c>
      <c r="FX654">
        <v>420</v>
      </c>
      <c r="FY654">
        <v>17</v>
      </c>
      <c r="FZ654">
        <v>0.02</v>
      </c>
      <c r="GA654">
        <v>0.04</v>
      </c>
      <c r="GB654">
        <v>-34.2649</v>
      </c>
      <c r="GC654">
        <v>-1.835000375234514</v>
      </c>
      <c r="GD654">
        <v>0.2057243483402003</v>
      </c>
      <c r="GE654">
        <v>0</v>
      </c>
      <c r="GF654">
        <v>950.4068235294118</v>
      </c>
      <c r="GG654">
        <v>-3.802811298917871</v>
      </c>
      <c r="GH654">
        <v>0.4542096218959288</v>
      </c>
      <c r="GI654">
        <v>0</v>
      </c>
      <c r="GJ654">
        <v>0.8817289500000001</v>
      </c>
      <c r="GK654">
        <v>-0.09097731332082785</v>
      </c>
      <c r="GL654">
        <v>0.0088407875637581</v>
      </c>
      <c r="GM654">
        <v>1</v>
      </c>
      <c r="GN654">
        <v>1</v>
      </c>
      <c r="GO654">
        <v>3</v>
      </c>
      <c r="GP654" t="s">
        <v>463</v>
      </c>
      <c r="GQ654">
        <v>3.10263</v>
      </c>
      <c r="GR654">
        <v>2.72257</v>
      </c>
      <c r="GS654">
        <v>0.155454</v>
      </c>
      <c r="GT654">
        <v>0.15899</v>
      </c>
      <c r="GU654">
        <v>0.10037</v>
      </c>
      <c r="GV654">
        <v>0.09888379999999999</v>
      </c>
      <c r="GW654">
        <v>22064.9</v>
      </c>
      <c r="GX654">
        <v>19953.9</v>
      </c>
      <c r="GY654">
        <v>26689.1</v>
      </c>
      <c r="GZ654">
        <v>23946.7</v>
      </c>
      <c r="HA654">
        <v>38426.9</v>
      </c>
      <c r="HB654">
        <v>31899.4</v>
      </c>
      <c r="HC654">
        <v>46604.6</v>
      </c>
      <c r="HD654">
        <v>37877.6</v>
      </c>
      <c r="HE654">
        <v>1.86945</v>
      </c>
      <c r="HF654">
        <v>1.8788</v>
      </c>
      <c r="HG654">
        <v>0.170663</v>
      </c>
      <c r="HH654">
        <v>0</v>
      </c>
      <c r="HI654">
        <v>27.2196</v>
      </c>
      <c r="HJ654">
        <v>999.9</v>
      </c>
      <c r="HK654">
        <v>48.9</v>
      </c>
      <c r="HL654">
        <v>30.2</v>
      </c>
      <c r="HM654">
        <v>23.3344</v>
      </c>
      <c r="HN654">
        <v>60.1987</v>
      </c>
      <c r="HO654">
        <v>21.6346</v>
      </c>
      <c r="HP654">
        <v>1</v>
      </c>
      <c r="HQ654">
        <v>0.109736</v>
      </c>
      <c r="HR654">
        <v>0.339229</v>
      </c>
      <c r="HS654">
        <v>20.3178</v>
      </c>
      <c r="HT654">
        <v>5.21205</v>
      </c>
      <c r="HU654">
        <v>11.9798</v>
      </c>
      <c r="HV654">
        <v>4.96315</v>
      </c>
      <c r="HW654">
        <v>3.27433</v>
      </c>
      <c r="HX654">
        <v>9999</v>
      </c>
      <c r="HY654">
        <v>9999</v>
      </c>
      <c r="HZ654">
        <v>9999</v>
      </c>
      <c r="IA654">
        <v>26.8</v>
      </c>
      <c r="IB654">
        <v>1.86367</v>
      </c>
      <c r="IC654">
        <v>1.85979</v>
      </c>
      <c r="ID654">
        <v>1.85807</v>
      </c>
      <c r="IE654">
        <v>1.85944</v>
      </c>
      <c r="IF654">
        <v>1.85959</v>
      </c>
      <c r="IG654">
        <v>1.85806</v>
      </c>
      <c r="IH654">
        <v>1.85715</v>
      </c>
      <c r="II654">
        <v>1.85211</v>
      </c>
      <c r="IJ654">
        <v>0</v>
      </c>
      <c r="IK654">
        <v>0</v>
      </c>
      <c r="IL654">
        <v>0</v>
      </c>
      <c r="IM654">
        <v>0</v>
      </c>
      <c r="IN654" t="s">
        <v>441</v>
      </c>
      <c r="IO654" t="s">
        <v>442</v>
      </c>
      <c r="IP654" t="s">
        <v>443</v>
      </c>
      <c r="IQ654" t="s">
        <v>443</v>
      </c>
      <c r="IR654" t="s">
        <v>443</v>
      </c>
      <c r="IS654" t="s">
        <v>443</v>
      </c>
      <c r="IT654">
        <v>0</v>
      </c>
      <c r="IU654">
        <v>100</v>
      </c>
      <c r="IV654">
        <v>100</v>
      </c>
      <c r="IW654">
        <v>-1.371</v>
      </c>
      <c r="IX654">
        <v>0.2799</v>
      </c>
      <c r="IY654">
        <v>-1.253408397979514</v>
      </c>
      <c r="IZ654">
        <v>-0.001407418860664216</v>
      </c>
      <c r="JA654">
        <v>1.761737584914558E-06</v>
      </c>
      <c r="JB654">
        <v>-4.339940373715102E-10</v>
      </c>
      <c r="JC654">
        <v>0.01386544786166931</v>
      </c>
      <c r="JD654">
        <v>0.003157371658100305</v>
      </c>
      <c r="JE654">
        <v>0.0004353711720169284</v>
      </c>
      <c r="JF654">
        <v>-1.853048844677345E-07</v>
      </c>
      <c r="JG654">
        <v>2</v>
      </c>
      <c r="JH654">
        <v>1968</v>
      </c>
      <c r="JI654">
        <v>1</v>
      </c>
      <c r="JJ654">
        <v>26</v>
      </c>
      <c r="JK654">
        <v>200263.9</v>
      </c>
      <c r="JL654">
        <v>200264.1</v>
      </c>
      <c r="JM654">
        <v>2.29492</v>
      </c>
      <c r="JN654">
        <v>2.60376</v>
      </c>
      <c r="JO654">
        <v>1.49658</v>
      </c>
      <c r="JP654">
        <v>2.34985</v>
      </c>
      <c r="JQ654">
        <v>1.54907</v>
      </c>
      <c r="JR654">
        <v>2.44629</v>
      </c>
      <c r="JS654">
        <v>34.2587</v>
      </c>
      <c r="JT654">
        <v>14.2634</v>
      </c>
      <c r="JU654">
        <v>18</v>
      </c>
      <c r="JV654">
        <v>480.517</v>
      </c>
      <c r="JW654">
        <v>501.323</v>
      </c>
      <c r="JX654">
        <v>26.851</v>
      </c>
      <c r="JY654">
        <v>28.6676</v>
      </c>
      <c r="JZ654">
        <v>30.0005</v>
      </c>
      <c r="KA654">
        <v>28.85</v>
      </c>
      <c r="KB654">
        <v>28.8415</v>
      </c>
      <c r="KC654">
        <v>46.0616</v>
      </c>
      <c r="KD654">
        <v>12.4643</v>
      </c>
      <c r="KE654">
        <v>100</v>
      </c>
      <c r="KF654">
        <v>26.8478</v>
      </c>
      <c r="KG654">
        <v>1008.08</v>
      </c>
      <c r="KH654">
        <v>20.9449</v>
      </c>
      <c r="KI654">
        <v>101.898</v>
      </c>
      <c r="KJ654">
        <v>91.35469999999999</v>
      </c>
    </row>
    <row r="655" spans="1:296">
      <c r="A655">
        <v>637</v>
      </c>
      <c r="B655">
        <v>1759005444</v>
      </c>
      <c r="C655">
        <v>18193.40000009537</v>
      </c>
      <c r="D655" t="s">
        <v>1722</v>
      </c>
      <c r="E655" t="s">
        <v>1723</v>
      </c>
      <c r="F655">
        <v>5</v>
      </c>
      <c r="G655" t="s">
        <v>1603</v>
      </c>
      <c r="H655">
        <v>1759005436.214286</v>
      </c>
      <c r="I655">
        <f>(J655)/1000</f>
        <v>0</v>
      </c>
      <c r="J655">
        <f>IF(DO655, AM655, AG655)</f>
        <v>0</v>
      </c>
      <c r="K655">
        <f>IF(DO655, AH655, AF655)</f>
        <v>0</v>
      </c>
      <c r="L655">
        <f>DQ655 - IF(AT655&gt;1, K655*DK655*100.0/(AV655), 0)</f>
        <v>0</v>
      </c>
      <c r="M655">
        <f>((S655-I655/2)*L655-K655)/(S655+I655/2)</f>
        <v>0</v>
      </c>
      <c r="N655">
        <f>M655*(DX655+DY655)/1000.0</f>
        <v>0</v>
      </c>
      <c r="O655">
        <f>(DQ655 - IF(AT655&gt;1, K655*DK655*100.0/(AV655), 0))*(DX655+DY655)/1000.0</f>
        <v>0</v>
      </c>
      <c r="P655">
        <f>2.0/((1/R655-1/Q655)+SIGN(R655)*SQRT((1/R655-1/Q655)*(1/R655-1/Q655) + 4*DL655/((DL655+1)*(DL655+1))*(2*1/R655*1/Q655-1/Q655*1/Q655)))</f>
        <v>0</v>
      </c>
      <c r="Q655">
        <f>IF(LEFT(DM655,1)&lt;&gt;"0",IF(LEFT(DM655,1)="1",3.0,DN655),$D$5+$E$5*(EE655*DX655/($K$5*1000))+$F$5*(EE655*DX655/($K$5*1000))*MAX(MIN(DK655,$J$5),$I$5)*MAX(MIN(DK655,$J$5),$I$5)+$G$5*MAX(MIN(DK655,$J$5),$I$5)*(EE655*DX655/($K$5*1000))+$H$5*(EE655*DX655/($K$5*1000))*(EE655*DX655/($K$5*1000)))</f>
        <v>0</v>
      </c>
      <c r="R655">
        <f>I655*(1000-(1000*0.61365*exp(17.502*V655/(240.97+V655))/(DX655+DY655)+DS655)/2)/(1000*0.61365*exp(17.502*V655/(240.97+V655))/(DX655+DY655)-DS655)</f>
        <v>0</v>
      </c>
      <c r="S655">
        <f>1/((DL655+1)/(P655/1.6)+1/(Q655/1.37)) + DL655/((DL655+1)/(P655/1.6) + DL655/(Q655/1.37))</f>
        <v>0</v>
      </c>
      <c r="T655">
        <f>(DG655*DJ655)</f>
        <v>0</v>
      </c>
      <c r="U655">
        <f>(DZ655+(T655+2*0.95*5.67E-8*(((DZ655+$B$9)+273)^4-(DZ655+273)^4)-44100*I655)/(1.84*29.3*Q655+8*0.95*5.67E-8*(DZ655+273)^3))</f>
        <v>0</v>
      </c>
      <c r="V655">
        <f>($C$9*EA655+$D$9*EB655+$E$9*U655)</f>
        <v>0</v>
      </c>
      <c r="W655">
        <f>0.61365*exp(17.502*V655/(240.97+V655))</f>
        <v>0</v>
      </c>
      <c r="X655">
        <f>(Y655/Z655*100)</f>
        <v>0</v>
      </c>
      <c r="Y655">
        <f>DS655*(DX655+DY655)/1000</f>
        <v>0</v>
      </c>
      <c r="Z655">
        <f>0.61365*exp(17.502*DZ655/(240.97+DZ655))</f>
        <v>0</v>
      </c>
      <c r="AA655">
        <f>(W655-DS655*(DX655+DY655)/1000)</f>
        <v>0</v>
      </c>
      <c r="AB655">
        <f>(-I655*44100)</f>
        <v>0</v>
      </c>
      <c r="AC655">
        <f>2*29.3*Q655*0.92*(DZ655-V655)</f>
        <v>0</v>
      </c>
      <c r="AD655">
        <f>2*0.95*5.67E-8*(((DZ655+$B$9)+273)^4-(V655+273)^4)</f>
        <v>0</v>
      </c>
      <c r="AE655">
        <f>T655+AD655+AB655+AC655</f>
        <v>0</v>
      </c>
      <c r="AF655">
        <f>DW655*AT655*(DR655-DQ655*(1000-AT655*DT655)/(1000-AT655*DS655))/(100*DK655)</f>
        <v>0</v>
      </c>
      <c r="AG655">
        <f>1000*DW655*AT655*(DS655-DT655)/(100*DK655*(1000-AT655*DS655))</f>
        <v>0</v>
      </c>
      <c r="AH655">
        <f>(AI655 - AJ655 - DX655*1E3/(8.314*(DZ655+273.15)) * AL655/DW655 * AK655) * DW655/(100*DK655) * (1000 - DT655)/1000</f>
        <v>0</v>
      </c>
      <c r="AI655">
        <v>1012.929941636364</v>
      </c>
      <c r="AJ655">
        <v>987.2361030303026</v>
      </c>
      <c r="AK655">
        <v>3.404667445887394</v>
      </c>
      <c r="AL655">
        <v>65.16</v>
      </c>
      <c r="AM655">
        <f>(AO655 - AN655 + DX655*1E3/(8.314*(DZ655+273.15)) * AQ655/DW655 * AP655) * DW655/(100*DK655) * 1000/(1000 - AO655)</f>
        <v>0</v>
      </c>
      <c r="AN655">
        <v>20.90058268241263</v>
      </c>
      <c r="AO655">
        <v>21.73206727272726</v>
      </c>
      <c r="AP655">
        <v>0.0001999586661348088</v>
      </c>
      <c r="AQ655">
        <v>105.5016809111965</v>
      </c>
      <c r="AR655">
        <v>1</v>
      </c>
      <c r="AS655">
        <v>0</v>
      </c>
      <c r="AT655">
        <f>IF(AR655*$H$15&gt;=AV655,1.0,(AV655/(AV655-AR655*$H$15)))</f>
        <v>0</v>
      </c>
      <c r="AU655">
        <f>(AT655-1)*100</f>
        <v>0</v>
      </c>
      <c r="AV655">
        <f>MAX(0,($B$15+$C$15*EE655)/(1+$D$15*EE655)*DX655/(DZ655+273)*$E$15)</f>
        <v>0</v>
      </c>
      <c r="AW655" t="s">
        <v>437</v>
      </c>
      <c r="AX655" t="s">
        <v>437</v>
      </c>
      <c r="AY655">
        <v>0</v>
      </c>
      <c r="AZ655">
        <v>0</v>
      </c>
      <c r="BA655">
        <f>1-AY655/AZ655</f>
        <v>0</v>
      </c>
      <c r="BB655">
        <v>0</v>
      </c>
      <c r="BC655" t="s">
        <v>437</v>
      </c>
      <c r="BD655" t="s">
        <v>437</v>
      </c>
      <c r="BE655">
        <v>0</v>
      </c>
      <c r="BF655">
        <v>0</v>
      </c>
      <c r="BG655">
        <f>1-BE655/BF655</f>
        <v>0</v>
      </c>
      <c r="BH655">
        <v>0.5</v>
      </c>
      <c r="BI655">
        <f>DH655</f>
        <v>0</v>
      </c>
      <c r="BJ655">
        <f>K655</f>
        <v>0</v>
      </c>
      <c r="BK655">
        <f>BG655*BH655*BI655</f>
        <v>0</v>
      </c>
      <c r="BL655">
        <f>(BJ655-BB655)/BI655</f>
        <v>0</v>
      </c>
      <c r="BM655">
        <f>(AZ655-BF655)/BF655</f>
        <v>0</v>
      </c>
      <c r="BN655">
        <f>AY655/(BA655+AY655/BF655)</f>
        <v>0</v>
      </c>
      <c r="BO655" t="s">
        <v>437</v>
      </c>
      <c r="BP655">
        <v>0</v>
      </c>
      <c r="BQ655">
        <f>IF(BP655&lt;&gt;0, BP655, BN655)</f>
        <v>0</v>
      </c>
      <c r="BR655">
        <f>1-BQ655/BF655</f>
        <v>0</v>
      </c>
      <c r="BS655">
        <f>(BF655-BE655)/(BF655-BQ655)</f>
        <v>0</v>
      </c>
      <c r="BT655">
        <f>(AZ655-BF655)/(AZ655-BQ655)</f>
        <v>0</v>
      </c>
      <c r="BU655">
        <f>(BF655-BE655)/(BF655-AY655)</f>
        <v>0</v>
      </c>
      <c r="BV655">
        <f>(AZ655-BF655)/(AZ655-AY655)</f>
        <v>0</v>
      </c>
      <c r="BW655">
        <f>(BS655*BQ655/BE655)</f>
        <v>0</v>
      </c>
      <c r="BX655">
        <f>(1-BW655)</f>
        <v>0</v>
      </c>
      <c r="DG655">
        <f>$B$13*EF655+$C$13*EG655+$F$13*ER655*(1-EU655)</f>
        <v>0</v>
      </c>
      <c r="DH655">
        <f>DG655*DI655</f>
        <v>0</v>
      </c>
      <c r="DI655">
        <f>($B$13*$D$11+$C$13*$D$11+$F$13*((FE655+EW655)/MAX(FE655+EW655+FF655, 0.1)*$I$11+FF655/MAX(FE655+EW655+FF655, 0.1)*$J$11))/($B$13+$C$13+$F$13)</f>
        <v>0</v>
      </c>
      <c r="DJ655">
        <f>($B$13*$K$11+$C$13*$K$11+$F$13*((FE655+EW655)/MAX(FE655+EW655+FF655, 0.1)*$P$11+FF655/MAX(FE655+EW655+FF655, 0.1)*$Q$11))/($B$13+$C$13+$F$13)</f>
        <v>0</v>
      </c>
      <c r="DK655">
        <v>6</v>
      </c>
      <c r="DL655">
        <v>0.5</v>
      </c>
      <c r="DM655" t="s">
        <v>438</v>
      </c>
      <c r="DN655">
        <v>2</v>
      </c>
      <c r="DO655" t="b">
        <v>1</v>
      </c>
      <c r="DP655">
        <v>1759005436.214286</v>
      </c>
      <c r="DQ655">
        <v>941.5382500000002</v>
      </c>
      <c r="DR655">
        <v>976.0010357142856</v>
      </c>
      <c r="DS655">
        <v>21.72487857142858</v>
      </c>
      <c r="DT655">
        <v>20.86363214285714</v>
      </c>
      <c r="DU655">
        <v>942.9162142857142</v>
      </c>
      <c r="DV655">
        <v>21.44490714285714</v>
      </c>
      <c r="DW655">
        <v>500.1105357142857</v>
      </c>
      <c r="DX655">
        <v>90.31117142857144</v>
      </c>
      <c r="DY655">
        <v>0.06439540357142857</v>
      </c>
      <c r="DZ655">
        <v>28.69501785714286</v>
      </c>
      <c r="EA655">
        <v>30.00925</v>
      </c>
      <c r="EB655">
        <v>999.9000000000002</v>
      </c>
      <c r="EC655">
        <v>0</v>
      </c>
      <c r="ED655">
        <v>0</v>
      </c>
      <c r="EE655">
        <v>10016.14392857143</v>
      </c>
      <c r="EF655">
        <v>0</v>
      </c>
      <c r="EG655">
        <v>11.84300714285714</v>
      </c>
      <c r="EH655">
        <v>-34.46266785714286</v>
      </c>
      <c r="EI655">
        <v>962.4473571428572</v>
      </c>
      <c r="EJ655">
        <v>996.7980357142857</v>
      </c>
      <c r="EK655">
        <v>0.8612444642857142</v>
      </c>
      <c r="EL655">
        <v>976.0010357142856</v>
      </c>
      <c r="EM655">
        <v>20.86363214285714</v>
      </c>
      <c r="EN655">
        <v>1.961998214285714</v>
      </c>
      <c r="EO655">
        <v>1.884218928571429</v>
      </c>
      <c r="EP655">
        <v>17.14093214285714</v>
      </c>
      <c r="EQ655">
        <v>16.50354285714286</v>
      </c>
      <c r="ER655">
        <v>2000.011071428571</v>
      </c>
      <c r="ES655">
        <v>0.9800047142857142</v>
      </c>
      <c r="ET655">
        <v>0.01999518214285714</v>
      </c>
      <c r="EU655">
        <v>0</v>
      </c>
      <c r="EV655">
        <v>949.9167857142857</v>
      </c>
      <c r="EW655">
        <v>5.00078</v>
      </c>
      <c r="EX655">
        <v>18370.525</v>
      </c>
      <c r="EY655">
        <v>16379.75714285714</v>
      </c>
      <c r="EZ655">
        <v>39.22964285714285</v>
      </c>
      <c r="FA655">
        <v>40.05092857142856</v>
      </c>
      <c r="FB655">
        <v>39.28785714285714</v>
      </c>
      <c r="FC655">
        <v>39.76542857142857</v>
      </c>
      <c r="FD655">
        <v>40.25639285714285</v>
      </c>
      <c r="FE655">
        <v>1955.121071428571</v>
      </c>
      <c r="FF655">
        <v>39.89000000000001</v>
      </c>
      <c r="FG655">
        <v>0</v>
      </c>
      <c r="FH655">
        <v>1759005438.3</v>
      </c>
      <c r="FI655">
        <v>0</v>
      </c>
      <c r="FJ655">
        <v>949.9571153846152</v>
      </c>
      <c r="FK655">
        <v>-4.415418805900796</v>
      </c>
      <c r="FL655">
        <v>-57.01880349588914</v>
      </c>
      <c r="FM655">
        <v>18370.26923076923</v>
      </c>
      <c r="FN655">
        <v>15</v>
      </c>
      <c r="FO655">
        <v>0</v>
      </c>
      <c r="FP655" t="s">
        <v>439</v>
      </c>
      <c r="FQ655">
        <v>1746989605.5</v>
      </c>
      <c r="FR655">
        <v>1746989593.5</v>
      </c>
      <c r="FS655">
        <v>0</v>
      </c>
      <c r="FT655">
        <v>-0.274</v>
      </c>
      <c r="FU655">
        <v>-0.002</v>
      </c>
      <c r="FV655">
        <v>2.549</v>
      </c>
      <c r="FW655">
        <v>0.129</v>
      </c>
      <c r="FX655">
        <v>420</v>
      </c>
      <c r="FY655">
        <v>17</v>
      </c>
      <c r="FZ655">
        <v>0.02</v>
      </c>
      <c r="GA655">
        <v>0.04</v>
      </c>
      <c r="GB655">
        <v>-34.4039625</v>
      </c>
      <c r="GC655">
        <v>-1.236163227016821</v>
      </c>
      <c r="GD655">
        <v>0.1374580548521983</v>
      </c>
      <c r="GE655">
        <v>0</v>
      </c>
      <c r="GF655">
        <v>950.1545294117648</v>
      </c>
      <c r="GG655">
        <v>-3.962414052207554</v>
      </c>
      <c r="GH655">
        <v>0.4768916041157899</v>
      </c>
      <c r="GI655">
        <v>0</v>
      </c>
      <c r="GJ655">
        <v>0.871845925</v>
      </c>
      <c r="GK655">
        <v>-0.1440939624765495</v>
      </c>
      <c r="GL655">
        <v>0.01634569976230369</v>
      </c>
      <c r="GM655">
        <v>0</v>
      </c>
      <c r="GN655">
        <v>0</v>
      </c>
      <c r="GO655">
        <v>3</v>
      </c>
      <c r="GP655" t="s">
        <v>484</v>
      </c>
      <c r="GQ655">
        <v>3.10251</v>
      </c>
      <c r="GR655">
        <v>2.72226</v>
      </c>
      <c r="GS655">
        <v>0.157191</v>
      </c>
      <c r="GT655">
        <v>0.160703</v>
      </c>
      <c r="GU655">
        <v>0.100404</v>
      </c>
      <c r="GV655">
        <v>0.0991546</v>
      </c>
      <c r="GW655">
        <v>22019.2</v>
      </c>
      <c r="GX655">
        <v>19913</v>
      </c>
      <c r="GY655">
        <v>26688.7</v>
      </c>
      <c r="GZ655">
        <v>23946.4</v>
      </c>
      <c r="HA655">
        <v>38425.3</v>
      </c>
      <c r="HB655">
        <v>31889.8</v>
      </c>
      <c r="HC655">
        <v>46604.2</v>
      </c>
      <c r="HD655">
        <v>37877.4</v>
      </c>
      <c r="HE655">
        <v>1.86908</v>
      </c>
      <c r="HF655">
        <v>1.87927</v>
      </c>
      <c r="HG655">
        <v>0.171285</v>
      </c>
      <c r="HH655">
        <v>0</v>
      </c>
      <c r="HI655">
        <v>27.2229</v>
      </c>
      <c r="HJ655">
        <v>999.9</v>
      </c>
      <c r="HK655">
        <v>49</v>
      </c>
      <c r="HL655">
        <v>30.2</v>
      </c>
      <c r="HM655">
        <v>23.3828</v>
      </c>
      <c r="HN655">
        <v>60.6887</v>
      </c>
      <c r="HO655">
        <v>21.6106</v>
      </c>
      <c r="HP655">
        <v>1</v>
      </c>
      <c r="HQ655">
        <v>0.110114</v>
      </c>
      <c r="HR655">
        <v>0.334129</v>
      </c>
      <c r="HS655">
        <v>20.3177</v>
      </c>
      <c r="HT655">
        <v>5.2119</v>
      </c>
      <c r="HU655">
        <v>11.979</v>
      </c>
      <c r="HV655">
        <v>4.96335</v>
      </c>
      <c r="HW655">
        <v>3.2744</v>
      </c>
      <c r="HX655">
        <v>9999</v>
      </c>
      <c r="HY655">
        <v>9999</v>
      </c>
      <c r="HZ655">
        <v>9999</v>
      </c>
      <c r="IA655">
        <v>26.8</v>
      </c>
      <c r="IB655">
        <v>1.86369</v>
      </c>
      <c r="IC655">
        <v>1.85977</v>
      </c>
      <c r="ID655">
        <v>1.85806</v>
      </c>
      <c r="IE655">
        <v>1.85944</v>
      </c>
      <c r="IF655">
        <v>1.85959</v>
      </c>
      <c r="IG655">
        <v>1.85806</v>
      </c>
      <c r="IH655">
        <v>1.85715</v>
      </c>
      <c r="II655">
        <v>1.85211</v>
      </c>
      <c r="IJ655">
        <v>0</v>
      </c>
      <c r="IK655">
        <v>0</v>
      </c>
      <c r="IL655">
        <v>0</v>
      </c>
      <c r="IM655">
        <v>0</v>
      </c>
      <c r="IN655" t="s">
        <v>441</v>
      </c>
      <c r="IO655" t="s">
        <v>442</v>
      </c>
      <c r="IP655" t="s">
        <v>443</v>
      </c>
      <c r="IQ655" t="s">
        <v>443</v>
      </c>
      <c r="IR655" t="s">
        <v>443</v>
      </c>
      <c r="IS655" t="s">
        <v>443</v>
      </c>
      <c r="IT655">
        <v>0</v>
      </c>
      <c r="IU655">
        <v>100</v>
      </c>
      <c r="IV655">
        <v>100</v>
      </c>
      <c r="IW655">
        <v>-1.358</v>
      </c>
      <c r="IX655">
        <v>0.2802</v>
      </c>
      <c r="IY655">
        <v>-1.253408397979514</v>
      </c>
      <c r="IZ655">
        <v>-0.001407418860664216</v>
      </c>
      <c r="JA655">
        <v>1.761737584914558E-06</v>
      </c>
      <c r="JB655">
        <v>-4.339940373715102E-10</v>
      </c>
      <c r="JC655">
        <v>0.01386544786166931</v>
      </c>
      <c r="JD655">
        <v>0.003157371658100305</v>
      </c>
      <c r="JE655">
        <v>0.0004353711720169284</v>
      </c>
      <c r="JF655">
        <v>-1.853048844677345E-07</v>
      </c>
      <c r="JG655">
        <v>2</v>
      </c>
      <c r="JH655">
        <v>1968</v>
      </c>
      <c r="JI655">
        <v>1</v>
      </c>
      <c r="JJ655">
        <v>26</v>
      </c>
      <c r="JK655">
        <v>200264</v>
      </c>
      <c r="JL655">
        <v>200264.2</v>
      </c>
      <c r="JM655">
        <v>2.32422</v>
      </c>
      <c r="JN655">
        <v>2.61475</v>
      </c>
      <c r="JO655">
        <v>1.49658</v>
      </c>
      <c r="JP655">
        <v>2.34985</v>
      </c>
      <c r="JQ655">
        <v>1.54907</v>
      </c>
      <c r="JR655">
        <v>2.42432</v>
      </c>
      <c r="JS655">
        <v>34.2587</v>
      </c>
      <c r="JT655">
        <v>14.2634</v>
      </c>
      <c r="JU655">
        <v>18</v>
      </c>
      <c r="JV655">
        <v>480.327</v>
      </c>
      <c r="JW655">
        <v>501.67</v>
      </c>
      <c r="JX655">
        <v>26.8453</v>
      </c>
      <c r="JY655">
        <v>28.6719</v>
      </c>
      <c r="JZ655">
        <v>30.0004</v>
      </c>
      <c r="KA655">
        <v>28.8536</v>
      </c>
      <c r="KB655">
        <v>28.845</v>
      </c>
      <c r="KC655">
        <v>46.6363</v>
      </c>
      <c r="KD655">
        <v>12.4643</v>
      </c>
      <c r="KE655">
        <v>100</v>
      </c>
      <c r="KF655">
        <v>26.8372</v>
      </c>
      <c r="KG655">
        <v>1021.44</v>
      </c>
      <c r="KH655">
        <v>20.9329</v>
      </c>
      <c r="KI655">
        <v>101.896</v>
      </c>
      <c r="KJ655">
        <v>91.3539</v>
      </c>
    </row>
    <row r="656" spans="1:296">
      <c r="A656">
        <v>638</v>
      </c>
      <c r="B656">
        <v>1759005449</v>
      </c>
      <c r="C656">
        <v>18198.40000009537</v>
      </c>
      <c r="D656" t="s">
        <v>1724</v>
      </c>
      <c r="E656" t="s">
        <v>1725</v>
      </c>
      <c r="F656">
        <v>5</v>
      </c>
      <c r="G656" t="s">
        <v>1603</v>
      </c>
      <c r="H656">
        <v>1759005441.5</v>
      </c>
      <c r="I656">
        <f>(J656)/1000</f>
        <v>0</v>
      </c>
      <c r="J656">
        <f>IF(DO656, AM656, AG656)</f>
        <v>0</v>
      </c>
      <c r="K656">
        <f>IF(DO656, AH656, AF656)</f>
        <v>0</v>
      </c>
      <c r="L656">
        <f>DQ656 - IF(AT656&gt;1, K656*DK656*100.0/(AV656), 0)</f>
        <v>0</v>
      </c>
      <c r="M656">
        <f>((S656-I656/2)*L656-K656)/(S656+I656/2)</f>
        <v>0</v>
      </c>
      <c r="N656">
        <f>M656*(DX656+DY656)/1000.0</f>
        <v>0</v>
      </c>
      <c r="O656">
        <f>(DQ656 - IF(AT656&gt;1, K656*DK656*100.0/(AV656), 0))*(DX656+DY656)/1000.0</f>
        <v>0</v>
      </c>
      <c r="P656">
        <f>2.0/((1/R656-1/Q656)+SIGN(R656)*SQRT((1/R656-1/Q656)*(1/R656-1/Q656) + 4*DL656/((DL656+1)*(DL656+1))*(2*1/R656*1/Q656-1/Q656*1/Q656)))</f>
        <v>0</v>
      </c>
      <c r="Q656">
        <f>IF(LEFT(DM656,1)&lt;&gt;"0",IF(LEFT(DM656,1)="1",3.0,DN656),$D$5+$E$5*(EE656*DX656/($K$5*1000))+$F$5*(EE656*DX656/($K$5*1000))*MAX(MIN(DK656,$J$5),$I$5)*MAX(MIN(DK656,$J$5),$I$5)+$G$5*MAX(MIN(DK656,$J$5),$I$5)*(EE656*DX656/($K$5*1000))+$H$5*(EE656*DX656/($K$5*1000))*(EE656*DX656/($K$5*1000)))</f>
        <v>0</v>
      </c>
      <c r="R656">
        <f>I656*(1000-(1000*0.61365*exp(17.502*V656/(240.97+V656))/(DX656+DY656)+DS656)/2)/(1000*0.61365*exp(17.502*V656/(240.97+V656))/(DX656+DY656)-DS656)</f>
        <v>0</v>
      </c>
      <c r="S656">
        <f>1/((DL656+1)/(P656/1.6)+1/(Q656/1.37)) + DL656/((DL656+1)/(P656/1.6) + DL656/(Q656/1.37))</f>
        <v>0</v>
      </c>
      <c r="T656">
        <f>(DG656*DJ656)</f>
        <v>0</v>
      </c>
      <c r="U656">
        <f>(DZ656+(T656+2*0.95*5.67E-8*(((DZ656+$B$9)+273)^4-(DZ656+273)^4)-44100*I656)/(1.84*29.3*Q656+8*0.95*5.67E-8*(DZ656+273)^3))</f>
        <v>0</v>
      </c>
      <c r="V656">
        <f>($C$9*EA656+$D$9*EB656+$E$9*U656)</f>
        <v>0</v>
      </c>
      <c r="W656">
        <f>0.61365*exp(17.502*V656/(240.97+V656))</f>
        <v>0</v>
      </c>
      <c r="X656">
        <f>(Y656/Z656*100)</f>
        <v>0</v>
      </c>
      <c r="Y656">
        <f>DS656*(DX656+DY656)/1000</f>
        <v>0</v>
      </c>
      <c r="Z656">
        <f>0.61365*exp(17.502*DZ656/(240.97+DZ656))</f>
        <v>0</v>
      </c>
      <c r="AA656">
        <f>(W656-DS656*(DX656+DY656)/1000)</f>
        <v>0</v>
      </c>
      <c r="AB656">
        <f>(-I656*44100)</f>
        <v>0</v>
      </c>
      <c r="AC656">
        <f>2*29.3*Q656*0.92*(DZ656-V656)</f>
        <v>0</v>
      </c>
      <c r="AD656">
        <f>2*0.95*5.67E-8*(((DZ656+$B$9)+273)^4-(V656+273)^4)</f>
        <v>0</v>
      </c>
      <c r="AE656">
        <f>T656+AD656+AB656+AC656</f>
        <v>0</v>
      </c>
      <c r="AF656">
        <f>DW656*AT656*(DR656-DQ656*(1000-AT656*DT656)/(1000-AT656*DS656))/(100*DK656)</f>
        <v>0</v>
      </c>
      <c r="AG656">
        <f>1000*DW656*AT656*(DS656-DT656)/(100*DK656*(1000-AT656*DS656))</f>
        <v>0</v>
      </c>
      <c r="AH656">
        <f>(AI656 - AJ656 - DX656*1E3/(8.314*(DZ656+273.15)) * AL656/DW656 * AK656) * DW656/(100*DK656) * (1000 - DT656)/1000</f>
        <v>0</v>
      </c>
      <c r="AI656">
        <v>1029.859944606061</v>
      </c>
      <c r="AJ656">
        <v>1004.144472727273</v>
      </c>
      <c r="AK656">
        <v>3.387212034631983</v>
      </c>
      <c r="AL656">
        <v>65.16</v>
      </c>
      <c r="AM656">
        <f>(AO656 - AN656 + DX656*1E3/(8.314*(DZ656+273.15)) * AQ656/DW656 * AP656) * DW656/(100*DK656) * 1000/(1000 - AO656)</f>
        <v>0</v>
      </c>
      <c r="AN656">
        <v>20.95517545700575</v>
      </c>
      <c r="AO656">
        <v>21.7651109090909</v>
      </c>
      <c r="AP656">
        <v>0.006803525429663597</v>
      </c>
      <c r="AQ656">
        <v>105.5016809111965</v>
      </c>
      <c r="AR656">
        <v>1</v>
      </c>
      <c r="AS656">
        <v>0</v>
      </c>
      <c r="AT656">
        <f>IF(AR656*$H$15&gt;=AV656,1.0,(AV656/(AV656-AR656*$H$15)))</f>
        <v>0</v>
      </c>
      <c r="AU656">
        <f>(AT656-1)*100</f>
        <v>0</v>
      </c>
      <c r="AV656">
        <f>MAX(0,($B$15+$C$15*EE656)/(1+$D$15*EE656)*DX656/(DZ656+273)*$E$15)</f>
        <v>0</v>
      </c>
      <c r="AW656" t="s">
        <v>437</v>
      </c>
      <c r="AX656" t="s">
        <v>437</v>
      </c>
      <c r="AY656">
        <v>0</v>
      </c>
      <c r="AZ656">
        <v>0</v>
      </c>
      <c r="BA656">
        <f>1-AY656/AZ656</f>
        <v>0</v>
      </c>
      <c r="BB656">
        <v>0</v>
      </c>
      <c r="BC656" t="s">
        <v>437</v>
      </c>
      <c r="BD656" t="s">
        <v>437</v>
      </c>
      <c r="BE656">
        <v>0</v>
      </c>
      <c r="BF656">
        <v>0</v>
      </c>
      <c r="BG656">
        <f>1-BE656/BF656</f>
        <v>0</v>
      </c>
      <c r="BH656">
        <v>0.5</v>
      </c>
      <c r="BI656">
        <f>DH656</f>
        <v>0</v>
      </c>
      <c r="BJ656">
        <f>K656</f>
        <v>0</v>
      </c>
      <c r="BK656">
        <f>BG656*BH656*BI656</f>
        <v>0</v>
      </c>
      <c r="BL656">
        <f>(BJ656-BB656)/BI656</f>
        <v>0</v>
      </c>
      <c r="BM656">
        <f>(AZ656-BF656)/BF656</f>
        <v>0</v>
      </c>
      <c r="BN656">
        <f>AY656/(BA656+AY656/BF656)</f>
        <v>0</v>
      </c>
      <c r="BO656" t="s">
        <v>437</v>
      </c>
      <c r="BP656">
        <v>0</v>
      </c>
      <c r="BQ656">
        <f>IF(BP656&lt;&gt;0, BP656, BN656)</f>
        <v>0</v>
      </c>
      <c r="BR656">
        <f>1-BQ656/BF656</f>
        <v>0</v>
      </c>
      <c r="BS656">
        <f>(BF656-BE656)/(BF656-BQ656)</f>
        <v>0</v>
      </c>
      <c r="BT656">
        <f>(AZ656-BF656)/(AZ656-BQ656)</f>
        <v>0</v>
      </c>
      <c r="BU656">
        <f>(BF656-BE656)/(BF656-AY656)</f>
        <v>0</v>
      </c>
      <c r="BV656">
        <f>(AZ656-BF656)/(AZ656-AY656)</f>
        <v>0</v>
      </c>
      <c r="BW656">
        <f>(BS656*BQ656/BE656)</f>
        <v>0</v>
      </c>
      <c r="BX656">
        <f>(1-BW656)</f>
        <v>0</v>
      </c>
      <c r="DG656">
        <f>$B$13*EF656+$C$13*EG656+$F$13*ER656*(1-EU656)</f>
        <v>0</v>
      </c>
      <c r="DH656">
        <f>DG656*DI656</f>
        <v>0</v>
      </c>
      <c r="DI656">
        <f>($B$13*$D$11+$C$13*$D$11+$F$13*((FE656+EW656)/MAX(FE656+EW656+FF656, 0.1)*$I$11+FF656/MAX(FE656+EW656+FF656, 0.1)*$J$11))/($B$13+$C$13+$F$13)</f>
        <v>0</v>
      </c>
      <c r="DJ656">
        <f>($B$13*$K$11+$C$13*$K$11+$F$13*((FE656+EW656)/MAX(FE656+EW656+FF656, 0.1)*$P$11+FF656/MAX(FE656+EW656+FF656, 0.1)*$Q$11))/($B$13+$C$13+$F$13)</f>
        <v>0</v>
      </c>
      <c r="DK656">
        <v>6</v>
      </c>
      <c r="DL656">
        <v>0.5</v>
      </c>
      <c r="DM656" t="s">
        <v>438</v>
      </c>
      <c r="DN656">
        <v>2</v>
      </c>
      <c r="DO656" t="b">
        <v>1</v>
      </c>
      <c r="DP656">
        <v>1759005441.5</v>
      </c>
      <c r="DQ656">
        <v>959.0955925925924</v>
      </c>
      <c r="DR656">
        <v>993.5794074074073</v>
      </c>
      <c r="DS656">
        <v>21.73338148148148</v>
      </c>
      <c r="DT656">
        <v>20.89862222222223</v>
      </c>
      <c r="DU656">
        <v>960.4601111111112</v>
      </c>
      <c r="DV656">
        <v>21.45323333333333</v>
      </c>
      <c r="DW656">
        <v>500.0427407407407</v>
      </c>
      <c r="DX656">
        <v>90.31022962962962</v>
      </c>
      <c r="DY656">
        <v>0.06436422222222223</v>
      </c>
      <c r="DZ656">
        <v>28.69487777777778</v>
      </c>
      <c r="EA656">
        <v>30.00911481481481</v>
      </c>
      <c r="EB656">
        <v>999.9000000000001</v>
      </c>
      <c r="EC656">
        <v>0</v>
      </c>
      <c r="ED656">
        <v>0</v>
      </c>
      <c r="EE656">
        <v>9994.815925925926</v>
      </c>
      <c r="EF656">
        <v>0</v>
      </c>
      <c r="EG656">
        <v>11.84094814814815</v>
      </c>
      <c r="EH656">
        <v>-34.48366666666667</v>
      </c>
      <c r="EI656">
        <v>980.402925925926</v>
      </c>
      <c r="EJ656">
        <v>1014.787555555556</v>
      </c>
      <c r="EK656">
        <v>0.8347674814814814</v>
      </c>
      <c r="EL656">
        <v>993.5794074074073</v>
      </c>
      <c r="EM656">
        <v>20.89862222222223</v>
      </c>
      <c r="EN656">
        <v>1.962745555555556</v>
      </c>
      <c r="EO656">
        <v>1.887358148148148</v>
      </c>
      <c r="EP656">
        <v>17.14696296296296</v>
      </c>
      <c r="EQ656">
        <v>16.52969259259259</v>
      </c>
      <c r="ER656">
        <v>1999.991851851852</v>
      </c>
      <c r="ES656">
        <v>0.9800045555555555</v>
      </c>
      <c r="ET656">
        <v>0.01999533703703704</v>
      </c>
      <c r="EU656">
        <v>0</v>
      </c>
      <c r="EV656">
        <v>949.6586296296296</v>
      </c>
      <c r="EW656">
        <v>5.00078</v>
      </c>
      <c r="EX656">
        <v>18365.5037037037</v>
      </c>
      <c r="EY656">
        <v>16379.6</v>
      </c>
      <c r="EZ656">
        <v>39.25892592592592</v>
      </c>
      <c r="FA656">
        <v>40.05511111111111</v>
      </c>
      <c r="FB656">
        <v>39.26151851851851</v>
      </c>
      <c r="FC656">
        <v>39.7891111111111</v>
      </c>
      <c r="FD656">
        <v>40.2497037037037</v>
      </c>
      <c r="FE656">
        <v>1955.101851851852</v>
      </c>
      <c r="FF656">
        <v>39.89000000000001</v>
      </c>
      <c r="FG656">
        <v>0</v>
      </c>
      <c r="FH656">
        <v>1759005443.7</v>
      </c>
      <c r="FI656">
        <v>0</v>
      </c>
      <c r="FJ656">
        <v>949.6497999999999</v>
      </c>
      <c r="FK656">
        <v>-2.329846162522474</v>
      </c>
      <c r="FL656">
        <v>-52.46923087496755</v>
      </c>
      <c r="FM656">
        <v>18365</v>
      </c>
      <c r="FN656">
        <v>15</v>
      </c>
      <c r="FO656">
        <v>0</v>
      </c>
      <c r="FP656" t="s">
        <v>439</v>
      </c>
      <c r="FQ656">
        <v>1746989605.5</v>
      </c>
      <c r="FR656">
        <v>1746989593.5</v>
      </c>
      <c r="FS656">
        <v>0</v>
      </c>
      <c r="FT656">
        <v>-0.274</v>
      </c>
      <c r="FU656">
        <v>-0.002</v>
      </c>
      <c r="FV656">
        <v>2.549</v>
      </c>
      <c r="FW656">
        <v>0.129</v>
      </c>
      <c r="FX656">
        <v>420</v>
      </c>
      <c r="FY656">
        <v>17</v>
      </c>
      <c r="FZ656">
        <v>0.02</v>
      </c>
      <c r="GA656">
        <v>0.04</v>
      </c>
      <c r="GB656">
        <v>-34.458245</v>
      </c>
      <c r="GC656">
        <v>-0.3064210131331281</v>
      </c>
      <c r="GD656">
        <v>0.1482627177512944</v>
      </c>
      <c r="GE656">
        <v>1</v>
      </c>
      <c r="GF656">
        <v>949.8506176470588</v>
      </c>
      <c r="GG656">
        <v>-3.453552332872377</v>
      </c>
      <c r="GH656">
        <v>0.4147788223297917</v>
      </c>
      <c r="GI656">
        <v>0</v>
      </c>
      <c r="GJ656">
        <v>0.8461076000000001</v>
      </c>
      <c r="GK656">
        <v>-0.3152797373358338</v>
      </c>
      <c r="GL656">
        <v>0.03324293729786825</v>
      </c>
      <c r="GM656">
        <v>0</v>
      </c>
      <c r="GN656">
        <v>1</v>
      </c>
      <c r="GO656">
        <v>3</v>
      </c>
      <c r="GP656" t="s">
        <v>463</v>
      </c>
      <c r="GQ656">
        <v>3.10217</v>
      </c>
      <c r="GR656">
        <v>2.72242</v>
      </c>
      <c r="GS656">
        <v>0.158903</v>
      </c>
      <c r="GT656">
        <v>0.162311</v>
      </c>
      <c r="GU656">
        <v>0.100511</v>
      </c>
      <c r="GV656">
        <v>0.0992261</v>
      </c>
      <c r="GW656">
        <v>21974.6</v>
      </c>
      <c r="GX656">
        <v>19874.9</v>
      </c>
      <c r="GY656">
        <v>26688.8</v>
      </c>
      <c r="GZ656">
        <v>23946.5</v>
      </c>
      <c r="HA656">
        <v>38420.9</v>
      </c>
      <c r="HB656">
        <v>31887.5</v>
      </c>
      <c r="HC656">
        <v>46604.1</v>
      </c>
      <c r="HD656">
        <v>37877.5</v>
      </c>
      <c r="HE656">
        <v>1.86878</v>
      </c>
      <c r="HF656">
        <v>1.8794</v>
      </c>
      <c r="HG656">
        <v>0.170637</v>
      </c>
      <c r="HH656">
        <v>0</v>
      </c>
      <c r="HI656">
        <v>27.2266</v>
      </c>
      <c r="HJ656">
        <v>999.9</v>
      </c>
      <c r="HK656">
        <v>49</v>
      </c>
      <c r="HL656">
        <v>30.2</v>
      </c>
      <c r="HM656">
        <v>23.3822</v>
      </c>
      <c r="HN656">
        <v>60.6387</v>
      </c>
      <c r="HO656">
        <v>21.9351</v>
      </c>
      <c r="HP656">
        <v>1</v>
      </c>
      <c r="HQ656">
        <v>0.110363</v>
      </c>
      <c r="HR656">
        <v>0.355515</v>
      </c>
      <c r="HS656">
        <v>20.3175</v>
      </c>
      <c r="HT656">
        <v>5.21145</v>
      </c>
      <c r="HU656">
        <v>11.9796</v>
      </c>
      <c r="HV656">
        <v>4.96325</v>
      </c>
      <c r="HW656">
        <v>3.27438</v>
      </c>
      <c r="HX656">
        <v>9999</v>
      </c>
      <c r="HY656">
        <v>9999</v>
      </c>
      <c r="HZ656">
        <v>9999</v>
      </c>
      <c r="IA656">
        <v>26.8</v>
      </c>
      <c r="IB656">
        <v>1.86369</v>
      </c>
      <c r="IC656">
        <v>1.85976</v>
      </c>
      <c r="ID656">
        <v>1.85806</v>
      </c>
      <c r="IE656">
        <v>1.85944</v>
      </c>
      <c r="IF656">
        <v>1.85959</v>
      </c>
      <c r="IG656">
        <v>1.85806</v>
      </c>
      <c r="IH656">
        <v>1.85715</v>
      </c>
      <c r="II656">
        <v>1.85211</v>
      </c>
      <c r="IJ656">
        <v>0</v>
      </c>
      <c r="IK656">
        <v>0</v>
      </c>
      <c r="IL656">
        <v>0</v>
      </c>
      <c r="IM656">
        <v>0</v>
      </c>
      <c r="IN656" t="s">
        <v>441</v>
      </c>
      <c r="IO656" t="s">
        <v>442</v>
      </c>
      <c r="IP656" t="s">
        <v>443</v>
      </c>
      <c r="IQ656" t="s">
        <v>443</v>
      </c>
      <c r="IR656" t="s">
        <v>443</v>
      </c>
      <c r="IS656" t="s">
        <v>443</v>
      </c>
      <c r="IT656">
        <v>0</v>
      </c>
      <c r="IU656">
        <v>100</v>
      </c>
      <c r="IV656">
        <v>100</v>
      </c>
      <c r="IW656">
        <v>-1.345</v>
      </c>
      <c r="IX656">
        <v>0.2808</v>
      </c>
      <c r="IY656">
        <v>-1.253408397979514</v>
      </c>
      <c r="IZ656">
        <v>-0.001407418860664216</v>
      </c>
      <c r="JA656">
        <v>1.761737584914558E-06</v>
      </c>
      <c r="JB656">
        <v>-4.339940373715102E-10</v>
      </c>
      <c r="JC656">
        <v>0.01386544786166931</v>
      </c>
      <c r="JD656">
        <v>0.003157371658100305</v>
      </c>
      <c r="JE656">
        <v>0.0004353711720169284</v>
      </c>
      <c r="JF656">
        <v>-1.853048844677345E-07</v>
      </c>
      <c r="JG656">
        <v>2</v>
      </c>
      <c r="JH656">
        <v>1968</v>
      </c>
      <c r="JI656">
        <v>1</v>
      </c>
      <c r="JJ656">
        <v>26</v>
      </c>
      <c r="JK656">
        <v>200264.1</v>
      </c>
      <c r="JL656">
        <v>200264.3</v>
      </c>
      <c r="JM656">
        <v>2.34985</v>
      </c>
      <c r="JN656">
        <v>2.6062</v>
      </c>
      <c r="JO656">
        <v>1.49658</v>
      </c>
      <c r="JP656">
        <v>2.34985</v>
      </c>
      <c r="JQ656">
        <v>1.54907</v>
      </c>
      <c r="JR656">
        <v>2.48047</v>
      </c>
      <c r="JS656">
        <v>34.2587</v>
      </c>
      <c r="JT656">
        <v>14.2634</v>
      </c>
      <c r="JU656">
        <v>18</v>
      </c>
      <c r="JV656">
        <v>480.176</v>
      </c>
      <c r="JW656">
        <v>501.779</v>
      </c>
      <c r="JX656">
        <v>26.8364</v>
      </c>
      <c r="JY656">
        <v>28.6761</v>
      </c>
      <c r="JZ656">
        <v>30.0004</v>
      </c>
      <c r="KA656">
        <v>28.8567</v>
      </c>
      <c r="KB656">
        <v>28.848</v>
      </c>
      <c r="KC656">
        <v>47.1984</v>
      </c>
      <c r="KD656">
        <v>12.4643</v>
      </c>
      <c r="KE656">
        <v>100</v>
      </c>
      <c r="KF656">
        <v>26.8226</v>
      </c>
      <c r="KG656">
        <v>1041.6</v>
      </c>
      <c r="KH656">
        <v>20.9245</v>
      </c>
      <c r="KI656">
        <v>101.896</v>
      </c>
      <c r="KJ656">
        <v>91.35420000000001</v>
      </c>
    </row>
    <row r="657" spans="1:296">
      <c r="A657">
        <v>639</v>
      </c>
      <c r="B657">
        <v>1759005454</v>
      </c>
      <c r="C657">
        <v>18203.40000009537</v>
      </c>
      <c r="D657" t="s">
        <v>1726</v>
      </c>
      <c r="E657" t="s">
        <v>1727</v>
      </c>
      <c r="F657">
        <v>5</v>
      </c>
      <c r="G657" t="s">
        <v>1603</v>
      </c>
      <c r="H657">
        <v>1759005446.214286</v>
      </c>
      <c r="I657">
        <f>(J657)/1000</f>
        <v>0</v>
      </c>
      <c r="J657">
        <f>IF(DO657, AM657, AG657)</f>
        <v>0</v>
      </c>
      <c r="K657">
        <f>IF(DO657, AH657, AF657)</f>
        <v>0</v>
      </c>
      <c r="L657">
        <f>DQ657 - IF(AT657&gt;1, K657*DK657*100.0/(AV657), 0)</f>
        <v>0</v>
      </c>
      <c r="M657">
        <f>((S657-I657/2)*L657-K657)/(S657+I657/2)</f>
        <v>0</v>
      </c>
      <c r="N657">
        <f>M657*(DX657+DY657)/1000.0</f>
        <v>0</v>
      </c>
      <c r="O657">
        <f>(DQ657 - IF(AT657&gt;1, K657*DK657*100.0/(AV657), 0))*(DX657+DY657)/1000.0</f>
        <v>0</v>
      </c>
      <c r="P657">
        <f>2.0/((1/R657-1/Q657)+SIGN(R657)*SQRT((1/R657-1/Q657)*(1/R657-1/Q657) + 4*DL657/((DL657+1)*(DL657+1))*(2*1/R657*1/Q657-1/Q657*1/Q657)))</f>
        <v>0</v>
      </c>
      <c r="Q657">
        <f>IF(LEFT(DM657,1)&lt;&gt;"0",IF(LEFT(DM657,1)="1",3.0,DN657),$D$5+$E$5*(EE657*DX657/($K$5*1000))+$F$5*(EE657*DX657/($K$5*1000))*MAX(MIN(DK657,$J$5),$I$5)*MAX(MIN(DK657,$J$5),$I$5)+$G$5*MAX(MIN(DK657,$J$5),$I$5)*(EE657*DX657/($K$5*1000))+$H$5*(EE657*DX657/($K$5*1000))*(EE657*DX657/($K$5*1000)))</f>
        <v>0</v>
      </c>
      <c r="R657">
        <f>I657*(1000-(1000*0.61365*exp(17.502*V657/(240.97+V657))/(DX657+DY657)+DS657)/2)/(1000*0.61365*exp(17.502*V657/(240.97+V657))/(DX657+DY657)-DS657)</f>
        <v>0</v>
      </c>
      <c r="S657">
        <f>1/((DL657+1)/(P657/1.6)+1/(Q657/1.37)) + DL657/((DL657+1)/(P657/1.6) + DL657/(Q657/1.37))</f>
        <v>0</v>
      </c>
      <c r="T657">
        <f>(DG657*DJ657)</f>
        <v>0</v>
      </c>
      <c r="U657">
        <f>(DZ657+(T657+2*0.95*5.67E-8*(((DZ657+$B$9)+273)^4-(DZ657+273)^4)-44100*I657)/(1.84*29.3*Q657+8*0.95*5.67E-8*(DZ657+273)^3))</f>
        <v>0</v>
      </c>
      <c r="V657">
        <f>($C$9*EA657+$D$9*EB657+$E$9*U657)</f>
        <v>0</v>
      </c>
      <c r="W657">
        <f>0.61365*exp(17.502*V657/(240.97+V657))</f>
        <v>0</v>
      </c>
      <c r="X657">
        <f>(Y657/Z657*100)</f>
        <v>0</v>
      </c>
      <c r="Y657">
        <f>DS657*(DX657+DY657)/1000</f>
        <v>0</v>
      </c>
      <c r="Z657">
        <f>0.61365*exp(17.502*DZ657/(240.97+DZ657))</f>
        <v>0</v>
      </c>
      <c r="AA657">
        <f>(W657-DS657*(DX657+DY657)/1000)</f>
        <v>0</v>
      </c>
      <c r="AB657">
        <f>(-I657*44100)</f>
        <v>0</v>
      </c>
      <c r="AC657">
        <f>2*29.3*Q657*0.92*(DZ657-V657)</f>
        <v>0</v>
      </c>
      <c r="AD657">
        <f>2*0.95*5.67E-8*(((DZ657+$B$9)+273)^4-(V657+273)^4)</f>
        <v>0</v>
      </c>
      <c r="AE657">
        <f>T657+AD657+AB657+AC657</f>
        <v>0</v>
      </c>
      <c r="AF657">
        <f>DW657*AT657*(DR657-DQ657*(1000-AT657*DT657)/(1000-AT657*DS657))/(100*DK657)</f>
        <v>0</v>
      </c>
      <c r="AG657">
        <f>1000*DW657*AT657*(DS657-DT657)/(100*DK657*(1000-AT657*DS657))</f>
        <v>0</v>
      </c>
      <c r="AH657">
        <f>(AI657 - AJ657 - DX657*1E3/(8.314*(DZ657+273.15)) * AL657/DW657 * AK657) * DW657/(100*DK657) * (1000 - DT657)/1000</f>
        <v>0</v>
      </c>
      <c r="AI657">
        <v>1046.024703272727</v>
      </c>
      <c r="AJ657">
        <v>1020.566848484848</v>
      </c>
      <c r="AK657">
        <v>3.272694372294112</v>
      </c>
      <c r="AL657">
        <v>65.16</v>
      </c>
      <c r="AM657">
        <f>(AO657 - AN657 + DX657*1E3/(8.314*(DZ657+273.15)) * AQ657/DW657 * AP657) * DW657/(100*DK657) * 1000/(1000 - AO657)</f>
        <v>0</v>
      </c>
      <c r="AN657">
        <v>20.96500219094555</v>
      </c>
      <c r="AO657">
        <v>21.78407696969697</v>
      </c>
      <c r="AP657">
        <v>0.001339496363471465</v>
      </c>
      <c r="AQ657">
        <v>105.5016809111965</v>
      </c>
      <c r="AR657">
        <v>1</v>
      </c>
      <c r="AS657">
        <v>0</v>
      </c>
      <c r="AT657">
        <f>IF(AR657*$H$15&gt;=AV657,1.0,(AV657/(AV657-AR657*$H$15)))</f>
        <v>0</v>
      </c>
      <c r="AU657">
        <f>(AT657-1)*100</f>
        <v>0</v>
      </c>
      <c r="AV657">
        <f>MAX(0,($B$15+$C$15*EE657)/(1+$D$15*EE657)*DX657/(DZ657+273)*$E$15)</f>
        <v>0</v>
      </c>
      <c r="AW657" t="s">
        <v>437</v>
      </c>
      <c r="AX657" t="s">
        <v>437</v>
      </c>
      <c r="AY657">
        <v>0</v>
      </c>
      <c r="AZ657">
        <v>0</v>
      </c>
      <c r="BA657">
        <f>1-AY657/AZ657</f>
        <v>0</v>
      </c>
      <c r="BB657">
        <v>0</v>
      </c>
      <c r="BC657" t="s">
        <v>437</v>
      </c>
      <c r="BD657" t="s">
        <v>437</v>
      </c>
      <c r="BE657">
        <v>0</v>
      </c>
      <c r="BF657">
        <v>0</v>
      </c>
      <c r="BG657">
        <f>1-BE657/BF657</f>
        <v>0</v>
      </c>
      <c r="BH657">
        <v>0.5</v>
      </c>
      <c r="BI657">
        <f>DH657</f>
        <v>0</v>
      </c>
      <c r="BJ657">
        <f>K657</f>
        <v>0</v>
      </c>
      <c r="BK657">
        <f>BG657*BH657*BI657</f>
        <v>0</v>
      </c>
      <c r="BL657">
        <f>(BJ657-BB657)/BI657</f>
        <v>0</v>
      </c>
      <c r="BM657">
        <f>(AZ657-BF657)/BF657</f>
        <v>0</v>
      </c>
      <c r="BN657">
        <f>AY657/(BA657+AY657/BF657)</f>
        <v>0</v>
      </c>
      <c r="BO657" t="s">
        <v>437</v>
      </c>
      <c r="BP657">
        <v>0</v>
      </c>
      <c r="BQ657">
        <f>IF(BP657&lt;&gt;0, BP657, BN657)</f>
        <v>0</v>
      </c>
      <c r="BR657">
        <f>1-BQ657/BF657</f>
        <v>0</v>
      </c>
      <c r="BS657">
        <f>(BF657-BE657)/(BF657-BQ657)</f>
        <v>0</v>
      </c>
      <c r="BT657">
        <f>(AZ657-BF657)/(AZ657-BQ657)</f>
        <v>0</v>
      </c>
      <c r="BU657">
        <f>(BF657-BE657)/(BF657-AY657)</f>
        <v>0</v>
      </c>
      <c r="BV657">
        <f>(AZ657-BF657)/(AZ657-AY657)</f>
        <v>0</v>
      </c>
      <c r="BW657">
        <f>(BS657*BQ657/BE657)</f>
        <v>0</v>
      </c>
      <c r="BX657">
        <f>(1-BW657)</f>
        <v>0</v>
      </c>
      <c r="DG657">
        <f>$B$13*EF657+$C$13*EG657+$F$13*ER657*(1-EU657)</f>
        <v>0</v>
      </c>
      <c r="DH657">
        <f>DG657*DI657</f>
        <v>0</v>
      </c>
      <c r="DI657">
        <f>($B$13*$D$11+$C$13*$D$11+$F$13*((FE657+EW657)/MAX(FE657+EW657+FF657, 0.1)*$I$11+FF657/MAX(FE657+EW657+FF657, 0.1)*$J$11))/($B$13+$C$13+$F$13)</f>
        <v>0</v>
      </c>
      <c r="DJ657">
        <f>($B$13*$K$11+$C$13*$K$11+$F$13*((FE657+EW657)/MAX(FE657+EW657+FF657, 0.1)*$P$11+FF657/MAX(FE657+EW657+FF657, 0.1)*$Q$11))/($B$13+$C$13+$F$13)</f>
        <v>0</v>
      </c>
      <c r="DK657">
        <v>6</v>
      </c>
      <c r="DL657">
        <v>0.5</v>
      </c>
      <c r="DM657" t="s">
        <v>438</v>
      </c>
      <c r="DN657">
        <v>2</v>
      </c>
      <c r="DO657" t="b">
        <v>1</v>
      </c>
      <c r="DP657">
        <v>1759005446.214286</v>
      </c>
      <c r="DQ657">
        <v>974.6353571428572</v>
      </c>
      <c r="DR657">
        <v>1009.010464285714</v>
      </c>
      <c r="DS657">
        <v>21.75052142857143</v>
      </c>
      <c r="DT657">
        <v>20.933075</v>
      </c>
      <c r="DU657">
        <v>975.98775</v>
      </c>
      <c r="DV657">
        <v>21.47001071428572</v>
      </c>
      <c r="DW657">
        <v>500.0331785714286</v>
      </c>
      <c r="DX657">
        <v>90.30916428571427</v>
      </c>
      <c r="DY657">
        <v>0.06426288928571429</v>
      </c>
      <c r="DZ657">
        <v>28.69619285714286</v>
      </c>
      <c r="EA657">
        <v>30.01053571428572</v>
      </c>
      <c r="EB657">
        <v>999.9000000000002</v>
      </c>
      <c r="EC657">
        <v>0</v>
      </c>
      <c r="ED657">
        <v>0</v>
      </c>
      <c r="EE657">
        <v>9991.966428571428</v>
      </c>
      <c r="EF657">
        <v>0</v>
      </c>
      <c r="EG657">
        <v>11.8392</v>
      </c>
      <c r="EH657">
        <v>-34.37530357142857</v>
      </c>
      <c r="EI657">
        <v>996.3057142857143</v>
      </c>
      <c r="EJ657">
        <v>1030.584285714286</v>
      </c>
      <c r="EK657">
        <v>0.8174628214285714</v>
      </c>
      <c r="EL657">
        <v>1009.010464285714</v>
      </c>
      <c r="EM657">
        <v>20.933075</v>
      </c>
      <c r="EN657">
        <v>1.964270714285714</v>
      </c>
      <c r="EO657">
        <v>1.890447142857143</v>
      </c>
      <c r="EP657">
        <v>17.15923571428571</v>
      </c>
      <c r="EQ657">
        <v>16.55540714285715</v>
      </c>
      <c r="ER657">
        <v>2000.015714285714</v>
      </c>
      <c r="ES657">
        <v>0.9800048214285714</v>
      </c>
      <c r="ET657">
        <v>0.019995075</v>
      </c>
      <c r="EU657">
        <v>0</v>
      </c>
      <c r="EV657">
        <v>949.3868571428571</v>
      </c>
      <c r="EW657">
        <v>5.00078</v>
      </c>
      <c r="EX657">
        <v>18361.58571428571</v>
      </c>
      <c r="EY657">
        <v>16379.79642857143</v>
      </c>
      <c r="EZ657">
        <v>39.272</v>
      </c>
      <c r="FA657">
        <v>40.05535714285713</v>
      </c>
      <c r="FB657">
        <v>39.25664285714286</v>
      </c>
      <c r="FC657">
        <v>39.78782142857143</v>
      </c>
      <c r="FD657">
        <v>40.29882142857142</v>
      </c>
      <c r="FE657">
        <v>1955.125714285714</v>
      </c>
      <c r="FF657">
        <v>39.89000000000001</v>
      </c>
      <c r="FG657">
        <v>0</v>
      </c>
      <c r="FH657">
        <v>1759005448.5</v>
      </c>
      <c r="FI657">
        <v>0</v>
      </c>
      <c r="FJ657">
        <v>949.38588</v>
      </c>
      <c r="FK657">
        <v>-2.542384621925336</v>
      </c>
      <c r="FL657">
        <v>-51.70769230004942</v>
      </c>
      <c r="FM657">
        <v>18361.02</v>
      </c>
      <c r="FN657">
        <v>15</v>
      </c>
      <c r="FO657">
        <v>0</v>
      </c>
      <c r="FP657" t="s">
        <v>439</v>
      </c>
      <c r="FQ657">
        <v>1746989605.5</v>
      </c>
      <c r="FR657">
        <v>1746989593.5</v>
      </c>
      <c r="FS657">
        <v>0</v>
      </c>
      <c r="FT657">
        <v>-0.274</v>
      </c>
      <c r="FU657">
        <v>-0.002</v>
      </c>
      <c r="FV657">
        <v>2.549</v>
      </c>
      <c r="FW657">
        <v>0.129</v>
      </c>
      <c r="FX657">
        <v>420</v>
      </c>
      <c r="FY657">
        <v>17</v>
      </c>
      <c r="FZ657">
        <v>0.02</v>
      </c>
      <c r="GA657">
        <v>0.04</v>
      </c>
      <c r="GB657">
        <v>-34.38878292682927</v>
      </c>
      <c r="GC657">
        <v>1.25834843205582</v>
      </c>
      <c r="GD657">
        <v>0.2335515390996687</v>
      </c>
      <c r="GE657">
        <v>0</v>
      </c>
      <c r="GF657">
        <v>949.5791176470588</v>
      </c>
      <c r="GG657">
        <v>-2.810206268121342</v>
      </c>
      <c r="GH657">
        <v>0.3590305381658182</v>
      </c>
      <c r="GI657">
        <v>0</v>
      </c>
      <c r="GJ657">
        <v>0.8326070731707319</v>
      </c>
      <c r="GK657">
        <v>-0.2656209407665495</v>
      </c>
      <c r="GL657">
        <v>0.03099956851185957</v>
      </c>
      <c r="GM657">
        <v>0</v>
      </c>
      <c r="GN657">
        <v>0</v>
      </c>
      <c r="GO657">
        <v>3</v>
      </c>
      <c r="GP657" t="s">
        <v>484</v>
      </c>
      <c r="GQ657">
        <v>3.10273</v>
      </c>
      <c r="GR657">
        <v>2.72196</v>
      </c>
      <c r="GS657">
        <v>0.160549</v>
      </c>
      <c r="GT657">
        <v>0.16397</v>
      </c>
      <c r="GU657">
        <v>0.10057</v>
      </c>
      <c r="GV657">
        <v>0.0992493</v>
      </c>
      <c r="GW657">
        <v>21931.3</v>
      </c>
      <c r="GX657">
        <v>19835.7</v>
      </c>
      <c r="GY657">
        <v>26688.4</v>
      </c>
      <c r="GZ657">
        <v>23946.6</v>
      </c>
      <c r="HA657">
        <v>38418</v>
      </c>
      <c r="HB657">
        <v>31886.8</v>
      </c>
      <c r="HC657">
        <v>46603.4</v>
      </c>
      <c r="HD657">
        <v>37877.4</v>
      </c>
      <c r="HE657">
        <v>1.86948</v>
      </c>
      <c r="HF657">
        <v>1.87878</v>
      </c>
      <c r="HG657">
        <v>0.170052</v>
      </c>
      <c r="HH657">
        <v>0</v>
      </c>
      <c r="HI657">
        <v>27.2295</v>
      </c>
      <c r="HJ657">
        <v>999.9</v>
      </c>
      <c r="HK657">
        <v>49</v>
      </c>
      <c r="HL657">
        <v>30.2</v>
      </c>
      <c r="HM657">
        <v>23.3836</v>
      </c>
      <c r="HN657">
        <v>60.7387</v>
      </c>
      <c r="HO657">
        <v>21.5986</v>
      </c>
      <c r="HP657">
        <v>1</v>
      </c>
      <c r="HQ657">
        <v>0.110798</v>
      </c>
      <c r="HR657">
        <v>0.37674</v>
      </c>
      <c r="HS657">
        <v>20.3173</v>
      </c>
      <c r="HT657">
        <v>5.21205</v>
      </c>
      <c r="HU657">
        <v>11.9797</v>
      </c>
      <c r="HV657">
        <v>4.9634</v>
      </c>
      <c r="HW657">
        <v>3.2745</v>
      </c>
      <c r="HX657">
        <v>9999</v>
      </c>
      <c r="HY657">
        <v>9999</v>
      </c>
      <c r="HZ657">
        <v>9999</v>
      </c>
      <c r="IA657">
        <v>26.8</v>
      </c>
      <c r="IB657">
        <v>1.86368</v>
      </c>
      <c r="IC657">
        <v>1.85976</v>
      </c>
      <c r="ID657">
        <v>1.85806</v>
      </c>
      <c r="IE657">
        <v>1.85944</v>
      </c>
      <c r="IF657">
        <v>1.85959</v>
      </c>
      <c r="IG657">
        <v>1.85806</v>
      </c>
      <c r="IH657">
        <v>1.85715</v>
      </c>
      <c r="II657">
        <v>1.85211</v>
      </c>
      <c r="IJ657">
        <v>0</v>
      </c>
      <c r="IK657">
        <v>0</v>
      </c>
      <c r="IL657">
        <v>0</v>
      </c>
      <c r="IM657">
        <v>0</v>
      </c>
      <c r="IN657" t="s">
        <v>441</v>
      </c>
      <c r="IO657" t="s">
        <v>442</v>
      </c>
      <c r="IP657" t="s">
        <v>443</v>
      </c>
      <c r="IQ657" t="s">
        <v>443</v>
      </c>
      <c r="IR657" t="s">
        <v>443</v>
      </c>
      <c r="IS657" t="s">
        <v>443</v>
      </c>
      <c r="IT657">
        <v>0</v>
      </c>
      <c r="IU657">
        <v>100</v>
      </c>
      <c r="IV657">
        <v>100</v>
      </c>
      <c r="IW657">
        <v>-1.329</v>
      </c>
      <c r="IX657">
        <v>0.2812</v>
      </c>
      <c r="IY657">
        <v>-1.253408397979514</v>
      </c>
      <c r="IZ657">
        <v>-0.001407418860664216</v>
      </c>
      <c r="JA657">
        <v>1.761737584914558E-06</v>
      </c>
      <c r="JB657">
        <v>-4.339940373715102E-10</v>
      </c>
      <c r="JC657">
        <v>0.01386544786166931</v>
      </c>
      <c r="JD657">
        <v>0.003157371658100305</v>
      </c>
      <c r="JE657">
        <v>0.0004353711720169284</v>
      </c>
      <c r="JF657">
        <v>-1.853048844677345E-07</v>
      </c>
      <c r="JG657">
        <v>2</v>
      </c>
      <c r="JH657">
        <v>1968</v>
      </c>
      <c r="JI657">
        <v>1</v>
      </c>
      <c r="JJ657">
        <v>26</v>
      </c>
      <c r="JK657">
        <v>200264.1</v>
      </c>
      <c r="JL657">
        <v>200264.3</v>
      </c>
      <c r="JM657">
        <v>2.38403</v>
      </c>
      <c r="JN657">
        <v>2.60864</v>
      </c>
      <c r="JO657">
        <v>1.49658</v>
      </c>
      <c r="JP657">
        <v>2.34985</v>
      </c>
      <c r="JQ657">
        <v>1.54907</v>
      </c>
      <c r="JR657">
        <v>2.45605</v>
      </c>
      <c r="JS657">
        <v>34.2587</v>
      </c>
      <c r="JT657">
        <v>14.2546</v>
      </c>
      <c r="JU657">
        <v>18</v>
      </c>
      <c r="JV657">
        <v>480.609</v>
      </c>
      <c r="JW657">
        <v>501.383</v>
      </c>
      <c r="JX657">
        <v>26.8235</v>
      </c>
      <c r="JY657">
        <v>28.6798</v>
      </c>
      <c r="JZ657">
        <v>30.0004</v>
      </c>
      <c r="KA657">
        <v>28.8603</v>
      </c>
      <c r="KB657">
        <v>28.8505</v>
      </c>
      <c r="KC657">
        <v>47.85</v>
      </c>
      <c r="KD657">
        <v>12.4643</v>
      </c>
      <c r="KE657">
        <v>100</v>
      </c>
      <c r="KF657">
        <v>26.8155</v>
      </c>
      <c r="KG657">
        <v>1054.97</v>
      </c>
      <c r="KH657">
        <v>20.9245</v>
      </c>
      <c r="KI657">
        <v>101.895</v>
      </c>
      <c r="KJ657">
        <v>91.35429999999999</v>
      </c>
    </row>
    <row r="658" spans="1:296">
      <c r="A658">
        <v>640</v>
      </c>
      <c r="B658">
        <v>1759005459</v>
      </c>
      <c r="C658">
        <v>18208.40000009537</v>
      </c>
      <c r="D658" t="s">
        <v>1728</v>
      </c>
      <c r="E658" t="s">
        <v>1729</v>
      </c>
      <c r="F658">
        <v>5</v>
      </c>
      <c r="G658" t="s">
        <v>1603</v>
      </c>
      <c r="H658">
        <v>1759005451.5</v>
      </c>
      <c r="I658">
        <f>(J658)/1000</f>
        <v>0</v>
      </c>
      <c r="J658">
        <f>IF(DO658, AM658, AG658)</f>
        <v>0</v>
      </c>
      <c r="K658">
        <f>IF(DO658, AH658, AF658)</f>
        <v>0</v>
      </c>
      <c r="L658">
        <f>DQ658 - IF(AT658&gt;1, K658*DK658*100.0/(AV658), 0)</f>
        <v>0</v>
      </c>
      <c r="M658">
        <f>((S658-I658/2)*L658-K658)/(S658+I658/2)</f>
        <v>0</v>
      </c>
      <c r="N658">
        <f>M658*(DX658+DY658)/1000.0</f>
        <v>0</v>
      </c>
      <c r="O658">
        <f>(DQ658 - IF(AT658&gt;1, K658*DK658*100.0/(AV658), 0))*(DX658+DY658)/1000.0</f>
        <v>0</v>
      </c>
      <c r="P658">
        <f>2.0/((1/R658-1/Q658)+SIGN(R658)*SQRT((1/R658-1/Q658)*(1/R658-1/Q658) + 4*DL658/((DL658+1)*(DL658+1))*(2*1/R658*1/Q658-1/Q658*1/Q658)))</f>
        <v>0</v>
      </c>
      <c r="Q658">
        <f>IF(LEFT(DM658,1)&lt;&gt;"0",IF(LEFT(DM658,1)="1",3.0,DN658),$D$5+$E$5*(EE658*DX658/($K$5*1000))+$F$5*(EE658*DX658/($K$5*1000))*MAX(MIN(DK658,$J$5),$I$5)*MAX(MIN(DK658,$J$5),$I$5)+$G$5*MAX(MIN(DK658,$J$5),$I$5)*(EE658*DX658/($K$5*1000))+$H$5*(EE658*DX658/($K$5*1000))*(EE658*DX658/($K$5*1000)))</f>
        <v>0</v>
      </c>
      <c r="R658">
        <f>I658*(1000-(1000*0.61365*exp(17.502*V658/(240.97+V658))/(DX658+DY658)+DS658)/2)/(1000*0.61365*exp(17.502*V658/(240.97+V658))/(DX658+DY658)-DS658)</f>
        <v>0</v>
      </c>
      <c r="S658">
        <f>1/((DL658+1)/(P658/1.6)+1/(Q658/1.37)) + DL658/((DL658+1)/(P658/1.6) + DL658/(Q658/1.37))</f>
        <v>0</v>
      </c>
      <c r="T658">
        <f>(DG658*DJ658)</f>
        <v>0</v>
      </c>
      <c r="U658">
        <f>(DZ658+(T658+2*0.95*5.67E-8*(((DZ658+$B$9)+273)^4-(DZ658+273)^4)-44100*I658)/(1.84*29.3*Q658+8*0.95*5.67E-8*(DZ658+273)^3))</f>
        <v>0</v>
      </c>
      <c r="V658">
        <f>($C$9*EA658+$D$9*EB658+$E$9*U658)</f>
        <v>0</v>
      </c>
      <c r="W658">
        <f>0.61365*exp(17.502*V658/(240.97+V658))</f>
        <v>0</v>
      </c>
      <c r="X658">
        <f>(Y658/Z658*100)</f>
        <v>0</v>
      </c>
      <c r="Y658">
        <f>DS658*(DX658+DY658)/1000</f>
        <v>0</v>
      </c>
      <c r="Z658">
        <f>0.61365*exp(17.502*DZ658/(240.97+DZ658))</f>
        <v>0</v>
      </c>
      <c r="AA658">
        <f>(W658-DS658*(DX658+DY658)/1000)</f>
        <v>0</v>
      </c>
      <c r="AB658">
        <f>(-I658*44100)</f>
        <v>0</v>
      </c>
      <c r="AC658">
        <f>2*29.3*Q658*0.92*(DZ658-V658)</f>
        <v>0</v>
      </c>
      <c r="AD658">
        <f>2*0.95*5.67E-8*(((DZ658+$B$9)+273)^4-(V658+273)^4)</f>
        <v>0</v>
      </c>
      <c r="AE658">
        <f>T658+AD658+AB658+AC658</f>
        <v>0</v>
      </c>
      <c r="AF658">
        <f>DW658*AT658*(DR658-DQ658*(1000-AT658*DT658)/(1000-AT658*DS658))/(100*DK658)</f>
        <v>0</v>
      </c>
      <c r="AG658">
        <f>1000*DW658*AT658*(DS658-DT658)/(100*DK658*(1000-AT658*DS658))</f>
        <v>0</v>
      </c>
      <c r="AH658">
        <f>(AI658 - AJ658 - DX658*1E3/(8.314*(DZ658+273.15)) * AL658/DW658 * AK658) * DW658/(100*DK658) * (1000 - DT658)/1000</f>
        <v>0</v>
      </c>
      <c r="AI658">
        <v>1062.705619030304</v>
      </c>
      <c r="AJ658">
        <v>1037.004181818181</v>
      </c>
      <c r="AK658">
        <v>3.289027705627625</v>
      </c>
      <c r="AL658">
        <v>65.16</v>
      </c>
      <c r="AM658">
        <f>(AO658 - AN658 + DX658*1E3/(8.314*(DZ658+273.15)) * AQ658/DW658 * AP658) * DW658/(100*DK658) * 1000/(1000 - AO658)</f>
        <v>0</v>
      </c>
      <c r="AN658">
        <v>20.97141392644724</v>
      </c>
      <c r="AO658">
        <v>21.79952181818182</v>
      </c>
      <c r="AP658">
        <v>0.0005518098115168801</v>
      </c>
      <c r="AQ658">
        <v>105.5016809111965</v>
      </c>
      <c r="AR658">
        <v>1</v>
      </c>
      <c r="AS658">
        <v>0</v>
      </c>
      <c r="AT658">
        <f>IF(AR658*$H$15&gt;=AV658,1.0,(AV658/(AV658-AR658*$H$15)))</f>
        <v>0</v>
      </c>
      <c r="AU658">
        <f>(AT658-1)*100</f>
        <v>0</v>
      </c>
      <c r="AV658">
        <f>MAX(0,($B$15+$C$15*EE658)/(1+$D$15*EE658)*DX658/(DZ658+273)*$E$15)</f>
        <v>0</v>
      </c>
      <c r="AW658" t="s">
        <v>437</v>
      </c>
      <c r="AX658" t="s">
        <v>437</v>
      </c>
      <c r="AY658">
        <v>0</v>
      </c>
      <c r="AZ658">
        <v>0</v>
      </c>
      <c r="BA658">
        <f>1-AY658/AZ658</f>
        <v>0</v>
      </c>
      <c r="BB658">
        <v>0</v>
      </c>
      <c r="BC658" t="s">
        <v>437</v>
      </c>
      <c r="BD658" t="s">
        <v>437</v>
      </c>
      <c r="BE658">
        <v>0</v>
      </c>
      <c r="BF658">
        <v>0</v>
      </c>
      <c r="BG658">
        <f>1-BE658/BF658</f>
        <v>0</v>
      </c>
      <c r="BH658">
        <v>0.5</v>
      </c>
      <c r="BI658">
        <f>DH658</f>
        <v>0</v>
      </c>
      <c r="BJ658">
        <f>K658</f>
        <v>0</v>
      </c>
      <c r="BK658">
        <f>BG658*BH658*BI658</f>
        <v>0</v>
      </c>
      <c r="BL658">
        <f>(BJ658-BB658)/BI658</f>
        <v>0</v>
      </c>
      <c r="BM658">
        <f>(AZ658-BF658)/BF658</f>
        <v>0</v>
      </c>
      <c r="BN658">
        <f>AY658/(BA658+AY658/BF658)</f>
        <v>0</v>
      </c>
      <c r="BO658" t="s">
        <v>437</v>
      </c>
      <c r="BP658">
        <v>0</v>
      </c>
      <c r="BQ658">
        <f>IF(BP658&lt;&gt;0, BP658, BN658)</f>
        <v>0</v>
      </c>
      <c r="BR658">
        <f>1-BQ658/BF658</f>
        <v>0</v>
      </c>
      <c r="BS658">
        <f>(BF658-BE658)/(BF658-BQ658)</f>
        <v>0</v>
      </c>
      <c r="BT658">
        <f>(AZ658-BF658)/(AZ658-BQ658)</f>
        <v>0</v>
      </c>
      <c r="BU658">
        <f>(BF658-BE658)/(BF658-AY658)</f>
        <v>0</v>
      </c>
      <c r="BV658">
        <f>(AZ658-BF658)/(AZ658-AY658)</f>
        <v>0</v>
      </c>
      <c r="BW658">
        <f>(BS658*BQ658/BE658)</f>
        <v>0</v>
      </c>
      <c r="BX658">
        <f>(1-BW658)</f>
        <v>0</v>
      </c>
      <c r="DG658">
        <f>$B$13*EF658+$C$13*EG658+$F$13*ER658*(1-EU658)</f>
        <v>0</v>
      </c>
      <c r="DH658">
        <f>DG658*DI658</f>
        <v>0</v>
      </c>
      <c r="DI658">
        <f>($B$13*$D$11+$C$13*$D$11+$F$13*((FE658+EW658)/MAX(FE658+EW658+FF658, 0.1)*$I$11+FF658/MAX(FE658+EW658+FF658, 0.1)*$J$11))/($B$13+$C$13+$F$13)</f>
        <v>0</v>
      </c>
      <c r="DJ658">
        <f>($B$13*$K$11+$C$13*$K$11+$F$13*((FE658+EW658)/MAX(FE658+EW658+FF658, 0.1)*$P$11+FF658/MAX(FE658+EW658+FF658, 0.1)*$Q$11))/($B$13+$C$13+$F$13)</f>
        <v>0</v>
      </c>
      <c r="DK658">
        <v>6</v>
      </c>
      <c r="DL658">
        <v>0.5</v>
      </c>
      <c r="DM658" t="s">
        <v>438</v>
      </c>
      <c r="DN658">
        <v>2</v>
      </c>
      <c r="DO658" t="b">
        <v>1</v>
      </c>
      <c r="DP658">
        <v>1759005451.5</v>
      </c>
      <c r="DQ658">
        <v>991.8481851851852</v>
      </c>
      <c r="DR658">
        <v>1026.177037037037</v>
      </c>
      <c r="DS658">
        <v>21.77435185185185</v>
      </c>
      <c r="DT658">
        <v>20.96234074074074</v>
      </c>
      <c r="DU658">
        <v>993.1875555555556</v>
      </c>
      <c r="DV658">
        <v>21.49334444444444</v>
      </c>
      <c r="DW658">
        <v>499.9716666666667</v>
      </c>
      <c r="DX658">
        <v>90.30892222222222</v>
      </c>
      <c r="DY658">
        <v>0.06421940740740741</v>
      </c>
      <c r="DZ658">
        <v>28.69541481481481</v>
      </c>
      <c r="EA658">
        <v>30.0088962962963</v>
      </c>
      <c r="EB658">
        <v>999.9000000000001</v>
      </c>
      <c r="EC658">
        <v>0</v>
      </c>
      <c r="ED658">
        <v>0</v>
      </c>
      <c r="EE658">
        <v>9993.885185185187</v>
      </c>
      <c r="EF658">
        <v>0</v>
      </c>
      <c r="EG658">
        <v>11.8392</v>
      </c>
      <c r="EH658">
        <v>-34.32887777777778</v>
      </c>
      <c r="EI658">
        <v>1013.925925925926</v>
      </c>
      <c r="EJ658">
        <v>1048.148888888889</v>
      </c>
      <c r="EK658">
        <v>0.8120310740740743</v>
      </c>
      <c r="EL658">
        <v>1026.177037037037</v>
      </c>
      <c r="EM658">
        <v>20.96234074074074</v>
      </c>
      <c r="EN658">
        <v>1.966417777777778</v>
      </c>
      <c r="EO658">
        <v>1.893084814814815</v>
      </c>
      <c r="EP658">
        <v>17.1765</v>
      </c>
      <c r="EQ658">
        <v>16.57735925925926</v>
      </c>
      <c r="ER658">
        <v>2000.007777777777</v>
      </c>
      <c r="ES658">
        <v>0.9800047777777777</v>
      </c>
      <c r="ET658">
        <v>0.01999512222222222</v>
      </c>
      <c r="EU658">
        <v>0</v>
      </c>
      <c r="EV658">
        <v>949.2330370370371</v>
      </c>
      <c r="EW658">
        <v>5.00078</v>
      </c>
      <c r="EX658">
        <v>18356.98518518519</v>
      </c>
      <c r="EY658">
        <v>16379.72592592592</v>
      </c>
      <c r="EZ658">
        <v>39.26348148148148</v>
      </c>
      <c r="FA658">
        <v>40.05281481481481</v>
      </c>
      <c r="FB658">
        <v>39.25914814814815</v>
      </c>
      <c r="FC658">
        <v>39.78451851851852</v>
      </c>
      <c r="FD658">
        <v>40.2497037037037</v>
      </c>
      <c r="FE658">
        <v>1955.117777777778</v>
      </c>
      <c r="FF658">
        <v>39.89000000000001</v>
      </c>
      <c r="FG658">
        <v>0</v>
      </c>
      <c r="FH658">
        <v>1759005453.3</v>
      </c>
      <c r="FI658">
        <v>0</v>
      </c>
      <c r="FJ658">
        <v>949.24132</v>
      </c>
      <c r="FK658">
        <v>-2.294923084994053</v>
      </c>
      <c r="FL658">
        <v>-53.03076941736826</v>
      </c>
      <c r="FM658">
        <v>18356.876</v>
      </c>
      <c r="FN658">
        <v>15</v>
      </c>
      <c r="FO658">
        <v>0</v>
      </c>
      <c r="FP658" t="s">
        <v>439</v>
      </c>
      <c r="FQ658">
        <v>1746989605.5</v>
      </c>
      <c r="FR658">
        <v>1746989593.5</v>
      </c>
      <c r="FS658">
        <v>0</v>
      </c>
      <c r="FT658">
        <v>-0.274</v>
      </c>
      <c r="FU658">
        <v>-0.002</v>
      </c>
      <c r="FV658">
        <v>2.549</v>
      </c>
      <c r="FW658">
        <v>0.129</v>
      </c>
      <c r="FX658">
        <v>420</v>
      </c>
      <c r="FY658">
        <v>17</v>
      </c>
      <c r="FZ658">
        <v>0.02</v>
      </c>
      <c r="GA658">
        <v>0.04</v>
      </c>
      <c r="GB658">
        <v>-34.3884243902439</v>
      </c>
      <c r="GC658">
        <v>0.9890529616724715</v>
      </c>
      <c r="GD658">
        <v>0.243263998700286</v>
      </c>
      <c r="GE658">
        <v>0</v>
      </c>
      <c r="GF658">
        <v>949.3517647058824</v>
      </c>
      <c r="GG658">
        <v>-2.303071051340799</v>
      </c>
      <c r="GH658">
        <v>0.3293272160403882</v>
      </c>
      <c r="GI658">
        <v>0</v>
      </c>
      <c r="GJ658">
        <v>0.8203581463414634</v>
      </c>
      <c r="GK658">
        <v>-0.08346054355400717</v>
      </c>
      <c r="GL658">
        <v>0.02116302568916004</v>
      </c>
      <c r="GM658">
        <v>1</v>
      </c>
      <c r="GN658">
        <v>1</v>
      </c>
      <c r="GO658">
        <v>3</v>
      </c>
      <c r="GP658" t="s">
        <v>463</v>
      </c>
      <c r="GQ658">
        <v>3.1023</v>
      </c>
      <c r="GR658">
        <v>2.72252</v>
      </c>
      <c r="GS658">
        <v>0.162188</v>
      </c>
      <c r="GT658">
        <v>0.165631</v>
      </c>
      <c r="GU658">
        <v>0.100617</v>
      </c>
      <c r="GV658">
        <v>0.0992758</v>
      </c>
      <c r="GW658">
        <v>21888.4</v>
      </c>
      <c r="GX658">
        <v>19796</v>
      </c>
      <c r="GY658">
        <v>26688.3</v>
      </c>
      <c r="GZ658">
        <v>23946.3</v>
      </c>
      <c r="HA658">
        <v>38416.3</v>
      </c>
      <c r="HB658">
        <v>31886</v>
      </c>
      <c r="HC658">
        <v>46603.6</v>
      </c>
      <c r="HD658">
        <v>37877.3</v>
      </c>
      <c r="HE658">
        <v>1.86858</v>
      </c>
      <c r="HF658">
        <v>1.87945</v>
      </c>
      <c r="HG658">
        <v>0.170071</v>
      </c>
      <c r="HH658">
        <v>0</v>
      </c>
      <c r="HI658">
        <v>27.2323</v>
      </c>
      <c r="HJ658">
        <v>999.9</v>
      </c>
      <c r="HK658">
        <v>49</v>
      </c>
      <c r="HL658">
        <v>30.2</v>
      </c>
      <c r="HM658">
        <v>23.3833</v>
      </c>
      <c r="HN658">
        <v>60.7487</v>
      </c>
      <c r="HO658">
        <v>21.7268</v>
      </c>
      <c r="HP658">
        <v>1</v>
      </c>
      <c r="HQ658">
        <v>0.111049</v>
      </c>
      <c r="HR658">
        <v>0.367696</v>
      </c>
      <c r="HS658">
        <v>20.3175</v>
      </c>
      <c r="HT658">
        <v>5.2119</v>
      </c>
      <c r="HU658">
        <v>11.9796</v>
      </c>
      <c r="HV658">
        <v>4.96335</v>
      </c>
      <c r="HW658">
        <v>3.27448</v>
      </c>
      <c r="HX658">
        <v>9999</v>
      </c>
      <c r="HY658">
        <v>9999</v>
      </c>
      <c r="HZ658">
        <v>9999</v>
      </c>
      <c r="IA658">
        <v>26.8</v>
      </c>
      <c r="IB658">
        <v>1.8637</v>
      </c>
      <c r="IC658">
        <v>1.85978</v>
      </c>
      <c r="ID658">
        <v>1.85808</v>
      </c>
      <c r="IE658">
        <v>1.85945</v>
      </c>
      <c r="IF658">
        <v>1.85959</v>
      </c>
      <c r="IG658">
        <v>1.85806</v>
      </c>
      <c r="IH658">
        <v>1.85715</v>
      </c>
      <c r="II658">
        <v>1.8521</v>
      </c>
      <c r="IJ658">
        <v>0</v>
      </c>
      <c r="IK658">
        <v>0</v>
      </c>
      <c r="IL658">
        <v>0</v>
      </c>
      <c r="IM658">
        <v>0</v>
      </c>
      <c r="IN658" t="s">
        <v>441</v>
      </c>
      <c r="IO658" t="s">
        <v>442</v>
      </c>
      <c r="IP658" t="s">
        <v>443</v>
      </c>
      <c r="IQ658" t="s">
        <v>443</v>
      </c>
      <c r="IR658" t="s">
        <v>443</v>
      </c>
      <c r="IS658" t="s">
        <v>443</v>
      </c>
      <c r="IT658">
        <v>0</v>
      </c>
      <c r="IU658">
        <v>100</v>
      </c>
      <c r="IV658">
        <v>100</v>
      </c>
      <c r="IW658">
        <v>-1.32</v>
      </c>
      <c r="IX658">
        <v>0.2816</v>
      </c>
      <c r="IY658">
        <v>-1.253408397979514</v>
      </c>
      <c r="IZ658">
        <v>-0.001407418860664216</v>
      </c>
      <c r="JA658">
        <v>1.761737584914558E-06</v>
      </c>
      <c r="JB658">
        <v>-4.339940373715102E-10</v>
      </c>
      <c r="JC658">
        <v>0.01386544786166931</v>
      </c>
      <c r="JD658">
        <v>0.003157371658100305</v>
      </c>
      <c r="JE658">
        <v>0.0004353711720169284</v>
      </c>
      <c r="JF658">
        <v>-1.853048844677345E-07</v>
      </c>
      <c r="JG658">
        <v>2</v>
      </c>
      <c r="JH658">
        <v>1968</v>
      </c>
      <c r="JI658">
        <v>1</v>
      </c>
      <c r="JJ658">
        <v>26</v>
      </c>
      <c r="JK658">
        <v>200264.2</v>
      </c>
      <c r="JL658">
        <v>200264.4</v>
      </c>
      <c r="JM658">
        <v>2.41333</v>
      </c>
      <c r="JN658">
        <v>2.61597</v>
      </c>
      <c r="JO658">
        <v>1.49658</v>
      </c>
      <c r="JP658">
        <v>2.34863</v>
      </c>
      <c r="JQ658">
        <v>1.54907</v>
      </c>
      <c r="JR658">
        <v>2.42554</v>
      </c>
      <c r="JS658">
        <v>34.2587</v>
      </c>
      <c r="JT658">
        <v>14.2546</v>
      </c>
      <c r="JU658">
        <v>18</v>
      </c>
      <c r="JV658">
        <v>480.111</v>
      </c>
      <c r="JW658">
        <v>501.859</v>
      </c>
      <c r="JX658">
        <v>26.8136</v>
      </c>
      <c r="JY658">
        <v>28.6841</v>
      </c>
      <c r="JZ658">
        <v>30.0004</v>
      </c>
      <c r="KA658">
        <v>28.8635</v>
      </c>
      <c r="KB658">
        <v>28.8535</v>
      </c>
      <c r="KC658">
        <v>48.4344</v>
      </c>
      <c r="KD658">
        <v>12.4643</v>
      </c>
      <c r="KE658">
        <v>100</v>
      </c>
      <c r="KF658">
        <v>26.8093</v>
      </c>
      <c r="KG658">
        <v>1075.02</v>
      </c>
      <c r="KH658">
        <v>20.9245</v>
      </c>
      <c r="KI658">
        <v>101.895</v>
      </c>
      <c r="KJ658">
        <v>91.3537</v>
      </c>
    </row>
    <row r="659" spans="1:296">
      <c r="A659">
        <v>641</v>
      </c>
      <c r="B659">
        <v>1759005464</v>
      </c>
      <c r="C659">
        <v>18213.40000009537</v>
      </c>
      <c r="D659" t="s">
        <v>1730</v>
      </c>
      <c r="E659" t="s">
        <v>1731</v>
      </c>
      <c r="F659">
        <v>5</v>
      </c>
      <c r="G659" t="s">
        <v>1603</v>
      </c>
      <c r="H659">
        <v>1759005456.214286</v>
      </c>
      <c r="I659">
        <f>(J659)/1000</f>
        <v>0</v>
      </c>
      <c r="J659">
        <f>IF(DO659, AM659, AG659)</f>
        <v>0</v>
      </c>
      <c r="K659">
        <f>IF(DO659, AH659, AF659)</f>
        <v>0</v>
      </c>
      <c r="L659">
        <f>DQ659 - IF(AT659&gt;1, K659*DK659*100.0/(AV659), 0)</f>
        <v>0</v>
      </c>
      <c r="M659">
        <f>((S659-I659/2)*L659-K659)/(S659+I659/2)</f>
        <v>0</v>
      </c>
      <c r="N659">
        <f>M659*(DX659+DY659)/1000.0</f>
        <v>0</v>
      </c>
      <c r="O659">
        <f>(DQ659 - IF(AT659&gt;1, K659*DK659*100.0/(AV659), 0))*(DX659+DY659)/1000.0</f>
        <v>0</v>
      </c>
      <c r="P659">
        <f>2.0/((1/R659-1/Q659)+SIGN(R659)*SQRT((1/R659-1/Q659)*(1/R659-1/Q659) + 4*DL659/((DL659+1)*(DL659+1))*(2*1/R659*1/Q659-1/Q659*1/Q659)))</f>
        <v>0</v>
      </c>
      <c r="Q659">
        <f>IF(LEFT(DM659,1)&lt;&gt;"0",IF(LEFT(DM659,1)="1",3.0,DN659),$D$5+$E$5*(EE659*DX659/($K$5*1000))+$F$5*(EE659*DX659/($K$5*1000))*MAX(MIN(DK659,$J$5),$I$5)*MAX(MIN(DK659,$J$5),$I$5)+$G$5*MAX(MIN(DK659,$J$5),$I$5)*(EE659*DX659/($K$5*1000))+$H$5*(EE659*DX659/($K$5*1000))*(EE659*DX659/($K$5*1000)))</f>
        <v>0</v>
      </c>
      <c r="R659">
        <f>I659*(1000-(1000*0.61365*exp(17.502*V659/(240.97+V659))/(DX659+DY659)+DS659)/2)/(1000*0.61365*exp(17.502*V659/(240.97+V659))/(DX659+DY659)-DS659)</f>
        <v>0</v>
      </c>
      <c r="S659">
        <f>1/((DL659+1)/(P659/1.6)+1/(Q659/1.37)) + DL659/((DL659+1)/(P659/1.6) + DL659/(Q659/1.37))</f>
        <v>0</v>
      </c>
      <c r="T659">
        <f>(DG659*DJ659)</f>
        <v>0</v>
      </c>
      <c r="U659">
        <f>(DZ659+(T659+2*0.95*5.67E-8*(((DZ659+$B$9)+273)^4-(DZ659+273)^4)-44100*I659)/(1.84*29.3*Q659+8*0.95*5.67E-8*(DZ659+273)^3))</f>
        <v>0</v>
      </c>
      <c r="V659">
        <f>($C$9*EA659+$D$9*EB659+$E$9*U659)</f>
        <v>0</v>
      </c>
      <c r="W659">
        <f>0.61365*exp(17.502*V659/(240.97+V659))</f>
        <v>0</v>
      </c>
      <c r="X659">
        <f>(Y659/Z659*100)</f>
        <v>0</v>
      </c>
      <c r="Y659">
        <f>DS659*(DX659+DY659)/1000</f>
        <v>0</v>
      </c>
      <c r="Z659">
        <f>0.61365*exp(17.502*DZ659/(240.97+DZ659))</f>
        <v>0</v>
      </c>
      <c r="AA659">
        <f>(W659-DS659*(DX659+DY659)/1000)</f>
        <v>0</v>
      </c>
      <c r="AB659">
        <f>(-I659*44100)</f>
        <v>0</v>
      </c>
      <c r="AC659">
        <f>2*29.3*Q659*0.92*(DZ659-V659)</f>
        <v>0</v>
      </c>
      <c r="AD659">
        <f>2*0.95*5.67E-8*(((DZ659+$B$9)+273)^4-(V659+273)^4)</f>
        <v>0</v>
      </c>
      <c r="AE659">
        <f>T659+AD659+AB659+AC659</f>
        <v>0</v>
      </c>
      <c r="AF659">
        <f>DW659*AT659*(DR659-DQ659*(1000-AT659*DT659)/(1000-AT659*DS659))/(100*DK659)</f>
        <v>0</v>
      </c>
      <c r="AG659">
        <f>1000*DW659*AT659*(DS659-DT659)/(100*DK659*(1000-AT659*DS659))</f>
        <v>0</v>
      </c>
      <c r="AH659">
        <f>(AI659 - AJ659 - DX659*1E3/(8.314*(DZ659+273.15)) * AL659/DW659 * AK659) * DW659/(100*DK659) * (1000 - DT659)/1000</f>
        <v>0</v>
      </c>
      <c r="AI659">
        <v>1079.93621069697</v>
      </c>
      <c r="AJ659">
        <v>1053.806545454546</v>
      </c>
      <c r="AK659">
        <v>3.357978354978292</v>
      </c>
      <c r="AL659">
        <v>65.16</v>
      </c>
      <c r="AM659">
        <f>(AO659 - AN659 + DX659*1E3/(8.314*(DZ659+273.15)) * AQ659/DW659 * AP659) * DW659/(100*DK659) * 1000/(1000 - AO659)</f>
        <v>0</v>
      </c>
      <c r="AN659">
        <v>20.97705285022255</v>
      </c>
      <c r="AO659">
        <v>21.80250606060605</v>
      </c>
      <c r="AP659">
        <v>4.087371550377538E-05</v>
      </c>
      <c r="AQ659">
        <v>105.5016809111965</v>
      </c>
      <c r="AR659">
        <v>1</v>
      </c>
      <c r="AS659">
        <v>0</v>
      </c>
      <c r="AT659">
        <f>IF(AR659*$H$15&gt;=AV659,1.0,(AV659/(AV659-AR659*$H$15)))</f>
        <v>0</v>
      </c>
      <c r="AU659">
        <f>(AT659-1)*100</f>
        <v>0</v>
      </c>
      <c r="AV659">
        <f>MAX(0,($B$15+$C$15*EE659)/(1+$D$15*EE659)*DX659/(DZ659+273)*$E$15)</f>
        <v>0</v>
      </c>
      <c r="AW659" t="s">
        <v>437</v>
      </c>
      <c r="AX659" t="s">
        <v>437</v>
      </c>
      <c r="AY659">
        <v>0</v>
      </c>
      <c r="AZ659">
        <v>0</v>
      </c>
      <c r="BA659">
        <f>1-AY659/AZ659</f>
        <v>0</v>
      </c>
      <c r="BB659">
        <v>0</v>
      </c>
      <c r="BC659" t="s">
        <v>437</v>
      </c>
      <c r="BD659" t="s">
        <v>437</v>
      </c>
      <c r="BE659">
        <v>0</v>
      </c>
      <c r="BF659">
        <v>0</v>
      </c>
      <c r="BG659">
        <f>1-BE659/BF659</f>
        <v>0</v>
      </c>
      <c r="BH659">
        <v>0.5</v>
      </c>
      <c r="BI659">
        <f>DH659</f>
        <v>0</v>
      </c>
      <c r="BJ659">
        <f>K659</f>
        <v>0</v>
      </c>
      <c r="BK659">
        <f>BG659*BH659*BI659</f>
        <v>0</v>
      </c>
      <c r="BL659">
        <f>(BJ659-BB659)/BI659</f>
        <v>0</v>
      </c>
      <c r="BM659">
        <f>(AZ659-BF659)/BF659</f>
        <v>0</v>
      </c>
      <c r="BN659">
        <f>AY659/(BA659+AY659/BF659)</f>
        <v>0</v>
      </c>
      <c r="BO659" t="s">
        <v>437</v>
      </c>
      <c r="BP659">
        <v>0</v>
      </c>
      <c r="BQ659">
        <f>IF(BP659&lt;&gt;0, BP659, BN659)</f>
        <v>0</v>
      </c>
      <c r="BR659">
        <f>1-BQ659/BF659</f>
        <v>0</v>
      </c>
      <c r="BS659">
        <f>(BF659-BE659)/(BF659-BQ659)</f>
        <v>0</v>
      </c>
      <c r="BT659">
        <f>(AZ659-BF659)/(AZ659-BQ659)</f>
        <v>0</v>
      </c>
      <c r="BU659">
        <f>(BF659-BE659)/(BF659-AY659)</f>
        <v>0</v>
      </c>
      <c r="BV659">
        <f>(AZ659-BF659)/(AZ659-AY659)</f>
        <v>0</v>
      </c>
      <c r="BW659">
        <f>(BS659*BQ659/BE659)</f>
        <v>0</v>
      </c>
      <c r="BX659">
        <f>(1-BW659)</f>
        <v>0</v>
      </c>
      <c r="DG659">
        <f>$B$13*EF659+$C$13*EG659+$F$13*ER659*(1-EU659)</f>
        <v>0</v>
      </c>
      <c r="DH659">
        <f>DG659*DI659</f>
        <v>0</v>
      </c>
      <c r="DI659">
        <f>($B$13*$D$11+$C$13*$D$11+$F$13*((FE659+EW659)/MAX(FE659+EW659+FF659, 0.1)*$I$11+FF659/MAX(FE659+EW659+FF659, 0.1)*$J$11))/($B$13+$C$13+$F$13)</f>
        <v>0</v>
      </c>
      <c r="DJ659">
        <f>($B$13*$K$11+$C$13*$K$11+$F$13*((FE659+EW659)/MAX(FE659+EW659+FF659, 0.1)*$P$11+FF659/MAX(FE659+EW659+FF659, 0.1)*$Q$11))/($B$13+$C$13+$F$13)</f>
        <v>0</v>
      </c>
      <c r="DK659">
        <v>6</v>
      </c>
      <c r="DL659">
        <v>0.5</v>
      </c>
      <c r="DM659" t="s">
        <v>438</v>
      </c>
      <c r="DN659">
        <v>2</v>
      </c>
      <c r="DO659" t="b">
        <v>1</v>
      </c>
      <c r="DP659">
        <v>1759005456.214286</v>
      </c>
      <c r="DQ659">
        <v>1007.123892857143</v>
      </c>
      <c r="DR659">
        <v>1041.644285714286</v>
      </c>
      <c r="DS659">
        <v>21.79021428571429</v>
      </c>
      <c r="DT659">
        <v>20.97009642857143</v>
      </c>
      <c r="DU659">
        <v>1008.450107142857</v>
      </c>
      <c r="DV659">
        <v>21.50887142857143</v>
      </c>
      <c r="DW659">
        <v>499.9794642857142</v>
      </c>
      <c r="DX659">
        <v>90.30910714285713</v>
      </c>
      <c r="DY659">
        <v>0.0642797107142857</v>
      </c>
      <c r="DZ659">
        <v>28.6934</v>
      </c>
      <c r="EA659">
        <v>30.00897142857143</v>
      </c>
      <c r="EB659">
        <v>999.9000000000002</v>
      </c>
      <c r="EC659">
        <v>0</v>
      </c>
      <c r="ED659">
        <v>0</v>
      </c>
      <c r="EE659">
        <v>9999.252500000001</v>
      </c>
      <c r="EF659">
        <v>0</v>
      </c>
      <c r="EG659">
        <v>11.8392</v>
      </c>
      <c r="EH659">
        <v>-34.52039642857143</v>
      </c>
      <c r="EI659">
        <v>1029.558214285714</v>
      </c>
      <c r="EJ659">
        <v>1063.955357142857</v>
      </c>
      <c r="EK659">
        <v>0.8201345714285715</v>
      </c>
      <c r="EL659">
        <v>1041.644285714286</v>
      </c>
      <c r="EM659">
        <v>20.97009642857143</v>
      </c>
      <c r="EN659">
        <v>1.967855357142857</v>
      </c>
      <c r="EO659">
        <v>1.89379</v>
      </c>
      <c r="EP659">
        <v>17.18803571428571</v>
      </c>
      <c r="EQ659">
        <v>16.58321785714286</v>
      </c>
      <c r="ER659">
        <v>2000.031071428571</v>
      </c>
      <c r="ES659">
        <v>0.9800050357142857</v>
      </c>
      <c r="ET659">
        <v>0.01999487142857143</v>
      </c>
      <c r="EU659">
        <v>0</v>
      </c>
      <c r="EV659">
        <v>948.9923214285715</v>
      </c>
      <c r="EW659">
        <v>5.00078</v>
      </c>
      <c r="EX659">
        <v>18353.42857142857</v>
      </c>
      <c r="EY659">
        <v>16379.91428571429</v>
      </c>
      <c r="EZ659">
        <v>39.25860714285714</v>
      </c>
      <c r="FA659">
        <v>40.05989285714286</v>
      </c>
      <c r="FB659">
        <v>39.28775</v>
      </c>
      <c r="FC659">
        <v>39.79224999999999</v>
      </c>
      <c r="FD659">
        <v>40.30103571428571</v>
      </c>
      <c r="FE659">
        <v>1955.141071428571</v>
      </c>
      <c r="FF659">
        <v>39.89000000000001</v>
      </c>
      <c r="FG659">
        <v>0</v>
      </c>
      <c r="FH659">
        <v>1759005458.7</v>
      </c>
      <c r="FI659">
        <v>0</v>
      </c>
      <c r="FJ659">
        <v>948.9954999999999</v>
      </c>
      <c r="FK659">
        <v>-1.975008555443756</v>
      </c>
      <c r="FL659">
        <v>-45.33333339488736</v>
      </c>
      <c r="FM659">
        <v>18352.8</v>
      </c>
      <c r="FN659">
        <v>15</v>
      </c>
      <c r="FO659">
        <v>0</v>
      </c>
      <c r="FP659" t="s">
        <v>439</v>
      </c>
      <c r="FQ659">
        <v>1746989605.5</v>
      </c>
      <c r="FR659">
        <v>1746989593.5</v>
      </c>
      <c r="FS659">
        <v>0</v>
      </c>
      <c r="FT659">
        <v>-0.274</v>
      </c>
      <c r="FU659">
        <v>-0.002</v>
      </c>
      <c r="FV659">
        <v>2.549</v>
      </c>
      <c r="FW659">
        <v>0.129</v>
      </c>
      <c r="FX659">
        <v>420</v>
      </c>
      <c r="FY659">
        <v>17</v>
      </c>
      <c r="FZ659">
        <v>0.02</v>
      </c>
      <c r="GA659">
        <v>0.04</v>
      </c>
      <c r="GB659">
        <v>-34.4960675</v>
      </c>
      <c r="GC659">
        <v>-2.557363227016919</v>
      </c>
      <c r="GD659">
        <v>0.3829906587552109</v>
      </c>
      <c r="GE659">
        <v>0</v>
      </c>
      <c r="GF659">
        <v>949.1437058823529</v>
      </c>
      <c r="GG659">
        <v>-2.474591296939602</v>
      </c>
      <c r="GH659">
        <v>0.3344776022934678</v>
      </c>
      <c r="GI659">
        <v>0</v>
      </c>
      <c r="GJ659">
        <v>0.814981225</v>
      </c>
      <c r="GK659">
        <v>0.1055432757973713</v>
      </c>
      <c r="GL659">
        <v>0.01073640814585469</v>
      </c>
      <c r="GM659">
        <v>0</v>
      </c>
      <c r="GN659">
        <v>0</v>
      </c>
      <c r="GO659">
        <v>3</v>
      </c>
      <c r="GP659" t="s">
        <v>484</v>
      </c>
      <c r="GQ659">
        <v>3.10243</v>
      </c>
      <c r="GR659">
        <v>2.72273</v>
      </c>
      <c r="GS659">
        <v>0.163855</v>
      </c>
      <c r="GT659">
        <v>0.167326</v>
      </c>
      <c r="GU659">
        <v>0.100627</v>
      </c>
      <c r="GV659">
        <v>0.09928910000000001</v>
      </c>
      <c r="GW659">
        <v>21844.7</v>
      </c>
      <c r="GX659">
        <v>19755.7</v>
      </c>
      <c r="GY659">
        <v>26688.2</v>
      </c>
      <c r="GZ659">
        <v>23946.2</v>
      </c>
      <c r="HA659">
        <v>38415.6</v>
      </c>
      <c r="HB659">
        <v>31885.3</v>
      </c>
      <c r="HC659">
        <v>46602.9</v>
      </c>
      <c r="HD659">
        <v>37876.9</v>
      </c>
      <c r="HE659">
        <v>1.8689</v>
      </c>
      <c r="HF659">
        <v>1.879</v>
      </c>
      <c r="HG659">
        <v>0.170924</v>
      </c>
      <c r="HH659">
        <v>0</v>
      </c>
      <c r="HI659">
        <v>27.2352</v>
      </c>
      <c r="HJ659">
        <v>999.9</v>
      </c>
      <c r="HK659">
        <v>49</v>
      </c>
      <c r="HL659">
        <v>30.2</v>
      </c>
      <c r="HM659">
        <v>23.3836</v>
      </c>
      <c r="HN659">
        <v>61.1187</v>
      </c>
      <c r="HO659">
        <v>21.875</v>
      </c>
      <c r="HP659">
        <v>1</v>
      </c>
      <c r="HQ659">
        <v>0.111308</v>
      </c>
      <c r="HR659">
        <v>0.371969</v>
      </c>
      <c r="HS659">
        <v>20.3174</v>
      </c>
      <c r="HT659">
        <v>5.21265</v>
      </c>
      <c r="HU659">
        <v>11.9797</v>
      </c>
      <c r="HV659">
        <v>4.9635</v>
      </c>
      <c r="HW659">
        <v>3.27455</v>
      </c>
      <c r="HX659">
        <v>9999</v>
      </c>
      <c r="HY659">
        <v>9999</v>
      </c>
      <c r="HZ659">
        <v>9999</v>
      </c>
      <c r="IA659">
        <v>26.8</v>
      </c>
      <c r="IB659">
        <v>1.86371</v>
      </c>
      <c r="IC659">
        <v>1.85979</v>
      </c>
      <c r="ID659">
        <v>1.85807</v>
      </c>
      <c r="IE659">
        <v>1.85945</v>
      </c>
      <c r="IF659">
        <v>1.85959</v>
      </c>
      <c r="IG659">
        <v>1.85806</v>
      </c>
      <c r="IH659">
        <v>1.85714</v>
      </c>
      <c r="II659">
        <v>1.85211</v>
      </c>
      <c r="IJ659">
        <v>0</v>
      </c>
      <c r="IK659">
        <v>0</v>
      </c>
      <c r="IL659">
        <v>0</v>
      </c>
      <c r="IM659">
        <v>0</v>
      </c>
      <c r="IN659" t="s">
        <v>441</v>
      </c>
      <c r="IO659" t="s">
        <v>442</v>
      </c>
      <c r="IP659" t="s">
        <v>443</v>
      </c>
      <c r="IQ659" t="s">
        <v>443</v>
      </c>
      <c r="IR659" t="s">
        <v>443</v>
      </c>
      <c r="IS659" t="s">
        <v>443</v>
      </c>
      <c r="IT659">
        <v>0</v>
      </c>
      <c r="IU659">
        <v>100</v>
      </c>
      <c r="IV659">
        <v>100</v>
      </c>
      <c r="IW659">
        <v>-1.31</v>
      </c>
      <c r="IX659">
        <v>0.2816</v>
      </c>
      <c r="IY659">
        <v>-1.253408397979514</v>
      </c>
      <c r="IZ659">
        <v>-0.001407418860664216</v>
      </c>
      <c r="JA659">
        <v>1.761737584914558E-06</v>
      </c>
      <c r="JB659">
        <v>-4.339940373715102E-10</v>
      </c>
      <c r="JC659">
        <v>0.01386544786166931</v>
      </c>
      <c r="JD659">
        <v>0.003157371658100305</v>
      </c>
      <c r="JE659">
        <v>0.0004353711720169284</v>
      </c>
      <c r="JF659">
        <v>-1.853048844677345E-07</v>
      </c>
      <c r="JG659">
        <v>2</v>
      </c>
      <c r="JH659">
        <v>1968</v>
      </c>
      <c r="JI659">
        <v>1</v>
      </c>
      <c r="JJ659">
        <v>26</v>
      </c>
      <c r="JK659">
        <v>200264.3</v>
      </c>
      <c r="JL659">
        <v>200264.5</v>
      </c>
      <c r="JM659">
        <v>2.44385</v>
      </c>
      <c r="JN659">
        <v>2.60986</v>
      </c>
      <c r="JO659">
        <v>1.49658</v>
      </c>
      <c r="JP659">
        <v>2.34863</v>
      </c>
      <c r="JQ659">
        <v>1.54907</v>
      </c>
      <c r="JR659">
        <v>2.46826</v>
      </c>
      <c r="JS659">
        <v>34.2587</v>
      </c>
      <c r="JT659">
        <v>14.2634</v>
      </c>
      <c r="JU659">
        <v>18</v>
      </c>
      <c r="JV659">
        <v>480.322</v>
      </c>
      <c r="JW659">
        <v>501.584</v>
      </c>
      <c r="JX659">
        <v>26.8071</v>
      </c>
      <c r="JY659">
        <v>28.6884</v>
      </c>
      <c r="JZ659">
        <v>30.0003</v>
      </c>
      <c r="KA659">
        <v>28.8665</v>
      </c>
      <c r="KB659">
        <v>28.8566</v>
      </c>
      <c r="KC659">
        <v>49.0858</v>
      </c>
      <c r="KD659">
        <v>12.4643</v>
      </c>
      <c r="KE659">
        <v>100</v>
      </c>
      <c r="KF659">
        <v>26.7976</v>
      </c>
      <c r="KG659">
        <v>1088.53</v>
      </c>
      <c r="KH659">
        <v>20.9245</v>
      </c>
      <c r="KI659">
        <v>101.894</v>
      </c>
      <c r="KJ659">
        <v>91.35290000000001</v>
      </c>
    </row>
    <row r="660" spans="1:296">
      <c r="A660">
        <v>642</v>
      </c>
      <c r="B660">
        <v>1759005469</v>
      </c>
      <c r="C660">
        <v>18218.40000009537</v>
      </c>
      <c r="D660" t="s">
        <v>1732</v>
      </c>
      <c r="E660" t="s">
        <v>1733</v>
      </c>
      <c r="F660">
        <v>5</v>
      </c>
      <c r="G660" t="s">
        <v>1603</v>
      </c>
      <c r="H660">
        <v>1759005461.5</v>
      </c>
      <c r="I660">
        <f>(J660)/1000</f>
        <v>0</v>
      </c>
      <c r="J660">
        <f>IF(DO660, AM660, AG660)</f>
        <v>0</v>
      </c>
      <c r="K660">
        <f>IF(DO660, AH660, AF660)</f>
        <v>0</v>
      </c>
      <c r="L660">
        <f>DQ660 - IF(AT660&gt;1, K660*DK660*100.0/(AV660), 0)</f>
        <v>0</v>
      </c>
      <c r="M660">
        <f>((S660-I660/2)*L660-K660)/(S660+I660/2)</f>
        <v>0</v>
      </c>
      <c r="N660">
        <f>M660*(DX660+DY660)/1000.0</f>
        <v>0</v>
      </c>
      <c r="O660">
        <f>(DQ660 - IF(AT660&gt;1, K660*DK660*100.0/(AV660), 0))*(DX660+DY660)/1000.0</f>
        <v>0</v>
      </c>
      <c r="P660">
        <f>2.0/((1/R660-1/Q660)+SIGN(R660)*SQRT((1/R660-1/Q660)*(1/R660-1/Q660) + 4*DL660/((DL660+1)*(DL660+1))*(2*1/R660*1/Q660-1/Q660*1/Q660)))</f>
        <v>0</v>
      </c>
      <c r="Q660">
        <f>IF(LEFT(DM660,1)&lt;&gt;"0",IF(LEFT(DM660,1)="1",3.0,DN660),$D$5+$E$5*(EE660*DX660/($K$5*1000))+$F$5*(EE660*DX660/($K$5*1000))*MAX(MIN(DK660,$J$5),$I$5)*MAX(MIN(DK660,$J$5),$I$5)+$G$5*MAX(MIN(DK660,$J$5),$I$5)*(EE660*DX660/($K$5*1000))+$H$5*(EE660*DX660/($K$5*1000))*(EE660*DX660/($K$5*1000)))</f>
        <v>0</v>
      </c>
      <c r="R660">
        <f>I660*(1000-(1000*0.61365*exp(17.502*V660/(240.97+V660))/(DX660+DY660)+DS660)/2)/(1000*0.61365*exp(17.502*V660/(240.97+V660))/(DX660+DY660)-DS660)</f>
        <v>0</v>
      </c>
      <c r="S660">
        <f>1/((DL660+1)/(P660/1.6)+1/(Q660/1.37)) + DL660/((DL660+1)/(P660/1.6) + DL660/(Q660/1.37))</f>
        <v>0</v>
      </c>
      <c r="T660">
        <f>(DG660*DJ660)</f>
        <v>0</v>
      </c>
      <c r="U660">
        <f>(DZ660+(T660+2*0.95*5.67E-8*(((DZ660+$B$9)+273)^4-(DZ660+273)^4)-44100*I660)/(1.84*29.3*Q660+8*0.95*5.67E-8*(DZ660+273)^3))</f>
        <v>0</v>
      </c>
      <c r="V660">
        <f>($C$9*EA660+$D$9*EB660+$E$9*U660)</f>
        <v>0</v>
      </c>
      <c r="W660">
        <f>0.61365*exp(17.502*V660/(240.97+V660))</f>
        <v>0</v>
      </c>
      <c r="X660">
        <f>(Y660/Z660*100)</f>
        <v>0</v>
      </c>
      <c r="Y660">
        <f>DS660*(DX660+DY660)/1000</f>
        <v>0</v>
      </c>
      <c r="Z660">
        <f>0.61365*exp(17.502*DZ660/(240.97+DZ660))</f>
        <v>0</v>
      </c>
      <c r="AA660">
        <f>(W660-DS660*(DX660+DY660)/1000)</f>
        <v>0</v>
      </c>
      <c r="AB660">
        <f>(-I660*44100)</f>
        <v>0</v>
      </c>
      <c r="AC660">
        <f>2*29.3*Q660*0.92*(DZ660-V660)</f>
        <v>0</v>
      </c>
      <c r="AD660">
        <f>2*0.95*5.67E-8*(((DZ660+$B$9)+273)^4-(V660+273)^4)</f>
        <v>0</v>
      </c>
      <c r="AE660">
        <f>T660+AD660+AB660+AC660</f>
        <v>0</v>
      </c>
      <c r="AF660">
        <f>DW660*AT660*(DR660-DQ660*(1000-AT660*DT660)/(1000-AT660*DS660))/(100*DK660)</f>
        <v>0</v>
      </c>
      <c r="AG660">
        <f>1000*DW660*AT660*(DS660-DT660)/(100*DK660*(1000-AT660*DS660))</f>
        <v>0</v>
      </c>
      <c r="AH660">
        <f>(AI660 - AJ660 - DX660*1E3/(8.314*(DZ660+273.15)) * AL660/DW660 * AK660) * DW660/(100*DK660) * (1000 - DT660)/1000</f>
        <v>0</v>
      </c>
      <c r="AI660">
        <v>1097.14873239394</v>
      </c>
      <c r="AJ660">
        <v>1070.755333333333</v>
      </c>
      <c r="AK660">
        <v>3.399266666666499</v>
      </c>
      <c r="AL660">
        <v>65.16</v>
      </c>
      <c r="AM660">
        <f>(AO660 - AN660 + DX660*1E3/(8.314*(DZ660+273.15)) * AQ660/DW660 * AP660) * DW660/(100*DK660) * 1000/(1000 - AO660)</f>
        <v>0</v>
      </c>
      <c r="AN660">
        <v>20.98172702691816</v>
      </c>
      <c r="AO660">
        <v>21.80851333333333</v>
      </c>
      <c r="AP660">
        <v>8.786806302113904E-05</v>
      </c>
      <c r="AQ660">
        <v>105.5016809111965</v>
      </c>
      <c r="AR660">
        <v>1</v>
      </c>
      <c r="AS660">
        <v>0</v>
      </c>
      <c r="AT660">
        <f>IF(AR660*$H$15&gt;=AV660,1.0,(AV660/(AV660-AR660*$H$15)))</f>
        <v>0</v>
      </c>
      <c r="AU660">
        <f>(AT660-1)*100</f>
        <v>0</v>
      </c>
      <c r="AV660">
        <f>MAX(0,($B$15+$C$15*EE660)/(1+$D$15*EE660)*DX660/(DZ660+273)*$E$15)</f>
        <v>0</v>
      </c>
      <c r="AW660" t="s">
        <v>437</v>
      </c>
      <c r="AX660" t="s">
        <v>437</v>
      </c>
      <c r="AY660">
        <v>0</v>
      </c>
      <c r="AZ660">
        <v>0</v>
      </c>
      <c r="BA660">
        <f>1-AY660/AZ660</f>
        <v>0</v>
      </c>
      <c r="BB660">
        <v>0</v>
      </c>
      <c r="BC660" t="s">
        <v>437</v>
      </c>
      <c r="BD660" t="s">
        <v>437</v>
      </c>
      <c r="BE660">
        <v>0</v>
      </c>
      <c r="BF660">
        <v>0</v>
      </c>
      <c r="BG660">
        <f>1-BE660/BF660</f>
        <v>0</v>
      </c>
      <c r="BH660">
        <v>0.5</v>
      </c>
      <c r="BI660">
        <f>DH660</f>
        <v>0</v>
      </c>
      <c r="BJ660">
        <f>K660</f>
        <v>0</v>
      </c>
      <c r="BK660">
        <f>BG660*BH660*BI660</f>
        <v>0</v>
      </c>
      <c r="BL660">
        <f>(BJ660-BB660)/BI660</f>
        <v>0</v>
      </c>
      <c r="BM660">
        <f>(AZ660-BF660)/BF660</f>
        <v>0</v>
      </c>
      <c r="BN660">
        <f>AY660/(BA660+AY660/BF660)</f>
        <v>0</v>
      </c>
      <c r="BO660" t="s">
        <v>437</v>
      </c>
      <c r="BP660">
        <v>0</v>
      </c>
      <c r="BQ660">
        <f>IF(BP660&lt;&gt;0, BP660, BN660)</f>
        <v>0</v>
      </c>
      <c r="BR660">
        <f>1-BQ660/BF660</f>
        <v>0</v>
      </c>
      <c r="BS660">
        <f>(BF660-BE660)/(BF660-BQ660)</f>
        <v>0</v>
      </c>
      <c r="BT660">
        <f>(AZ660-BF660)/(AZ660-BQ660)</f>
        <v>0</v>
      </c>
      <c r="BU660">
        <f>(BF660-BE660)/(BF660-AY660)</f>
        <v>0</v>
      </c>
      <c r="BV660">
        <f>(AZ660-BF660)/(AZ660-AY660)</f>
        <v>0</v>
      </c>
      <c r="BW660">
        <f>(BS660*BQ660/BE660)</f>
        <v>0</v>
      </c>
      <c r="BX660">
        <f>(1-BW660)</f>
        <v>0</v>
      </c>
      <c r="DG660">
        <f>$B$13*EF660+$C$13*EG660+$F$13*ER660*(1-EU660)</f>
        <v>0</v>
      </c>
      <c r="DH660">
        <f>DG660*DI660</f>
        <v>0</v>
      </c>
      <c r="DI660">
        <f>($B$13*$D$11+$C$13*$D$11+$F$13*((FE660+EW660)/MAX(FE660+EW660+FF660, 0.1)*$I$11+FF660/MAX(FE660+EW660+FF660, 0.1)*$J$11))/($B$13+$C$13+$F$13)</f>
        <v>0</v>
      </c>
      <c r="DJ660">
        <f>($B$13*$K$11+$C$13*$K$11+$F$13*((FE660+EW660)/MAX(FE660+EW660+FF660, 0.1)*$P$11+FF660/MAX(FE660+EW660+FF660, 0.1)*$Q$11))/($B$13+$C$13+$F$13)</f>
        <v>0</v>
      </c>
      <c r="DK660">
        <v>6</v>
      </c>
      <c r="DL660">
        <v>0.5</v>
      </c>
      <c r="DM660" t="s">
        <v>438</v>
      </c>
      <c r="DN660">
        <v>2</v>
      </c>
      <c r="DO660" t="b">
        <v>1</v>
      </c>
      <c r="DP660">
        <v>1759005461.5</v>
      </c>
      <c r="DQ660">
        <v>1024.31037037037</v>
      </c>
      <c r="DR660">
        <v>1059.279259259259</v>
      </c>
      <c r="DS660">
        <v>21.80093703703704</v>
      </c>
      <c r="DT660">
        <v>20.97623703703703</v>
      </c>
      <c r="DU660">
        <v>1025.621851851852</v>
      </c>
      <c r="DV660">
        <v>21.51937407407408</v>
      </c>
      <c r="DW660">
        <v>499.9484444444445</v>
      </c>
      <c r="DX660">
        <v>90.30925925925925</v>
      </c>
      <c r="DY660">
        <v>0.06442909629629628</v>
      </c>
      <c r="DZ660">
        <v>28.69137777777778</v>
      </c>
      <c r="EA660">
        <v>30.00982592592592</v>
      </c>
      <c r="EB660">
        <v>999.9000000000001</v>
      </c>
      <c r="EC660">
        <v>0</v>
      </c>
      <c r="ED660">
        <v>0</v>
      </c>
      <c r="EE660">
        <v>10006.46851851852</v>
      </c>
      <c r="EF660">
        <v>0</v>
      </c>
      <c r="EG660">
        <v>11.8392</v>
      </c>
      <c r="EH660">
        <v>-34.96903333333334</v>
      </c>
      <c r="EI660">
        <v>1047.138518518518</v>
      </c>
      <c r="EJ660">
        <v>1081.974444444445</v>
      </c>
      <c r="EK660">
        <v>0.8247122962962963</v>
      </c>
      <c r="EL660">
        <v>1059.279259259259</v>
      </c>
      <c r="EM660">
        <v>20.97623703703703</v>
      </c>
      <c r="EN660">
        <v>1.968827037037037</v>
      </c>
      <c r="EO660">
        <v>1.894348148148148</v>
      </c>
      <c r="EP660">
        <v>17.19584074074074</v>
      </c>
      <c r="EQ660">
        <v>16.58785555555555</v>
      </c>
      <c r="ER660">
        <v>2000.014074074074</v>
      </c>
      <c r="ES660">
        <v>0.9800048888888888</v>
      </c>
      <c r="ET660">
        <v>0.01999501481481482</v>
      </c>
      <c r="EU660">
        <v>0</v>
      </c>
      <c r="EV660">
        <v>948.7855185185185</v>
      </c>
      <c r="EW660">
        <v>5.00078</v>
      </c>
      <c r="EX660">
        <v>18349.35555555555</v>
      </c>
      <c r="EY660">
        <v>16379.77777777778</v>
      </c>
      <c r="EZ660">
        <v>39.26129629629629</v>
      </c>
      <c r="FA660">
        <v>40.07137037037037</v>
      </c>
      <c r="FB660">
        <v>39.30529629629629</v>
      </c>
      <c r="FC660">
        <v>39.80299999999999</v>
      </c>
      <c r="FD660">
        <v>40.29607407407408</v>
      </c>
      <c r="FE660">
        <v>1955.124074074074</v>
      </c>
      <c r="FF660">
        <v>39.89000000000001</v>
      </c>
      <c r="FG660">
        <v>0</v>
      </c>
      <c r="FH660">
        <v>1759005463.5</v>
      </c>
      <c r="FI660">
        <v>0</v>
      </c>
      <c r="FJ660">
        <v>948.8022307692307</v>
      </c>
      <c r="FK660">
        <v>-3.411829054951995</v>
      </c>
      <c r="FL660">
        <v>-42.19487175787975</v>
      </c>
      <c r="FM660">
        <v>18349.20769230769</v>
      </c>
      <c r="FN660">
        <v>15</v>
      </c>
      <c r="FO660">
        <v>0</v>
      </c>
      <c r="FP660" t="s">
        <v>439</v>
      </c>
      <c r="FQ660">
        <v>1746989605.5</v>
      </c>
      <c r="FR660">
        <v>1746989593.5</v>
      </c>
      <c r="FS660">
        <v>0</v>
      </c>
      <c r="FT660">
        <v>-0.274</v>
      </c>
      <c r="FU660">
        <v>-0.002</v>
      </c>
      <c r="FV660">
        <v>2.549</v>
      </c>
      <c r="FW660">
        <v>0.129</v>
      </c>
      <c r="FX660">
        <v>420</v>
      </c>
      <c r="FY660">
        <v>17</v>
      </c>
      <c r="FZ660">
        <v>0.02</v>
      </c>
      <c r="GA660">
        <v>0.04</v>
      </c>
      <c r="GB660">
        <v>-34.730605</v>
      </c>
      <c r="GC660">
        <v>-5.341733583489564</v>
      </c>
      <c r="GD660">
        <v>0.5202294642511135</v>
      </c>
      <c r="GE660">
        <v>0</v>
      </c>
      <c r="GF660">
        <v>948.8964117647058</v>
      </c>
      <c r="GG660">
        <v>-2.515966385907852</v>
      </c>
      <c r="GH660">
        <v>0.3556879926239906</v>
      </c>
      <c r="GI660">
        <v>0</v>
      </c>
      <c r="GJ660">
        <v>0.8216169000000001</v>
      </c>
      <c r="GK660">
        <v>0.04815343339587039</v>
      </c>
      <c r="GL660">
        <v>0.005524402328759194</v>
      </c>
      <c r="GM660">
        <v>1</v>
      </c>
      <c r="GN660">
        <v>1</v>
      </c>
      <c r="GO660">
        <v>3</v>
      </c>
      <c r="GP660" t="s">
        <v>463</v>
      </c>
      <c r="GQ660">
        <v>3.10262</v>
      </c>
      <c r="GR660">
        <v>2.72273</v>
      </c>
      <c r="GS660">
        <v>0.165513</v>
      </c>
      <c r="GT660">
        <v>0.168981</v>
      </c>
      <c r="GU660">
        <v>0.10064</v>
      </c>
      <c r="GV660">
        <v>0.0993103</v>
      </c>
      <c r="GW660">
        <v>21801.1</v>
      </c>
      <c r="GX660">
        <v>19716.3</v>
      </c>
      <c r="GY660">
        <v>26687.9</v>
      </c>
      <c r="GZ660">
        <v>23946</v>
      </c>
      <c r="HA660">
        <v>38414.7</v>
      </c>
      <c r="HB660">
        <v>31884.6</v>
      </c>
      <c r="HC660">
        <v>46602.3</v>
      </c>
      <c r="HD660">
        <v>37876.7</v>
      </c>
      <c r="HE660">
        <v>1.869</v>
      </c>
      <c r="HF660">
        <v>1.87895</v>
      </c>
      <c r="HG660">
        <v>0.168923</v>
      </c>
      <c r="HH660">
        <v>0</v>
      </c>
      <c r="HI660">
        <v>27.237</v>
      </c>
      <c r="HJ660">
        <v>999.9</v>
      </c>
      <c r="HK660">
        <v>49</v>
      </c>
      <c r="HL660">
        <v>30.2</v>
      </c>
      <c r="HM660">
        <v>23.3821</v>
      </c>
      <c r="HN660">
        <v>61.3387</v>
      </c>
      <c r="HO660">
        <v>21.6707</v>
      </c>
      <c r="HP660">
        <v>1</v>
      </c>
      <c r="HQ660">
        <v>0.111771</v>
      </c>
      <c r="HR660">
        <v>0.39033</v>
      </c>
      <c r="HS660">
        <v>20.3174</v>
      </c>
      <c r="HT660">
        <v>5.21325</v>
      </c>
      <c r="HU660">
        <v>11.9796</v>
      </c>
      <c r="HV660">
        <v>4.96355</v>
      </c>
      <c r="HW660">
        <v>3.27463</v>
      </c>
      <c r="HX660">
        <v>9999</v>
      </c>
      <c r="HY660">
        <v>9999</v>
      </c>
      <c r="HZ660">
        <v>9999</v>
      </c>
      <c r="IA660">
        <v>26.8</v>
      </c>
      <c r="IB660">
        <v>1.86371</v>
      </c>
      <c r="IC660">
        <v>1.85979</v>
      </c>
      <c r="ID660">
        <v>1.85807</v>
      </c>
      <c r="IE660">
        <v>1.85944</v>
      </c>
      <c r="IF660">
        <v>1.85959</v>
      </c>
      <c r="IG660">
        <v>1.85806</v>
      </c>
      <c r="IH660">
        <v>1.85715</v>
      </c>
      <c r="II660">
        <v>1.85211</v>
      </c>
      <c r="IJ660">
        <v>0</v>
      </c>
      <c r="IK660">
        <v>0</v>
      </c>
      <c r="IL660">
        <v>0</v>
      </c>
      <c r="IM660">
        <v>0</v>
      </c>
      <c r="IN660" t="s">
        <v>441</v>
      </c>
      <c r="IO660" t="s">
        <v>442</v>
      </c>
      <c r="IP660" t="s">
        <v>443</v>
      </c>
      <c r="IQ660" t="s">
        <v>443</v>
      </c>
      <c r="IR660" t="s">
        <v>443</v>
      </c>
      <c r="IS660" t="s">
        <v>443</v>
      </c>
      <c r="IT660">
        <v>0</v>
      </c>
      <c r="IU660">
        <v>100</v>
      </c>
      <c r="IV660">
        <v>100</v>
      </c>
      <c r="IW660">
        <v>-1.29</v>
      </c>
      <c r="IX660">
        <v>0.2817</v>
      </c>
      <c r="IY660">
        <v>-1.253408397979514</v>
      </c>
      <c r="IZ660">
        <v>-0.001407418860664216</v>
      </c>
      <c r="JA660">
        <v>1.761737584914558E-06</v>
      </c>
      <c r="JB660">
        <v>-4.339940373715102E-10</v>
      </c>
      <c r="JC660">
        <v>0.01386544786166931</v>
      </c>
      <c r="JD660">
        <v>0.003157371658100305</v>
      </c>
      <c r="JE660">
        <v>0.0004353711720169284</v>
      </c>
      <c r="JF660">
        <v>-1.853048844677345E-07</v>
      </c>
      <c r="JG660">
        <v>2</v>
      </c>
      <c r="JH660">
        <v>1968</v>
      </c>
      <c r="JI660">
        <v>1</v>
      </c>
      <c r="JJ660">
        <v>26</v>
      </c>
      <c r="JK660">
        <v>200264.4</v>
      </c>
      <c r="JL660">
        <v>200264.6</v>
      </c>
      <c r="JM660">
        <v>2.47437</v>
      </c>
      <c r="JN660">
        <v>2.6062</v>
      </c>
      <c r="JO660">
        <v>1.49658</v>
      </c>
      <c r="JP660">
        <v>2.34863</v>
      </c>
      <c r="JQ660">
        <v>1.54907</v>
      </c>
      <c r="JR660">
        <v>2.4585</v>
      </c>
      <c r="JS660">
        <v>34.2814</v>
      </c>
      <c r="JT660">
        <v>14.2459</v>
      </c>
      <c r="JU660">
        <v>18</v>
      </c>
      <c r="JV660">
        <v>480.403</v>
      </c>
      <c r="JW660">
        <v>501.577</v>
      </c>
      <c r="JX660">
        <v>26.7968</v>
      </c>
      <c r="JY660">
        <v>28.6921</v>
      </c>
      <c r="JZ660">
        <v>30.0004</v>
      </c>
      <c r="KA660">
        <v>28.8696</v>
      </c>
      <c r="KB660">
        <v>28.8596</v>
      </c>
      <c r="KC660">
        <v>49.6584</v>
      </c>
      <c r="KD660">
        <v>12.4643</v>
      </c>
      <c r="KE660">
        <v>100</v>
      </c>
      <c r="KF660">
        <v>26.7852</v>
      </c>
      <c r="KG660">
        <v>1108.59</v>
      </c>
      <c r="KH660">
        <v>20.9245</v>
      </c>
      <c r="KI660">
        <v>101.893</v>
      </c>
      <c r="KJ660">
        <v>91.3524</v>
      </c>
    </row>
    <row r="661" spans="1:296">
      <c r="A661">
        <v>643</v>
      </c>
      <c r="B661">
        <v>1759005474</v>
      </c>
      <c r="C661">
        <v>18223.40000009537</v>
      </c>
      <c r="D661" t="s">
        <v>1734</v>
      </c>
      <c r="E661" t="s">
        <v>1735</v>
      </c>
      <c r="F661">
        <v>5</v>
      </c>
      <c r="G661" t="s">
        <v>1603</v>
      </c>
      <c r="H661">
        <v>1759005466.214286</v>
      </c>
      <c r="I661">
        <f>(J661)/1000</f>
        <v>0</v>
      </c>
      <c r="J661">
        <f>IF(DO661, AM661, AG661)</f>
        <v>0</v>
      </c>
      <c r="K661">
        <f>IF(DO661, AH661, AF661)</f>
        <v>0</v>
      </c>
      <c r="L661">
        <f>DQ661 - IF(AT661&gt;1, K661*DK661*100.0/(AV661), 0)</f>
        <v>0</v>
      </c>
      <c r="M661">
        <f>((S661-I661/2)*L661-K661)/(S661+I661/2)</f>
        <v>0</v>
      </c>
      <c r="N661">
        <f>M661*(DX661+DY661)/1000.0</f>
        <v>0</v>
      </c>
      <c r="O661">
        <f>(DQ661 - IF(AT661&gt;1, K661*DK661*100.0/(AV661), 0))*(DX661+DY661)/1000.0</f>
        <v>0</v>
      </c>
      <c r="P661">
        <f>2.0/((1/R661-1/Q661)+SIGN(R661)*SQRT((1/R661-1/Q661)*(1/R661-1/Q661) + 4*DL661/((DL661+1)*(DL661+1))*(2*1/R661*1/Q661-1/Q661*1/Q661)))</f>
        <v>0</v>
      </c>
      <c r="Q661">
        <f>IF(LEFT(DM661,1)&lt;&gt;"0",IF(LEFT(DM661,1)="1",3.0,DN661),$D$5+$E$5*(EE661*DX661/($K$5*1000))+$F$5*(EE661*DX661/($K$5*1000))*MAX(MIN(DK661,$J$5),$I$5)*MAX(MIN(DK661,$J$5),$I$5)+$G$5*MAX(MIN(DK661,$J$5),$I$5)*(EE661*DX661/($K$5*1000))+$H$5*(EE661*DX661/($K$5*1000))*(EE661*DX661/($K$5*1000)))</f>
        <v>0</v>
      </c>
      <c r="R661">
        <f>I661*(1000-(1000*0.61365*exp(17.502*V661/(240.97+V661))/(DX661+DY661)+DS661)/2)/(1000*0.61365*exp(17.502*V661/(240.97+V661))/(DX661+DY661)-DS661)</f>
        <v>0</v>
      </c>
      <c r="S661">
        <f>1/((DL661+1)/(P661/1.6)+1/(Q661/1.37)) + DL661/((DL661+1)/(P661/1.6) + DL661/(Q661/1.37))</f>
        <v>0</v>
      </c>
      <c r="T661">
        <f>(DG661*DJ661)</f>
        <v>0</v>
      </c>
      <c r="U661">
        <f>(DZ661+(T661+2*0.95*5.67E-8*(((DZ661+$B$9)+273)^4-(DZ661+273)^4)-44100*I661)/(1.84*29.3*Q661+8*0.95*5.67E-8*(DZ661+273)^3))</f>
        <v>0</v>
      </c>
      <c r="V661">
        <f>($C$9*EA661+$D$9*EB661+$E$9*U661)</f>
        <v>0</v>
      </c>
      <c r="W661">
        <f>0.61365*exp(17.502*V661/(240.97+V661))</f>
        <v>0</v>
      </c>
      <c r="X661">
        <f>(Y661/Z661*100)</f>
        <v>0</v>
      </c>
      <c r="Y661">
        <f>DS661*(DX661+DY661)/1000</f>
        <v>0</v>
      </c>
      <c r="Z661">
        <f>0.61365*exp(17.502*DZ661/(240.97+DZ661))</f>
        <v>0</v>
      </c>
      <c r="AA661">
        <f>(W661-DS661*(DX661+DY661)/1000)</f>
        <v>0</v>
      </c>
      <c r="AB661">
        <f>(-I661*44100)</f>
        <v>0</v>
      </c>
      <c r="AC661">
        <f>2*29.3*Q661*0.92*(DZ661-V661)</f>
        <v>0</v>
      </c>
      <c r="AD661">
        <f>2*0.95*5.67E-8*(((DZ661+$B$9)+273)^4-(V661+273)^4)</f>
        <v>0</v>
      </c>
      <c r="AE661">
        <f>T661+AD661+AB661+AC661</f>
        <v>0</v>
      </c>
      <c r="AF661">
        <f>DW661*AT661*(DR661-DQ661*(1000-AT661*DT661)/(1000-AT661*DS661))/(100*DK661)</f>
        <v>0</v>
      </c>
      <c r="AG661">
        <f>1000*DW661*AT661*(DS661-DT661)/(100*DK661*(1000-AT661*DS661))</f>
        <v>0</v>
      </c>
      <c r="AH661">
        <f>(AI661 - AJ661 - DX661*1E3/(8.314*(DZ661+273.15)) * AL661/DW661 * AK661) * DW661/(100*DK661) * (1000 - DT661)/1000</f>
        <v>0</v>
      </c>
      <c r="AI661">
        <v>1114.476055090909</v>
      </c>
      <c r="AJ661">
        <v>1087.709454545454</v>
      </c>
      <c r="AK661">
        <v>3.375097835497874</v>
      </c>
      <c r="AL661">
        <v>65.16</v>
      </c>
      <c r="AM661">
        <f>(AO661 - AN661 + DX661*1E3/(8.314*(DZ661+273.15)) * AQ661/DW661 * AP661) * DW661/(100*DK661) * 1000/(1000 - AO661)</f>
        <v>0</v>
      </c>
      <c r="AN661">
        <v>20.98797716575564</v>
      </c>
      <c r="AO661">
        <v>21.81112909090909</v>
      </c>
      <c r="AP661">
        <v>4.270578541177003E-05</v>
      </c>
      <c r="AQ661">
        <v>105.5016809111965</v>
      </c>
      <c r="AR661">
        <v>1</v>
      </c>
      <c r="AS661">
        <v>0</v>
      </c>
      <c r="AT661">
        <f>IF(AR661*$H$15&gt;=AV661,1.0,(AV661/(AV661-AR661*$H$15)))</f>
        <v>0</v>
      </c>
      <c r="AU661">
        <f>(AT661-1)*100</f>
        <v>0</v>
      </c>
      <c r="AV661">
        <f>MAX(0,($B$15+$C$15*EE661)/(1+$D$15*EE661)*DX661/(DZ661+273)*$E$15)</f>
        <v>0</v>
      </c>
      <c r="AW661" t="s">
        <v>437</v>
      </c>
      <c r="AX661" t="s">
        <v>437</v>
      </c>
      <c r="AY661">
        <v>0</v>
      </c>
      <c r="AZ661">
        <v>0</v>
      </c>
      <c r="BA661">
        <f>1-AY661/AZ661</f>
        <v>0</v>
      </c>
      <c r="BB661">
        <v>0</v>
      </c>
      <c r="BC661" t="s">
        <v>437</v>
      </c>
      <c r="BD661" t="s">
        <v>437</v>
      </c>
      <c r="BE661">
        <v>0</v>
      </c>
      <c r="BF661">
        <v>0</v>
      </c>
      <c r="BG661">
        <f>1-BE661/BF661</f>
        <v>0</v>
      </c>
      <c r="BH661">
        <v>0.5</v>
      </c>
      <c r="BI661">
        <f>DH661</f>
        <v>0</v>
      </c>
      <c r="BJ661">
        <f>K661</f>
        <v>0</v>
      </c>
      <c r="BK661">
        <f>BG661*BH661*BI661</f>
        <v>0</v>
      </c>
      <c r="BL661">
        <f>(BJ661-BB661)/BI661</f>
        <v>0</v>
      </c>
      <c r="BM661">
        <f>(AZ661-BF661)/BF661</f>
        <v>0</v>
      </c>
      <c r="BN661">
        <f>AY661/(BA661+AY661/BF661)</f>
        <v>0</v>
      </c>
      <c r="BO661" t="s">
        <v>437</v>
      </c>
      <c r="BP661">
        <v>0</v>
      </c>
      <c r="BQ661">
        <f>IF(BP661&lt;&gt;0, BP661, BN661)</f>
        <v>0</v>
      </c>
      <c r="BR661">
        <f>1-BQ661/BF661</f>
        <v>0</v>
      </c>
      <c r="BS661">
        <f>(BF661-BE661)/(BF661-BQ661)</f>
        <v>0</v>
      </c>
      <c r="BT661">
        <f>(AZ661-BF661)/(AZ661-BQ661)</f>
        <v>0</v>
      </c>
      <c r="BU661">
        <f>(BF661-BE661)/(BF661-AY661)</f>
        <v>0</v>
      </c>
      <c r="BV661">
        <f>(AZ661-BF661)/(AZ661-AY661)</f>
        <v>0</v>
      </c>
      <c r="BW661">
        <f>(BS661*BQ661/BE661)</f>
        <v>0</v>
      </c>
      <c r="BX661">
        <f>(1-BW661)</f>
        <v>0</v>
      </c>
      <c r="DG661">
        <f>$B$13*EF661+$C$13*EG661+$F$13*ER661*(1-EU661)</f>
        <v>0</v>
      </c>
      <c r="DH661">
        <f>DG661*DI661</f>
        <v>0</v>
      </c>
      <c r="DI661">
        <f>($B$13*$D$11+$C$13*$D$11+$F$13*((FE661+EW661)/MAX(FE661+EW661+FF661, 0.1)*$I$11+FF661/MAX(FE661+EW661+FF661, 0.1)*$J$11))/($B$13+$C$13+$F$13)</f>
        <v>0</v>
      </c>
      <c r="DJ661">
        <f>($B$13*$K$11+$C$13*$K$11+$F$13*((FE661+EW661)/MAX(FE661+EW661+FF661, 0.1)*$P$11+FF661/MAX(FE661+EW661+FF661, 0.1)*$Q$11))/($B$13+$C$13+$F$13)</f>
        <v>0</v>
      </c>
      <c r="DK661">
        <v>6</v>
      </c>
      <c r="DL661">
        <v>0.5</v>
      </c>
      <c r="DM661" t="s">
        <v>438</v>
      </c>
      <c r="DN661">
        <v>2</v>
      </c>
      <c r="DO661" t="b">
        <v>1</v>
      </c>
      <c r="DP661">
        <v>1759005466.214286</v>
      </c>
      <c r="DQ661">
        <v>1039.851428571428</v>
      </c>
      <c r="DR661">
        <v>1075.176071428572</v>
      </c>
      <c r="DS661">
        <v>21.80603571428572</v>
      </c>
      <c r="DT661">
        <v>20.98168928571429</v>
      </c>
      <c r="DU661">
        <v>1041.148214285714</v>
      </c>
      <c r="DV661">
        <v>21.52435714285714</v>
      </c>
      <c r="DW661">
        <v>499.9791071428571</v>
      </c>
      <c r="DX661">
        <v>90.31000714285713</v>
      </c>
      <c r="DY661">
        <v>0.06459098214285715</v>
      </c>
      <c r="DZ661">
        <v>28.69067142857142</v>
      </c>
      <c r="EA661">
        <v>30.00757857142857</v>
      </c>
      <c r="EB661">
        <v>999.9000000000002</v>
      </c>
      <c r="EC661">
        <v>0</v>
      </c>
      <c r="ED661">
        <v>0</v>
      </c>
      <c r="EE661">
        <v>10008.31678571429</v>
      </c>
      <c r="EF661">
        <v>0</v>
      </c>
      <c r="EG661">
        <v>11.8392</v>
      </c>
      <c r="EH661">
        <v>-35.32541785714286</v>
      </c>
      <c r="EI661">
        <v>1063.031428571429</v>
      </c>
      <c r="EJ661">
        <v>1098.217857142857</v>
      </c>
      <c r="EK661">
        <v>0.8243564642857143</v>
      </c>
      <c r="EL661">
        <v>1075.176071428572</v>
      </c>
      <c r="EM661">
        <v>20.98168928571429</v>
      </c>
      <c r="EN661">
        <v>1.969303928571428</v>
      </c>
      <c r="EO661">
        <v>1.894856071428572</v>
      </c>
      <c r="EP661">
        <v>17.19967142857143</v>
      </c>
      <c r="EQ661">
        <v>16.59206785714286</v>
      </c>
      <c r="ER661">
        <v>2000.029642857143</v>
      </c>
      <c r="ES661">
        <v>0.9800050357142857</v>
      </c>
      <c r="ET661">
        <v>0.01999486785714286</v>
      </c>
      <c r="EU661">
        <v>0</v>
      </c>
      <c r="EV661">
        <v>948.5418571428571</v>
      </c>
      <c r="EW661">
        <v>5.00078</v>
      </c>
      <c r="EX661">
        <v>18345.99642857143</v>
      </c>
      <c r="EY661">
        <v>16379.90357142857</v>
      </c>
      <c r="EZ661">
        <v>39.26542857142857</v>
      </c>
      <c r="FA661">
        <v>40.08228571428571</v>
      </c>
      <c r="FB661">
        <v>39.30996428571428</v>
      </c>
      <c r="FC661">
        <v>39.81</v>
      </c>
      <c r="FD661">
        <v>40.31671428571428</v>
      </c>
      <c r="FE661">
        <v>1955.139642857143</v>
      </c>
      <c r="FF661">
        <v>39.89000000000001</v>
      </c>
      <c r="FG661">
        <v>0</v>
      </c>
      <c r="FH661">
        <v>1759005468.3</v>
      </c>
      <c r="FI661">
        <v>0</v>
      </c>
      <c r="FJ661">
        <v>948.5303076923077</v>
      </c>
      <c r="FK661">
        <v>-3.274803423172458</v>
      </c>
      <c r="FL661">
        <v>-44.07863247181866</v>
      </c>
      <c r="FM661">
        <v>18345.68076923077</v>
      </c>
      <c r="FN661">
        <v>15</v>
      </c>
      <c r="FO661">
        <v>0</v>
      </c>
      <c r="FP661" t="s">
        <v>439</v>
      </c>
      <c r="FQ661">
        <v>1746989605.5</v>
      </c>
      <c r="FR661">
        <v>1746989593.5</v>
      </c>
      <c r="FS661">
        <v>0</v>
      </c>
      <c r="FT661">
        <v>-0.274</v>
      </c>
      <c r="FU661">
        <v>-0.002</v>
      </c>
      <c r="FV661">
        <v>2.549</v>
      </c>
      <c r="FW661">
        <v>0.129</v>
      </c>
      <c r="FX661">
        <v>420</v>
      </c>
      <c r="FY661">
        <v>17</v>
      </c>
      <c r="FZ661">
        <v>0.02</v>
      </c>
      <c r="GA661">
        <v>0.04</v>
      </c>
      <c r="GB661">
        <v>-35.06071707317074</v>
      </c>
      <c r="GC661">
        <v>-4.690787456445953</v>
      </c>
      <c r="GD661">
        <v>0.4747698255675935</v>
      </c>
      <c r="GE661">
        <v>0</v>
      </c>
      <c r="GF661">
        <v>948.6957647058823</v>
      </c>
      <c r="GG661">
        <v>-3.125072577168899</v>
      </c>
      <c r="GH661">
        <v>0.422376125858817</v>
      </c>
      <c r="GI661">
        <v>0</v>
      </c>
      <c r="GJ661">
        <v>0.8237034146341464</v>
      </c>
      <c r="GK661">
        <v>0.005332766550522351</v>
      </c>
      <c r="GL661">
        <v>0.002269331662391421</v>
      </c>
      <c r="GM661">
        <v>1</v>
      </c>
      <c r="GN661">
        <v>1</v>
      </c>
      <c r="GO661">
        <v>3</v>
      </c>
      <c r="GP661" t="s">
        <v>463</v>
      </c>
      <c r="GQ661">
        <v>3.10267</v>
      </c>
      <c r="GR661">
        <v>2.72258</v>
      </c>
      <c r="GS661">
        <v>0.167163</v>
      </c>
      <c r="GT661">
        <v>0.170614</v>
      </c>
      <c r="GU661">
        <v>0.100651</v>
      </c>
      <c r="GV661">
        <v>0.0993233</v>
      </c>
      <c r="GW661">
        <v>21757.9</v>
      </c>
      <c r="GX661">
        <v>19677.5</v>
      </c>
      <c r="GY661">
        <v>26687.7</v>
      </c>
      <c r="GZ661">
        <v>23945.9</v>
      </c>
      <c r="HA661">
        <v>38414.3</v>
      </c>
      <c r="HB661">
        <v>31884.1</v>
      </c>
      <c r="HC661">
        <v>46602.2</v>
      </c>
      <c r="HD661">
        <v>37876.5</v>
      </c>
      <c r="HE661">
        <v>1.86925</v>
      </c>
      <c r="HF661">
        <v>1.87865</v>
      </c>
      <c r="HG661">
        <v>0.169791</v>
      </c>
      <c r="HH661">
        <v>0</v>
      </c>
      <c r="HI661">
        <v>27.2389</v>
      </c>
      <c r="HJ661">
        <v>999.9</v>
      </c>
      <c r="HK661">
        <v>49</v>
      </c>
      <c r="HL661">
        <v>30.2</v>
      </c>
      <c r="HM661">
        <v>23.3826</v>
      </c>
      <c r="HN661">
        <v>61.0787</v>
      </c>
      <c r="HO661">
        <v>21.6827</v>
      </c>
      <c r="HP661">
        <v>1</v>
      </c>
      <c r="HQ661">
        <v>0.112005</v>
      </c>
      <c r="HR661">
        <v>0.322056</v>
      </c>
      <c r="HS661">
        <v>20.3174</v>
      </c>
      <c r="HT661">
        <v>5.2125</v>
      </c>
      <c r="HU661">
        <v>11.9798</v>
      </c>
      <c r="HV661">
        <v>4.96325</v>
      </c>
      <c r="HW661">
        <v>3.27453</v>
      </c>
      <c r="HX661">
        <v>9999</v>
      </c>
      <c r="HY661">
        <v>9999</v>
      </c>
      <c r="HZ661">
        <v>9999</v>
      </c>
      <c r="IA661">
        <v>26.8</v>
      </c>
      <c r="IB661">
        <v>1.86371</v>
      </c>
      <c r="IC661">
        <v>1.85977</v>
      </c>
      <c r="ID661">
        <v>1.85806</v>
      </c>
      <c r="IE661">
        <v>1.85945</v>
      </c>
      <c r="IF661">
        <v>1.85959</v>
      </c>
      <c r="IG661">
        <v>1.85806</v>
      </c>
      <c r="IH661">
        <v>1.85715</v>
      </c>
      <c r="II661">
        <v>1.85211</v>
      </c>
      <c r="IJ661">
        <v>0</v>
      </c>
      <c r="IK661">
        <v>0</v>
      </c>
      <c r="IL661">
        <v>0</v>
      </c>
      <c r="IM661">
        <v>0</v>
      </c>
      <c r="IN661" t="s">
        <v>441</v>
      </c>
      <c r="IO661" t="s">
        <v>442</v>
      </c>
      <c r="IP661" t="s">
        <v>443</v>
      </c>
      <c r="IQ661" t="s">
        <v>443</v>
      </c>
      <c r="IR661" t="s">
        <v>443</v>
      </c>
      <c r="IS661" t="s">
        <v>443</v>
      </c>
      <c r="IT661">
        <v>0</v>
      </c>
      <c r="IU661">
        <v>100</v>
      </c>
      <c r="IV661">
        <v>100</v>
      </c>
      <c r="IW661">
        <v>-1.28</v>
      </c>
      <c r="IX661">
        <v>0.2818</v>
      </c>
      <c r="IY661">
        <v>-1.253408397979514</v>
      </c>
      <c r="IZ661">
        <v>-0.001407418860664216</v>
      </c>
      <c r="JA661">
        <v>1.761737584914558E-06</v>
      </c>
      <c r="JB661">
        <v>-4.339940373715102E-10</v>
      </c>
      <c r="JC661">
        <v>0.01386544786166931</v>
      </c>
      <c r="JD661">
        <v>0.003157371658100305</v>
      </c>
      <c r="JE661">
        <v>0.0004353711720169284</v>
      </c>
      <c r="JF661">
        <v>-1.853048844677345E-07</v>
      </c>
      <c r="JG661">
        <v>2</v>
      </c>
      <c r="JH661">
        <v>1968</v>
      </c>
      <c r="JI661">
        <v>1</v>
      </c>
      <c r="JJ661">
        <v>26</v>
      </c>
      <c r="JK661">
        <v>200264.5</v>
      </c>
      <c r="JL661">
        <v>200264.7</v>
      </c>
      <c r="JM661">
        <v>2.50732</v>
      </c>
      <c r="JN661">
        <v>2.61719</v>
      </c>
      <c r="JO661">
        <v>1.49658</v>
      </c>
      <c r="JP661">
        <v>2.34985</v>
      </c>
      <c r="JQ661">
        <v>1.54907</v>
      </c>
      <c r="JR661">
        <v>2.41943</v>
      </c>
      <c r="JS661">
        <v>34.2814</v>
      </c>
      <c r="JT661">
        <v>14.2546</v>
      </c>
      <c r="JU661">
        <v>18</v>
      </c>
      <c r="JV661">
        <v>480.572</v>
      </c>
      <c r="JW661">
        <v>501.403</v>
      </c>
      <c r="JX661">
        <v>26.785</v>
      </c>
      <c r="JY661">
        <v>28.6964</v>
      </c>
      <c r="JZ661">
        <v>30.0004</v>
      </c>
      <c r="KA661">
        <v>28.8727</v>
      </c>
      <c r="KB661">
        <v>28.8627</v>
      </c>
      <c r="KC661">
        <v>50.3133</v>
      </c>
      <c r="KD661">
        <v>12.4643</v>
      </c>
      <c r="KE661">
        <v>100</v>
      </c>
      <c r="KF661">
        <v>26.841</v>
      </c>
      <c r="KG661">
        <v>1121.96</v>
      </c>
      <c r="KH661">
        <v>20.9245</v>
      </c>
      <c r="KI661">
        <v>101.892</v>
      </c>
      <c r="KJ661">
        <v>91.352</v>
      </c>
    </row>
    <row r="662" spans="1:296">
      <c r="A662">
        <v>644</v>
      </c>
      <c r="B662">
        <v>1759005479</v>
      </c>
      <c r="C662">
        <v>18228.40000009537</v>
      </c>
      <c r="D662" t="s">
        <v>1736</v>
      </c>
      <c r="E662" t="s">
        <v>1737</v>
      </c>
      <c r="F662">
        <v>5</v>
      </c>
      <c r="G662" t="s">
        <v>1603</v>
      </c>
      <c r="H662">
        <v>1759005471.5</v>
      </c>
      <c r="I662">
        <f>(J662)/1000</f>
        <v>0</v>
      </c>
      <c r="J662">
        <f>IF(DO662, AM662, AG662)</f>
        <v>0</v>
      </c>
      <c r="K662">
        <f>IF(DO662, AH662, AF662)</f>
        <v>0</v>
      </c>
      <c r="L662">
        <f>DQ662 - IF(AT662&gt;1, K662*DK662*100.0/(AV662), 0)</f>
        <v>0</v>
      </c>
      <c r="M662">
        <f>((S662-I662/2)*L662-K662)/(S662+I662/2)</f>
        <v>0</v>
      </c>
      <c r="N662">
        <f>M662*(DX662+DY662)/1000.0</f>
        <v>0</v>
      </c>
      <c r="O662">
        <f>(DQ662 - IF(AT662&gt;1, K662*DK662*100.0/(AV662), 0))*(DX662+DY662)/1000.0</f>
        <v>0</v>
      </c>
      <c r="P662">
        <f>2.0/((1/R662-1/Q662)+SIGN(R662)*SQRT((1/R662-1/Q662)*(1/R662-1/Q662) + 4*DL662/((DL662+1)*(DL662+1))*(2*1/R662*1/Q662-1/Q662*1/Q662)))</f>
        <v>0</v>
      </c>
      <c r="Q662">
        <f>IF(LEFT(DM662,1)&lt;&gt;"0",IF(LEFT(DM662,1)="1",3.0,DN662),$D$5+$E$5*(EE662*DX662/($K$5*1000))+$F$5*(EE662*DX662/($K$5*1000))*MAX(MIN(DK662,$J$5),$I$5)*MAX(MIN(DK662,$J$5),$I$5)+$G$5*MAX(MIN(DK662,$J$5),$I$5)*(EE662*DX662/($K$5*1000))+$H$5*(EE662*DX662/($K$5*1000))*(EE662*DX662/($K$5*1000)))</f>
        <v>0</v>
      </c>
      <c r="R662">
        <f>I662*(1000-(1000*0.61365*exp(17.502*V662/(240.97+V662))/(DX662+DY662)+DS662)/2)/(1000*0.61365*exp(17.502*V662/(240.97+V662))/(DX662+DY662)-DS662)</f>
        <v>0</v>
      </c>
      <c r="S662">
        <f>1/((DL662+1)/(P662/1.6)+1/(Q662/1.37)) + DL662/((DL662+1)/(P662/1.6) + DL662/(Q662/1.37))</f>
        <v>0</v>
      </c>
      <c r="T662">
        <f>(DG662*DJ662)</f>
        <v>0</v>
      </c>
      <c r="U662">
        <f>(DZ662+(T662+2*0.95*5.67E-8*(((DZ662+$B$9)+273)^4-(DZ662+273)^4)-44100*I662)/(1.84*29.3*Q662+8*0.95*5.67E-8*(DZ662+273)^3))</f>
        <v>0</v>
      </c>
      <c r="V662">
        <f>($C$9*EA662+$D$9*EB662+$E$9*U662)</f>
        <v>0</v>
      </c>
      <c r="W662">
        <f>0.61365*exp(17.502*V662/(240.97+V662))</f>
        <v>0</v>
      </c>
      <c r="X662">
        <f>(Y662/Z662*100)</f>
        <v>0</v>
      </c>
      <c r="Y662">
        <f>DS662*(DX662+DY662)/1000</f>
        <v>0</v>
      </c>
      <c r="Z662">
        <f>0.61365*exp(17.502*DZ662/(240.97+DZ662))</f>
        <v>0</v>
      </c>
      <c r="AA662">
        <f>(W662-DS662*(DX662+DY662)/1000)</f>
        <v>0</v>
      </c>
      <c r="AB662">
        <f>(-I662*44100)</f>
        <v>0</v>
      </c>
      <c r="AC662">
        <f>2*29.3*Q662*0.92*(DZ662-V662)</f>
        <v>0</v>
      </c>
      <c r="AD662">
        <f>2*0.95*5.67E-8*(((DZ662+$B$9)+273)^4-(V662+273)^4)</f>
        <v>0</v>
      </c>
      <c r="AE662">
        <f>T662+AD662+AB662+AC662</f>
        <v>0</v>
      </c>
      <c r="AF662">
        <f>DW662*AT662*(DR662-DQ662*(1000-AT662*DT662)/(1000-AT662*DS662))/(100*DK662)</f>
        <v>0</v>
      </c>
      <c r="AG662">
        <f>1000*DW662*AT662*(DS662-DT662)/(100*DK662*(1000-AT662*DS662))</f>
        <v>0</v>
      </c>
      <c r="AH662">
        <f>(AI662 - AJ662 - DX662*1E3/(8.314*(DZ662+273.15)) * AL662/DW662 * AK662) * DW662/(100*DK662) * (1000 - DT662)/1000</f>
        <v>0</v>
      </c>
      <c r="AI662">
        <v>1131.471620363636</v>
      </c>
      <c r="AJ662">
        <v>1104.703636363636</v>
      </c>
      <c r="AK662">
        <v>3.39221125541114</v>
      </c>
      <c r="AL662">
        <v>65.16</v>
      </c>
      <c r="AM662">
        <f>(AO662 - AN662 + DX662*1E3/(8.314*(DZ662+273.15)) * AQ662/DW662 * AP662) * DW662/(100*DK662) * 1000/(1000 - AO662)</f>
        <v>0</v>
      </c>
      <c r="AN662">
        <v>20.99449016755548</v>
      </c>
      <c r="AO662">
        <v>21.81376909090908</v>
      </c>
      <c r="AP662">
        <v>3.79879443057392E-05</v>
      </c>
      <c r="AQ662">
        <v>105.5016809111965</v>
      </c>
      <c r="AR662">
        <v>1</v>
      </c>
      <c r="AS662">
        <v>0</v>
      </c>
      <c r="AT662">
        <f>IF(AR662*$H$15&gt;=AV662,1.0,(AV662/(AV662-AR662*$H$15)))</f>
        <v>0</v>
      </c>
      <c r="AU662">
        <f>(AT662-1)*100</f>
        <v>0</v>
      </c>
      <c r="AV662">
        <f>MAX(0,($B$15+$C$15*EE662)/(1+$D$15*EE662)*DX662/(DZ662+273)*$E$15)</f>
        <v>0</v>
      </c>
      <c r="AW662" t="s">
        <v>437</v>
      </c>
      <c r="AX662" t="s">
        <v>437</v>
      </c>
      <c r="AY662">
        <v>0</v>
      </c>
      <c r="AZ662">
        <v>0</v>
      </c>
      <c r="BA662">
        <f>1-AY662/AZ662</f>
        <v>0</v>
      </c>
      <c r="BB662">
        <v>0</v>
      </c>
      <c r="BC662" t="s">
        <v>437</v>
      </c>
      <c r="BD662" t="s">
        <v>437</v>
      </c>
      <c r="BE662">
        <v>0</v>
      </c>
      <c r="BF662">
        <v>0</v>
      </c>
      <c r="BG662">
        <f>1-BE662/BF662</f>
        <v>0</v>
      </c>
      <c r="BH662">
        <v>0.5</v>
      </c>
      <c r="BI662">
        <f>DH662</f>
        <v>0</v>
      </c>
      <c r="BJ662">
        <f>K662</f>
        <v>0</v>
      </c>
      <c r="BK662">
        <f>BG662*BH662*BI662</f>
        <v>0</v>
      </c>
      <c r="BL662">
        <f>(BJ662-BB662)/BI662</f>
        <v>0</v>
      </c>
      <c r="BM662">
        <f>(AZ662-BF662)/BF662</f>
        <v>0</v>
      </c>
      <c r="BN662">
        <f>AY662/(BA662+AY662/BF662)</f>
        <v>0</v>
      </c>
      <c r="BO662" t="s">
        <v>437</v>
      </c>
      <c r="BP662">
        <v>0</v>
      </c>
      <c r="BQ662">
        <f>IF(BP662&lt;&gt;0, BP662, BN662)</f>
        <v>0</v>
      </c>
      <c r="BR662">
        <f>1-BQ662/BF662</f>
        <v>0</v>
      </c>
      <c r="BS662">
        <f>(BF662-BE662)/(BF662-BQ662)</f>
        <v>0</v>
      </c>
      <c r="BT662">
        <f>(AZ662-BF662)/(AZ662-BQ662)</f>
        <v>0</v>
      </c>
      <c r="BU662">
        <f>(BF662-BE662)/(BF662-AY662)</f>
        <v>0</v>
      </c>
      <c r="BV662">
        <f>(AZ662-BF662)/(AZ662-AY662)</f>
        <v>0</v>
      </c>
      <c r="BW662">
        <f>(BS662*BQ662/BE662)</f>
        <v>0</v>
      </c>
      <c r="BX662">
        <f>(1-BW662)</f>
        <v>0</v>
      </c>
      <c r="DG662">
        <f>$B$13*EF662+$C$13*EG662+$F$13*ER662*(1-EU662)</f>
        <v>0</v>
      </c>
      <c r="DH662">
        <f>DG662*DI662</f>
        <v>0</v>
      </c>
      <c r="DI662">
        <f>($B$13*$D$11+$C$13*$D$11+$F$13*((FE662+EW662)/MAX(FE662+EW662+FF662, 0.1)*$I$11+FF662/MAX(FE662+EW662+FF662, 0.1)*$J$11))/($B$13+$C$13+$F$13)</f>
        <v>0</v>
      </c>
      <c r="DJ662">
        <f>($B$13*$K$11+$C$13*$K$11+$F$13*((FE662+EW662)/MAX(FE662+EW662+FF662, 0.1)*$P$11+FF662/MAX(FE662+EW662+FF662, 0.1)*$Q$11))/($B$13+$C$13+$F$13)</f>
        <v>0</v>
      </c>
      <c r="DK662">
        <v>6</v>
      </c>
      <c r="DL662">
        <v>0.5</v>
      </c>
      <c r="DM662" t="s">
        <v>438</v>
      </c>
      <c r="DN662">
        <v>2</v>
      </c>
      <c r="DO662" t="b">
        <v>1</v>
      </c>
      <c r="DP662">
        <v>1759005471.5</v>
      </c>
      <c r="DQ662">
        <v>1057.36962962963</v>
      </c>
      <c r="DR662">
        <v>1092.945555555555</v>
      </c>
      <c r="DS662">
        <v>21.80984074074074</v>
      </c>
      <c r="DT662">
        <v>20.98742962962963</v>
      </c>
      <c r="DU662">
        <v>1058.651481481482</v>
      </c>
      <c r="DV662">
        <v>21.52807777777777</v>
      </c>
      <c r="DW662">
        <v>499.9861111111111</v>
      </c>
      <c r="DX662">
        <v>90.31018518518519</v>
      </c>
      <c r="DY662">
        <v>0.06463725555555555</v>
      </c>
      <c r="DZ662">
        <v>28.68915555555556</v>
      </c>
      <c r="EA662">
        <v>30.00293333333333</v>
      </c>
      <c r="EB662">
        <v>999.9000000000001</v>
      </c>
      <c r="EC662">
        <v>0</v>
      </c>
      <c r="ED662">
        <v>0</v>
      </c>
      <c r="EE662">
        <v>10001.97</v>
      </c>
      <c r="EF662">
        <v>0</v>
      </c>
      <c r="EG662">
        <v>11.8392</v>
      </c>
      <c r="EH662">
        <v>-35.57654444444444</v>
      </c>
      <c r="EI662">
        <v>1080.944074074074</v>
      </c>
      <c r="EJ662">
        <v>1116.374444444444</v>
      </c>
      <c r="EK662">
        <v>0.8224157037037036</v>
      </c>
      <c r="EL662">
        <v>1092.945555555555</v>
      </c>
      <c r="EM662">
        <v>20.98742962962963</v>
      </c>
      <c r="EN662">
        <v>1.96965074074074</v>
      </c>
      <c r="EO662">
        <v>1.895378148148148</v>
      </c>
      <c r="EP662">
        <v>17.20246296296296</v>
      </c>
      <c r="EQ662">
        <v>16.5964</v>
      </c>
      <c r="ER662">
        <v>2000.013333333333</v>
      </c>
      <c r="ES662">
        <v>0.9800048888888888</v>
      </c>
      <c r="ET662">
        <v>0.01999502222222222</v>
      </c>
      <c r="EU662">
        <v>0</v>
      </c>
      <c r="EV662">
        <v>948.2734074074075</v>
      </c>
      <c r="EW662">
        <v>5.00078</v>
      </c>
      <c r="EX662">
        <v>18341.87777777778</v>
      </c>
      <c r="EY662">
        <v>16379.75555555555</v>
      </c>
      <c r="EZ662">
        <v>39.27296296296296</v>
      </c>
      <c r="FA662">
        <v>40.08766666666666</v>
      </c>
      <c r="FB662">
        <v>39.31451851851852</v>
      </c>
      <c r="FC662">
        <v>39.82144444444444</v>
      </c>
      <c r="FD662">
        <v>40.30537037037037</v>
      </c>
      <c r="FE662">
        <v>1955.123333333333</v>
      </c>
      <c r="FF662">
        <v>39.89000000000001</v>
      </c>
      <c r="FG662">
        <v>0</v>
      </c>
      <c r="FH662">
        <v>1759005473.7</v>
      </c>
      <c r="FI662">
        <v>0</v>
      </c>
      <c r="FJ662">
        <v>948.24488</v>
      </c>
      <c r="FK662">
        <v>-2.38046152307415</v>
      </c>
      <c r="FL662">
        <v>-43.76923076010175</v>
      </c>
      <c r="FM662">
        <v>18341.472</v>
      </c>
      <c r="FN662">
        <v>15</v>
      </c>
      <c r="FO662">
        <v>0</v>
      </c>
      <c r="FP662" t="s">
        <v>439</v>
      </c>
      <c r="FQ662">
        <v>1746989605.5</v>
      </c>
      <c r="FR662">
        <v>1746989593.5</v>
      </c>
      <c r="FS662">
        <v>0</v>
      </c>
      <c r="FT662">
        <v>-0.274</v>
      </c>
      <c r="FU662">
        <v>-0.002</v>
      </c>
      <c r="FV662">
        <v>2.549</v>
      </c>
      <c r="FW662">
        <v>0.129</v>
      </c>
      <c r="FX662">
        <v>420</v>
      </c>
      <c r="FY662">
        <v>17</v>
      </c>
      <c r="FZ662">
        <v>0.02</v>
      </c>
      <c r="GA662">
        <v>0.04</v>
      </c>
      <c r="GB662">
        <v>-35.42973500000001</v>
      </c>
      <c r="GC662">
        <v>-2.835696810506534</v>
      </c>
      <c r="GD662">
        <v>0.2891044210575134</v>
      </c>
      <c r="GE662">
        <v>0</v>
      </c>
      <c r="GF662">
        <v>948.4019117647059</v>
      </c>
      <c r="GG662">
        <v>-3.225347594429246</v>
      </c>
      <c r="GH662">
        <v>0.4303143425346267</v>
      </c>
      <c r="GI662">
        <v>0</v>
      </c>
      <c r="GJ662">
        <v>0.8231419750000001</v>
      </c>
      <c r="GK662">
        <v>-0.02313871294559395</v>
      </c>
      <c r="GL662">
        <v>0.002524202750251057</v>
      </c>
      <c r="GM662">
        <v>1</v>
      </c>
      <c r="GN662">
        <v>1</v>
      </c>
      <c r="GO662">
        <v>3</v>
      </c>
      <c r="GP662" t="s">
        <v>463</v>
      </c>
      <c r="GQ662">
        <v>3.10238</v>
      </c>
      <c r="GR662">
        <v>2.72282</v>
      </c>
      <c r="GS662">
        <v>0.168791</v>
      </c>
      <c r="GT662">
        <v>0.172242</v>
      </c>
      <c r="GU662">
        <v>0.100657</v>
      </c>
      <c r="GV662">
        <v>0.0993409</v>
      </c>
      <c r="GW662">
        <v>21715.1</v>
      </c>
      <c r="GX662">
        <v>19638.8</v>
      </c>
      <c r="GY662">
        <v>26687.3</v>
      </c>
      <c r="GZ662">
        <v>23945.8</v>
      </c>
      <c r="HA662">
        <v>38413.8</v>
      </c>
      <c r="HB662">
        <v>31883.6</v>
      </c>
      <c r="HC662">
        <v>46601.6</v>
      </c>
      <c r="HD662">
        <v>37876.4</v>
      </c>
      <c r="HE662">
        <v>1.8689</v>
      </c>
      <c r="HF662">
        <v>1.8791</v>
      </c>
      <c r="HG662">
        <v>0.168618</v>
      </c>
      <c r="HH662">
        <v>0</v>
      </c>
      <c r="HI662">
        <v>27.2399</v>
      </c>
      <c r="HJ662">
        <v>999.9</v>
      </c>
      <c r="HK662">
        <v>49</v>
      </c>
      <c r="HL662">
        <v>30.2</v>
      </c>
      <c r="HM662">
        <v>23.3854</v>
      </c>
      <c r="HN662">
        <v>61.2687</v>
      </c>
      <c r="HO662">
        <v>21.875</v>
      </c>
      <c r="HP662">
        <v>1</v>
      </c>
      <c r="HQ662">
        <v>0.11171</v>
      </c>
      <c r="HR662">
        <v>0.221887</v>
      </c>
      <c r="HS662">
        <v>20.3179</v>
      </c>
      <c r="HT662">
        <v>5.2125</v>
      </c>
      <c r="HU662">
        <v>11.9797</v>
      </c>
      <c r="HV662">
        <v>4.96345</v>
      </c>
      <c r="HW662">
        <v>3.27445</v>
      </c>
      <c r="HX662">
        <v>9999</v>
      </c>
      <c r="HY662">
        <v>9999</v>
      </c>
      <c r="HZ662">
        <v>9999</v>
      </c>
      <c r="IA662">
        <v>26.8</v>
      </c>
      <c r="IB662">
        <v>1.86371</v>
      </c>
      <c r="IC662">
        <v>1.85978</v>
      </c>
      <c r="ID662">
        <v>1.85807</v>
      </c>
      <c r="IE662">
        <v>1.85944</v>
      </c>
      <c r="IF662">
        <v>1.85959</v>
      </c>
      <c r="IG662">
        <v>1.85806</v>
      </c>
      <c r="IH662">
        <v>1.85715</v>
      </c>
      <c r="II662">
        <v>1.85211</v>
      </c>
      <c r="IJ662">
        <v>0</v>
      </c>
      <c r="IK662">
        <v>0</v>
      </c>
      <c r="IL662">
        <v>0</v>
      </c>
      <c r="IM662">
        <v>0</v>
      </c>
      <c r="IN662" t="s">
        <v>441</v>
      </c>
      <c r="IO662" t="s">
        <v>442</v>
      </c>
      <c r="IP662" t="s">
        <v>443</v>
      </c>
      <c r="IQ662" t="s">
        <v>443</v>
      </c>
      <c r="IR662" t="s">
        <v>443</v>
      </c>
      <c r="IS662" t="s">
        <v>443</v>
      </c>
      <c r="IT662">
        <v>0</v>
      </c>
      <c r="IU662">
        <v>100</v>
      </c>
      <c r="IV662">
        <v>100</v>
      </c>
      <c r="IW662">
        <v>-1.26</v>
      </c>
      <c r="IX662">
        <v>0.2819</v>
      </c>
      <c r="IY662">
        <v>-1.253408397979514</v>
      </c>
      <c r="IZ662">
        <v>-0.001407418860664216</v>
      </c>
      <c r="JA662">
        <v>1.761737584914558E-06</v>
      </c>
      <c r="JB662">
        <v>-4.339940373715102E-10</v>
      </c>
      <c r="JC662">
        <v>0.01386544786166931</v>
      </c>
      <c r="JD662">
        <v>0.003157371658100305</v>
      </c>
      <c r="JE662">
        <v>0.0004353711720169284</v>
      </c>
      <c r="JF662">
        <v>-1.853048844677345E-07</v>
      </c>
      <c r="JG662">
        <v>2</v>
      </c>
      <c r="JH662">
        <v>1968</v>
      </c>
      <c r="JI662">
        <v>1</v>
      </c>
      <c r="JJ662">
        <v>26</v>
      </c>
      <c r="JK662">
        <v>200264.6</v>
      </c>
      <c r="JL662">
        <v>200264.8</v>
      </c>
      <c r="JM662">
        <v>2.53296</v>
      </c>
      <c r="JN662">
        <v>2.6123</v>
      </c>
      <c r="JO662">
        <v>1.49658</v>
      </c>
      <c r="JP662">
        <v>2.34863</v>
      </c>
      <c r="JQ662">
        <v>1.54907</v>
      </c>
      <c r="JR662">
        <v>2.4646</v>
      </c>
      <c r="JS662">
        <v>34.2587</v>
      </c>
      <c r="JT662">
        <v>14.2634</v>
      </c>
      <c r="JU662">
        <v>18</v>
      </c>
      <c r="JV662">
        <v>480.396</v>
      </c>
      <c r="JW662">
        <v>501.73</v>
      </c>
      <c r="JX662">
        <v>26.8278</v>
      </c>
      <c r="JY662">
        <v>28.7006</v>
      </c>
      <c r="JZ662">
        <v>30</v>
      </c>
      <c r="KA662">
        <v>28.8764</v>
      </c>
      <c r="KB662">
        <v>28.8658</v>
      </c>
      <c r="KC662">
        <v>50.8836</v>
      </c>
      <c r="KD662">
        <v>12.4643</v>
      </c>
      <c r="KE662">
        <v>100</v>
      </c>
      <c r="KF662">
        <v>26.8297</v>
      </c>
      <c r="KG662">
        <v>1142.01</v>
      </c>
      <c r="KH662">
        <v>20.9245</v>
      </c>
      <c r="KI662">
        <v>101.891</v>
      </c>
      <c r="KJ662">
        <v>91.3516</v>
      </c>
    </row>
    <row r="663" spans="1:296">
      <c r="A663">
        <v>645</v>
      </c>
      <c r="B663">
        <v>1759005484</v>
      </c>
      <c r="C663">
        <v>18233.40000009537</v>
      </c>
      <c r="D663" t="s">
        <v>1738</v>
      </c>
      <c r="E663" t="s">
        <v>1739</v>
      </c>
      <c r="F663">
        <v>5</v>
      </c>
      <c r="G663" t="s">
        <v>1603</v>
      </c>
      <c r="H663">
        <v>1759005476.214286</v>
      </c>
      <c r="I663">
        <f>(J663)/1000</f>
        <v>0</v>
      </c>
      <c r="J663">
        <f>IF(DO663, AM663, AG663)</f>
        <v>0</v>
      </c>
      <c r="K663">
        <f>IF(DO663, AH663, AF663)</f>
        <v>0</v>
      </c>
      <c r="L663">
        <f>DQ663 - IF(AT663&gt;1, K663*DK663*100.0/(AV663), 0)</f>
        <v>0</v>
      </c>
      <c r="M663">
        <f>((S663-I663/2)*L663-K663)/(S663+I663/2)</f>
        <v>0</v>
      </c>
      <c r="N663">
        <f>M663*(DX663+DY663)/1000.0</f>
        <v>0</v>
      </c>
      <c r="O663">
        <f>(DQ663 - IF(AT663&gt;1, K663*DK663*100.0/(AV663), 0))*(DX663+DY663)/1000.0</f>
        <v>0</v>
      </c>
      <c r="P663">
        <f>2.0/((1/R663-1/Q663)+SIGN(R663)*SQRT((1/R663-1/Q663)*(1/R663-1/Q663) + 4*DL663/((DL663+1)*(DL663+1))*(2*1/R663*1/Q663-1/Q663*1/Q663)))</f>
        <v>0</v>
      </c>
      <c r="Q663">
        <f>IF(LEFT(DM663,1)&lt;&gt;"0",IF(LEFT(DM663,1)="1",3.0,DN663),$D$5+$E$5*(EE663*DX663/($K$5*1000))+$F$5*(EE663*DX663/($K$5*1000))*MAX(MIN(DK663,$J$5),$I$5)*MAX(MIN(DK663,$J$5),$I$5)+$G$5*MAX(MIN(DK663,$J$5),$I$5)*(EE663*DX663/($K$5*1000))+$H$5*(EE663*DX663/($K$5*1000))*(EE663*DX663/($K$5*1000)))</f>
        <v>0</v>
      </c>
      <c r="R663">
        <f>I663*(1000-(1000*0.61365*exp(17.502*V663/(240.97+V663))/(DX663+DY663)+DS663)/2)/(1000*0.61365*exp(17.502*V663/(240.97+V663))/(DX663+DY663)-DS663)</f>
        <v>0</v>
      </c>
      <c r="S663">
        <f>1/((DL663+1)/(P663/1.6)+1/(Q663/1.37)) + DL663/((DL663+1)/(P663/1.6) + DL663/(Q663/1.37))</f>
        <v>0</v>
      </c>
      <c r="T663">
        <f>(DG663*DJ663)</f>
        <v>0</v>
      </c>
      <c r="U663">
        <f>(DZ663+(T663+2*0.95*5.67E-8*(((DZ663+$B$9)+273)^4-(DZ663+273)^4)-44100*I663)/(1.84*29.3*Q663+8*0.95*5.67E-8*(DZ663+273)^3))</f>
        <v>0</v>
      </c>
      <c r="V663">
        <f>($C$9*EA663+$D$9*EB663+$E$9*U663)</f>
        <v>0</v>
      </c>
      <c r="W663">
        <f>0.61365*exp(17.502*V663/(240.97+V663))</f>
        <v>0</v>
      </c>
      <c r="X663">
        <f>(Y663/Z663*100)</f>
        <v>0</v>
      </c>
      <c r="Y663">
        <f>DS663*(DX663+DY663)/1000</f>
        <v>0</v>
      </c>
      <c r="Z663">
        <f>0.61365*exp(17.502*DZ663/(240.97+DZ663))</f>
        <v>0</v>
      </c>
      <c r="AA663">
        <f>(W663-DS663*(DX663+DY663)/1000)</f>
        <v>0</v>
      </c>
      <c r="AB663">
        <f>(-I663*44100)</f>
        <v>0</v>
      </c>
      <c r="AC663">
        <f>2*29.3*Q663*0.92*(DZ663-V663)</f>
        <v>0</v>
      </c>
      <c r="AD663">
        <f>2*0.95*5.67E-8*(((DZ663+$B$9)+273)^4-(V663+273)^4)</f>
        <v>0</v>
      </c>
      <c r="AE663">
        <f>T663+AD663+AB663+AC663</f>
        <v>0</v>
      </c>
      <c r="AF663">
        <f>DW663*AT663*(DR663-DQ663*(1000-AT663*DT663)/(1000-AT663*DS663))/(100*DK663)</f>
        <v>0</v>
      </c>
      <c r="AG663">
        <f>1000*DW663*AT663*(DS663-DT663)/(100*DK663*(1000-AT663*DS663))</f>
        <v>0</v>
      </c>
      <c r="AH663">
        <f>(AI663 - AJ663 - DX663*1E3/(8.314*(DZ663+273.15)) * AL663/DW663 * AK663) * DW663/(100*DK663) * (1000 - DT663)/1000</f>
        <v>0</v>
      </c>
      <c r="AI663">
        <v>1148.66286639394</v>
      </c>
      <c r="AJ663">
        <v>1121.671393939394</v>
      </c>
      <c r="AK663">
        <v>3.390206060606098</v>
      </c>
      <c r="AL663">
        <v>65.16</v>
      </c>
      <c r="AM663">
        <f>(AO663 - AN663 + DX663*1E3/(8.314*(DZ663+273.15)) * AQ663/DW663 * AP663) * DW663/(100*DK663) * 1000/(1000 - AO663)</f>
        <v>0</v>
      </c>
      <c r="AN663">
        <v>20.99810779618022</v>
      </c>
      <c r="AO663">
        <v>21.81776666666665</v>
      </c>
      <c r="AP663">
        <v>4.510509651487573E-05</v>
      </c>
      <c r="AQ663">
        <v>105.5016809111965</v>
      </c>
      <c r="AR663">
        <v>1</v>
      </c>
      <c r="AS663">
        <v>0</v>
      </c>
      <c r="AT663">
        <f>IF(AR663*$H$15&gt;=AV663,1.0,(AV663/(AV663-AR663*$H$15)))</f>
        <v>0</v>
      </c>
      <c r="AU663">
        <f>(AT663-1)*100</f>
        <v>0</v>
      </c>
      <c r="AV663">
        <f>MAX(0,($B$15+$C$15*EE663)/(1+$D$15*EE663)*DX663/(DZ663+273)*$E$15)</f>
        <v>0</v>
      </c>
      <c r="AW663" t="s">
        <v>437</v>
      </c>
      <c r="AX663" t="s">
        <v>437</v>
      </c>
      <c r="AY663">
        <v>0</v>
      </c>
      <c r="AZ663">
        <v>0</v>
      </c>
      <c r="BA663">
        <f>1-AY663/AZ663</f>
        <v>0</v>
      </c>
      <c r="BB663">
        <v>0</v>
      </c>
      <c r="BC663" t="s">
        <v>437</v>
      </c>
      <c r="BD663" t="s">
        <v>437</v>
      </c>
      <c r="BE663">
        <v>0</v>
      </c>
      <c r="BF663">
        <v>0</v>
      </c>
      <c r="BG663">
        <f>1-BE663/BF663</f>
        <v>0</v>
      </c>
      <c r="BH663">
        <v>0.5</v>
      </c>
      <c r="BI663">
        <f>DH663</f>
        <v>0</v>
      </c>
      <c r="BJ663">
        <f>K663</f>
        <v>0</v>
      </c>
      <c r="BK663">
        <f>BG663*BH663*BI663</f>
        <v>0</v>
      </c>
      <c r="BL663">
        <f>(BJ663-BB663)/BI663</f>
        <v>0</v>
      </c>
      <c r="BM663">
        <f>(AZ663-BF663)/BF663</f>
        <v>0</v>
      </c>
      <c r="BN663">
        <f>AY663/(BA663+AY663/BF663)</f>
        <v>0</v>
      </c>
      <c r="BO663" t="s">
        <v>437</v>
      </c>
      <c r="BP663">
        <v>0</v>
      </c>
      <c r="BQ663">
        <f>IF(BP663&lt;&gt;0, BP663, BN663)</f>
        <v>0</v>
      </c>
      <c r="BR663">
        <f>1-BQ663/BF663</f>
        <v>0</v>
      </c>
      <c r="BS663">
        <f>(BF663-BE663)/(BF663-BQ663)</f>
        <v>0</v>
      </c>
      <c r="BT663">
        <f>(AZ663-BF663)/(AZ663-BQ663)</f>
        <v>0</v>
      </c>
      <c r="BU663">
        <f>(BF663-BE663)/(BF663-AY663)</f>
        <v>0</v>
      </c>
      <c r="BV663">
        <f>(AZ663-BF663)/(AZ663-AY663)</f>
        <v>0</v>
      </c>
      <c r="BW663">
        <f>(BS663*BQ663/BE663)</f>
        <v>0</v>
      </c>
      <c r="BX663">
        <f>(1-BW663)</f>
        <v>0</v>
      </c>
      <c r="DG663">
        <f>$B$13*EF663+$C$13*EG663+$F$13*ER663*(1-EU663)</f>
        <v>0</v>
      </c>
      <c r="DH663">
        <f>DG663*DI663</f>
        <v>0</v>
      </c>
      <c r="DI663">
        <f>($B$13*$D$11+$C$13*$D$11+$F$13*((FE663+EW663)/MAX(FE663+EW663+FF663, 0.1)*$I$11+FF663/MAX(FE663+EW663+FF663, 0.1)*$J$11))/($B$13+$C$13+$F$13)</f>
        <v>0</v>
      </c>
      <c r="DJ663">
        <f>($B$13*$K$11+$C$13*$K$11+$F$13*((FE663+EW663)/MAX(FE663+EW663+FF663, 0.1)*$P$11+FF663/MAX(FE663+EW663+FF663, 0.1)*$Q$11))/($B$13+$C$13+$F$13)</f>
        <v>0</v>
      </c>
      <c r="DK663">
        <v>6</v>
      </c>
      <c r="DL663">
        <v>0.5</v>
      </c>
      <c r="DM663" t="s">
        <v>438</v>
      </c>
      <c r="DN663">
        <v>2</v>
      </c>
      <c r="DO663" t="b">
        <v>1</v>
      </c>
      <c r="DP663">
        <v>1759005476.214286</v>
      </c>
      <c r="DQ663">
        <v>1073.027142857143</v>
      </c>
      <c r="DR663">
        <v>1108.778214285714</v>
      </c>
      <c r="DS663">
        <v>21.81280714285714</v>
      </c>
      <c r="DT663">
        <v>20.9926</v>
      </c>
      <c r="DU663">
        <v>1074.296071428571</v>
      </c>
      <c r="DV663">
        <v>21.53098214285714</v>
      </c>
      <c r="DW663">
        <v>499.9547142857144</v>
      </c>
      <c r="DX663">
        <v>90.30911428571427</v>
      </c>
      <c r="DY663">
        <v>0.06477377142857142</v>
      </c>
      <c r="DZ663">
        <v>28.68767142857143</v>
      </c>
      <c r="EA663">
        <v>29.99848571428572</v>
      </c>
      <c r="EB663">
        <v>999.9000000000002</v>
      </c>
      <c r="EC663">
        <v>0</v>
      </c>
      <c r="ED663">
        <v>0</v>
      </c>
      <c r="EE663">
        <v>9997.299642857144</v>
      </c>
      <c r="EF663">
        <v>0</v>
      </c>
      <c r="EG663">
        <v>11.8392</v>
      </c>
      <c r="EH663">
        <v>-35.75046071428572</v>
      </c>
      <c r="EI663">
        <v>1096.955</v>
      </c>
      <c r="EJ663">
        <v>1132.552142857143</v>
      </c>
      <c r="EK663">
        <v>0.8202185714285715</v>
      </c>
      <c r="EL663">
        <v>1108.778214285714</v>
      </c>
      <c r="EM663">
        <v>20.9926</v>
      </c>
      <c r="EN663">
        <v>1.969895714285714</v>
      </c>
      <c r="EO663">
        <v>1.895822500000001</v>
      </c>
      <c r="EP663">
        <v>17.20441785714285</v>
      </c>
      <c r="EQ663">
        <v>16.60008571428571</v>
      </c>
      <c r="ER663">
        <v>2000.026785714286</v>
      </c>
      <c r="ES663">
        <v>0.9800050357142857</v>
      </c>
      <c r="ET663">
        <v>0.01999487857142857</v>
      </c>
      <c r="EU663">
        <v>0</v>
      </c>
      <c r="EV663">
        <v>948.111107142857</v>
      </c>
      <c r="EW663">
        <v>5.00078</v>
      </c>
      <c r="EX663">
        <v>18338.72857142857</v>
      </c>
      <c r="EY663">
        <v>16379.86785714286</v>
      </c>
      <c r="EZ663">
        <v>39.26767857142857</v>
      </c>
      <c r="FA663">
        <v>40.09349999999999</v>
      </c>
      <c r="FB663">
        <v>39.33910714285714</v>
      </c>
      <c r="FC663">
        <v>39.83003571428571</v>
      </c>
      <c r="FD663">
        <v>40.32125</v>
      </c>
      <c r="FE663">
        <v>1955.136785714286</v>
      </c>
      <c r="FF663">
        <v>39.89000000000001</v>
      </c>
      <c r="FG663">
        <v>0</v>
      </c>
      <c r="FH663">
        <v>1759005478.5</v>
      </c>
      <c r="FI663">
        <v>0</v>
      </c>
      <c r="FJ663">
        <v>948.04736</v>
      </c>
      <c r="FK663">
        <v>-2.294384597585031</v>
      </c>
      <c r="FL663">
        <v>-35.5846152765249</v>
      </c>
      <c r="FM663">
        <v>18338.312</v>
      </c>
      <c r="FN663">
        <v>15</v>
      </c>
      <c r="FO663">
        <v>0</v>
      </c>
      <c r="FP663" t="s">
        <v>439</v>
      </c>
      <c r="FQ663">
        <v>1746989605.5</v>
      </c>
      <c r="FR663">
        <v>1746989593.5</v>
      </c>
      <c r="FS663">
        <v>0</v>
      </c>
      <c r="FT663">
        <v>-0.274</v>
      </c>
      <c r="FU663">
        <v>-0.002</v>
      </c>
      <c r="FV663">
        <v>2.549</v>
      </c>
      <c r="FW663">
        <v>0.129</v>
      </c>
      <c r="FX663">
        <v>420</v>
      </c>
      <c r="FY663">
        <v>17</v>
      </c>
      <c r="FZ663">
        <v>0.02</v>
      </c>
      <c r="GA663">
        <v>0.04</v>
      </c>
      <c r="GB663">
        <v>-35.63278048780488</v>
      </c>
      <c r="GC663">
        <v>-2.142685714285788</v>
      </c>
      <c r="GD663">
        <v>0.2185122714860789</v>
      </c>
      <c r="GE663">
        <v>0</v>
      </c>
      <c r="GF663">
        <v>948.2186176470587</v>
      </c>
      <c r="GG663">
        <v>-2.910297933574898</v>
      </c>
      <c r="GH663">
        <v>0.4072384050063517</v>
      </c>
      <c r="GI663">
        <v>0</v>
      </c>
      <c r="GJ663">
        <v>0.8217248048780489</v>
      </c>
      <c r="GK663">
        <v>-0.02635013937282155</v>
      </c>
      <c r="GL663">
        <v>0.002797803696277322</v>
      </c>
      <c r="GM663">
        <v>1</v>
      </c>
      <c r="GN663">
        <v>1</v>
      </c>
      <c r="GO663">
        <v>3</v>
      </c>
      <c r="GP663" t="s">
        <v>463</v>
      </c>
      <c r="GQ663">
        <v>3.10242</v>
      </c>
      <c r="GR663">
        <v>2.72349</v>
      </c>
      <c r="GS663">
        <v>0.17041</v>
      </c>
      <c r="GT663">
        <v>0.173838</v>
      </c>
      <c r="GU663">
        <v>0.100668</v>
      </c>
      <c r="GV663">
        <v>0.0993443</v>
      </c>
      <c r="GW663">
        <v>21672.7</v>
      </c>
      <c r="GX663">
        <v>19600.6</v>
      </c>
      <c r="GY663">
        <v>26687.3</v>
      </c>
      <c r="GZ663">
        <v>23945.5</v>
      </c>
      <c r="HA663">
        <v>38413.5</v>
      </c>
      <c r="HB663">
        <v>31883.2</v>
      </c>
      <c r="HC663">
        <v>46601.5</v>
      </c>
      <c r="HD663">
        <v>37876</v>
      </c>
      <c r="HE663">
        <v>1.86895</v>
      </c>
      <c r="HF663">
        <v>1.87885</v>
      </c>
      <c r="HG663">
        <v>0.169277</v>
      </c>
      <c r="HH663">
        <v>0</v>
      </c>
      <c r="HI663">
        <v>27.2412</v>
      </c>
      <c r="HJ663">
        <v>999.9</v>
      </c>
      <c r="HK663">
        <v>49</v>
      </c>
      <c r="HL663">
        <v>30.2</v>
      </c>
      <c r="HM663">
        <v>23.3823</v>
      </c>
      <c r="HN663">
        <v>60.8887</v>
      </c>
      <c r="HO663">
        <v>21.6867</v>
      </c>
      <c r="HP663">
        <v>1</v>
      </c>
      <c r="HQ663">
        <v>0.112444</v>
      </c>
      <c r="HR663">
        <v>0.297029</v>
      </c>
      <c r="HS663">
        <v>20.3177</v>
      </c>
      <c r="HT663">
        <v>5.2119</v>
      </c>
      <c r="HU663">
        <v>11.9798</v>
      </c>
      <c r="HV663">
        <v>4.9635</v>
      </c>
      <c r="HW663">
        <v>3.27448</v>
      </c>
      <c r="HX663">
        <v>9999</v>
      </c>
      <c r="HY663">
        <v>9999</v>
      </c>
      <c r="HZ663">
        <v>9999</v>
      </c>
      <c r="IA663">
        <v>26.8</v>
      </c>
      <c r="IB663">
        <v>1.8637</v>
      </c>
      <c r="IC663">
        <v>1.85979</v>
      </c>
      <c r="ID663">
        <v>1.85806</v>
      </c>
      <c r="IE663">
        <v>1.85944</v>
      </c>
      <c r="IF663">
        <v>1.85959</v>
      </c>
      <c r="IG663">
        <v>1.85807</v>
      </c>
      <c r="IH663">
        <v>1.85715</v>
      </c>
      <c r="II663">
        <v>1.85211</v>
      </c>
      <c r="IJ663">
        <v>0</v>
      </c>
      <c r="IK663">
        <v>0</v>
      </c>
      <c r="IL663">
        <v>0</v>
      </c>
      <c r="IM663">
        <v>0</v>
      </c>
      <c r="IN663" t="s">
        <v>441</v>
      </c>
      <c r="IO663" t="s">
        <v>442</v>
      </c>
      <c r="IP663" t="s">
        <v>443</v>
      </c>
      <c r="IQ663" t="s">
        <v>443</v>
      </c>
      <c r="IR663" t="s">
        <v>443</v>
      </c>
      <c r="IS663" t="s">
        <v>443</v>
      </c>
      <c r="IT663">
        <v>0</v>
      </c>
      <c r="IU663">
        <v>100</v>
      </c>
      <c r="IV663">
        <v>100</v>
      </c>
      <c r="IW663">
        <v>-1.25</v>
      </c>
      <c r="IX663">
        <v>0.282</v>
      </c>
      <c r="IY663">
        <v>-1.253408397979514</v>
      </c>
      <c r="IZ663">
        <v>-0.001407418860664216</v>
      </c>
      <c r="JA663">
        <v>1.761737584914558E-06</v>
      </c>
      <c r="JB663">
        <v>-4.339940373715102E-10</v>
      </c>
      <c r="JC663">
        <v>0.01386544786166931</v>
      </c>
      <c r="JD663">
        <v>0.003157371658100305</v>
      </c>
      <c r="JE663">
        <v>0.0004353711720169284</v>
      </c>
      <c r="JF663">
        <v>-1.853048844677345E-07</v>
      </c>
      <c r="JG663">
        <v>2</v>
      </c>
      <c r="JH663">
        <v>1968</v>
      </c>
      <c r="JI663">
        <v>1</v>
      </c>
      <c r="JJ663">
        <v>26</v>
      </c>
      <c r="JK663">
        <v>200264.6</v>
      </c>
      <c r="JL663">
        <v>200264.8</v>
      </c>
      <c r="JM663">
        <v>2.56714</v>
      </c>
      <c r="JN663">
        <v>2.60132</v>
      </c>
      <c r="JO663">
        <v>1.49658</v>
      </c>
      <c r="JP663">
        <v>2.34863</v>
      </c>
      <c r="JQ663">
        <v>1.54907</v>
      </c>
      <c r="JR663">
        <v>2.45972</v>
      </c>
      <c r="JS663">
        <v>34.2814</v>
      </c>
      <c r="JT663">
        <v>14.2634</v>
      </c>
      <c r="JU663">
        <v>18</v>
      </c>
      <c r="JV663">
        <v>480.449</v>
      </c>
      <c r="JW663">
        <v>501.589</v>
      </c>
      <c r="JX663">
        <v>26.8346</v>
      </c>
      <c r="JY663">
        <v>28.7043</v>
      </c>
      <c r="JZ663">
        <v>30.0005</v>
      </c>
      <c r="KA663">
        <v>28.8795</v>
      </c>
      <c r="KB663">
        <v>28.8688</v>
      </c>
      <c r="KC663">
        <v>51.5261</v>
      </c>
      <c r="KD663">
        <v>12.7512</v>
      </c>
      <c r="KE663">
        <v>100</v>
      </c>
      <c r="KF663">
        <v>26.8323</v>
      </c>
      <c r="KG663">
        <v>1155.38</v>
      </c>
      <c r="KH663">
        <v>20.9245</v>
      </c>
      <c r="KI663">
        <v>101.891</v>
      </c>
      <c r="KJ663">
        <v>91.3505</v>
      </c>
    </row>
    <row r="664" spans="1:296">
      <c r="A664">
        <v>646</v>
      </c>
      <c r="B664">
        <v>1759005489</v>
      </c>
      <c r="C664">
        <v>18238.40000009537</v>
      </c>
      <c r="D664" t="s">
        <v>1740</v>
      </c>
      <c r="E664" t="s">
        <v>1741</v>
      </c>
      <c r="F664">
        <v>5</v>
      </c>
      <c r="G664" t="s">
        <v>1603</v>
      </c>
      <c r="H664">
        <v>1759005481.5</v>
      </c>
      <c r="I664">
        <f>(J664)/1000</f>
        <v>0</v>
      </c>
      <c r="J664">
        <f>IF(DO664, AM664, AG664)</f>
        <v>0</v>
      </c>
      <c r="K664">
        <f>IF(DO664, AH664, AF664)</f>
        <v>0</v>
      </c>
      <c r="L664">
        <f>DQ664 - IF(AT664&gt;1, K664*DK664*100.0/(AV664), 0)</f>
        <v>0</v>
      </c>
      <c r="M664">
        <f>((S664-I664/2)*L664-K664)/(S664+I664/2)</f>
        <v>0</v>
      </c>
      <c r="N664">
        <f>M664*(DX664+DY664)/1000.0</f>
        <v>0</v>
      </c>
      <c r="O664">
        <f>(DQ664 - IF(AT664&gt;1, K664*DK664*100.0/(AV664), 0))*(DX664+DY664)/1000.0</f>
        <v>0</v>
      </c>
      <c r="P664">
        <f>2.0/((1/R664-1/Q664)+SIGN(R664)*SQRT((1/R664-1/Q664)*(1/R664-1/Q664) + 4*DL664/((DL664+1)*(DL664+1))*(2*1/R664*1/Q664-1/Q664*1/Q664)))</f>
        <v>0</v>
      </c>
      <c r="Q664">
        <f>IF(LEFT(DM664,1)&lt;&gt;"0",IF(LEFT(DM664,1)="1",3.0,DN664),$D$5+$E$5*(EE664*DX664/($K$5*1000))+$F$5*(EE664*DX664/($K$5*1000))*MAX(MIN(DK664,$J$5),$I$5)*MAX(MIN(DK664,$J$5),$I$5)+$G$5*MAX(MIN(DK664,$J$5),$I$5)*(EE664*DX664/($K$5*1000))+$H$5*(EE664*DX664/($K$5*1000))*(EE664*DX664/($K$5*1000)))</f>
        <v>0</v>
      </c>
      <c r="R664">
        <f>I664*(1000-(1000*0.61365*exp(17.502*V664/(240.97+V664))/(DX664+DY664)+DS664)/2)/(1000*0.61365*exp(17.502*V664/(240.97+V664))/(DX664+DY664)-DS664)</f>
        <v>0</v>
      </c>
      <c r="S664">
        <f>1/((DL664+1)/(P664/1.6)+1/(Q664/1.37)) + DL664/((DL664+1)/(P664/1.6) + DL664/(Q664/1.37))</f>
        <v>0</v>
      </c>
      <c r="T664">
        <f>(DG664*DJ664)</f>
        <v>0</v>
      </c>
      <c r="U664">
        <f>(DZ664+(T664+2*0.95*5.67E-8*(((DZ664+$B$9)+273)^4-(DZ664+273)^4)-44100*I664)/(1.84*29.3*Q664+8*0.95*5.67E-8*(DZ664+273)^3))</f>
        <v>0</v>
      </c>
      <c r="V664">
        <f>($C$9*EA664+$D$9*EB664+$E$9*U664)</f>
        <v>0</v>
      </c>
      <c r="W664">
        <f>0.61365*exp(17.502*V664/(240.97+V664))</f>
        <v>0</v>
      </c>
      <c r="X664">
        <f>(Y664/Z664*100)</f>
        <v>0</v>
      </c>
      <c r="Y664">
        <f>DS664*(DX664+DY664)/1000</f>
        <v>0</v>
      </c>
      <c r="Z664">
        <f>0.61365*exp(17.502*DZ664/(240.97+DZ664))</f>
        <v>0</v>
      </c>
      <c r="AA664">
        <f>(W664-DS664*(DX664+DY664)/1000)</f>
        <v>0</v>
      </c>
      <c r="AB664">
        <f>(-I664*44100)</f>
        <v>0</v>
      </c>
      <c r="AC664">
        <f>2*29.3*Q664*0.92*(DZ664-V664)</f>
        <v>0</v>
      </c>
      <c r="AD664">
        <f>2*0.95*5.67E-8*(((DZ664+$B$9)+273)^4-(V664+273)^4)</f>
        <v>0</v>
      </c>
      <c r="AE664">
        <f>T664+AD664+AB664+AC664</f>
        <v>0</v>
      </c>
      <c r="AF664">
        <f>DW664*AT664*(DR664-DQ664*(1000-AT664*DT664)/(1000-AT664*DS664))/(100*DK664)</f>
        <v>0</v>
      </c>
      <c r="AG664">
        <f>1000*DW664*AT664*(DS664-DT664)/(100*DK664*(1000-AT664*DS664))</f>
        <v>0</v>
      </c>
      <c r="AH664">
        <f>(AI664 - AJ664 - DX664*1E3/(8.314*(DZ664+273.15)) * AL664/DW664 * AK664) * DW664/(100*DK664) * (1000 - DT664)/1000</f>
        <v>0</v>
      </c>
      <c r="AI664">
        <v>1165.759519757576</v>
      </c>
      <c r="AJ664">
        <v>1138.816969696969</v>
      </c>
      <c r="AK664">
        <v>3.427592207791973</v>
      </c>
      <c r="AL664">
        <v>65.16</v>
      </c>
      <c r="AM664">
        <f>(AO664 - AN664 + DX664*1E3/(8.314*(DZ664+273.15)) * AQ664/DW664 * AP664) * DW664/(100*DK664) * 1000/(1000 - AO664)</f>
        <v>0</v>
      </c>
      <c r="AN664">
        <v>20.96370161522518</v>
      </c>
      <c r="AO664">
        <v>21.80859878787879</v>
      </c>
      <c r="AP664">
        <v>-0.0001504756368676027</v>
      </c>
      <c r="AQ664">
        <v>105.5016809111965</v>
      </c>
      <c r="AR664">
        <v>1</v>
      </c>
      <c r="AS664">
        <v>0</v>
      </c>
      <c r="AT664">
        <f>IF(AR664*$H$15&gt;=AV664,1.0,(AV664/(AV664-AR664*$H$15)))</f>
        <v>0</v>
      </c>
      <c r="AU664">
        <f>(AT664-1)*100</f>
        <v>0</v>
      </c>
      <c r="AV664">
        <f>MAX(0,($B$15+$C$15*EE664)/(1+$D$15*EE664)*DX664/(DZ664+273)*$E$15)</f>
        <v>0</v>
      </c>
      <c r="AW664" t="s">
        <v>437</v>
      </c>
      <c r="AX664" t="s">
        <v>437</v>
      </c>
      <c r="AY664">
        <v>0</v>
      </c>
      <c r="AZ664">
        <v>0</v>
      </c>
      <c r="BA664">
        <f>1-AY664/AZ664</f>
        <v>0</v>
      </c>
      <c r="BB664">
        <v>0</v>
      </c>
      <c r="BC664" t="s">
        <v>437</v>
      </c>
      <c r="BD664" t="s">
        <v>437</v>
      </c>
      <c r="BE664">
        <v>0</v>
      </c>
      <c r="BF664">
        <v>0</v>
      </c>
      <c r="BG664">
        <f>1-BE664/BF664</f>
        <v>0</v>
      </c>
      <c r="BH664">
        <v>0.5</v>
      </c>
      <c r="BI664">
        <f>DH664</f>
        <v>0</v>
      </c>
      <c r="BJ664">
        <f>K664</f>
        <v>0</v>
      </c>
      <c r="BK664">
        <f>BG664*BH664*BI664</f>
        <v>0</v>
      </c>
      <c r="BL664">
        <f>(BJ664-BB664)/BI664</f>
        <v>0</v>
      </c>
      <c r="BM664">
        <f>(AZ664-BF664)/BF664</f>
        <v>0</v>
      </c>
      <c r="BN664">
        <f>AY664/(BA664+AY664/BF664)</f>
        <v>0</v>
      </c>
      <c r="BO664" t="s">
        <v>437</v>
      </c>
      <c r="BP664">
        <v>0</v>
      </c>
      <c r="BQ664">
        <f>IF(BP664&lt;&gt;0, BP664, BN664)</f>
        <v>0</v>
      </c>
      <c r="BR664">
        <f>1-BQ664/BF664</f>
        <v>0</v>
      </c>
      <c r="BS664">
        <f>(BF664-BE664)/(BF664-BQ664)</f>
        <v>0</v>
      </c>
      <c r="BT664">
        <f>(AZ664-BF664)/(AZ664-BQ664)</f>
        <v>0</v>
      </c>
      <c r="BU664">
        <f>(BF664-BE664)/(BF664-AY664)</f>
        <v>0</v>
      </c>
      <c r="BV664">
        <f>(AZ664-BF664)/(AZ664-AY664)</f>
        <v>0</v>
      </c>
      <c r="BW664">
        <f>(BS664*BQ664/BE664)</f>
        <v>0</v>
      </c>
      <c r="BX664">
        <f>(1-BW664)</f>
        <v>0</v>
      </c>
      <c r="DG664">
        <f>$B$13*EF664+$C$13*EG664+$F$13*ER664*(1-EU664)</f>
        <v>0</v>
      </c>
      <c r="DH664">
        <f>DG664*DI664</f>
        <v>0</v>
      </c>
      <c r="DI664">
        <f>($B$13*$D$11+$C$13*$D$11+$F$13*((FE664+EW664)/MAX(FE664+EW664+FF664, 0.1)*$I$11+FF664/MAX(FE664+EW664+FF664, 0.1)*$J$11))/($B$13+$C$13+$F$13)</f>
        <v>0</v>
      </c>
      <c r="DJ664">
        <f>($B$13*$K$11+$C$13*$K$11+$F$13*((FE664+EW664)/MAX(FE664+EW664+FF664, 0.1)*$P$11+FF664/MAX(FE664+EW664+FF664, 0.1)*$Q$11))/($B$13+$C$13+$F$13)</f>
        <v>0</v>
      </c>
      <c r="DK664">
        <v>6</v>
      </c>
      <c r="DL664">
        <v>0.5</v>
      </c>
      <c r="DM664" t="s">
        <v>438</v>
      </c>
      <c r="DN664">
        <v>2</v>
      </c>
      <c r="DO664" t="b">
        <v>1</v>
      </c>
      <c r="DP664">
        <v>1759005481.5</v>
      </c>
      <c r="DQ664">
        <v>1090.605925925926</v>
      </c>
      <c r="DR664">
        <v>1126.495555555555</v>
      </c>
      <c r="DS664">
        <v>21.81457037037037</v>
      </c>
      <c r="DT664">
        <v>20.9872</v>
      </c>
      <c r="DU664">
        <v>1091.86</v>
      </c>
      <c r="DV664">
        <v>21.53271111111111</v>
      </c>
      <c r="DW664">
        <v>500.0152592592592</v>
      </c>
      <c r="DX664">
        <v>90.30787037037038</v>
      </c>
      <c r="DY664">
        <v>0.06472245925925926</v>
      </c>
      <c r="DZ664">
        <v>28.68752222222222</v>
      </c>
      <c r="EA664">
        <v>29.99806296296297</v>
      </c>
      <c r="EB664">
        <v>999.9000000000001</v>
      </c>
      <c r="EC664">
        <v>0</v>
      </c>
      <c r="ED664">
        <v>0</v>
      </c>
      <c r="EE664">
        <v>10011.11259259259</v>
      </c>
      <c r="EF664">
        <v>0</v>
      </c>
      <c r="EG664">
        <v>11.8392</v>
      </c>
      <c r="EH664">
        <v>-35.88807037037037</v>
      </c>
      <c r="EI664">
        <v>1114.928148148148</v>
      </c>
      <c r="EJ664">
        <v>1150.642962962963</v>
      </c>
      <c r="EK664">
        <v>0.8273799629629629</v>
      </c>
      <c r="EL664">
        <v>1126.495555555555</v>
      </c>
      <c r="EM664">
        <v>20.9872</v>
      </c>
      <c r="EN664">
        <v>1.970027777777777</v>
      </c>
      <c r="EO664">
        <v>1.895308888888889</v>
      </c>
      <c r="EP664">
        <v>17.20547777777778</v>
      </c>
      <c r="EQ664">
        <v>16.59582222222222</v>
      </c>
      <c r="ER664">
        <v>2000.022962962963</v>
      </c>
      <c r="ES664">
        <v>0.9800049999999999</v>
      </c>
      <c r="ET664">
        <v>0.01999491481481481</v>
      </c>
      <c r="EU664">
        <v>0</v>
      </c>
      <c r="EV664">
        <v>947.9405925925925</v>
      </c>
      <c r="EW664">
        <v>5.00078</v>
      </c>
      <c r="EX664">
        <v>18335.09629629629</v>
      </c>
      <c r="EY664">
        <v>16379.83333333333</v>
      </c>
      <c r="EZ664">
        <v>39.27303703703703</v>
      </c>
      <c r="FA664">
        <v>40.09233333333333</v>
      </c>
      <c r="FB664">
        <v>39.34933333333333</v>
      </c>
      <c r="FC664">
        <v>39.82614814814815</v>
      </c>
      <c r="FD664">
        <v>40.33318518518519</v>
      </c>
      <c r="FE664">
        <v>1955.132962962963</v>
      </c>
      <c r="FF664">
        <v>39.89000000000001</v>
      </c>
      <c r="FG664">
        <v>0</v>
      </c>
      <c r="FH664">
        <v>1759005483.3</v>
      </c>
      <c r="FI664">
        <v>0</v>
      </c>
      <c r="FJ664">
        <v>947.914</v>
      </c>
      <c r="FK664">
        <v>-1.322769213679904</v>
      </c>
      <c r="FL664">
        <v>-38.53846153399433</v>
      </c>
      <c r="FM664">
        <v>18334.94</v>
      </c>
      <c r="FN664">
        <v>15</v>
      </c>
      <c r="FO664">
        <v>0</v>
      </c>
      <c r="FP664" t="s">
        <v>439</v>
      </c>
      <c r="FQ664">
        <v>1746989605.5</v>
      </c>
      <c r="FR664">
        <v>1746989593.5</v>
      </c>
      <c r="FS664">
        <v>0</v>
      </c>
      <c r="FT664">
        <v>-0.274</v>
      </c>
      <c r="FU664">
        <v>-0.002</v>
      </c>
      <c r="FV664">
        <v>2.549</v>
      </c>
      <c r="FW664">
        <v>0.129</v>
      </c>
      <c r="FX664">
        <v>420</v>
      </c>
      <c r="FY664">
        <v>17</v>
      </c>
      <c r="FZ664">
        <v>0.02</v>
      </c>
      <c r="GA664">
        <v>0.04</v>
      </c>
      <c r="GB664">
        <v>-35.78677073170732</v>
      </c>
      <c r="GC664">
        <v>-1.749875958188137</v>
      </c>
      <c r="GD664">
        <v>0.1832396501504775</v>
      </c>
      <c r="GE664">
        <v>0</v>
      </c>
      <c r="GF664">
        <v>948.0517352941176</v>
      </c>
      <c r="GG664">
        <v>-2.030878523991833</v>
      </c>
      <c r="GH664">
        <v>0.3523779979797427</v>
      </c>
      <c r="GI664">
        <v>0</v>
      </c>
      <c r="GJ664">
        <v>0.8246765609756098</v>
      </c>
      <c r="GK664">
        <v>0.05345078048780482</v>
      </c>
      <c r="GL664">
        <v>0.01023593906959815</v>
      </c>
      <c r="GM664">
        <v>1</v>
      </c>
      <c r="GN664">
        <v>1</v>
      </c>
      <c r="GO664">
        <v>3</v>
      </c>
      <c r="GP664" t="s">
        <v>463</v>
      </c>
      <c r="GQ664">
        <v>3.10274</v>
      </c>
      <c r="GR664">
        <v>2.7226</v>
      </c>
      <c r="GS664">
        <v>0.172034</v>
      </c>
      <c r="GT664">
        <v>0.175446</v>
      </c>
      <c r="GU664">
        <v>0.10063</v>
      </c>
      <c r="GV664">
        <v>0.09917280000000001</v>
      </c>
      <c r="GW664">
        <v>21630.4</v>
      </c>
      <c r="GX664">
        <v>19562.5</v>
      </c>
      <c r="GY664">
        <v>26687.4</v>
      </c>
      <c r="GZ664">
        <v>23945.5</v>
      </c>
      <c r="HA664">
        <v>38414.9</v>
      </c>
      <c r="HB664">
        <v>31889.7</v>
      </c>
      <c r="HC664">
        <v>46601.1</v>
      </c>
      <c r="HD664">
        <v>37876.2</v>
      </c>
      <c r="HE664">
        <v>1.86945</v>
      </c>
      <c r="HF664">
        <v>1.87822</v>
      </c>
      <c r="HG664">
        <v>0.16975</v>
      </c>
      <c r="HH664">
        <v>0</v>
      </c>
      <c r="HI664">
        <v>27.2412</v>
      </c>
      <c r="HJ664">
        <v>999.9</v>
      </c>
      <c r="HK664">
        <v>49</v>
      </c>
      <c r="HL664">
        <v>30.2</v>
      </c>
      <c r="HM664">
        <v>23.3835</v>
      </c>
      <c r="HN664">
        <v>60.7487</v>
      </c>
      <c r="HO664">
        <v>21.6466</v>
      </c>
      <c r="HP664">
        <v>1</v>
      </c>
      <c r="HQ664">
        <v>0.112838</v>
      </c>
      <c r="HR664">
        <v>0.309962</v>
      </c>
      <c r="HS664">
        <v>20.3178</v>
      </c>
      <c r="HT664">
        <v>5.2122</v>
      </c>
      <c r="HU664">
        <v>11.98</v>
      </c>
      <c r="HV664">
        <v>4.96335</v>
      </c>
      <c r="HW664">
        <v>3.27443</v>
      </c>
      <c r="HX664">
        <v>9999</v>
      </c>
      <c r="HY664">
        <v>9999</v>
      </c>
      <c r="HZ664">
        <v>9999</v>
      </c>
      <c r="IA664">
        <v>26.8</v>
      </c>
      <c r="IB664">
        <v>1.86371</v>
      </c>
      <c r="IC664">
        <v>1.85976</v>
      </c>
      <c r="ID664">
        <v>1.85808</v>
      </c>
      <c r="IE664">
        <v>1.85945</v>
      </c>
      <c r="IF664">
        <v>1.85959</v>
      </c>
      <c r="IG664">
        <v>1.85806</v>
      </c>
      <c r="IH664">
        <v>1.85715</v>
      </c>
      <c r="II664">
        <v>1.85211</v>
      </c>
      <c r="IJ664">
        <v>0</v>
      </c>
      <c r="IK664">
        <v>0</v>
      </c>
      <c r="IL664">
        <v>0</v>
      </c>
      <c r="IM664">
        <v>0</v>
      </c>
      <c r="IN664" t="s">
        <v>441</v>
      </c>
      <c r="IO664" t="s">
        <v>442</v>
      </c>
      <c r="IP664" t="s">
        <v>443</v>
      </c>
      <c r="IQ664" t="s">
        <v>443</v>
      </c>
      <c r="IR664" t="s">
        <v>443</v>
      </c>
      <c r="IS664" t="s">
        <v>443</v>
      </c>
      <c r="IT664">
        <v>0</v>
      </c>
      <c r="IU664">
        <v>100</v>
      </c>
      <c r="IV664">
        <v>100</v>
      </c>
      <c r="IW664">
        <v>-1.24</v>
      </c>
      <c r="IX664">
        <v>0.2817</v>
      </c>
      <c r="IY664">
        <v>-1.253408397979514</v>
      </c>
      <c r="IZ664">
        <v>-0.001407418860664216</v>
      </c>
      <c r="JA664">
        <v>1.761737584914558E-06</v>
      </c>
      <c r="JB664">
        <v>-4.339940373715102E-10</v>
      </c>
      <c r="JC664">
        <v>0.01386544786166931</v>
      </c>
      <c r="JD664">
        <v>0.003157371658100305</v>
      </c>
      <c r="JE664">
        <v>0.0004353711720169284</v>
      </c>
      <c r="JF664">
        <v>-1.853048844677345E-07</v>
      </c>
      <c r="JG664">
        <v>2</v>
      </c>
      <c r="JH664">
        <v>1968</v>
      </c>
      <c r="JI664">
        <v>1</v>
      </c>
      <c r="JJ664">
        <v>26</v>
      </c>
      <c r="JK664">
        <v>200264.7</v>
      </c>
      <c r="JL664">
        <v>200264.9</v>
      </c>
      <c r="JM664">
        <v>2.59644</v>
      </c>
      <c r="JN664">
        <v>2.6123</v>
      </c>
      <c r="JO664">
        <v>1.49658</v>
      </c>
      <c r="JP664">
        <v>2.34863</v>
      </c>
      <c r="JQ664">
        <v>1.54907</v>
      </c>
      <c r="JR664">
        <v>2.40479</v>
      </c>
      <c r="JS664">
        <v>34.2814</v>
      </c>
      <c r="JT664">
        <v>14.2371</v>
      </c>
      <c r="JU664">
        <v>18</v>
      </c>
      <c r="JV664">
        <v>480.761</v>
      </c>
      <c r="JW664">
        <v>501.198</v>
      </c>
      <c r="JX664">
        <v>26.8359</v>
      </c>
      <c r="JY664">
        <v>28.7086</v>
      </c>
      <c r="JZ664">
        <v>30.0004</v>
      </c>
      <c r="KA664">
        <v>28.8825</v>
      </c>
      <c r="KB664">
        <v>28.8719</v>
      </c>
      <c r="KC664">
        <v>52.0906</v>
      </c>
      <c r="KD664">
        <v>12.7512</v>
      </c>
      <c r="KE664">
        <v>100</v>
      </c>
      <c r="KF664">
        <v>26.8331</v>
      </c>
      <c r="KG664">
        <v>1175.42</v>
      </c>
      <c r="KH664">
        <v>20.9245</v>
      </c>
      <c r="KI664">
        <v>101.89</v>
      </c>
      <c r="KJ664">
        <v>91.3509</v>
      </c>
    </row>
    <row r="665" spans="1:296">
      <c r="A665">
        <v>647</v>
      </c>
      <c r="B665">
        <v>1759005494</v>
      </c>
      <c r="C665">
        <v>18243.40000009537</v>
      </c>
      <c r="D665" t="s">
        <v>1742</v>
      </c>
      <c r="E665" t="s">
        <v>1743</v>
      </c>
      <c r="F665">
        <v>5</v>
      </c>
      <c r="G665" t="s">
        <v>1603</v>
      </c>
      <c r="H665">
        <v>1759005486.214286</v>
      </c>
      <c r="I665">
        <f>(J665)/1000</f>
        <v>0</v>
      </c>
      <c r="J665">
        <f>IF(DO665, AM665, AG665)</f>
        <v>0</v>
      </c>
      <c r="K665">
        <f>IF(DO665, AH665, AF665)</f>
        <v>0</v>
      </c>
      <c r="L665">
        <f>DQ665 - IF(AT665&gt;1, K665*DK665*100.0/(AV665), 0)</f>
        <v>0</v>
      </c>
      <c r="M665">
        <f>((S665-I665/2)*L665-K665)/(S665+I665/2)</f>
        <v>0</v>
      </c>
      <c r="N665">
        <f>M665*(DX665+DY665)/1000.0</f>
        <v>0</v>
      </c>
      <c r="O665">
        <f>(DQ665 - IF(AT665&gt;1, K665*DK665*100.0/(AV665), 0))*(DX665+DY665)/1000.0</f>
        <v>0</v>
      </c>
      <c r="P665">
        <f>2.0/((1/R665-1/Q665)+SIGN(R665)*SQRT((1/R665-1/Q665)*(1/R665-1/Q665) + 4*DL665/((DL665+1)*(DL665+1))*(2*1/R665*1/Q665-1/Q665*1/Q665)))</f>
        <v>0</v>
      </c>
      <c r="Q665">
        <f>IF(LEFT(DM665,1)&lt;&gt;"0",IF(LEFT(DM665,1)="1",3.0,DN665),$D$5+$E$5*(EE665*DX665/($K$5*1000))+$F$5*(EE665*DX665/($K$5*1000))*MAX(MIN(DK665,$J$5),$I$5)*MAX(MIN(DK665,$J$5),$I$5)+$G$5*MAX(MIN(DK665,$J$5),$I$5)*(EE665*DX665/($K$5*1000))+$H$5*(EE665*DX665/($K$5*1000))*(EE665*DX665/($K$5*1000)))</f>
        <v>0</v>
      </c>
      <c r="R665">
        <f>I665*(1000-(1000*0.61365*exp(17.502*V665/(240.97+V665))/(DX665+DY665)+DS665)/2)/(1000*0.61365*exp(17.502*V665/(240.97+V665))/(DX665+DY665)-DS665)</f>
        <v>0</v>
      </c>
      <c r="S665">
        <f>1/((DL665+1)/(P665/1.6)+1/(Q665/1.37)) + DL665/((DL665+1)/(P665/1.6) + DL665/(Q665/1.37))</f>
        <v>0</v>
      </c>
      <c r="T665">
        <f>(DG665*DJ665)</f>
        <v>0</v>
      </c>
      <c r="U665">
        <f>(DZ665+(T665+2*0.95*5.67E-8*(((DZ665+$B$9)+273)^4-(DZ665+273)^4)-44100*I665)/(1.84*29.3*Q665+8*0.95*5.67E-8*(DZ665+273)^3))</f>
        <v>0</v>
      </c>
      <c r="V665">
        <f>($C$9*EA665+$D$9*EB665+$E$9*U665)</f>
        <v>0</v>
      </c>
      <c r="W665">
        <f>0.61365*exp(17.502*V665/(240.97+V665))</f>
        <v>0</v>
      </c>
      <c r="X665">
        <f>(Y665/Z665*100)</f>
        <v>0</v>
      </c>
      <c r="Y665">
        <f>DS665*(DX665+DY665)/1000</f>
        <v>0</v>
      </c>
      <c r="Z665">
        <f>0.61365*exp(17.502*DZ665/(240.97+DZ665))</f>
        <v>0</v>
      </c>
      <c r="AA665">
        <f>(W665-DS665*(DX665+DY665)/1000)</f>
        <v>0</v>
      </c>
      <c r="AB665">
        <f>(-I665*44100)</f>
        <v>0</v>
      </c>
      <c r="AC665">
        <f>2*29.3*Q665*0.92*(DZ665-V665)</f>
        <v>0</v>
      </c>
      <c r="AD665">
        <f>2*0.95*5.67E-8*(((DZ665+$B$9)+273)^4-(V665+273)^4)</f>
        <v>0</v>
      </c>
      <c r="AE665">
        <f>T665+AD665+AB665+AC665</f>
        <v>0</v>
      </c>
      <c r="AF665">
        <f>DW665*AT665*(DR665-DQ665*(1000-AT665*DT665)/(1000-AT665*DS665))/(100*DK665)</f>
        <v>0</v>
      </c>
      <c r="AG665">
        <f>1000*DW665*AT665*(DS665-DT665)/(100*DK665*(1000-AT665*DS665))</f>
        <v>0</v>
      </c>
      <c r="AH665">
        <f>(AI665 - AJ665 - DX665*1E3/(8.314*(DZ665+273.15)) * AL665/DW665 * AK665) * DW665/(100*DK665) * (1000 - DT665)/1000</f>
        <v>0</v>
      </c>
      <c r="AI665">
        <v>1182.781923151515</v>
      </c>
      <c r="AJ665">
        <v>1155.791272727273</v>
      </c>
      <c r="AK665">
        <v>3.391279653679606</v>
      </c>
      <c r="AL665">
        <v>65.16</v>
      </c>
      <c r="AM665">
        <f>(AO665 - AN665 + DX665*1E3/(8.314*(DZ665+273.15)) * AQ665/DW665 * AP665) * DW665/(100*DK665) * 1000/(1000 - AO665)</f>
        <v>0</v>
      </c>
      <c r="AN665">
        <v>20.94104839773148</v>
      </c>
      <c r="AO665">
        <v>21.7882303030303</v>
      </c>
      <c r="AP665">
        <v>-0.0001758487724203482</v>
      </c>
      <c r="AQ665">
        <v>105.5016809111965</v>
      </c>
      <c r="AR665">
        <v>1</v>
      </c>
      <c r="AS665">
        <v>0</v>
      </c>
      <c r="AT665">
        <f>IF(AR665*$H$15&gt;=AV665,1.0,(AV665/(AV665-AR665*$H$15)))</f>
        <v>0</v>
      </c>
      <c r="AU665">
        <f>(AT665-1)*100</f>
        <v>0</v>
      </c>
      <c r="AV665">
        <f>MAX(0,($B$15+$C$15*EE665)/(1+$D$15*EE665)*DX665/(DZ665+273)*$E$15)</f>
        <v>0</v>
      </c>
      <c r="AW665" t="s">
        <v>437</v>
      </c>
      <c r="AX665" t="s">
        <v>437</v>
      </c>
      <c r="AY665">
        <v>0</v>
      </c>
      <c r="AZ665">
        <v>0</v>
      </c>
      <c r="BA665">
        <f>1-AY665/AZ665</f>
        <v>0</v>
      </c>
      <c r="BB665">
        <v>0</v>
      </c>
      <c r="BC665" t="s">
        <v>437</v>
      </c>
      <c r="BD665" t="s">
        <v>437</v>
      </c>
      <c r="BE665">
        <v>0</v>
      </c>
      <c r="BF665">
        <v>0</v>
      </c>
      <c r="BG665">
        <f>1-BE665/BF665</f>
        <v>0</v>
      </c>
      <c r="BH665">
        <v>0.5</v>
      </c>
      <c r="BI665">
        <f>DH665</f>
        <v>0</v>
      </c>
      <c r="BJ665">
        <f>K665</f>
        <v>0</v>
      </c>
      <c r="BK665">
        <f>BG665*BH665*BI665</f>
        <v>0</v>
      </c>
      <c r="BL665">
        <f>(BJ665-BB665)/BI665</f>
        <v>0</v>
      </c>
      <c r="BM665">
        <f>(AZ665-BF665)/BF665</f>
        <v>0</v>
      </c>
      <c r="BN665">
        <f>AY665/(BA665+AY665/BF665)</f>
        <v>0</v>
      </c>
      <c r="BO665" t="s">
        <v>437</v>
      </c>
      <c r="BP665">
        <v>0</v>
      </c>
      <c r="BQ665">
        <f>IF(BP665&lt;&gt;0, BP665, BN665)</f>
        <v>0</v>
      </c>
      <c r="BR665">
        <f>1-BQ665/BF665</f>
        <v>0</v>
      </c>
      <c r="BS665">
        <f>(BF665-BE665)/(BF665-BQ665)</f>
        <v>0</v>
      </c>
      <c r="BT665">
        <f>(AZ665-BF665)/(AZ665-BQ665)</f>
        <v>0</v>
      </c>
      <c r="BU665">
        <f>(BF665-BE665)/(BF665-AY665)</f>
        <v>0</v>
      </c>
      <c r="BV665">
        <f>(AZ665-BF665)/(AZ665-AY665)</f>
        <v>0</v>
      </c>
      <c r="BW665">
        <f>(BS665*BQ665/BE665)</f>
        <v>0</v>
      </c>
      <c r="BX665">
        <f>(1-BW665)</f>
        <v>0</v>
      </c>
      <c r="DG665">
        <f>$B$13*EF665+$C$13*EG665+$F$13*ER665*(1-EU665)</f>
        <v>0</v>
      </c>
      <c r="DH665">
        <f>DG665*DI665</f>
        <v>0</v>
      </c>
      <c r="DI665">
        <f>($B$13*$D$11+$C$13*$D$11+$F$13*((FE665+EW665)/MAX(FE665+EW665+FF665, 0.1)*$I$11+FF665/MAX(FE665+EW665+FF665, 0.1)*$J$11))/($B$13+$C$13+$F$13)</f>
        <v>0</v>
      </c>
      <c r="DJ665">
        <f>($B$13*$K$11+$C$13*$K$11+$F$13*((FE665+EW665)/MAX(FE665+EW665+FF665, 0.1)*$P$11+FF665/MAX(FE665+EW665+FF665, 0.1)*$Q$11))/($B$13+$C$13+$F$13)</f>
        <v>0</v>
      </c>
      <c r="DK665">
        <v>6</v>
      </c>
      <c r="DL665">
        <v>0.5</v>
      </c>
      <c r="DM665" t="s">
        <v>438</v>
      </c>
      <c r="DN665">
        <v>2</v>
      </c>
      <c r="DO665" t="b">
        <v>1</v>
      </c>
      <c r="DP665">
        <v>1759005486.214286</v>
      </c>
      <c r="DQ665">
        <v>1106.317142857143</v>
      </c>
      <c r="DR665">
        <v>1142.297857142857</v>
      </c>
      <c r="DS665">
        <v>21.80925357142857</v>
      </c>
      <c r="DT665">
        <v>20.97091428571429</v>
      </c>
      <c r="DU665">
        <v>1107.557142857143</v>
      </c>
      <c r="DV665">
        <v>21.5275</v>
      </c>
      <c r="DW665">
        <v>500.0612857142858</v>
      </c>
      <c r="DX665">
        <v>90.30717857142858</v>
      </c>
      <c r="DY665">
        <v>0.06458072857142858</v>
      </c>
      <c r="DZ665">
        <v>28.68973214285714</v>
      </c>
      <c r="EA665">
        <v>30.00409642857143</v>
      </c>
      <c r="EB665">
        <v>999.9000000000002</v>
      </c>
      <c r="EC665">
        <v>0</v>
      </c>
      <c r="ED665">
        <v>0</v>
      </c>
      <c r="EE665">
        <v>10017.95285714286</v>
      </c>
      <c r="EF665">
        <v>0</v>
      </c>
      <c r="EG665">
        <v>11.8392</v>
      </c>
      <c r="EH665">
        <v>-35.97995357142857</v>
      </c>
      <c r="EI665">
        <v>1130.982857142857</v>
      </c>
      <c r="EJ665">
        <v>1166.765357142857</v>
      </c>
      <c r="EK665">
        <v>0.8383406785714284</v>
      </c>
      <c r="EL665">
        <v>1142.297857142857</v>
      </c>
      <c r="EM665">
        <v>20.97091428571429</v>
      </c>
      <c r="EN665">
        <v>1.969531785714286</v>
      </c>
      <c r="EO665">
        <v>1.893823571428571</v>
      </c>
      <c r="EP665">
        <v>17.20149285714286</v>
      </c>
      <c r="EQ665">
        <v>16.58348571428571</v>
      </c>
      <c r="ER665">
        <v>2000.013928571429</v>
      </c>
      <c r="ES665">
        <v>0.9800049285714285</v>
      </c>
      <c r="ET665">
        <v>0.019994975</v>
      </c>
      <c r="EU665">
        <v>0</v>
      </c>
      <c r="EV665">
        <v>947.78075</v>
      </c>
      <c r="EW665">
        <v>5.00078</v>
      </c>
      <c r="EX665">
        <v>18331.91428571429</v>
      </c>
      <c r="EY665">
        <v>16379.77857142857</v>
      </c>
      <c r="EZ665">
        <v>39.26782142857143</v>
      </c>
      <c r="FA665">
        <v>40.09349999999999</v>
      </c>
      <c r="FB665">
        <v>39.38596428571428</v>
      </c>
      <c r="FC665">
        <v>39.81224999999999</v>
      </c>
      <c r="FD665">
        <v>40.22753571428571</v>
      </c>
      <c r="FE665">
        <v>1955.123928571429</v>
      </c>
      <c r="FF665">
        <v>39.89000000000001</v>
      </c>
      <c r="FG665">
        <v>0</v>
      </c>
      <c r="FH665">
        <v>1759005488.7</v>
      </c>
      <c r="FI665">
        <v>0</v>
      </c>
      <c r="FJ665">
        <v>947.7608461538462</v>
      </c>
      <c r="FK665">
        <v>-2.531350420122633</v>
      </c>
      <c r="FL665">
        <v>-44.18803414098568</v>
      </c>
      <c r="FM665">
        <v>18331.48846153846</v>
      </c>
      <c r="FN665">
        <v>15</v>
      </c>
      <c r="FO665">
        <v>0</v>
      </c>
      <c r="FP665" t="s">
        <v>439</v>
      </c>
      <c r="FQ665">
        <v>1746989605.5</v>
      </c>
      <c r="FR665">
        <v>1746989593.5</v>
      </c>
      <c r="FS665">
        <v>0</v>
      </c>
      <c r="FT665">
        <v>-0.274</v>
      </c>
      <c r="FU665">
        <v>-0.002</v>
      </c>
      <c r="FV665">
        <v>2.549</v>
      </c>
      <c r="FW665">
        <v>0.129</v>
      </c>
      <c r="FX665">
        <v>420</v>
      </c>
      <c r="FY665">
        <v>17</v>
      </c>
      <c r="FZ665">
        <v>0.02</v>
      </c>
      <c r="GA665">
        <v>0.04</v>
      </c>
      <c r="GB665">
        <v>-35.91392</v>
      </c>
      <c r="GC665">
        <v>-1.162043527204515</v>
      </c>
      <c r="GD665">
        <v>0.1292351039772095</v>
      </c>
      <c r="GE665">
        <v>0</v>
      </c>
      <c r="GF665">
        <v>947.8289411764705</v>
      </c>
      <c r="GG665">
        <v>-1.749854845148569</v>
      </c>
      <c r="GH665">
        <v>0.2823241713283912</v>
      </c>
      <c r="GI665">
        <v>0</v>
      </c>
      <c r="GJ665">
        <v>0.8337750750000001</v>
      </c>
      <c r="GK665">
        <v>0.1514188705440885</v>
      </c>
      <c r="GL665">
        <v>0.01706890017163892</v>
      </c>
      <c r="GM665">
        <v>0</v>
      </c>
      <c r="GN665">
        <v>0</v>
      </c>
      <c r="GO665">
        <v>3</v>
      </c>
      <c r="GP665" t="s">
        <v>484</v>
      </c>
      <c r="GQ665">
        <v>3.10229</v>
      </c>
      <c r="GR665">
        <v>2.72256</v>
      </c>
      <c r="GS665">
        <v>0.173626</v>
      </c>
      <c r="GT665">
        <v>0.177032</v>
      </c>
      <c r="GU665">
        <v>0.100561</v>
      </c>
      <c r="GV665">
        <v>0.0991561</v>
      </c>
      <c r="GW665">
        <v>21588.3</v>
      </c>
      <c r="GX665">
        <v>19524.6</v>
      </c>
      <c r="GY665">
        <v>26686.8</v>
      </c>
      <c r="GZ665">
        <v>23945.2</v>
      </c>
      <c r="HA665">
        <v>38417.9</v>
      </c>
      <c r="HB665">
        <v>31890</v>
      </c>
      <c r="HC665">
        <v>46600.8</v>
      </c>
      <c r="HD665">
        <v>37875.6</v>
      </c>
      <c r="HE665">
        <v>1.8687</v>
      </c>
      <c r="HF665">
        <v>1.87903</v>
      </c>
      <c r="HG665">
        <v>0.17041</v>
      </c>
      <c r="HH665">
        <v>0</v>
      </c>
      <c r="HI665">
        <v>27.2434</v>
      </c>
      <c r="HJ665">
        <v>999.9</v>
      </c>
      <c r="HK665">
        <v>49.1</v>
      </c>
      <c r="HL665">
        <v>30.2</v>
      </c>
      <c r="HM665">
        <v>23.431</v>
      </c>
      <c r="HN665">
        <v>60.6387</v>
      </c>
      <c r="HO665">
        <v>21.8429</v>
      </c>
      <c r="HP665">
        <v>1</v>
      </c>
      <c r="HQ665">
        <v>0.113308</v>
      </c>
      <c r="HR665">
        <v>0.319643</v>
      </c>
      <c r="HS665">
        <v>20.3178</v>
      </c>
      <c r="HT665">
        <v>5.2116</v>
      </c>
      <c r="HU665">
        <v>11.9798</v>
      </c>
      <c r="HV665">
        <v>4.9631</v>
      </c>
      <c r="HW665">
        <v>3.27433</v>
      </c>
      <c r="HX665">
        <v>9999</v>
      </c>
      <c r="HY665">
        <v>9999</v>
      </c>
      <c r="HZ665">
        <v>9999</v>
      </c>
      <c r="IA665">
        <v>26.8</v>
      </c>
      <c r="IB665">
        <v>1.86371</v>
      </c>
      <c r="IC665">
        <v>1.85979</v>
      </c>
      <c r="ID665">
        <v>1.85806</v>
      </c>
      <c r="IE665">
        <v>1.85944</v>
      </c>
      <c r="IF665">
        <v>1.85959</v>
      </c>
      <c r="IG665">
        <v>1.85808</v>
      </c>
      <c r="IH665">
        <v>1.85715</v>
      </c>
      <c r="II665">
        <v>1.85211</v>
      </c>
      <c r="IJ665">
        <v>0</v>
      </c>
      <c r="IK665">
        <v>0</v>
      </c>
      <c r="IL665">
        <v>0</v>
      </c>
      <c r="IM665">
        <v>0</v>
      </c>
      <c r="IN665" t="s">
        <v>441</v>
      </c>
      <c r="IO665" t="s">
        <v>442</v>
      </c>
      <c r="IP665" t="s">
        <v>443</v>
      </c>
      <c r="IQ665" t="s">
        <v>443</v>
      </c>
      <c r="IR665" t="s">
        <v>443</v>
      </c>
      <c r="IS665" t="s">
        <v>443</v>
      </c>
      <c r="IT665">
        <v>0</v>
      </c>
      <c r="IU665">
        <v>100</v>
      </c>
      <c r="IV665">
        <v>100</v>
      </c>
      <c r="IW665">
        <v>-1.22</v>
      </c>
      <c r="IX665">
        <v>0.2813</v>
      </c>
      <c r="IY665">
        <v>-1.253408397979514</v>
      </c>
      <c r="IZ665">
        <v>-0.001407418860664216</v>
      </c>
      <c r="JA665">
        <v>1.761737584914558E-06</v>
      </c>
      <c r="JB665">
        <v>-4.339940373715102E-10</v>
      </c>
      <c r="JC665">
        <v>0.01386544786166931</v>
      </c>
      <c r="JD665">
        <v>0.003157371658100305</v>
      </c>
      <c r="JE665">
        <v>0.0004353711720169284</v>
      </c>
      <c r="JF665">
        <v>-1.853048844677345E-07</v>
      </c>
      <c r="JG665">
        <v>2</v>
      </c>
      <c r="JH665">
        <v>1968</v>
      </c>
      <c r="JI665">
        <v>1</v>
      </c>
      <c r="JJ665">
        <v>26</v>
      </c>
      <c r="JK665">
        <v>200264.8</v>
      </c>
      <c r="JL665">
        <v>200265</v>
      </c>
      <c r="JM665">
        <v>2.62573</v>
      </c>
      <c r="JN665">
        <v>2.60376</v>
      </c>
      <c r="JO665">
        <v>1.49658</v>
      </c>
      <c r="JP665">
        <v>2.34863</v>
      </c>
      <c r="JQ665">
        <v>1.54907</v>
      </c>
      <c r="JR665">
        <v>2.47192</v>
      </c>
      <c r="JS665">
        <v>34.2814</v>
      </c>
      <c r="JT665">
        <v>14.2546</v>
      </c>
      <c r="JU665">
        <v>18</v>
      </c>
      <c r="JV665">
        <v>480.354</v>
      </c>
      <c r="JW665">
        <v>501.758</v>
      </c>
      <c r="JX665">
        <v>26.8358</v>
      </c>
      <c r="JY665">
        <v>28.7129</v>
      </c>
      <c r="JZ665">
        <v>30.0004</v>
      </c>
      <c r="KA665">
        <v>28.8862</v>
      </c>
      <c r="KB665">
        <v>28.8749</v>
      </c>
      <c r="KC665">
        <v>52.7325</v>
      </c>
      <c r="KD665">
        <v>12.7512</v>
      </c>
      <c r="KE665">
        <v>100</v>
      </c>
      <c r="KF665">
        <v>26.8341</v>
      </c>
      <c r="KG665">
        <v>1188.79</v>
      </c>
      <c r="KH665">
        <v>20.9245</v>
      </c>
      <c r="KI665">
        <v>101.889</v>
      </c>
      <c r="KJ665">
        <v>91.3497</v>
      </c>
    </row>
    <row r="666" spans="1:296">
      <c r="A666">
        <v>648</v>
      </c>
      <c r="B666">
        <v>1759005499</v>
      </c>
      <c r="C666">
        <v>18248.40000009537</v>
      </c>
      <c r="D666" t="s">
        <v>1744</v>
      </c>
      <c r="E666" t="s">
        <v>1745</v>
      </c>
      <c r="F666">
        <v>5</v>
      </c>
      <c r="G666" t="s">
        <v>1603</v>
      </c>
      <c r="H666">
        <v>1759005491.5</v>
      </c>
      <c r="I666">
        <f>(J666)/1000</f>
        <v>0</v>
      </c>
      <c r="J666">
        <f>IF(DO666, AM666, AG666)</f>
        <v>0</v>
      </c>
      <c r="K666">
        <f>IF(DO666, AH666, AF666)</f>
        <v>0</v>
      </c>
      <c r="L666">
        <f>DQ666 - IF(AT666&gt;1, K666*DK666*100.0/(AV666), 0)</f>
        <v>0</v>
      </c>
      <c r="M666">
        <f>((S666-I666/2)*L666-K666)/(S666+I666/2)</f>
        <v>0</v>
      </c>
      <c r="N666">
        <f>M666*(DX666+DY666)/1000.0</f>
        <v>0</v>
      </c>
      <c r="O666">
        <f>(DQ666 - IF(AT666&gt;1, K666*DK666*100.0/(AV666), 0))*(DX666+DY666)/1000.0</f>
        <v>0</v>
      </c>
      <c r="P666">
        <f>2.0/((1/R666-1/Q666)+SIGN(R666)*SQRT((1/R666-1/Q666)*(1/R666-1/Q666) + 4*DL666/((DL666+1)*(DL666+1))*(2*1/R666*1/Q666-1/Q666*1/Q666)))</f>
        <v>0</v>
      </c>
      <c r="Q666">
        <f>IF(LEFT(DM666,1)&lt;&gt;"0",IF(LEFT(DM666,1)="1",3.0,DN666),$D$5+$E$5*(EE666*DX666/($K$5*1000))+$F$5*(EE666*DX666/($K$5*1000))*MAX(MIN(DK666,$J$5),$I$5)*MAX(MIN(DK666,$J$5),$I$5)+$G$5*MAX(MIN(DK666,$J$5),$I$5)*(EE666*DX666/($K$5*1000))+$H$5*(EE666*DX666/($K$5*1000))*(EE666*DX666/($K$5*1000)))</f>
        <v>0</v>
      </c>
      <c r="R666">
        <f>I666*(1000-(1000*0.61365*exp(17.502*V666/(240.97+V666))/(DX666+DY666)+DS666)/2)/(1000*0.61365*exp(17.502*V666/(240.97+V666))/(DX666+DY666)-DS666)</f>
        <v>0</v>
      </c>
      <c r="S666">
        <f>1/((DL666+1)/(P666/1.6)+1/(Q666/1.37)) + DL666/((DL666+1)/(P666/1.6) + DL666/(Q666/1.37))</f>
        <v>0</v>
      </c>
      <c r="T666">
        <f>(DG666*DJ666)</f>
        <v>0</v>
      </c>
      <c r="U666">
        <f>(DZ666+(T666+2*0.95*5.67E-8*(((DZ666+$B$9)+273)^4-(DZ666+273)^4)-44100*I666)/(1.84*29.3*Q666+8*0.95*5.67E-8*(DZ666+273)^3))</f>
        <v>0</v>
      </c>
      <c r="V666">
        <f>($C$9*EA666+$D$9*EB666+$E$9*U666)</f>
        <v>0</v>
      </c>
      <c r="W666">
        <f>0.61365*exp(17.502*V666/(240.97+V666))</f>
        <v>0</v>
      </c>
      <c r="X666">
        <f>(Y666/Z666*100)</f>
        <v>0</v>
      </c>
      <c r="Y666">
        <f>DS666*(DX666+DY666)/1000</f>
        <v>0</v>
      </c>
      <c r="Z666">
        <f>0.61365*exp(17.502*DZ666/(240.97+DZ666))</f>
        <v>0</v>
      </c>
      <c r="AA666">
        <f>(W666-DS666*(DX666+DY666)/1000)</f>
        <v>0</v>
      </c>
      <c r="AB666">
        <f>(-I666*44100)</f>
        <v>0</v>
      </c>
      <c r="AC666">
        <f>2*29.3*Q666*0.92*(DZ666-V666)</f>
        <v>0</v>
      </c>
      <c r="AD666">
        <f>2*0.95*5.67E-8*(((DZ666+$B$9)+273)^4-(V666+273)^4)</f>
        <v>0</v>
      </c>
      <c r="AE666">
        <f>T666+AD666+AB666+AC666</f>
        <v>0</v>
      </c>
      <c r="AF666">
        <f>DW666*AT666*(DR666-DQ666*(1000-AT666*DT666)/(1000-AT666*DS666))/(100*DK666)</f>
        <v>0</v>
      </c>
      <c r="AG666">
        <f>1000*DW666*AT666*(DS666-DT666)/(100*DK666*(1000-AT666*DS666))</f>
        <v>0</v>
      </c>
      <c r="AH666">
        <f>(AI666 - AJ666 - DX666*1E3/(8.314*(DZ666+273.15)) * AL666/DW666 * AK666) * DW666/(100*DK666) * (1000 - DT666)/1000</f>
        <v>0</v>
      </c>
      <c r="AI666">
        <v>1200.056623909091</v>
      </c>
      <c r="AJ666">
        <v>1172.832606060606</v>
      </c>
      <c r="AK666">
        <v>3.417632034632053</v>
      </c>
      <c r="AL666">
        <v>65.16</v>
      </c>
      <c r="AM666">
        <f>(AO666 - AN666 + DX666*1E3/(8.314*(DZ666+273.15)) * AQ666/DW666 * AP666) * DW666/(100*DK666) * 1000/(1000 - AO666)</f>
        <v>0</v>
      </c>
      <c r="AN666">
        <v>20.94360600146337</v>
      </c>
      <c r="AO666">
        <v>21.77180666666665</v>
      </c>
      <c r="AP666">
        <v>-9.237482878427849E-05</v>
      </c>
      <c r="AQ666">
        <v>105.5016809111965</v>
      </c>
      <c r="AR666">
        <v>1</v>
      </c>
      <c r="AS666">
        <v>0</v>
      </c>
      <c r="AT666">
        <f>IF(AR666*$H$15&gt;=AV666,1.0,(AV666/(AV666-AR666*$H$15)))</f>
        <v>0</v>
      </c>
      <c r="AU666">
        <f>(AT666-1)*100</f>
        <v>0</v>
      </c>
      <c r="AV666">
        <f>MAX(0,($B$15+$C$15*EE666)/(1+$D$15*EE666)*DX666/(DZ666+273)*$E$15)</f>
        <v>0</v>
      </c>
      <c r="AW666" t="s">
        <v>437</v>
      </c>
      <c r="AX666" t="s">
        <v>437</v>
      </c>
      <c r="AY666">
        <v>0</v>
      </c>
      <c r="AZ666">
        <v>0</v>
      </c>
      <c r="BA666">
        <f>1-AY666/AZ666</f>
        <v>0</v>
      </c>
      <c r="BB666">
        <v>0</v>
      </c>
      <c r="BC666" t="s">
        <v>437</v>
      </c>
      <c r="BD666" t="s">
        <v>437</v>
      </c>
      <c r="BE666">
        <v>0</v>
      </c>
      <c r="BF666">
        <v>0</v>
      </c>
      <c r="BG666">
        <f>1-BE666/BF666</f>
        <v>0</v>
      </c>
      <c r="BH666">
        <v>0.5</v>
      </c>
      <c r="BI666">
        <f>DH666</f>
        <v>0</v>
      </c>
      <c r="BJ666">
        <f>K666</f>
        <v>0</v>
      </c>
      <c r="BK666">
        <f>BG666*BH666*BI666</f>
        <v>0</v>
      </c>
      <c r="BL666">
        <f>(BJ666-BB666)/BI666</f>
        <v>0</v>
      </c>
      <c r="BM666">
        <f>(AZ666-BF666)/BF666</f>
        <v>0</v>
      </c>
      <c r="BN666">
        <f>AY666/(BA666+AY666/BF666)</f>
        <v>0</v>
      </c>
      <c r="BO666" t="s">
        <v>437</v>
      </c>
      <c r="BP666">
        <v>0</v>
      </c>
      <c r="BQ666">
        <f>IF(BP666&lt;&gt;0, BP666, BN666)</f>
        <v>0</v>
      </c>
      <c r="BR666">
        <f>1-BQ666/BF666</f>
        <v>0</v>
      </c>
      <c r="BS666">
        <f>(BF666-BE666)/(BF666-BQ666)</f>
        <v>0</v>
      </c>
      <c r="BT666">
        <f>(AZ666-BF666)/(AZ666-BQ666)</f>
        <v>0</v>
      </c>
      <c r="BU666">
        <f>(BF666-BE666)/(BF666-AY666)</f>
        <v>0</v>
      </c>
      <c r="BV666">
        <f>(AZ666-BF666)/(AZ666-AY666)</f>
        <v>0</v>
      </c>
      <c r="BW666">
        <f>(BS666*BQ666/BE666)</f>
        <v>0</v>
      </c>
      <c r="BX666">
        <f>(1-BW666)</f>
        <v>0</v>
      </c>
      <c r="DG666">
        <f>$B$13*EF666+$C$13*EG666+$F$13*ER666*(1-EU666)</f>
        <v>0</v>
      </c>
      <c r="DH666">
        <f>DG666*DI666</f>
        <v>0</v>
      </c>
      <c r="DI666">
        <f>($B$13*$D$11+$C$13*$D$11+$F$13*((FE666+EW666)/MAX(FE666+EW666+FF666, 0.1)*$I$11+FF666/MAX(FE666+EW666+FF666, 0.1)*$J$11))/($B$13+$C$13+$F$13)</f>
        <v>0</v>
      </c>
      <c r="DJ666">
        <f>($B$13*$K$11+$C$13*$K$11+$F$13*((FE666+EW666)/MAX(FE666+EW666+FF666, 0.1)*$P$11+FF666/MAX(FE666+EW666+FF666, 0.1)*$Q$11))/($B$13+$C$13+$F$13)</f>
        <v>0</v>
      </c>
      <c r="DK666">
        <v>6</v>
      </c>
      <c r="DL666">
        <v>0.5</v>
      </c>
      <c r="DM666" t="s">
        <v>438</v>
      </c>
      <c r="DN666">
        <v>2</v>
      </c>
      <c r="DO666" t="b">
        <v>1</v>
      </c>
      <c r="DP666">
        <v>1759005491.5</v>
      </c>
      <c r="DQ666">
        <v>1123.953333333333</v>
      </c>
      <c r="DR666">
        <v>1160.053703703704</v>
      </c>
      <c r="DS666">
        <v>21.79577407407407</v>
      </c>
      <c r="DT666">
        <v>20.95186296296296</v>
      </c>
      <c r="DU666">
        <v>1125.177407407407</v>
      </c>
      <c r="DV666">
        <v>21.5143</v>
      </c>
      <c r="DW666">
        <v>500.0631111111111</v>
      </c>
      <c r="DX666">
        <v>90.30733333333332</v>
      </c>
      <c r="DY666">
        <v>0.06447556296296296</v>
      </c>
      <c r="DZ666">
        <v>28.69317777777778</v>
      </c>
      <c r="EA666">
        <v>30.01126296296296</v>
      </c>
      <c r="EB666">
        <v>999.9000000000001</v>
      </c>
      <c r="EC666">
        <v>0</v>
      </c>
      <c r="ED666">
        <v>0</v>
      </c>
      <c r="EE666">
        <v>10013.24740740741</v>
      </c>
      <c r="EF666">
        <v>0</v>
      </c>
      <c r="EG666">
        <v>11.8392</v>
      </c>
      <c r="EH666">
        <v>-36.10027777777778</v>
      </c>
      <c r="EI666">
        <v>1148.995555555555</v>
      </c>
      <c r="EJ666">
        <v>1184.878888888889</v>
      </c>
      <c r="EK666">
        <v>0.8439008888888888</v>
      </c>
      <c r="EL666">
        <v>1160.053703703704</v>
      </c>
      <c r="EM666">
        <v>20.95186296296296</v>
      </c>
      <c r="EN666">
        <v>1.968317037037037</v>
      </c>
      <c r="EO666">
        <v>1.892107037037037</v>
      </c>
      <c r="EP666">
        <v>17.19174814814815</v>
      </c>
      <c r="EQ666">
        <v>16.56922962962963</v>
      </c>
      <c r="ER666">
        <v>1999.984074074074</v>
      </c>
      <c r="ES666">
        <v>0.9800046666666666</v>
      </c>
      <c r="ET666">
        <v>0.01999521851851852</v>
      </c>
      <c r="EU666">
        <v>0</v>
      </c>
      <c r="EV666">
        <v>947.5658148148149</v>
      </c>
      <c r="EW666">
        <v>5.00078</v>
      </c>
      <c r="EX666">
        <v>18327.85925925926</v>
      </c>
      <c r="EY666">
        <v>16379.53333333333</v>
      </c>
      <c r="EZ666">
        <v>39.26385185185185</v>
      </c>
      <c r="FA666">
        <v>40.09233333333333</v>
      </c>
      <c r="FB666">
        <v>39.39796296296296</v>
      </c>
      <c r="FC666">
        <v>39.79603703703703</v>
      </c>
      <c r="FD666">
        <v>40.15485185185184</v>
      </c>
      <c r="FE666">
        <v>1955.094074074074</v>
      </c>
      <c r="FF666">
        <v>39.89000000000001</v>
      </c>
      <c r="FG666">
        <v>0</v>
      </c>
      <c r="FH666">
        <v>1759005493.5</v>
      </c>
      <c r="FI666">
        <v>0</v>
      </c>
      <c r="FJ666">
        <v>947.5607692307693</v>
      </c>
      <c r="FK666">
        <v>-3.033094013617681</v>
      </c>
      <c r="FL666">
        <v>-43.19999993093658</v>
      </c>
      <c r="FM666">
        <v>18327.85384615385</v>
      </c>
      <c r="FN666">
        <v>15</v>
      </c>
      <c r="FO666">
        <v>0</v>
      </c>
      <c r="FP666" t="s">
        <v>439</v>
      </c>
      <c r="FQ666">
        <v>1746989605.5</v>
      </c>
      <c r="FR666">
        <v>1746989593.5</v>
      </c>
      <c r="FS666">
        <v>0</v>
      </c>
      <c r="FT666">
        <v>-0.274</v>
      </c>
      <c r="FU666">
        <v>-0.002</v>
      </c>
      <c r="FV666">
        <v>2.549</v>
      </c>
      <c r="FW666">
        <v>0.129</v>
      </c>
      <c r="FX666">
        <v>420</v>
      </c>
      <c r="FY666">
        <v>17</v>
      </c>
      <c r="FZ666">
        <v>0.02</v>
      </c>
      <c r="GA666">
        <v>0.04</v>
      </c>
      <c r="GB666">
        <v>-36.03713170731707</v>
      </c>
      <c r="GC666">
        <v>-1.207710104529491</v>
      </c>
      <c r="GD666">
        <v>0.1353143646747418</v>
      </c>
      <c r="GE666">
        <v>0</v>
      </c>
      <c r="GF666">
        <v>947.6812352941176</v>
      </c>
      <c r="GG666">
        <v>-2.475691365631596</v>
      </c>
      <c r="GH666">
        <v>0.3344631395169037</v>
      </c>
      <c r="GI666">
        <v>0</v>
      </c>
      <c r="GJ666">
        <v>0.8367971951219513</v>
      </c>
      <c r="GK666">
        <v>0.08533066202090654</v>
      </c>
      <c r="GL666">
        <v>0.01561206669998737</v>
      </c>
      <c r="GM666">
        <v>1</v>
      </c>
      <c r="GN666">
        <v>1</v>
      </c>
      <c r="GO666">
        <v>3</v>
      </c>
      <c r="GP666" t="s">
        <v>463</v>
      </c>
      <c r="GQ666">
        <v>3.10241</v>
      </c>
      <c r="GR666">
        <v>2.72294</v>
      </c>
      <c r="GS666">
        <v>0.17521</v>
      </c>
      <c r="GT666">
        <v>0.178607</v>
      </c>
      <c r="GU666">
        <v>0.100511</v>
      </c>
      <c r="GV666">
        <v>0.0991708</v>
      </c>
      <c r="GW666">
        <v>21546.7</v>
      </c>
      <c r="GX666">
        <v>19487.1</v>
      </c>
      <c r="GY666">
        <v>26686.5</v>
      </c>
      <c r="GZ666">
        <v>23945.1</v>
      </c>
      <c r="HA666">
        <v>38419.5</v>
      </c>
      <c r="HB666">
        <v>31889.6</v>
      </c>
      <c r="HC666">
        <v>46599.9</v>
      </c>
      <c r="HD666">
        <v>37875.6</v>
      </c>
      <c r="HE666">
        <v>1.86863</v>
      </c>
      <c r="HF666">
        <v>1.87885</v>
      </c>
      <c r="HG666">
        <v>0.169933</v>
      </c>
      <c r="HH666">
        <v>0</v>
      </c>
      <c r="HI666">
        <v>27.2438</v>
      </c>
      <c r="HJ666">
        <v>999.9</v>
      </c>
      <c r="HK666">
        <v>49.1</v>
      </c>
      <c r="HL666">
        <v>30.2</v>
      </c>
      <c r="HM666">
        <v>23.4328</v>
      </c>
      <c r="HN666">
        <v>60.7687</v>
      </c>
      <c r="HO666">
        <v>21.6186</v>
      </c>
      <c r="HP666">
        <v>1</v>
      </c>
      <c r="HQ666">
        <v>0.113547</v>
      </c>
      <c r="HR666">
        <v>0.338532</v>
      </c>
      <c r="HS666">
        <v>20.3178</v>
      </c>
      <c r="HT666">
        <v>5.2116</v>
      </c>
      <c r="HU666">
        <v>11.9798</v>
      </c>
      <c r="HV666">
        <v>4.9633</v>
      </c>
      <c r="HW666">
        <v>3.27445</v>
      </c>
      <c r="HX666">
        <v>9999</v>
      </c>
      <c r="HY666">
        <v>9999</v>
      </c>
      <c r="HZ666">
        <v>9999</v>
      </c>
      <c r="IA666">
        <v>26.8</v>
      </c>
      <c r="IB666">
        <v>1.8637</v>
      </c>
      <c r="IC666">
        <v>1.85978</v>
      </c>
      <c r="ID666">
        <v>1.85807</v>
      </c>
      <c r="IE666">
        <v>1.85944</v>
      </c>
      <c r="IF666">
        <v>1.85959</v>
      </c>
      <c r="IG666">
        <v>1.85806</v>
      </c>
      <c r="IH666">
        <v>1.85715</v>
      </c>
      <c r="II666">
        <v>1.85211</v>
      </c>
      <c r="IJ666">
        <v>0</v>
      </c>
      <c r="IK666">
        <v>0</v>
      </c>
      <c r="IL666">
        <v>0</v>
      </c>
      <c r="IM666">
        <v>0</v>
      </c>
      <c r="IN666" t="s">
        <v>441</v>
      </c>
      <c r="IO666" t="s">
        <v>442</v>
      </c>
      <c r="IP666" t="s">
        <v>443</v>
      </c>
      <c r="IQ666" t="s">
        <v>443</v>
      </c>
      <c r="IR666" t="s">
        <v>443</v>
      </c>
      <c r="IS666" t="s">
        <v>443</v>
      </c>
      <c r="IT666">
        <v>0</v>
      </c>
      <c r="IU666">
        <v>100</v>
      </c>
      <c r="IV666">
        <v>100</v>
      </c>
      <c r="IW666">
        <v>-1.2</v>
      </c>
      <c r="IX666">
        <v>0.2809</v>
      </c>
      <c r="IY666">
        <v>-1.253408397979514</v>
      </c>
      <c r="IZ666">
        <v>-0.001407418860664216</v>
      </c>
      <c r="JA666">
        <v>1.761737584914558E-06</v>
      </c>
      <c r="JB666">
        <v>-4.339940373715102E-10</v>
      </c>
      <c r="JC666">
        <v>0.01386544786166931</v>
      </c>
      <c r="JD666">
        <v>0.003157371658100305</v>
      </c>
      <c r="JE666">
        <v>0.0004353711720169284</v>
      </c>
      <c r="JF666">
        <v>-1.853048844677345E-07</v>
      </c>
      <c r="JG666">
        <v>2</v>
      </c>
      <c r="JH666">
        <v>1968</v>
      </c>
      <c r="JI666">
        <v>1</v>
      </c>
      <c r="JJ666">
        <v>26</v>
      </c>
      <c r="JK666">
        <v>200264.9</v>
      </c>
      <c r="JL666">
        <v>200265.1</v>
      </c>
      <c r="JM666">
        <v>2.65503</v>
      </c>
      <c r="JN666">
        <v>2.60498</v>
      </c>
      <c r="JO666">
        <v>1.49658</v>
      </c>
      <c r="JP666">
        <v>2.34863</v>
      </c>
      <c r="JQ666">
        <v>1.54907</v>
      </c>
      <c r="JR666">
        <v>2.45605</v>
      </c>
      <c r="JS666">
        <v>34.2814</v>
      </c>
      <c r="JT666">
        <v>14.2546</v>
      </c>
      <c r="JU666">
        <v>18</v>
      </c>
      <c r="JV666">
        <v>480.337</v>
      </c>
      <c r="JW666">
        <v>501.666</v>
      </c>
      <c r="JX666">
        <v>26.8355</v>
      </c>
      <c r="JY666">
        <v>28.7165</v>
      </c>
      <c r="JZ666">
        <v>30.0005</v>
      </c>
      <c r="KA666">
        <v>28.8898</v>
      </c>
      <c r="KB666">
        <v>28.8779</v>
      </c>
      <c r="KC666">
        <v>53.2868</v>
      </c>
      <c r="KD666">
        <v>12.7512</v>
      </c>
      <c r="KE666">
        <v>100</v>
      </c>
      <c r="KF666">
        <v>26.8173</v>
      </c>
      <c r="KG666">
        <v>1208.83</v>
      </c>
      <c r="KH666">
        <v>20.9245</v>
      </c>
      <c r="KI666">
        <v>101.887</v>
      </c>
      <c r="KJ666">
        <v>91.3493</v>
      </c>
    </row>
    <row r="667" spans="1:296">
      <c r="A667">
        <v>649</v>
      </c>
      <c r="B667">
        <v>1759005504</v>
      </c>
      <c r="C667">
        <v>18253.40000009537</v>
      </c>
      <c r="D667" t="s">
        <v>1746</v>
      </c>
      <c r="E667" t="s">
        <v>1747</v>
      </c>
      <c r="F667">
        <v>5</v>
      </c>
      <c r="G667" t="s">
        <v>1603</v>
      </c>
      <c r="H667">
        <v>1759005496.214286</v>
      </c>
      <c r="I667">
        <f>(J667)/1000</f>
        <v>0</v>
      </c>
      <c r="J667">
        <f>IF(DO667, AM667, AG667)</f>
        <v>0</v>
      </c>
      <c r="K667">
        <f>IF(DO667, AH667, AF667)</f>
        <v>0</v>
      </c>
      <c r="L667">
        <f>DQ667 - IF(AT667&gt;1, K667*DK667*100.0/(AV667), 0)</f>
        <v>0</v>
      </c>
      <c r="M667">
        <f>((S667-I667/2)*L667-K667)/(S667+I667/2)</f>
        <v>0</v>
      </c>
      <c r="N667">
        <f>M667*(DX667+DY667)/1000.0</f>
        <v>0</v>
      </c>
      <c r="O667">
        <f>(DQ667 - IF(AT667&gt;1, K667*DK667*100.0/(AV667), 0))*(DX667+DY667)/1000.0</f>
        <v>0</v>
      </c>
      <c r="P667">
        <f>2.0/((1/R667-1/Q667)+SIGN(R667)*SQRT((1/R667-1/Q667)*(1/R667-1/Q667) + 4*DL667/((DL667+1)*(DL667+1))*(2*1/R667*1/Q667-1/Q667*1/Q667)))</f>
        <v>0</v>
      </c>
      <c r="Q667">
        <f>IF(LEFT(DM667,1)&lt;&gt;"0",IF(LEFT(DM667,1)="1",3.0,DN667),$D$5+$E$5*(EE667*DX667/($K$5*1000))+$F$5*(EE667*DX667/($K$5*1000))*MAX(MIN(DK667,$J$5),$I$5)*MAX(MIN(DK667,$J$5),$I$5)+$G$5*MAX(MIN(DK667,$J$5),$I$5)*(EE667*DX667/($K$5*1000))+$H$5*(EE667*DX667/($K$5*1000))*(EE667*DX667/($K$5*1000)))</f>
        <v>0</v>
      </c>
      <c r="R667">
        <f>I667*(1000-(1000*0.61365*exp(17.502*V667/(240.97+V667))/(DX667+DY667)+DS667)/2)/(1000*0.61365*exp(17.502*V667/(240.97+V667))/(DX667+DY667)-DS667)</f>
        <v>0</v>
      </c>
      <c r="S667">
        <f>1/((DL667+1)/(P667/1.6)+1/(Q667/1.37)) + DL667/((DL667+1)/(P667/1.6) + DL667/(Q667/1.37))</f>
        <v>0</v>
      </c>
      <c r="T667">
        <f>(DG667*DJ667)</f>
        <v>0</v>
      </c>
      <c r="U667">
        <f>(DZ667+(T667+2*0.95*5.67E-8*(((DZ667+$B$9)+273)^4-(DZ667+273)^4)-44100*I667)/(1.84*29.3*Q667+8*0.95*5.67E-8*(DZ667+273)^3))</f>
        <v>0</v>
      </c>
      <c r="V667">
        <f>($C$9*EA667+$D$9*EB667+$E$9*U667)</f>
        <v>0</v>
      </c>
      <c r="W667">
        <f>0.61365*exp(17.502*V667/(240.97+V667))</f>
        <v>0</v>
      </c>
      <c r="X667">
        <f>(Y667/Z667*100)</f>
        <v>0</v>
      </c>
      <c r="Y667">
        <f>DS667*(DX667+DY667)/1000</f>
        <v>0</v>
      </c>
      <c r="Z667">
        <f>0.61365*exp(17.502*DZ667/(240.97+DZ667))</f>
        <v>0</v>
      </c>
      <c r="AA667">
        <f>(W667-DS667*(DX667+DY667)/1000)</f>
        <v>0</v>
      </c>
      <c r="AB667">
        <f>(-I667*44100)</f>
        <v>0</v>
      </c>
      <c r="AC667">
        <f>2*29.3*Q667*0.92*(DZ667-V667)</f>
        <v>0</v>
      </c>
      <c r="AD667">
        <f>2*0.95*5.67E-8*(((DZ667+$B$9)+273)^4-(V667+273)^4)</f>
        <v>0</v>
      </c>
      <c r="AE667">
        <f>T667+AD667+AB667+AC667</f>
        <v>0</v>
      </c>
      <c r="AF667">
        <f>DW667*AT667*(DR667-DQ667*(1000-AT667*DT667)/(1000-AT667*DS667))/(100*DK667)</f>
        <v>0</v>
      </c>
      <c r="AG667">
        <f>1000*DW667*AT667*(DS667-DT667)/(100*DK667*(1000-AT667*DS667))</f>
        <v>0</v>
      </c>
      <c r="AH667">
        <f>(AI667 - AJ667 - DX667*1E3/(8.314*(DZ667+273.15)) * AL667/DW667 * AK667) * DW667/(100*DK667) * (1000 - DT667)/1000</f>
        <v>0</v>
      </c>
      <c r="AI667">
        <v>1217.193758545455</v>
      </c>
      <c r="AJ667">
        <v>1189.833757575757</v>
      </c>
      <c r="AK667">
        <v>3.401661471861445</v>
      </c>
      <c r="AL667">
        <v>65.16</v>
      </c>
      <c r="AM667">
        <f>(AO667 - AN667 + DX667*1E3/(8.314*(DZ667+273.15)) * AQ667/DW667 * AP667) * DW667/(100*DK667) * 1000/(1000 - AO667)</f>
        <v>0</v>
      </c>
      <c r="AN667">
        <v>20.95037497719435</v>
      </c>
      <c r="AO667">
        <v>21.7629703030303</v>
      </c>
      <c r="AP667">
        <v>-6.397345097474865E-05</v>
      </c>
      <c r="AQ667">
        <v>105.5016809111965</v>
      </c>
      <c r="AR667">
        <v>1</v>
      </c>
      <c r="AS667">
        <v>0</v>
      </c>
      <c r="AT667">
        <f>IF(AR667*$H$15&gt;=AV667,1.0,(AV667/(AV667-AR667*$H$15)))</f>
        <v>0</v>
      </c>
      <c r="AU667">
        <f>(AT667-1)*100</f>
        <v>0</v>
      </c>
      <c r="AV667">
        <f>MAX(0,($B$15+$C$15*EE667)/(1+$D$15*EE667)*DX667/(DZ667+273)*$E$15)</f>
        <v>0</v>
      </c>
      <c r="AW667" t="s">
        <v>437</v>
      </c>
      <c r="AX667" t="s">
        <v>437</v>
      </c>
      <c r="AY667">
        <v>0</v>
      </c>
      <c r="AZ667">
        <v>0</v>
      </c>
      <c r="BA667">
        <f>1-AY667/AZ667</f>
        <v>0</v>
      </c>
      <c r="BB667">
        <v>0</v>
      </c>
      <c r="BC667" t="s">
        <v>437</v>
      </c>
      <c r="BD667" t="s">
        <v>437</v>
      </c>
      <c r="BE667">
        <v>0</v>
      </c>
      <c r="BF667">
        <v>0</v>
      </c>
      <c r="BG667">
        <f>1-BE667/BF667</f>
        <v>0</v>
      </c>
      <c r="BH667">
        <v>0.5</v>
      </c>
      <c r="BI667">
        <f>DH667</f>
        <v>0</v>
      </c>
      <c r="BJ667">
        <f>K667</f>
        <v>0</v>
      </c>
      <c r="BK667">
        <f>BG667*BH667*BI667</f>
        <v>0</v>
      </c>
      <c r="BL667">
        <f>(BJ667-BB667)/BI667</f>
        <v>0</v>
      </c>
      <c r="BM667">
        <f>(AZ667-BF667)/BF667</f>
        <v>0</v>
      </c>
      <c r="BN667">
        <f>AY667/(BA667+AY667/BF667)</f>
        <v>0</v>
      </c>
      <c r="BO667" t="s">
        <v>437</v>
      </c>
      <c r="BP667">
        <v>0</v>
      </c>
      <c r="BQ667">
        <f>IF(BP667&lt;&gt;0, BP667, BN667)</f>
        <v>0</v>
      </c>
      <c r="BR667">
        <f>1-BQ667/BF667</f>
        <v>0</v>
      </c>
      <c r="BS667">
        <f>(BF667-BE667)/(BF667-BQ667)</f>
        <v>0</v>
      </c>
      <c r="BT667">
        <f>(AZ667-BF667)/(AZ667-BQ667)</f>
        <v>0</v>
      </c>
      <c r="BU667">
        <f>(BF667-BE667)/(BF667-AY667)</f>
        <v>0</v>
      </c>
      <c r="BV667">
        <f>(AZ667-BF667)/(AZ667-AY667)</f>
        <v>0</v>
      </c>
      <c r="BW667">
        <f>(BS667*BQ667/BE667)</f>
        <v>0</v>
      </c>
      <c r="BX667">
        <f>(1-BW667)</f>
        <v>0</v>
      </c>
      <c r="DG667">
        <f>$B$13*EF667+$C$13*EG667+$F$13*ER667*(1-EU667)</f>
        <v>0</v>
      </c>
      <c r="DH667">
        <f>DG667*DI667</f>
        <v>0</v>
      </c>
      <c r="DI667">
        <f>($B$13*$D$11+$C$13*$D$11+$F$13*((FE667+EW667)/MAX(FE667+EW667+FF667, 0.1)*$I$11+FF667/MAX(FE667+EW667+FF667, 0.1)*$J$11))/($B$13+$C$13+$F$13)</f>
        <v>0</v>
      </c>
      <c r="DJ667">
        <f>($B$13*$K$11+$C$13*$K$11+$F$13*((FE667+EW667)/MAX(FE667+EW667+FF667, 0.1)*$P$11+FF667/MAX(FE667+EW667+FF667, 0.1)*$Q$11))/($B$13+$C$13+$F$13)</f>
        <v>0</v>
      </c>
      <c r="DK667">
        <v>6</v>
      </c>
      <c r="DL667">
        <v>0.5</v>
      </c>
      <c r="DM667" t="s">
        <v>438</v>
      </c>
      <c r="DN667">
        <v>2</v>
      </c>
      <c r="DO667" t="b">
        <v>1</v>
      </c>
      <c r="DP667">
        <v>1759005496.214286</v>
      </c>
      <c r="DQ667">
        <v>1139.672857142857</v>
      </c>
      <c r="DR667">
        <v>1175.890714285714</v>
      </c>
      <c r="DS667">
        <v>21.78068928571429</v>
      </c>
      <c r="DT667">
        <v>20.944875</v>
      </c>
      <c r="DU667">
        <v>1140.8825</v>
      </c>
      <c r="DV667">
        <v>21.49953928571428</v>
      </c>
      <c r="DW667">
        <v>499.9886428571429</v>
      </c>
      <c r="DX667">
        <v>90.30681071428572</v>
      </c>
      <c r="DY667">
        <v>0.06456335714285713</v>
      </c>
      <c r="DZ667">
        <v>28.69449285714286</v>
      </c>
      <c r="EA667">
        <v>30.014625</v>
      </c>
      <c r="EB667">
        <v>999.9000000000002</v>
      </c>
      <c r="EC667">
        <v>0</v>
      </c>
      <c r="ED667">
        <v>0</v>
      </c>
      <c r="EE667">
        <v>9997.303928571429</v>
      </c>
      <c r="EF667">
        <v>0</v>
      </c>
      <c r="EG667">
        <v>11.83931071428572</v>
      </c>
      <c r="EH667">
        <v>-36.218275</v>
      </c>
      <c r="EI667">
        <v>1165.046428571429</v>
      </c>
      <c r="EJ667">
        <v>1201.046071428571</v>
      </c>
      <c r="EK667">
        <v>0.8358107857142857</v>
      </c>
      <c r="EL667">
        <v>1175.890714285714</v>
      </c>
      <c r="EM667">
        <v>20.944875</v>
      </c>
      <c r="EN667">
        <v>1.966943571428571</v>
      </c>
      <c r="EO667">
        <v>1.891464642857143</v>
      </c>
      <c r="EP667">
        <v>17.18071428571428</v>
      </c>
      <c r="EQ667">
        <v>16.56389285714285</v>
      </c>
      <c r="ER667">
        <v>1999.959642857143</v>
      </c>
      <c r="ES667">
        <v>0.9800044999999999</v>
      </c>
      <c r="ET667">
        <v>0.01999537857142857</v>
      </c>
      <c r="EU667">
        <v>0</v>
      </c>
      <c r="EV667">
        <v>947.3377857142858</v>
      </c>
      <c r="EW667">
        <v>5.00078</v>
      </c>
      <c r="EX667">
        <v>18324.675</v>
      </c>
      <c r="EY667">
        <v>16379.34285714286</v>
      </c>
      <c r="EZ667">
        <v>39.27217857142858</v>
      </c>
      <c r="FA667">
        <v>40.09349999999999</v>
      </c>
      <c r="FB667">
        <v>39.40835714285714</v>
      </c>
      <c r="FC667">
        <v>39.80549999999999</v>
      </c>
      <c r="FD667">
        <v>40.06221428571428</v>
      </c>
      <c r="FE667">
        <v>1955.069642857143</v>
      </c>
      <c r="FF667">
        <v>39.89000000000001</v>
      </c>
      <c r="FG667">
        <v>0</v>
      </c>
      <c r="FH667">
        <v>1759005498.3</v>
      </c>
      <c r="FI667">
        <v>0</v>
      </c>
      <c r="FJ667">
        <v>947.3381923076925</v>
      </c>
      <c r="FK667">
        <v>-2.006051287401415</v>
      </c>
      <c r="FL667">
        <v>-39.59658125693738</v>
      </c>
      <c r="FM667">
        <v>18324.71538461539</v>
      </c>
      <c r="FN667">
        <v>15</v>
      </c>
      <c r="FO667">
        <v>0</v>
      </c>
      <c r="FP667" t="s">
        <v>439</v>
      </c>
      <c r="FQ667">
        <v>1746989605.5</v>
      </c>
      <c r="FR667">
        <v>1746989593.5</v>
      </c>
      <c r="FS667">
        <v>0</v>
      </c>
      <c r="FT667">
        <v>-0.274</v>
      </c>
      <c r="FU667">
        <v>-0.002</v>
      </c>
      <c r="FV667">
        <v>2.549</v>
      </c>
      <c r="FW667">
        <v>0.129</v>
      </c>
      <c r="FX667">
        <v>420</v>
      </c>
      <c r="FY667">
        <v>17</v>
      </c>
      <c r="FZ667">
        <v>0.02</v>
      </c>
      <c r="GA667">
        <v>0.04</v>
      </c>
      <c r="GB667">
        <v>-36.14521707317073</v>
      </c>
      <c r="GC667">
        <v>-1.616445993031359</v>
      </c>
      <c r="GD667">
        <v>0.1685409769997171</v>
      </c>
      <c r="GE667">
        <v>0</v>
      </c>
      <c r="GF667">
        <v>947.4909705882354</v>
      </c>
      <c r="GG667">
        <v>-2.852696714511652</v>
      </c>
      <c r="GH667">
        <v>0.3474433923672399</v>
      </c>
      <c r="GI667">
        <v>0</v>
      </c>
      <c r="GJ667">
        <v>0.8369523414634147</v>
      </c>
      <c r="GK667">
        <v>-0.07076011149825841</v>
      </c>
      <c r="GL667">
        <v>0.01557823564888474</v>
      </c>
      <c r="GM667">
        <v>1</v>
      </c>
      <c r="GN667">
        <v>1</v>
      </c>
      <c r="GO667">
        <v>3</v>
      </c>
      <c r="GP667" t="s">
        <v>463</v>
      </c>
      <c r="GQ667">
        <v>3.10234</v>
      </c>
      <c r="GR667">
        <v>2.72298</v>
      </c>
      <c r="GS667">
        <v>0.17678</v>
      </c>
      <c r="GT667">
        <v>0.180167</v>
      </c>
      <c r="GU667">
        <v>0.100483</v>
      </c>
      <c r="GV667">
        <v>0.0991846</v>
      </c>
      <c r="GW667">
        <v>21505.5</v>
      </c>
      <c r="GX667">
        <v>19450</v>
      </c>
      <c r="GY667">
        <v>26686.3</v>
      </c>
      <c r="GZ667">
        <v>23945</v>
      </c>
      <c r="HA667">
        <v>38420.6</v>
      </c>
      <c r="HB667">
        <v>31888.9</v>
      </c>
      <c r="HC667">
        <v>46599.5</v>
      </c>
      <c r="HD667">
        <v>37875.1</v>
      </c>
      <c r="HE667">
        <v>1.8688</v>
      </c>
      <c r="HF667">
        <v>1.8788</v>
      </c>
      <c r="HG667">
        <v>0.169657</v>
      </c>
      <c r="HH667">
        <v>0</v>
      </c>
      <c r="HI667">
        <v>27.2458</v>
      </c>
      <c r="HJ667">
        <v>999.9</v>
      </c>
      <c r="HK667">
        <v>49.1</v>
      </c>
      <c r="HL667">
        <v>30.2</v>
      </c>
      <c r="HM667">
        <v>23.4306</v>
      </c>
      <c r="HN667">
        <v>60.8687</v>
      </c>
      <c r="HO667">
        <v>21.7788</v>
      </c>
      <c r="HP667">
        <v>1</v>
      </c>
      <c r="HQ667">
        <v>0.114002</v>
      </c>
      <c r="HR667">
        <v>0.391765</v>
      </c>
      <c r="HS667">
        <v>20.3173</v>
      </c>
      <c r="HT667">
        <v>5.21235</v>
      </c>
      <c r="HU667">
        <v>11.9798</v>
      </c>
      <c r="HV667">
        <v>4.96325</v>
      </c>
      <c r="HW667">
        <v>3.27453</v>
      </c>
      <c r="HX667">
        <v>9999</v>
      </c>
      <c r="HY667">
        <v>9999</v>
      </c>
      <c r="HZ667">
        <v>9999</v>
      </c>
      <c r="IA667">
        <v>26.8</v>
      </c>
      <c r="IB667">
        <v>1.8637</v>
      </c>
      <c r="IC667">
        <v>1.85977</v>
      </c>
      <c r="ID667">
        <v>1.85807</v>
      </c>
      <c r="IE667">
        <v>1.85944</v>
      </c>
      <c r="IF667">
        <v>1.85959</v>
      </c>
      <c r="IG667">
        <v>1.85806</v>
      </c>
      <c r="IH667">
        <v>1.85715</v>
      </c>
      <c r="II667">
        <v>1.85211</v>
      </c>
      <c r="IJ667">
        <v>0</v>
      </c>
      <c r="IK667">
        <v>0</v>
      </c>
      <c r="IL667">
        <v>0</v>
      </c>
      <c r="IM667">
        <v>0</v>
      </c>
      <c r="IN667" t="s">
        <v>441</v>
      </c>
      <c r="IO667" t="s">
        <v>442</v>
      </c>
      <c r="IP667" t="s">
        <v>443</v>
      </c>
      <c r="IQ667" t="s">
        <v>443</v>
      </c>
      <c r="IR667" t="s">
        <v>443</v>
      </c>
      <c r="IS667" t="s">
        <v>443</v>
      </c>
      <c r="IT667">
        <v>0</v>
      </c>
      <c r="IU667">
        <v>100</v>
      </c>
      <c r="IV667">
        <v>100</v>
      </c>
      <c r="IW667">
        <v>-1.19</v>
      </c>
      <c r="IX667">
        <v>0.2807</v>
      </c>
      <c r="IY667">
        <v>-1.253408397979514</v>
      </c>
      <c r="IZ667">
        <v>-0.001407418860664216</v>
      </c>
      <c r="JA667">
        <v>1.761737584914558E-06</v>
      </c>
      <c r="JB667">
        <v>-4.339940373715102E-10</v>
      </c>
      <c r="JC667">
        <v>0.01386544786166931</v>
      </c>
      <c r="JD667">
        <v>0.003157371658100305</v>
      </c>
      <c r="JE667">
        <v>0.0004353711720169284</v>
      </c>
      <c r="JF667">
        <v>-1.853048844677345E-07</v>
      </c>
      <c r="JG667">
        <v>2</v>
      </c>
      <c r="JH667">
        <v>1968</v>
      </c>
      <c r="JI667">
        <v>1</v>
      </c>
      <c r="JJ667">
        <v>26</v>
      </c>
      <c r="JK667">
        <v>200265</v>
      </c>
      <c r="JL667">
        <v>200265.2</v>
      </c>
      <c r="JM667">
        <v>2.68799</v>
      </c>
      <c r="JN667">
        <v>2.6123</v>
      </c>
      <c r="JO667">
        <v>1.49658</v>
      </c>
      <c r="JP667">
        <v>2.34863</v>
      </c>
      <c r="JQ667">
        <v>1.54907</v>
      </c>
      <c r="JR667">
        <v>2.42554</v>
      </c>
      <c r="JS667">
        <v>34.2814</v>
      </c>
      <c r="JT667">
        <v>14.2459</v>
      </c>
      <c r="JU667">
        <v>18</v>
      </c>
      <c r="JV667">
        <v>480.463</v>
      </c>
      <c r="JW667">
        <v>501.665</v>
      </c>
      <c r="JX667">
        <v>26.8218</v>
      </c>
      <c r="JY667">
        <v>28.721</v>
      </c>
      <c r="JZ667">
        <v>30.0004</v>
      </c>
      <c r="KA667">
        <v>28.893</v>
      </c>
      <c r="KB667">
        <v>28.8817</v>
      </c>
      <c r="KC667">
        <v>53.9178</v>
      </c>
      <c r="KD667">
        <v>12.7512</v>
      </c>
      <c r="KE667">
        <v>100</v>
      </c>
      <c r="KF667">
        <v>26.8064</v>
      </c>
      <c r="KG667">
        <v>1222.19</v>
      </c>
      <c r="KH667">
        <v>20.9245</v>
      </c>
      <c r="KI667">
        <v>101.887</v>
      </c>
      <c r="KJ667">
        <v>91.3485</v>
      </c>
    </row>
    <row r="668" spans="1:296">
      <c r="A668">
        <v>650</v>
      </c>
      <c r="B668">
        <v>1759005509</v>
      </c>
      <c r="C668">
        <v>18258.40000009537</v>
      </c>
      <c r="D668" t="s">
        <v>1748</v>
      </c>
      <c r="E668" t="s">
        <v>1749</v>
      </c>
      <c r="F668">
        <v>5</v>
      </c>
      <c r="G668" t="s">
        <v>1603</v>
      </c>
      <c r="H668">
        <v>1759005501.5</v>
      </c>
      <c r="I668">
        <f>(J668)/1000</f>
        <v>0</v>
      </c>
      <c r="J668">
        <f>IF(DO668, AM668, AG668)</f>
        <v>0</v>
      </c>
      <c r="K668">
        <f>IF(DO668, AH668, AF668)</f>
        <v>0</v>
      </c>
      <c r="L668">
        <f>DQ668 - IF(AT668&gt;1, K668*DK668*100.0/(AV668), 0)</f>
        <v>0</v>
      </c>
      <c r="M668">
        <f>((S668-I668/2)*L668-K668)/(S668+I668/2)</f>
        <v>0</v>
      </c>
      <c r="N668">
        <f>M668*(DX668+DY668)/1000.0</f>
        <v>0</v>
      </c>
      <c r="O668">
        <f>(DQ668 - IF(AT668&gt;1, K668*DK668*100.0/(AV668), 0))*(DX668+DY668)/1000.0</f>
        <v>0</v>
      </c>
      <c r="P668">
        <f>2.0/((1/R668-1/Q668)+SIGN(R668)*SQRT((1/R668-1/Q668)*(1/R668-1/Q668) + 4*DL668/((DL668+1)*(DL668+1))*(2*1/R668*1/Q668-1/Q668*1/Q668)))</f>
        <v>0</v>
      </c>
      <c r="Q668">
        <f>IF(LEFT(DM668,1)&lt;&gt;"0",IF(LEFT(DM668,1)="1",3.0,DN668),$D$5+$E$5*(EE668*DX668/($K$5*1000))+$F$5*(EE668*DX668/($K$5*1000))*MAX(MIN(DK668,$J$5),$I$5)*MAX(MIN(DK668,$J$5),$I$5)+$G$5*MAX(MIN(DK668,$J$5),$I$5)*(EE668*DX668/($K$5*1000))+$H$5*(EE668*DX668/($K$5*1000))*(EE668*DX668/($K$5*1000)))</f>
        <v>0</v>
      </c>
      <c r="R668">
        <f>I668*(1000-(1000*0.61365*exp(17.502*V668/(240.97+V668))/(DX668+DY668)+DS668)/2)/(1000*0.61365*exp(17.502*V668/(240.97+V668))/(DX668+DY668)-DS668)</f>
        <v>0</v>
      </c>
      <c r="S668">
        <f>1/((DL668+1)/(P668/1.6)+1/(Q668/1.37)) + DL668/((DL668+1)/(P668/1.6) + DL668/(Q668/1.37))</f>
        <v>0</v>
      </c>
      <c r="T668">
        <f>(DG668*DJ668)</f>
        <v>0</v>
      </c>
      <c r="U668">
        <f>(DZ668+(T668+2*0.95*5.67E-8*(((DZ668+$B$9)+273)^4-(DZ668+273)^4)-44100*I668)/(1.84*29.3*Q668+8*0.95*5.67E-8*(DZ668+273)^3))</f>
        <v>0</v>
      </c>
      <c r="V668">
        <f>($C$9*EA668+$D$9*EB668+$E$9*U668)</f>
        <v>0</v>
      </c>
      <c r="W668">
        <f>0.61365*exp(17.502*V668/(240.97+V668))</f>
        <v>0</v>
      </c>
      <c r="X668">
        <f>(Y668/Z668*100)</f>
        <v>0</v>
      </c>
      <c r="Y668">
        <f>DS668*(DX668+DY668)/1000</f>
        <v>0</v>
      </c>
      <c r="Z668">
        <f>0.61365*exp(17.502*DZ668/(240.97+DZ668))</f>
        <v>0</v>
      </c>
      <c r="AA668">
        <f>(W668-DS668*(DX668+DY668)/1000)</f>
        <v>0</v>
      </c>
      <c r="AB668">
        <f>(-I668*44100)</f>
        <v>0</v>
      </c>
      <c r="AC668">
        <f>2*29.3*Q668*0.92*(DZ668-V668)</f>
        <v>0</v>
      </c>
      <c r="AD668">
        <f>2*0.95*5.67E-8*(((DZ668+$B$9)+273)^4-(V668+273)^4)</f>
        <v>0</v>
      </c>
      <c r="AE668">
        <f>T668+AD668+AB668+AC668</f>
        <v>0</v>
      </c>
      <c r="AF668">
        <f>DW668*AT668*(DR668-DQ668*(1000-AT668*DT668)/(1000-AT668*DS668))/(100*DK668)</f>
        <v>0</v>
      </c>
      <c r="AG668">
        <f>1000*DW668*AT668*(DS668-DT668)/(100*DK668*(1000-AT668*DS668))</f>
        <v>0</v>
      </c>
      <c r="AH668">
        <f>(AI668 - AJ668 - DX668*1E3/(8.314*(DZ668+273.15)) * AL668/DW668 * AK668) * DW668/(100*DK668) * (1000 - DT668)/1000</f>
        <v>0</v>
      </c>
      <c r="AI668">
        <v>1234.232090939394</v>
      </c>
      <c r="AJ668">
        <v>1206.815393939394</v>
      </c>
      <c r="AK668">
        <v>3.405910822510835</v>
      </c>
      <c r="AL668">
        <v>65.16</v>
      </c>
      <c r="AM668">
        <f>(AO668 - AN668 + DX668*1E3/(8.314*(DZ668+273.15)) * AQ668/DW668 * AP668) * DW668/(100*DK668) * 1000/(1000 - AO668)</f>
        <v>0</v>
      </c>
      <c r="AN668">
        <v>20.9521595151518</v>
      </c>
      <c r="AO668">
        <v>21.75985636363635</v>
      </c>
      <c r="AP668">
        <v>-2.175753480891368E-05</v>
      </c>
      <c r="AQ668">
        <v>105.5016809111965</v>
      </c>
      <c r="AR668">
        <v>1</v>
      </c>
      <c r="AS668">
        <v>0</v>
      </c>
      <c r="AT668">
        <f>IF(AR668*$H$15&gt;=AV668,1.0,(AV668/(AV668-AR668*$H$15)))</f>
        <v>0</v>
      </c>
      <c r="AU668">
        <f>(AT668-1)*100</f>
        <v>0</v>
      </c>
      <c r="AV668">
        <f>MAX(0,($B$15+$C$15*EE668)/(1+$D$15*EE668)*DX668/(DZ668+273)*$E$15)</f>
        <v>0</v>
      </c>
      <c r="AW668" t="s">
        <v>437</v>
      </c>
      <c r="AX668" t="s">
        <v>437</v>
      </c>
      <c r="AY668">
        <v>0</v>
      </c>
      <c r="AZ668">
        <v>0</v>
      </c>
      <c r="BA668">
        <f>1-AY668/AZ668</f>
        <v>0</v>
      </c>
      <c r="BB668">
        <v>0</v>
      </c>
      <c r="BC668" t="s">
        <v>437</v>
      </c>
      <c r="BD668" t="s">
        <v>437</v>
      </c>
      <c r="BE668">
        <v>0</v>
      </c>
      <c r="BF668">
        <v>0</v>
      </c>
      <c r="BG668">
        <f>1-BE668/BF668</f>
        <v>0</v>
      </c>
      <c r="BH668">
        <v>0.5</v>
      </c>
      <c r="BI668">
        <f>DH668</f>
        <v>0</v>
      </c>
      <c r="BJ668">
        <f>K668</f>
        <v>0</v>
      </c>
      <c r="BK668">
        <f>BG668*BH668*BI668</f>
        <v>0</v>
      </c>
      <c r="BL668">
        <f>(BJ668-BB668)/BI668</f>
        <v>0</v>
      </c>
      <c r="BM668">
        <f>(AZ668-BF668)/BF668</f>
        <v>0</v>
      </c>
      <c r="BN668">
        <f>AY668/(BA668+AY668/BF668)</f>
        <v>0</v>
      </c>
      <c r="BO668" t="s">
        <v>437</v>
      </c>
      <c r="BP668">
        <v>0</v>
      </c>
      <c r="BQ668">
        <f>IF(BP668&lt;&gt;0, BP668, BN668)</f>
        <v>0</v>
      </c>
      <c r="BR668">
        <f>1-BQ668/BF668</f>
        <v>0</v>
      </c>
      <c r="BS668">
        <f>(BF668-BE668)/(BF668-BQ668)</f>
        <v>0</v>
      </c>
      <c r="BT668">
        <f>(AZ668-BF668)/(AZ668-BQ668)</f>
        <v>0</v>
      </c>
      <c r="BU668">
        <f>(BF668-BE668)/(BF668-AY668)</f>
        <v>0</v>
      </c>
      <c r="BV668">
        <f>(AZ668-BF668)/(AZ668-AY668)</f>
        <v>0</v>
      </c>
      <c r="BW668">
        <f>(BS668*BQ668/BE668)</f>
        <v>0</v>
      </c>
      <c r="BX668">
        <f>(1-BW668)</f>
        <v>0</v>
      </c>
      <c r="DG668">
        <f>$B$13*EF668+$C$13*EG668+$F$13*ER668*(1-EU668)</f>
        <v>0</v>
      </c>
      <c r="DH668">
        <f>DG668*DI668</f>
        <v>0</v>
      </c>
      <c r="DI668">
        <f>($B$13*$D$11+$C$13*$D$11+$F$13*((FE668+EW668)/MAX(FE668+EW668+FF668, 0.1)*$I$11+FF668/MAX(FE668+EW668+FF668, 0.1)*$J$11))/($B$13+$C$13+$F$13)</f>
        <v>0</v>
      </c>
      <c r="DJ668">
        <f>($B$13*$K$11+$C$13*$K$11+$F$13*((FE668+EW668)/MAX(FE668+EW668+FF668, 0.1)*$P$11+FF668/MAX(FE668+EW668+FF668, 0.1)*$Q$11))/($B$13+$C$13+$F$13)</f>
        <v>0</v>
      </c>
      <c r="DK668">
        <v>6</v>
      </c>
      <c r="DL668">
        <v>0.5</v>
      </c>
      <c r="DM668" t="s">
        <v>438</v>
      </c>
      <c r="DN668">
        <v>2</v>
      </c>
      <c r="DO668" t="b">
        <v>1</v>
      </c>
      <c r="DP668">
        <v>1759005501.5</v>
      </c>
      <c r="DQ668">
        <v>1157.264074074074</v>
      </c>
      <c r="DR668">
        <v>1193.637037037037</v>
      </c>
      <c r="DS668">
        <v>21.76798148148148</v>
      </c>
      <c r="DT668">
        <v>20.94814814814815</v>
      </c>
      <c r="DU668">
        <v>1158.458148148148</v>
      </c>
      <c r="DV668">
        <v>21.48710740740741</v>
      </c>
      <c r="DW668">
        <v>499.9363333333333</v>
      </c>
      <c r="DX668">
        <v>90.30619629629629</v>
      </c>
      <c r="DY668">
        <v>0.06474892222222223</v>
      </c>
      <c r="DZ668">
        <v>28.69579629629629</v>
      </c>
      <c r="EA668">
        <v>30.01233703703704</v>
      </c>
      <c r="EB668">
        <v>999.9000000000001</v>
      </c>
      <c r="EC668">
        <v>0</v>
      </c>
      <c r="ED668">
        <v>0</v>
      </c>
      <c r="EE668">
        <v>10000.16407407407</v>
      </c>
      <c r="EF668">
        <v>0</v>
      </c>
      <c r="EG668">
        <v>11.84438148148148</v>
      </c>
      <c r="EH668">
        <v>-36.37239259259259</v>
      </c>
      <c r="EI668">
        <v>1183.015185185185</v>
      </c>
      <c r="EJ668">
        <v>1219.175555555556</v>
      </c>
      <c r="EK668">
        <v>0.8198416666666667</v>
      </c>
      <c r="EL668">
        <v>1193.637037037037</v>
      </c>
      <c r="EM668">
        <v>20.94814814814815</v>
      </c>
      <c r="EN668">
        <v>1.965784074074074</v>
      </c>
      <c r="EO668">
        <v>1.891747777777778</v>
      </c>
      <c r="EP668">
        <v>17.17139259259259</v>
      </c>
      <c r="EQ668">
        <v>16.56624444444444</v>
      </c>
      <c r="ER668">
        <v>1999.950740740741</v>
      </c>
      <c r="ES668">
        <v>0.9800044444444445</v>
      </c>
      <c r="ET668">
        <v>0.01999542592592593</v>
      </c>
      <c r="EU668">
        <v>0</v>
      </c>
      <c r="EV668">
        <v>947.1207407407406</v>
      </c>
      <c r="EW668">
        <v>5.00078</v>
      </c>
      <c r="EX668">
        <v>18321.42222222222</v>
      </c>
      <c r="EY668">
        <v>16379.26666666666</v>
      </c>
      <c r="EZ668">
        <v>39.28681481481481</v>
      </c>
      <c r="FA668">
        <v>40.09699999999999</v>
      </c>
      <c r="FB668">
        <v>39.39111111111111</v>
      </c>
      <c r="FC668">
        <v>39.81681481481481</v>
      </c>
      <c r="FD668">
        <v>40.08529629629629</v>
      </c>
      <c r="FE668">
        <v>1955.060740740741</v>
      </c>
      <c r="FF668">
        <v>39.89000000000001</v>
      </c>
      <c r="FG668">
        <v>0</v>
      </c>
      <c r="FH668">
        <v>1759005503.7</v>
      </c>
      <c r="FI668">
        <v>0</v>
      </c>
      <c r="FJ668">
        <v>947.1113200000001</v>
      </c>
      <c r="FK668">
        <v>-2.118307699391178</v>
      </c>
      <c r="FL668">
        <v>-31.03076924113654</v>
      </c>
      <c r="FM668">
        <v>18321.204</v>
      </c>
      <c r="FN668">
        <v>15</v>
      </c>
      <c r="FO668">
        <v>0</v>
      </c>
      <c r="FP668" t="s">
        <v>439</v>
      </c>
      <c r="FQ668">
        <v>1746989605.5</v>
      </c>
      <c r="FR668">
        <v>1746989593.5</v>
      </c>
      <c r="FS668">
        <v>0</v>
      </c>
      <c r="FT668">
        <v>-0.274</v>
      </c>
      <c r="FU668">
        <v>-0.002</v>
      </c>
      <c r="FV668">
        <v>2.549</v>
      </c>
      <c r="FW668">
        <v>0.129</v>
      </c>
      <c r="FX668">
        <v>420</v>
      </c>
      <c r="FY668">
        <v>17</v>
      </c>
      <c r="FZ668">
        <v>0.02</v>
      </c>
      <c r="GA668">
        <v>0.04</v>
      </c>
      <c r="GB668">
        <v>-36.2801425</v>
      </c>
      <c r="GC668">
        <v>-1.653763227016831</v>
      </c>
      <c r="GD668">
        <v>0.1680750440837363</v>
      </c>
      <c r="GE668">
        <v>0</v>
      </c>
      <c r="GF668">
        <v>947.2367941176469</v>
      </c>
      <c r="GG668">
        <v>-2.283651647144851</v>
      </c>
      <c r="GH668">
        <v>0.302815006564554</v>
      </c>
      <c r="GI668">
        <v>0</v>
      </c>
      <c r="GJ668">
        <v>0.8291841999999999</v>
      </c>
      <c r="GK668">
        <v>-0.1823947542213905</v>
      </c>
      <c r="GL668">
        <v>0.01789238584174844</v>
      </c>
      <c r="GM668">
        <v>0</v>
      </c>
      <c r="GN668">
        <v>0</v>
      </c>
      <c r="GO668">
        <v>3</v>
      </c>
      <c r="GP668" t="s">
        <v>484</v>
      </c>
      <c r="GQ668">
        <v>3.10267</v>
      </c>
      <c r="GR668">
        <v>2.72273</v>
      </c>
      <c r="GS668">
        <v>0.178338</v>
      </c>
      <c r="GT668">
        <v>0.181703</v>
      </c>
      <c r="GU668">
        <v>0.10047</v>
      </c>
      <c r="GV668">
        <v>0.09919559999999999</v>
      </c>
      <c r="GW668">
        <v>21464.6</v>
      </c>
      <c r="GX668">
        <v>19413.5</v>
      </c>
      <c r="GY668">
        <v>26686.1</v>
      </c>
      <c r="GZ668">
        <v>23944.8</v>
      </c>
      <c r="HA668">
        <v>38421.2</v>
      </c>
      <c r="HB668">
        <v>31888.3</v>
      </c>
      <c r="HC668">
        <v>46599.3</v>
      </c>
      <c r="HD668">
        <v>37874.7</v>
      </c>
      <c r="HE668">
        <v>1.86905</v>
      </c>
      <c r="HF668">
        <v>1.87855</v>
      </c>
      <c r="HG668">
        <v>0.169583</v>
      </c>
      <c r="HH668">
        <v>0</v>
      </c>
      <c r="HI668">
        <v>27.2481</v>
      </c>
      <c r="HJ668">
        <v>999.9</v>
      </c>
      <c r="HK668">
        <v>49.1</v>
      </c>
      <c r="HL668">
        <v>30.2</v>
      </c>
      <c r="HM668">
        <v>23.4312</v>
      </c>
      <c r="HN668">
        <v>60.7587</v>
      </c>
      <c r="HO668">
        <v>21.5905</v>
      </c>
      <c r="HP668">
        <v>1</v>
      </c>
      <c r="HQ668">
        <v>0.114489</v>
      </c>
      <c r="HR668">
        <v>0.401517</v>
      </c>
      <c r="HS668">
        <v>20.3174</v>
      </c>
      <c r="HT668">
        <v>5.21355</v>
      </c>
      <c r="HU668">
        <v>11.98</v>
      </c>
      <c r="HV668">
        <v>4.96355</v>
      </c>
      <c r="HW668">
        <v>3.27445</v>
      </c>
      <c r="HX668">
        <v>9999</v>
      </c>
      <c r="HY668">
        <v>9999</v>
      </c>
      <c r="HZ668">
        <v>9999</v>
      </c>
      <c r="IA668">
        <v>26.8</v>
      </c>
      <c r="IB668">
        <v>1.86371</v>
      </c>
      <c r="IC668">
        <v>1.85975</v>
      </c>
      <c r="ID668">
        <v>1.85808</v>
      </c>
      <c r="IE668">
        <v>1.85944</v>
      </c>
      <c r="IF668">
        <v>1.85959</v>
      </c>
      <c r="IG668">
        <v>1.85806</v>
      </c>
      <c r="IH668">
        <v>1.85715</v>
      </c>
      <c r="II668">
        <v>1.85211</v>
      </c>
      <c r="IJ668">
        <v>0</v>
      </c>
      <c r="IK668">
        <v>0</v>
      </c>
      <c r="IL668">
        <v>0</v>
      </c>
      <c r="IM668">
        <v>0</v>
      </c>
      <c r="IN668" t="s">
        <v>441</v>
      </c>
      <c r="IO668" t="s">
        <v>442</v>
      </c>
      <c r="IP668" t="s">
        <v>443</v>
      </c>
      <c r="IQ668" t="s">
        <v>443</v>
      </c>
      <c r="IR668" t="s">
        <v>443</v>
      </c>
      <c r="IS668" t="s">
        <v>443</v>
      </c>
      <c r="IT668">
        <v>0</v>
      </c>
      <c r="IU668">
        <v>100</v>
      </c>
      <c r="IV668">
        <v>100</v>
      </c>
      <c r="IW668">
        <v>-1.17</v>
      </c>
      <c r="IX668">
        <v>0.2807</v>
      </c>
      <c r="IY668">
        <v>-1.253408397979514</v>
      </c>
      <c r="IZ668">
        <v>-0.001407418860664216</v>
      </c>
      <c r="JA668">
        <v>1.761737584914558E-06</v>
      </c>
      <c r="JB668">
        <v>-4.339940373715102E-10</v>
      </c>
      <c r="JC668">
        <v>0.01386544786166931</v>
      </c>
      <c r="JD668">
        <v>0.003157371658100305</v>
      </c>
      <c r="JE668">
        <v>0.0004353711720169284</v>
      </c>
      <c r="JF668">
        <v>-1.853048844677345E-07</v>
      </c>
      <c r="JG668">
        <v>2</v>
      </c>
      <c r="JH668">
        <v>1968</v>
      </c>
      <c r="JI668">
        <v>1</v>
      </c>
      <c r="JJ668">
        <v>26</v>
      </c>
      <c r="JK668">
        <v>200265.1</v>
      </c>
      <c r="JL668">
        <v>200265.3</v>
      </c>
      <c r="JM668">
        <v>2.71484</v>
      </c>
      <c r="JN668">
        <v>2.60742</v>
      </c>
      <c r="JO668">
        <v>1.49658</v>
      </c>
      <c r="JP668">
        <v>2.34863</v>
      </c>
      <c r="JQ668">
        <v>1.54907</v>
      </c>
      <c r="JR668">
        <v>2.37061</v>
      </c>
      <c r="JS668">
        <v>34.2814</v>
      </c>
      <c r="JT668">
        <v>14.2371</v>
      </c>
      <c r="JU668">
        <v>18</v>
      </c>
      <c r="JV668">
        <v>480.635</v>
      </c>
      <c r="JW668">
        <v>501.523</v>
      </c>
      <c r="JX668">
        <v>26.8068</v>
      </c>
      <c r="JY668">
        <v>28.7255</v>
      </c>
      <c r="JZ668">
        <v>30.0004</v>
      </c>
      <c r="KA668">
        <v>28.8966</v>
      </c>
      <c r="KB668">
        <v>28.8846</v>
      </c>
      <c r="KC668">
        <v>54.4743</v>
      </c>
      <c r="KD668">
        <v>12.7512</v>
      </c>
      <c r="KE668">
        <v>100</v>
      </c>
      <c r="KF668">
        <v>26.7946</v>
      </c>
      <c r="KG668">
        <v>1242.23</v>
      </c>
      <c r="KH668">
        <v>20.9269</v>
      </c>
      <c r="KI668">
        <v>101.886</v>
      </c>
      <c r="KJ668">
        <v>91.3477</v>
      </c>
    </row>
    <row r="669" spans="1:296">
      <c r="A669">
        <v>651</v>
      </c>
      <c r="B669">
        <v>1759005514</v>
      </c>
      <c r="C669">
        <v>18263.40000009537</v>
      </c>
      <c r="D669" t="s">
        <v>1750</v>
      </c>
      <c r="E669" t="s">
        <v>1751</v>
      </c>
      <c r="F669">
        <v>5</v>
      </c>
      <c r="G669" t="s">
        <v>1603</v>
      </c>
      <c r="H669">
        <v>1759005506.214286</v>
      </c>
      <c r="I669">
        <f>(J669)/1000</f>
        <v>0</v>
      </c>
      <c r="J669">
        <f>IF(DO669, AM669, AG669)</f>
        <v>0</v>
      </c>
      <c r="K669">
        <f>IF(DO669, AH669, AF669)</f>
        <v>0</v>
      </c>
      <c r="L669">
        <f>DQ669 - IF(AT669&gt;1, K669*DK669*100.0/(AV669), 0)</f>
        <v>0</v>
      </c>
      <c r="M669">
        <f>((S669-I669/2)*L669-K669)/(S669+I669/2)</f>
        <v>0</v>
      </c>
      <c r="N669">
        <f>M669*(DX669+DY669)/1000.0</f>
        <v>0</v>
      </c>
      <c r="O669">
        <f>(DQ669 - IF(AT669&gt;1, K669*DK669*100.0/(AV669), 0))*(DX669+DY669)/1000.0</f>
        <v>0</v>
      </c>
      <c r="P669">
        <f>2.0/((1/R669-1/Q669)+SIGN(R669)*SQRT((1/R669-1/Q669)*(1/R669-1/Q669) + 4*DL669/((DL669+1)*(DL669+1))*(2*1/R669*1/Q669-1/Q669*1/Q669)))</f>
        <v>0</v>
      </c>
      <c r="Q669">
        <f>IF(LEFT(DM669,1)&lt;&gt;"0",IF(LEFT(DM669,1)="1",3.0,DN669),$D$5+$E$5*(EE669*DX669/($K$5*1000))+$F$5*(EE669*DX669/($K$5*1000))*MAX(MIN(DK669,$J$5),$I$5)*MAX(MIN(DK669,$J$5),$I$5)+$G$5*MAX(MIN(DK669,$J$5),$I$5)*(EE669*DX669/($K$5*1000))+$H$5*(EE669*DX669/($K$5*1000))*(EE669*DX669/($K$5*1000)))</f>
        <v>0</v>
      </c>
      <c r="R669">
        <f>I669*(1000-(1000*0.61365*exp(17.502*V669/(240.97+V669))/(DX669+DY669)+DS669)/2)/(1000*0.61365*exp(17.502*V669/(240.97+V669))/(DX669+DY669)-DS669)</f>
        <v>0</v>
      </c>
      <c r="S669">
        <f>1/((DL669+1)/(P669/1.6)+1/(Q669/1.37)) + DL669/((DL669+1)/(P669/1.6) + DL669/(Q669/1.37))</f>
        <v>0</v>
      </c>
      <c r="T669">
        <f>(DG669*DJ669)</f>
        <v>0</v>
      </c>
      <c r="U669">
        <f>(DZ669+(T669+2*0.95*5.67E-8*(((DZ669+$B$9)+273)^4-(DZ669+273)^4)-44100*I669)/(1.84*29.3*Q669+8*0.95*5.67E-8*(DZ669+273)^3))</f>
        <v>0</v>
      </c>
      <c r="V669">
        <f>($C$9*EA669+$D$9*EB669+$E$9*U669)</f>
        <v>0</v>
      </c>
      <c r="W669">
        <f>0.61365*exp(17.502*V669/(240.97+V669))</f>
        <v>0</v>
      </c>
      <c r="X669">
        <f>(Y669/Z669*100)</f>
        <v>0</v>
      </c>
      <c r="Y669">
        <f>DS669*(DX669+DY669)/1000</f>
        <v>0</v>
      </c>
      <c r="Z669">
        <f>0.61365*exp(17.502*DZ669/(240.97+DZ669))</f>
        <v>0</v>
      </c>
      <c r="AA669">
        <f>(W669-DS669*(DX669+DY669)/1000)</f>
        <v>0</v>
      </c>
      <c r="AB669">
        <f>(-I669*44100)</f>
        <v>0</v>
      </c>
      <c r="AC669">
        <f>2*29.3*Q669*0.92*(DZ669-V669)</f>
        <v>0</v>
      </c>
      <c r="AD669">
        <f>2*0.95*5.67E-8*(((DZ669+$B$9)+273)^4-(V669+273)^4)</f>
        <v>0</v>
      </c>
      <c r="AE669">
        <f>T669+AD669+AB669+AC669</f>
        <v>0</v>
      </c>
      <c r="AF669">
        <f>DW669*AT669*(DR669-DQ669*(1000-AT669*DT669)/(1000-AT669*DS669))/(100*DK669)</f>
        <v>0</v>
      </c>
      <c r="AG669">
        <f>1000*DW669*AT669*(DS669-DT669)/(100*DK669*(1000-AT669*DS669))</f>
        <v>0</v>
      </c>
      <c r="AH669">
        <f>(AI669 - AJ669 - DX669*1E3/(8.314*(DZ669+273.15)) * AL669/DW669 * AK669) * DW669/(100*DK669) * (1000 - DT669)/1000</f>
        <v>0</v>
      </c>
      <c r="AI669">
        <v>1251.312356272728</v>
      </c>
      <c r="AJ669">
        <v>1223.898484848485</v>
      </c>
      <c r="AK669">
        <v>3.416400865800856</v>
      </c>
      <c r="AL669">
        <v>65.16</v>
      </c>
      <c r="AM669">
        <f>(AO669 - AN669 + DX669*1E3/(8.314*(DZ669+273.15)) * AQ669/DW669 * AP669) * DW669/(100*DK669) * 1000/(1000 - AO669)</f>
        <v>0</v>
      </c>
      <c r="AN669">
        <v>20.95935352524332</v>
      </c>
      <c r="AO669">
        <v>21.75590545454545</v>
      </c>
      <c r="AP669">
        <v>-2.015064828271049E-05</v>
      </c>
      <c r="AQ669">
        <v>105.5016809111965</v>
      </c>
      <c r="AR669">
        <v>1</v>
      </c>
      <c r="AS669">
        <v>0</v>
      </c>
      <c r="AT669">
        <f>IF(AR669*$H$15&gt;=AV669,1.0,(AV669/(AV669-AR669*$H$15)))</f>
        <v>0</v>
      </c>
      <c r="AU669">
        <f>(AT669-1)*100</f>
        <v>0</v>
      </c>
      <c r="AV669">
        <f>MAX(0,($B$15+$C$15*EE669)/(1+$D$15*EE669)*DX669/(DZ669+273)*$E$15)</f>
        <v>0</v>
      </c>
      <c r="AW669" t="s">
        <v>437</v>
      </c>
      <c r="AX669" t="s">
        <v>437</v>
      </c>
      <c r="AY669">
        <v>0</v>
      </c>
      <c r="AZ669">
        <v>0</v>
      </c>
      <c r="BA669">
        <f>1-AY669/AZ669</f>
        <v>0</v>
      </c>
      <c r="BB669">
        <v>0</v>
      </c>
      <c r="BC669" t="s">
        <v>437</v>
      </c>
      <c r="BD669" t="s">
        <v>437</v>
      </c>
      <c r="BE669">
        <v>0</v>
      </c>
      <c r="BF669">
        <v>0</v>
      </c>
      <c r="BG669">
        <f>1-BE669/BF669</f>
        <v>0</v>
      </c>
      <c r="BH669">
        <v>0.5</v>
      </c>
      <c r="BI669">
        <f>DH669</f>
        <v>0</v>
      </c>
      <c r="BJ669">
        <f>K669</f>
        <v>0</v>
      </c>
      <c r="BK669">
        <f>BG669*BH669*BI669</f>
        <v>0</v>
      </c>
      <c r="BL669">
        <f>(BJ669-BB669)/BI669</f>
        <v>0</v>
      </c>
      <c r="BM669">
        <f>(AZ669-BF669)/BF669</f>
        <v>0</v>
      </c>
      <c r="BN669">
        <f>AY669/(BA669+AY669/BF669)</f>
        <v>0</v>
      </c>
      <c r="BO669" t="s">
        <v>437</v>
      </c>
      <c r="BP669">
        <v>0</v>
      </c>
      <c r="BQ669">
        <f>IF(BP669&lt;&gt;0, BP669, BN669)</f>
        <v>0</v>
      </c>
      <c r="BR669">
        <f>1-BQ669/BF669</f>
        <v>0</v>
      </c>
      <c r="BS669">
        <f>(BF669-BE669)/(BF669-BQ669)</f>
        <v>0</v>
      </c>
      <c r="BT669">
        <f>(AZ669-BF669)/(AZ669-BQ669)</f>
        <v>0</v>
      </c>
      <c r="BU669">
        <f>(BF669-BE669)/(BF669-AY669)</f>
        <v>0</v>
      </c>
      <c r="BV669">
        <f>(AZ669-BF669)/(AZ669-AY669)</f>
        <v>0</v>
      </c>
      <c r="BW669">
        <f>(BS669*BQ669/BE669)</f>
        <v>0</v>
      </c>
      <c r="BX669">
        <f>(1-BW669)</f>
        <v>0</v>
      </c>
      <c r="DG669">
        <f>$B$13*EF669+$C$13*EG669+$F$13*ER669*(1-EU669)</f>
        <v>0</v>
      </c>
      <c r="DH669">
        <f>DG669*DI669</f>
        <v>0</v>
      </c>
      <c r="DI669">
        <f>($B$13*$D$11+$C$13*$D$11+$F$13*((FE669+EW669)/MAX(FE669+EW669+FF669, 0.1)*$I$11+FF669/MAX(FE669+EW669+FF669, 0.1)*$J$11))/($B$13+$C$13+$F$13)</f>
        <v>0</v>
      </c>
      <c r="DJ669">
        <f>($B$13*$K$11+$C$13*$K$11+$F$13*((FE669+EW669)/MAX(FE669+EW669+FF669, 0.1)*$P$11+FF669/MAX(FE669+EW669+FF669, 0.1)*$Q$11))/($B$13+$C$13+$F$13)</f>
        <v>0</v>
      </c>
      <c r="DK669">
        <v>6</v>
      </c>
      <c r="DL669">
        <v>0.5</v>
      </c>
      <c r="DM669" t="s">
        <v>438</v>
      </c>
      <c r="DN669">
        <v>2</v>
      </c>
      <c r="DO669" t="b">
        <v>1</v>
      </c>
      <c r="DP669">
        <v>1759005506.214286</v>
      </c>
      <c r="DQ669">
        <v>1172.979285714286</v>
      </c>
      <c r="DR669">
        <v>1209.395</v>
      </c>
      <c r="DS669">
        <v>21.76200714285715</v>
      </c>
      <c r="DT669">
        <v>20.952925</v>
      </c>
      <c r="DU669">
        <v>1174.159285714286</v>
      </c>
      <c r="DV669">
        <v>21.48126428571429</v>
      </c>
      <c r="DW669">
        <v>500.0060357142858</v>
      </c>
      <c r="DX669">
        <v>90.30577857142858</v>
      </c>
      <c r="DY669">
        <v>0.06462400357142857</v>
      </c>
      <c r="DZ669">
        <v>28.694925</v>
      </c>
      <c r="EA669">
        <v>30.01079285714286</v>
      </c>
      <c r="EB669">
        <v>999.9000000000002</v>
      </c>
      <c r="EC669">
        <v>0</v>
      </c>
      <c r="ED669">
        <v>0</v>
      </c>
      <c r="EE669">
        <v>10008.95642857143</v>
      </c>
      <c r="EF669">
        <v>0</v>
      </c>
      <c r="EG669">
        <v>11.84908214285714</v>
      </c>
      <c r="EH669">
        <v>-36.41541071428571</v>
      </c>
      <c r="EI669">
        <v>1199.073571428571</v>
      </c>
      <c r="EJ669">
        <v>1235.2775</v>
      </c>
      <c r="EK669">
        <v>0.8090959285714286</v>
      </c>
      <c r="EL669">
        <v>1209.395</v>
      </c>
      <c r="EM669">
        <v>20.952925</v>
      </c>
      <c r="EN669">
        <v>1.965235714285715</v>
      </c>
      <c r="EO669">
        <v>1.89217</v>
      </c>
      <c r="EP669">
        <v>17.16698571428571</v>
      </c>
      <c r="EQ669">
        <v>16.56975</v>
      </c>
      <c r="ER669">
        <v>1999.93</v>
      </c>
      <c r="ES669">
        <v>0.9800042857142858</v>
      </c>
      <c r="ET669">
        <v>0.01999558214285714</v>
      </c>
      <c r="EU669">
        <v>0</v>
      </c>
      <c r="EV669">
        <v>946.9654285714287</v>
      </c>
      <c r="EW669">
        <v>5.00078</v>
      </c>
      <c r="EX669">
        <v>18318.62142857143</v>
      </c>
      <c r="EY669">
        <v>16379.08571428572</v>
      </c>
      <c r="EZ669">
        <v>39.30332142857143</v>
      </c>
      <c r="FA669">
        <v>40.09799999999999</v>
      </c>
      <c r="FB669">
        <v>39.38157142857143</v>
      </c>
      <c r="FC669">
        <v>39.82774999999999</v>
      </c>
      <c r="FD669">
        <v>40.16924999999999</v>
      </c>
      <c r="FE669">
        <v>1955.04</v>
      </c>
      <c r="FF669">
        <v>39.89000000000001</v>
      </c>
      <c r="FG669">
        <v>0</v>
      </c>
      <c r="FH669">
        <v>1759005508.5</v>
      </c>
      <c r="FI669">
        <v>0</v>
      </c>
      <c r="FJ669">
        <v>946.9558399999999</v>
      </c>
      <c r="FK669">
        <v>-1.716461543903838</v>
      </c>
      <c r="FL669">
        <v>-34.14615375959973</v>
      </c>
      <c r="FM669">
        <v>18318.488</v>
      </c>
      <c r="FN669">
        <v>15</v>
      </c>
      <c r="FO669">
        <v>0</v>
      </c>
      <c r="FP669" t="s">
        <v>439</v>
      </c>
      <c r="FQ669">
        <v>1746989605.5</v>
      </c>
      <c r="FR669">
        <v>1746989593.5</v>
      </c>
      <c r="FS669">
        <v>0</v>
      </c>
      <c r="FT669">
        <v>-0.274</v>
      </c>
      <c r="FU669">
        <v>-0.002</v>
      </c>
      <c r="FV669">
        <v>2.549</v>
      </c>
      <c r="FW669">
        <v>0.129</v>
      </c>
      <c r="FX669">
        <v>420</v>
      </c>
      <c r="FY669">
        <v>17</v>
      </c>
      <c r="FZ669">
        <v>0.02</v>
      </c>
      <c r="GA669">
        <v>0.04</v>
      </c>
      <c r="GB669">
        <v>-36.3696275</v>
      </c>
      <c r="GC669">
        <v>-0.8991118198873596</v>
      </c>
      <c r="GD669">
        <v>0.1036990573426292</v>
      </c>
      <c r="GE669">
        <v>0</v>
      </c>
      <c r="GF669">
        <v>947.1069411764706</v>
      </c>
      <c r="GG669">
        <v>-2.293506499044914</v>
      </c>
      <c r="GH669">
        <v>0.2962880098402304</v>
      </c>
      <c r="GI669">
        <v>0</v>
      </c>
      <c r="GJ669">
        <v>0.8179345999999998</v>
      </c>
      <c r="GK669">
        <v>-0.1460592045028156</v>
      </c>
      <c r="GL669">
        <v>0.01438052265705249</v>
      </c>
      <c r="GM669">
        <v>0</v>
      </c>
      <c r="GN669">
        <v>0</v>
      </c>
      <c r="GO669">
        <v>3</v>
      </c>
      <c r="GP669" t="s">
        <v>484</v>
      </c>
      <c r="GQ669">
        <v>3.10251</v>
      </c>
      <c r="GR669">
        <v>2.72277</v>
      </c>
      <c r="GS669">
        <v>0.179886</v>
      </c>
      <c r="GT669">
        <v>0.183225</v>
      </c>
      <c r="GU669">
        <v>0.100459</v>
      </c>
      <c r="GV669">
        <v>0.09921729999999999</v>
      </c>
      <c r="GW669">
        <v>21424.1</v>
      </c>
      <c r="GX669">
        <v>19377.2</v>
      </c>
      <c r="GY669">
        <v>26686</v>
      </c>
      <c r="GZ669">
        <v>23944.7</v>
      </c>
      <c r="HA669">
        <v>38421.7</v>
      </c>
      <c r="HB669">
        <v>31887.6</v>
      </c>
      <c r="HC669">
        <v>46599</v>
      </c>
      <c r="HD669">
        <v>37874.6</v>
      </c>
      <c r="HE669">
        <v>1.86875</v>
      </c>
      <c r="HF669">
        <v>1.87892</v>
      </c>
      <c r="HG669">
        <v>0.168577</v>
      </c>
      <c r="HH669">
        <v>0</v>
      </c>
      <c r="HI669">
        <v>27.2508</v>
      </c>
      <c r="HJ669">
        <v>999.9</v>
      </c>
      <c r="HK669">
        <v>49.1</v>
      </c>
      <c r="HL669">
        <v>30.2</v>
      </c>
      <c r="HM669">
        <v>23.4323</v>
      </c>
      <c r="HN669">
        <v>61.1287</v>
      </c>
      <c r="HO669">
        <v>21.6226</v>
      </c>
      <c r="HP669">
        <v>1</v>
      </c>
      <c r="HQ669">
        <v>0.11483</v>
      </c>
      <c r="HR669">
        <v>0.409311</v>
      </c>
      <c r="HS669">
        <v>20.3174</v>
      </c>
      <c r="HT669">
        <v>5.2128</v>
      </c>
      <c r="HU669">
        <v>11.9797</v>
      </c>
      <c r="HV669">
        <v>4.9635</v>
      </c>
      <c r="HW669">
        <v>3.2745</v>
      </c>
      <c r="HX669">
        <v>9999</v>
      </c>
      <c r="HY669">
        <v>9999</v>
      </c>
      <c r="HZ669">
        <v>9999</v>
      </c>
      <c r="IA669">
        <v>26.8</v>
      </c>
      <c r="IB669">
        <v>1.86371</v>
      </c>
      <c r="IC669">
        <v>1.85977</v>
      </c>
      <c r="ID669">
        <v>1.85807</v>
      </c>
      <c r="IE669">
        <v>1.85945</v>
      </c>
      <c r="IF669">
        <v>1.85959</v>
      </c>
      <c r="IG669">
        <v>1.85806</v>
      </c>
      <c r="IH669">
        <v>1.85715</v>
      </c>
      <c r="II669">
        <v>1.85211</v>
      </c>
      <c r="IJ669">
        <v>0</v>
      </c>
      <c r="IK669">
        <v>0</v>
      </c>
      <c r="IL669">
        <v>0</v>
      </c>
      <c r="IM669">
        <v>0</v>
      </c>
      <c r="IN669" t="s">
        <v>441</v>
      </c>
      <c r="IO669" t="s">
        <v>442</v>
      </c>
      <c r="IP669" t="s">
        <v>443</v>
      </c>
      <c r="IQ669" t="s">
        <v>443</v>
      </c>
      <c r="IR669" t="s">
        <v>443</v>
      </c>
      <c r="IS669" t="s">
        <v>443</v>
      </c>
      <c r="IT669">
        <v>0</v>
      </c>
      <c r="IU669">
        <v>100</v>
      </c>
      <c r="IV669">
        <v>100</v>
      </c>
      <c r="IW669">
        <v>-1.15</v>
      </c>
      <c r="IX669">
        <v>0.2806</v>
      </c>
      <c r="IY669">
        <v>-1.253408397979514</v>
      </c>
      <c r="IZ669">
        <v>-0.001407418860664216</v>
      </c>
      <c r="JA669">
        <v>1.761737584914558E-06</v>
      </c>
      <c r="JB669">
        <v>-4.339940373715102E-10</v>
      </c>
      <c r="JC669">
        <v>0.01386544786166931</v>
      </c>
      <c r="JD669">
        <v>0.003157371658100305</v>
      </c>
      <c r="JE669">
        <v>0.0004353711720169284</v>
      </c>
      <c r="JF669">
        <v>-1.853048844677345E-07</v>
      </c>
      <c r="JG669">
        <v>2</v>
      </c>
      <c r="JH669">
        <v>1968</v>
      </c>
      <c r="JI669">
        <v>1</v>
      </c>
      <c r="JJ669">
        <v>26</v>
      </c>
      <c r="JK669">
        <v>200265.1</v>
      </c>
      <c r="JL669">
        <v>200265.3</v>
      </c>
      <c r="JM669">
        <v>2.74658</v>
      </c>
      <c r="JN669">
        <v>2.60498</v>
      </c>
      <c r="JO669">
        <v>1.49658</v>
      </c>
      <c r="JP669">
        <v>2.34985</v>
      </c>
      <c r="JQ669">
        <v>1.54907</v>
      </c>
      <c r="JR669">
        <v>2.44751</v>
      </c>
      <c r="JS669">
        <v>34.2814</v>
      </c>
      <c r="JT669">
        <v>14.2546</v>
      </c>
      <c r="JU669">
        <v>18</v>
      </c>
      <c r="JV669">
        <v>480.489</v>
      </c>
      <c r="JW669">
        <v>501.804</v>
      </c>
      <c r="JX669">
        <v>26.7937</v>
      </c>
      <c r="JY669">
        <v>28.7301</v>
      </c>
      <c r="JZ669">
        <v>30.0004</v>
      </c>
      <c r="KA669">
        <v>28.9003</v>
      </c>
      <c r="KB669">
        <v>28.8882</v>
      </c>
      <c r="KC669">
        <v>55.1096</v>
      </c>
      <c r="KD669">
        <v>12.7512</v>
      </c>
      <c r="KE669">
        <v>100</v>
      </c>
      <c r="KF669">
        <v>26.7829</v>
      </c>
      <c r="KG669">
        <v>1255.59</v>
      </c>
      <c r="KH669">
        <v>20.9319</v>
      </c>
      <c r="KI669">
        <v>101.885</v>
      </c>
      <c r="KJ669">
        <v>91.3473</v>
      </c>
    </row>
    <row r="670" spans="1:296">
      <c r="A670">
        <v>652</v>
      </c>
      <c r="B670">
        <v>1759005519</v>
      </c>
      <c r="C670">
        <v>18268.40000009537</v>
      </c>
      <c r="D670" t="s">
        <v>1752</v>
      </c>
      <c r="E670" t="s">
        <v>1753</v>
      </c>
      <c r="F670">
        <v>5</v>
      </c>
      <c r="G670" t="s">
        <v>1603</v>
      </c>
      <c r="H670">
        <v>1759005511.5</v>
      </c>
      <c r="I670">
        <f>(J670)/1000</f>
        <v>0</v>
      </c>
      <c r="J670">
        <f>IF(DO670, AM670, AG670)</f>
        <v>0</v>
      </c>
      <c r="K670">
        <f>IF(DO670, AH670, AF670)</f>
        <v>0</v>
      </c>
      <c r="L670">
        <f>DQ670 - IF(AT670&gt;1, K670*DK670*100.0/(AV670), 0)</f>
        <v>0</v>
      </c>
      <c r="M670">
        <f>((S670-I670/2)*L670-K670)/(S670+I670/2)</f>
        <v>0</v>
      </c>
      <c r="N670">
        <f>M670*(DX670+DY670)/1000.0</f>
        <v>0</v>
      </c>
      <c r="O670">
        <f>(DQ670 - IF(AT670&gt;1, K670*DK670*100.0/(AV670), 0))*(DX670+DY670)/1000.0</f>
        <v>0</v>
      </c>
      <c r="P670">
        <f>2.0/((1/R670-1/Q670)+SIGN(R670)*SQRT((1/R670-1/Q670)*(1/R670-1/Q670) + 4*DL670/((DL670+1)*(DL670+1))*(2*1/R670*1/Q670-1/Q670*1/Q670)))</f>
        <v>0</v>
      </c>
      <c r="Q670">
        <f>IF(LEFT(DM670,1)&lt;&gt;"0",IF(LEFT(DM670,1)="1",3.0,DN670),$D$5+$E$5*(EE670*DX670/($K$5*1000))+$F$5*(EE670*DX670/($K$5*1000))*MAX(MIN(DK670,$J$5),$I$5)*MAX(MIN(DK670,$J$5),$I$5)+$G$5*MAX(MIN(DK670,$J$5),$I$5)*(EE670*DX670/($K$5*1000))+$H$5*(EE670*DX670/($K$5*1000))*(EE670*DX670/($K$5*1000)))</f>
        <v>0</v>
      </c>
      <c r="R670">
        <f>I670*(1000-(1000*0.61365*exp(17.502*V670/(240.97+V670))/(DX670+DY670)+DS670)/2)/(1000*0.61365*exp(17.502*V670/(240.97+V670))/(DX670+DY670)-DS670)</f>
        <v>0</v>
      </c>
      <c r="S670">
        <f>1/((DL670+1)/(P670/1.6)+1/(Q670/1.37)) + DL670/((DL670+1)/(P670/1.6) + DL670/(Q670/1.37))</f>
        <v>0</v>
      </c>
      <c r="T670">
        <f>(DG670*DJ670)</f>
        <v>0</v>
      </c>
      <c r="U670">
        <f>(DZ670+(T670+2*0.95*5.67E-8*(((DZ670+$B$9)+273)^4-(DZ670+273)^4)-44100*I670)/(1.84*29.3*Q670+8*0.95*5.67E-8*(DZ670+273)^3))</f>
        <v>0</v>
      </c>
      <c r="V670">
        <f>($C$9*EA670+$D$9*EB670+$E$9*U670)</f>
        <v>0</v>
      </c>
      <c r="W670">
        <f>0.61365*exp(17.502*V670/(240.97+V670))</f>
        <v>0</v>
      </c>
      <c r="X670">
        <f>(Y670/Z670*100)</f>
        <v>0</v>
      </c>
      <c r="Y670">
        <f>DS670*(DX670+DY670)/1000</f>
        <v>0</v>
      </c>
      <c r="Z670">
        <f>0.61365*exp(17.502*DZ670/(240.97+DZ670))</f>
        <v>0</v>
      </c>
      <c r="AA670">
        <f>(W670-DS670*(DX670+DY670)/1000)</f>
        <v>0</v>
      </c>
      <c r="AB670">
        <f>(-I670*44100)</f>
        <v>0</v>
      </c>
      <c r="AC670">
        <f>2*29.3*Q670*0.92*(DZ670-V670)</f>
        <v>0</v>
      </c>
      <c r="AD670">
        <f>2*0.95*5.67E-8*(((DZ670+$B$9)+273)^4-(V670+273)^4)</f>
        <v>0</v>
      </c>
      <c r="AE670">
        <f>T670+AD670+AB670+AC670</f>
        <v>0</v>
      </c>
      <c r="AF670">
        <f>DW670*AT670*(DR670-DQ670*(1000-AT670*DT670)/(1000-AT670*DS670))/(100*DK670)</f>
        <v>0</v>
      </c>
      <c r="AG670">
        <f>1000*DW670*AT670*(DS670-DT670)/(100*DK670*(1000-AT670*DS670))</f>
        <v>0</v>
      </c>
      <c r="AH670">
        <f>(AI670 - AJ670 - DX670*1E3/(8.314*(DZ670+273.15)) * AL670/DW670 * AK670) * DW670/(100*DK670) * (1000 - DT670)/1000</f>
        <v>0</v>
      </c>
      <c r="AI670">
        <v>1268.299986212121</v>
      </c>
      <c r="AJ670">
        <v>1240.775636363636</v>
      </c>
      <c r="AK670">
        <v>3.401801731601655</v>
      </c>
      <c r="AL670">
        <v>65.16</v>
      </c>
      <c r="AM670">
        <f>(AO670 - AN670 + DX670*1E3/(8.314*(DZ670+273.15)) * AQ670/DW670 * AP670) * DW670/(100*DK670) * 1000/(1000 - AO670)</f>
        <v>0</v>
      </c>
      <c r="AN670">
        <v>20.96299613572132</v>
      </c>
      <c r="AO670">
        <v>21.75274363636363</v>
      </c>
      <c r="AP670">
        <v>-1.110318122879093E-05</v>
      </c>
      <c r="AQ670">
        <v>105.5016809111965</v>
      </c>
      <c r="AR670">
        <v>1</v>
      </c>
      <c r="AS670">
        <v>0</v>
      </c>
      <c r="AT670">
        <f>IF(AR670*$H$15&gt;=AV670,1.0,(AV670/(AV670-AR670*$H$15)))</f>
        <v>0</v>
      </c>
      <c r="AU670">
        <f>(AT670-1)*100</f>
        <v>0</v>
      </c>
      <c r="AV670">
        <f>MAX(0,($B$15+$C$15*EE670)/(1+$D$15*EE670)*DX670/(DZ670+273)*$E$15)</f>
        <v>0</v>
      </c>
      <c r="AW670" t="s">
        <v>437</v>
      </c>
      <c r="AX670" t="s">
        <v>437</v>
      </c>
      <c r="AY670">
        <v>0</v>
      </c>
      <c r="AZ670">
        <v>0</v>
      </c>
      <c r="BA670">
        <f>1-AY670/AZ670</f>
        <v>0</v>
      </c>
      <c r="BB670">
        <v>0</v>
      </c>
      <c r="BC670" t="s">
        <v>437</v>
      </c>
      <c r="BD670" t="s">
        <v>437</v>
      </c>
      <c r="BE670">
        <v>0</v>
      </c>
      <c r="BF670">
        <v>0</v>
      </c>
      <c r="BG670">
        <f>1-BE670/BF670</f>
        <v>0</v>
      </c>
      <c r="BH670">
        <v>0.5</v>
      </c>
      <c r="BI670">
        <f>DH670</f>
        <v>0</v>
      </c>
      <c r="BJ670">
        <f>K670</f>
        <v>0</v>
      </c>
      <c r="BK670">
        <f>BG670*BH670*BI670</f>
        <v>0</v>
      </c>
      <c r="BL670">
        <f>(BJ670-BB670)/BI670</f>
        <v>0</v>
      </c>
      <c r="BM670">
        <f>(AZ670-BF670)/BF670</f>
        <v>0</v>
      </c>
      <c r="BN670">
        <f>AY670/(BA670+AY670/BF670)</f>
        <v>0</v>
      </c>
      <c r="BO670" t="s">
        <v>437</v>
      </c>
      <c r="BP670">
        <v>0</v>
      </c>
      <c r="BQ670">
        <f>IF(BP670&lt;&gt;0, BP670, BN670)</f>
        <v>0</v>
      </c>
      <c r="BR670">
        <f>1-BQ670/BF670</f>
        <v>0</v>
      </c>
      <c r="BS670">
        <f>(BF670-BE670)/(BF670-BQ670)</f>
        <v>0</v>
      </c>
      <c r="BT670">
        <f>(AZ670-BF670)/(AZ670-BQ670)</f>
        <v>0</v>
      </c>
      <c r="BU670">
        <f>(BF670-BE670)/(BF670-AY670)</f>
        <v>0</v>
      </c>
      <c r="BV670">
        <f>(AZ670-BF670)/(AZ670-AY670)</f>
        <v>0</v>
      </c>
      <c r="BW670">
        <f>(BS670*BQ670/BE670)</f>
        <v>0</v>
      </c>
      <c r="BX670">
        <f>(1-BW670)</f>
        <v>0</v>
      </c>
      <c r="DG670">
        <f>$B$13*EF670+$C$13*EG670+$F$13*ER670*(1-EU670)</f>
        <v>0</v>
      </c>
      <c r="DH670">
        <f>DG670*DI670</f>
        <v>0</v>
      </c>
      <c r="DI670">
        <f>($B$13*$D$11+$C$13*$D$11+$F$13*((FE670+EW670)/MAX(FE670+EW670+FF670, 0.1)*$I$11+FF670/MAX(FE670+EW670+FF670, 0.1)*$J$11))/($B$13+$C$13+$F$13)</f>
        <v>0</v>
      </c>
      <c r="DJ670">
        <f>($B$13*$K$11+$C$13*$K$11+$F$13*((FE670+EW670)/MAX(FE670+EW670+FF670, 0.1)*$P$11+FF670/MAX(FE670+EW670+FF670, 0.1)*$Q$11))/($B$13+$C$13+$F$13)</f>
        <v>0</v>
      </c>
      <c r="DK670">
        <v>6</v>
      </c>
      <c r="DL670">
        <v>0.5</v>
      </c>
      <c r="DM670" t="s">
        <v>438</v>
      </c>
      <c r="DN670">
        <v>2</v>
      </c>
      <c r="DO670" t="b">
        <v>1</v>
      </c>
      <c r="DP670">
        <v>1759005511.5</v>
      </c>
      <c r="DQ670">
        <v>1190.526666666667</v>
      </c>
      <c r="DR670">
        <v>1227.035185185185</v>
      </c>
      <c r="DS670">
        <v>21.75731111111111</v>
      </c>
      <c r="DT670">
        <v>20.95763703703704</v>
      </c>
      <c r="DU670">
        <v>1191.69037037037</v>
      </c>
      <c r="DV670">
        <v>21.47665925925926</v>
      </c>
      <c r="DW670">
        <v>500.0487407407408</v>
      </c>
      <c r="DX670">
        <v>90.3059888888889</v>
      </c>
      <c r="DY670">
        <v>0.06446427407407407</v>
      </c>
      <c r="DZ670">
        <v>28.69355185185185</v>
      </c>
      <c r="EA670">
        <v>30.00995185185185</v>
      </c>
      <c r="EB670">
        <v>999.9000000000001</v>
      </c>
      <c r="EC670">
        <v>0</v>
      </c>
      <c r="ED670">
        <v>0</v>
      </c>
      <c r="EE670">
        <v>10021.62777777778</v>
      </c>
      <c r="EF670">
        <v>0</v>
      </c>
      <c r="EG670">
        <v>11.85108148148148</v>
      </c>
      <c r="EH670">
        <v>-36.50779259259259</v>
      </c>
      <c r="EI670">
        <v>1217.006296296297</v>
      </c>
      <c r="EJ670">
        <v>1253.301851851852</v>
      </c>
      <c r="EK670">
        <v>0.7996757407407408</v>
      </c>
      <c r="EL670">
        <v>1227.035185185185</v>
      </c>
      <c r="EM670">
        <v>20.95763703703704</v>
      </c>
      <c r="EN670">
        <v>1.964815555555556</v>
      </c>
      <c r="EO670">
        <v>1.89259962962963</v>
      </c>
      <c r="EP670">
        <v>17.16360740740741</v>
      </c>
      <c r="EQ670">
        <v>16.57332592592592</v>
      </c>
      <c r="ER670">
        <v>1999.941481481481</v>
      </c>
      <c r="ES670">
        <v>0.9800044444444445</v>
      </c>
      <c r="ET670">
        <v>0.01999542592592593</v>
      </c>
      <c r="EU670">
        <v>0</v>
      </c>
      <c r="EV670">
        <v>946.8063703703706</v>
      </c>
      <c r="EW670">
        <v>5.00078</v>
      </c>
      <c r="EX670">
        <v>18315.73703703704</v>
      </c>
      <c r="EY670">
        <v>16379.17407407408</v>
      </c>
      <c r="EZ670">
        <v>39.29833333333332</v>
      </c>
      <c r="FA670">
        <v>40.10159259259258</v>
      </c>
      <c r="FB670">
        <v>39.42118518518519</v>
      </c>
      <c r="FC670">
        <v>39.833</v>
      </c>
      <c r="FD670">
        <v>40.32599999999999</v>
      </c>
      <c r="FE670">
        <v>1955.051481481481</v>
      </c>
      <c r="FF670">
        <v>39.89000000000001</v>
      </c>
      <c r="FG670">
        <v>0</v>
      </c>
      <c r="FH670">
        <v>1759005513.3</v>
      </c>
      <c r="FI670">
        <v>0</v>
      </c>
      <c r="FJ670">
        <v>946.8096</v>
      </c>
      <c r="FK670">
        <v>-1.542615391939812</v>
      </c>
      <c r="FL670">
        <v>-33.73076917914951</v>
      </c>
      <c r="FM670">
        <v>18315.724</v>
      </c>
      <c r="FN670">
        <v>15</v>
      </c>
      <c r="FO670">
        <v>0</v>
      </c>
      <c r="FP670" t="s">
        <v>439</v>
      </c>
      <c r="FQ670">
        <v>1746989605.5</v>
      </c>
      <c r="FR670">
        <v>1746989593.5</v>
      </c>
      <c r="FS670">
        <v>0</v>
      </c>
      <c r="FT670">
        <v>-0.274</v>
      </c>
      <c r="FU670">
        <v>-0.002</v>
      </c>
      <c r="FV670">
        <v>2.549</v>
      </c>
      <c r="FW670">
        <v>0.129</v>
      </c>
      <c r="FX670">
        <v>420</v>
      </c>
      <c r="FY670">
        <v>17</v>
      </c>
      <c r="FZ670">
        <v>0.02</v>
      </c>
      <c r="GA670">
        <v>0.04</v>
      </c>
      <c r="GB670">
        <v>-36.46905750000001</v>
      </c>
      <c r="GC670">
        <v>-0.8609482176359438</v>
      </c>
      <c r="GD670">
        <v>0.1090220731950648</v>
      </c>
      <c r="GE670">
        <v>0</v>
      </c>
      <c r="GF670">
        <v>946.9348235294119</v>
      </c>
      <c r="GG670">
        <v>-1.767639421036878</v>
      </c>
      <c r="GH670">
        <v>0.2820032822700302</v>
      </c>
      <c r="GI670">
        <v>0</v>
      </c>
      <c r="GJ670">
        <v>0.804530325</v>
      </c>
      <c r="GK670">
        <v>-0.1083550806754234</v>
      </c>
      <c r="GL670">
        <v>0.01047969088854127</v>
      </c>
      <c r="GM670">
        <v>0</v>
      </c>
      <c r="GN670">
        <v>0</v>
      </c>
      <c r="GO670">
        <v>3</v>
      </c>
      <c r="GP670" t="s">
        <v>484</v>
      </c>
      <c r="GQ670">
        <v>3.10267</v>
      </c>
      <c r="GR670">
        <v>2.72247</v>
      </c>
      <c r="GS670">
        <v>0.181412</v>
      </c>
      <c r="GT670">
        <v>0.184755</v>
      </c>
      <c r="GU670">
        <v>0.100446</v>
      </c>
      <c r="GV670">
        <v>0.09922930000000001</v>
      </c>
      <c r="GW670">
        <v>21384</v>
      </c>
      <c r="GX670">
        <v>19340.8</v>
      </c>
      <c r="GY670">
        <v>26685.6</v>
      </c>
      <c r="GZ670">
        <v>23944.5</v>
      </c>
      <c r="HA670">
        <v>38422</v>
      </c>
      <c r="HB670">
        <v>31887.1</v>
      </c>
      <c r="HC670">
        <v>46598.6</v>
      </c>
      <c r="HD670">
        <v>37874.3</v>
      </c>
      <c r="HE670">
        <v>1.8691</v>
      </c>
      <c r="HF670">
        <v>1.87833</v>
      </c>
      <c r="HG670">
        <v>0.169106</v>
      </c>
      <c r="HH670">
        <v>0</v>
      </c>
      <c r="HI670">
        <v>27.2528</v>
      </c>
      <c r="HJ670">
        <v>999.9</v>
      </c>
      <c r="HK670">
        <v>49.1</v>
      </c>
      <c r="HL670">
        <v>30.2</v>
      </c>
      <c r="HM670">
        <v>23.4323</v>
      </c>
      <c r="HN670">
        <v>60.5987</v>
      </c>
      <c r="HO670">
        <v>21.6587</v>
      </c>
      <c r="HP670">
        <v>1</v>
      </c>
      <c r="HQ670">
        <v>0.115135</v>
      </c>
      <c r="HR670">
        <v>0.412674</v>
      </c>
      <c r="HS670">
        <v>20.3175</v>
      </c>
      <c r="HT670">
        <v>5.2125</v>
      </c>
      <c r="HU670">
        <v>11.98</v>
      </c>
      <c r="HV670">
        <v>4.9635</v>
      </c>
      <c r="HW670">
        <v>3.27448</v>
      </c>
      <c r="HX670">
        <v>9999</v>
      </c>
      <c r="HY670">
        <v>9999</v>
      </c>
      <c r="HZ670">
        <v>9999</v>
      </c>
      <c r="IA670">
        <v>26.8</v>
      </c>
      <c r="IB670">
        <v>1.86371</v>
      </c>
      <c r="IC670">
        <v>1.85977</v>
      </c>
      <c r="ID670">
        <v>1.85807</v>
      </c>
      <c r="IE670">
        <v>1.85944</v>
      </c>
      <c r="IF670">
        <v>1.85959</v>
      </c>
      <c r="IG670">
        <v>1.85806</v>
      </c>
      <c r="IH670">
        <v>1.85715</v>
      </c>
      <c r="II670">
        <v>1.85211</v>
      </c>
      <c r="IJ670">
        <v>0</v>
      </c>
      <c r="IK670">
        <v>0</v>
      </c>
      <c r="IL670">
        <v>0</v>
      </c>
      <c r="IM670">
        <v>0</v>
      </c>
      <c r="IN670" t="s">
        <v>441</v>
      </c>
      <c r="IO670" t="s">
        <v>442</v>
      </c>
      <c r="IP670" t="s">
        <v>443</v>
      </c>
      <c r="IQ670" t="s">
        <v>443</v>
      </c>
      <c r="IR670" t="s">
        <v>443</v>
      </c>
      <c r="IS670" t="s">
        <v>443</v>
      </c>
      <c r="IT670">
        <v>0</v>
      </c>
      <c r="IU670">
        <v>100</v>
      </c>
      <c r="IV670">
        <v>100</v>
      </c>
      <c r="IW670">
        <v>-1.14</v>
      </c>
      <c r="IX670">
        <v>0.2806</v>
      </c>
      <c r="IY670">
        <v>-1.253408397979514</v>
      </c>
      <c r="IZ670">
        <v>-0.001407418860664216</v>
      </c>
      <c r="JA670">
        <v>1.761737584914558E-06</v>
      </c>
      <c r="JB670">
        <v>-4.339940373715102E-10</v>
      </c>
      <c r="JC670">
        <v>0.01386544786166931</v>
      </c>
      <c r="JD670">
        <v>0.003157371658100305</v>
      </c>
      <c r="JE670">
        <v>0.0004353711720169284</v>
      </c>
      <c r="JF670">
        <v>-1.853048844677345E-07</v>
      </c>
      <c r="JG670">
        <v>2</v>
      </c>
      <c r="JH670">
        <v>1968</v>
      </c>
      <c r="JI670">
        <v>1</v>
      </c>
      <c r="JJ670">
        <v>26</v>
      </c>
      <c r="JK670">
        <v>200265.2</v>
      </c>
      <c r="JL670">
        <v>200265.4</v>
      </c>
      <c r="JM670">
        <v>2.77466</v>
      </c>
      <c r="JN670">
        <v>2.6123</v>
      </c>
      <c r="JO670">
        <v>1.49658</v>
      </c>
      <c r="JP670">
        <v>2.34863</v>
      </c>
      <c r="JQ670">
        <v>1.54907</v>
      </c>
      <c r="JR670">
        <v>2.41455</v>
      </c>
      <c r="JS670">
        <v>34.3042</v>
      </c>
      <c r="JT670">
        <v>14.2371</v>
      </c>
      <c r="JU670">
        <v>18</v>
      </c>
      <c r="JV670">
        <v>480.714</v>
      </c>
      <c r="JW670">
        <v>501.43</v>
      </c>
      <c r="JX670">
        <v>26.7819</v>
      </c>
      <c r="JY670">
        <v>28.7337</v>
      </c>
      <c r="JZ670">
        <v>30.0005</v>
      </c>
      <c r="KA670">
        <v>28.9033</v>
      </c>
      <c r="KB670">
        <v>28.8914</v>
      </c>
      <c r="KC670">
        <v>55.6626</v>
      </c>
      <c r="KD670">
        <v>12.7512</v>
      </c>
      <c r="KE670">
        <v>100</v>
      </c>
      <c r="KF670">
        <v>26.7764</v>
      </c>
      <c r="KG670">
        <v>1275.63</v>
      </c>
      <c r="KH670">
        <v>20.9371</v>
      </c>
      <c r="KI670">
        <v>101.884</v>
      </c>
      <c r="KJ670">
        <v>91.3466</v>
      </c>
    </row>
    <row r="671" spans="1:296">
      <c r="A671">
        <v>653</v>
      </c>
      <c r="B671">
        <v>1759005524</v>
      </c>
      <c r="C671">
        <v>18273.40000009537</v>
      </c>
      <c r="D671" t="s">
        <v>1754</v>
      </c>
      <c r="E671" t="s">
        <v>1755</v>
      </c>
      <c r="F671">
        <v>5</v>
      </c>
      <c r="G671" t="s">
        <v>1603</v>
      </c>
      <c r="H671">
        <v>1759005516.214286</v>
      </c>
      <c r="I671">
        <f>(J671)/1000</f>
        <v>0</v>
      </c>
      <c r="J671">
        <f>IF(DO671, AM671, AG671)</f>
        <v>0</v>
      </c>
      <c r="K671">
        <f>IF(DO671, AH671, AF671)</f>
        <v>0</v>
      </c>
      <c r="L671">
        <f>DQ671 - IF(AT671&gt;1, K671*DK671*100.0/(AV671), 0)</f>
        <v>0</v>
      </c>
      <c r="M671">
        <f>((S671-I671/2)*L671-K671)/(S671+I671/2)</f>
        <v>0</v>
      </c>
      <c r="N671">
        <f>M671*(DX671+DY671)/1000.0</f>
        <v>0</v>
      </c>
      <c r="O671">
        <f>(DQ671 - IF(AT671&gt;1, K671*DK671*100.0/(AV671), 0))*(DX671+DY671)/1000.0</f>
        <v>0</v>
      </c>
      <c r="P671">
        <f>2.0/((1/R671-1/Q671)+SIGN(R671)*SQRT((1/R671-1/Q671)*(1/R671-1/Q671) + 4*DL671/((DL671+1)*(DL671+1))*(2*1/R671*1/Q671-1/Q671*1/Q671)))</f>
        <v>0</v>
      </c>
      <c r="Q671">
        <f>IF(LEFT(DM671,1)&lt;&gt;"0",IF(LEFT(DM671,1)="1",3.0,DN671),$D$5+$E$5*(EE671*DX671/($K$5*1000))+$F$5*(EE671*DX671/($K$5*1000))*MAX(MIN(DK671,$J$5),$I$5)*MAX(MIN(DK671,$J$5),$I$5)+$G$5*MAX(MIN(DK671,$J$5),$I$5)*(EE671*DX671/($K$5*1000))+$H$5*(EE671*DX671/($K$5*1000))*(EE671*DX671/($K$5*1000)))</f>
        <v>0</v>
      </c>
      <c r="R671">
        <f>I671*(1000-(1000*0.61365*exp(17.502*V671/(240.97+V671))/(DX671+DY671)+DS671)/2)/(1000*0.61365*exp(17.502*V671/(240.97+V671))/(DX671+DY671)-DS671)</f>
        <v>0</v>
      </c>
      <c r="S671">
        <f>1/((DL671+1)/(P671/1.6)+1/(Q671/1.37)) + DL671/((DL671+1)/(P671/1.6) + DL671/(Q671/1.37))</f>
        <v>0</v>
      </c>
      <c r="T671">
        <f>(DG671*DJ671)</f>
        <v>0</v>
      </c>
      <c r="U671">
        <f>(DZ671+(T671+2*0.95*5.67E-8*(((DZ671+$B$9)+273)^4-(DZ671+273)^4)-44100*I671)/(1.84*29.3*Q671+8*0.95*5.67E-8*(DZ671+273)^3))</f>
        <v>0</v>
      </c>
      <c r="V671">
        <f>($C$9*EA671+$D$9*EB671+$E$9*U671)</f>
        <v>0</v>
      </c>
      <c r="W671">
        <f>0.61365*exp(17.502*V671/(240.97+V671))</f>
        <v>0</v>
      </c>
      <c r="X671">
        <f>(Y671/Z671*100)</f>
        <v>0</v>
      </c>
      <c r="Y671">
        <f>DS671*(DX671+DY671)/1000</f>
        <v>0</v>
      </c>
      <c r="Z671">
        <f>0.61365*exp(17.502*DZ671/(240.97+DZ671))</f>
        <v>0</v>
      </c>
      <c r="AA671">
        <f>(W671-DS671*(DX671+DY671)/1000)</f>
        <v>0</v>
      </c>
      <c r="AB671">
        <f>(-I671*44100)</f>
        <v>0</v>
      </c>
      <c r="AC671">
        <f>2*29.3*Q671*0.92*(DZ671-V671)</f>
        <v>0</v>
      </c>
      <c r="AD671">
        <f>2*0.95*5.67E-8*(((DZ671+$B$9)+273)^4-(V671+273)^4)</f>
        <v>0</v>
      </c>
      <c r="AE671">
        <f>T671+AD671+AB671+AC671</f>
        <v>0</v>
      </c>
      <c r="AF671">
        <f>DW671*AT671*(DR671-DQ671*(1000-AT671*DT671)/(1000-AT671*DS671))/(100*DK671)</f>
        <v>0</v>
      </c>
      <c r="AG671">
        <f>1000*DW671*AT671*(DS671-DT671)/(100*DK671*(1000-AT671*DS671))</f>
        <v>0</v>
      </c>
      <c r="AH671">
        <f>(AI671 - AJ671 - DX671*1E3/(8.314*(DZ671+273.15)) * AL671/DW671 * AK671) * DW671/(100*DK671) * (1000 - DT671)/1000</f>
        <v>0</v>
      </c>
      <c r="AI671">
        <v>1285.456231151516</v>
      </c>
      <c r="AJ671">
        <v>1257.801757575757</v>
      </c>
      <c r="AK671">
        <v>3.400737662337717</v>
      </c>
      <c r="AL671">
        <v>65.16</v>
      </c>
      <c r="AM671">
        <f>(AO671 - AN671 + DX671*1E3/(8.314*(DZ671+273.15)) * AQ671/DW671 * AP671) * DW671/(100*DK671) * 1000/(1000 - AO671)</f>
        <v>0</v>
      </c>
      <c r="AN671">
        <v>20.96677508148754</v>
      </c>
      <c r="AO671">
        <v>21.75055636363635</v>
      </c>
      <c r="AP671">
        <v>-1.548922721916658E-06</v>
      </c>
      <c r="AQ671">
        <v>105.5016809111965</v>
      </c>
      <c r="AR671">
        <v>1</v>
      </c>
      <c r="AS671">
        <v>0</v>
      </c>
      <c r="AT671">
        <f>IF(AR671*$H$15&gt;=AV671,1.0,(AV671/(AV671-AR671*$H$15)))</f>
        <v>0</v>
      </c>
      <c r="AU671">
        <f>(AT671-1)*100</f>
        <v>0</v>
      </c>
      <c r="AV671">
        <f>MAX(0,($B$15+$C$15*EE671)/(1+$D$15*EE671)*DX671/(DZ671+273)*$E$15)</f>
        <v>0</v>
      </c>
      <c r="AW671" t="s">
        <v>437</v>
      </c>
      <c r="AX671" t="s">
        <v>437</v>
      </c>
      <c r="AY671">
        <v>0</v>
      </c>
      <c r="AZ671">
        <v>0</v>
      </c>
      <c r="BA671">
        <f>1-AY671/AZ671</f>
        <v>0</v>
      </c>
      <c r="BB671">
        <v>0</v>
      </c>
      <c r="BC671" t="s">
        <v>437</v>
      </c>
      <c r="BD671" t="s">
        <v>437</v>
      </c>
      <c r="BE671">
        <v>0</v>
      </c>
      <c r="BF671">
        <v>0</v>
      </c>
      <c r="BG671">
        <f>1-BE671/BF671</f>
        <v>0</v>
      </c>
      <c r="BH671">
        <v>0.5</v>
      </c>
      <c r="BI671">
        <f>DH671</f>
        <v>0</v>
      </c>
      <c r="BJ671">
        <f>K671</f>
        <v>0</v>
      </c>
      <c r="BK671">
        <f>BG671*BH671*BI671</f>
        <v>0</v>
      </c>
      <c r="BL671">
        <f>(BJ671-BB671)/BI671</f>
        <v>0</v>
      </c>
      <c r="BM671">
        <f>(AZ671-BF671)/BF671</f>
        <v>0</v>
      </c>
      <c r="BN671">
        <f>AY671/(BA671+AY671/BF671)</f>
        <v>0</v>
      </c>
      <c r="BO671" t="s">
        <v>437</v>
      </c>
      <c r="BP671">
        <v>0</v>
      </c>
      <c r="BQ671">
        <f>IF(BP671&lt;&gt;0, BP671, BN671)</f>
        <v>0</v>
      </c>
      <c r="BR671">
        <f>1-BQ671/BF671</f>
        <v>0</v>
      </c>
      <c r="BS671">
        <f>(BF671-BE671)/(BF671-BQ671)</f>
        <v>0</v>
      </c>
      <c r="BT671">
        <f>(AZ671-BF671)/(AZ671-BQ671)</f>
        <v>0</v>
      </c>
      <c r="BU671">
        <f>(BF671-BE671)/(BF671-AY671)</f>
        <v>0</v>
      </c>
      <c r="BV671">
        <f>(AZ671-BF671)/(AZ671-AY671)</f>
        <v>0</v>
      </c>
      <c r="BW671">
        <f>(BS671*BQ671/BE671)</f>
        <v>0</v>
      </c>
      <c r="BX671">
        <f>(1-BW671)</f>
        <v>0</v>
      </c>
      <c r="DG671">
        <f>$B$13*EF671+$C$13*EG671+$F$13*ER671*(1-EU671)</f>
        <v>0</v>
      </c>
      <c r="DH671">
        <f>DG671*DI671</f>
        <v>0</v>
      </c>
      <c r="DI671">
        <f>($B$13*$D$11+$C$13*$D$11+$F$13*((FE671+EW671)/MAX(FE671+EW671+FF671, 0.1)*$I$11+FF671/MAX(FE671+EW671+FF671, 0.1)*$J$11))/($B$13+$C$13+$F$13)</f>
        <v>0</v>
      </c>
      <c r="DJ671">
        <f>($B$13*$K$11+$C$13*$K$11+$F$13*((FE671+EW671)/MAX(FE671+EW671+FF671, 0.1)*$P$11+FF671/MAX(FE671+EW671+FF671, 0.1)*$Q$11))/($B$13+$C$13+$F$13)</f>
        <v>0</v>
      </c>
      <c r="DK671">
        <v>6</v>
      </c>
      <c r="DL671">
        <v>0.5</v>
      </c>
      <c r="DM671" t="s">
        <v>438</v>
      </c>
      <c r="DN671">
        <v>2</v>
      </c>
      <c r="DO671" t="b">
        <v>1</v>
      </c>
      <c r="DP671">
        <v>1759005516.214286</v>
      </c>
      <c r="DQ671">
        <v>1206.210357142857</v>
      </c>
      <c r="DR671">
        <v>1242.796785714286</v>
      </c>
      <c r="DS671">
        <v>21.75398928571429</v>
      </c>
      <c r="DT671">
        <v>20.96220357142857</v>
      </c>
      <c r="DU671">
        <v>1207.359642857143</v>
      </c>
      <c r="DV671">
        <v>21.47340714285714</v>
      </c>
      <c r="DW671">
        <v>500.0502857142857</v>
      </c>
      <c r="DX671">
        <v>90.30579285714285</v>
      </c>
      <c r="DY671">
        <v>0.06445655714285715</v>
      </c>
      <c r="DZ671">
        <v>28.69182857142857</v>
      </c>
      <c r="EA671">
        <v>30.01143928571429</v>
      </c>
      <c r="EB671">
        <v>999.9000000000002</v>
      </c>
      <c r="EC671">
        <v>0</v>
      </c>
      <c r="ED671">
        <v>0</v>
      </c>
      <c r="EE671">
        <v>10005.92035714286</v>
      </c>
      <c r="EF671">
        <v>0</v>
      </c>
      <c r="EG671">
        <v>11.84843571428572</v>
      </c>
      <c r="EH671">
        <v>-36.5851</v>
      </c>
      <c r="EI671">
        <v>1233.034642857143</v>
      </c>
      <c r="EJ671">
        <v>1269.406428571428</v>
      </c>
      <c r="EK671">
        <v>0.7917802142857141</v>
      </c>
      <c r="EL671">
        <v>1242.796785714286</v>
      </c>
      <c r="EM671">
        <v>20.96220357142857</v>
      </c>
      <c r="EN671">
        <v>1.964510714285714</v>
      </c>
      <c r="EO671">
        <v>1.893008214285714</v>
      </c>
      <c r="EP671">
        <v>17.16116071428571</v>
      </c>
      <c r="EQ671">
        <v>16.57671785714286</v>
      </c>
      <c r="ER671">
        <v>1999.963928571428</v>
      </c>
      <c r="ES671">
        <v>0.9800047142857142</v>
      </c>
      <c r="ET671">
        <v>0.01999516428571429</v>
      </c>
      <c r="EU671">
        <v>0</v>
      </c>
      <c r="EV671">
        <v>946.6725357142857</v>
      </c>
      <c r="EW671">
        <v>5.00078</v>
      </c>
      <c r="EX671">
        <v>18313.11785714286</v>
      </c>
      <c r="EY671">
        <v>16379.35714285715</v>
      </c>
      <c r="EZ671">
        <v>39.29435714285713</v>
      </c>
      <c r="FA671">
        <v>40.10907142857143</v>
      </c>
      <c r="FB671">
        <v>39.44182142857143</v>
      </c>
      <c r="FC671">
        <v>39.82778571428571</v>
      </c>
      <c r="FD671">
        <v>40.38353571428571</v>
      </c>
      <c r="FE671">
        <v>1955.073928571428</v>
      </c>
      <c r="FF671">
        <v>39.89000000000001</v>
      </c>
      <c r="FG671">
        <v>0</v>
      </c>
      <c r="FH671">
        <v>1759005518.7</v>
      </c>
      <c r="FI671">
        <v>0</v>
      </c>
      <c r="FJ671">
        <v>946.6644230769232</v>
      </c>
      <c r="FK671">
        <v>-2.279897431454176</v>
      </c>
      <c r="FL671">
        <v>-31.05299138336353</v>
      </c>
      <c r="FM671">
        <v>18312.91153846154</v>
      </c>
      <c r="FN671">
        <v>15</v>
      </c>
      <c r="FO671">
        <v>0</v>
      </c>
      <c r="FP671" t="s">
        <v>439</v>
      </c>
      <c r="FQ671">
        <v>1746989605.5</v>
      </c>
      <c r="FR671">
        <v>1746989593.5</v>
      </c>
      <c r="FS671">
        <v>0</v>
      </c>
      <c r="FT671">
        <v>-0.274</v>
      </c>
      <c r="FU671">
        <v>-0.002</v>
      </c>
      <c r="FV671">
        <v>2.549</v>
      </c>
      <c r="FW671">
        <v>0.129</v>
      </c>
      <c r="FX671">
        <v>420</v>
      </c>
      <c r="FY671">
        <v>17</v>
      </c>
      <c r="FZ671">
        <v>0.02</v>
      </c>
      <c r="GA671">
        <v>0.04</v>
      </c>
      <c r="GB671">
        <v>-36.5341525</v>
      </c>
      <c r="GC671">
        <v>-1.0026427767354</v>
      </c>
      <c r="GD671">
        <v>0.120856615432297</v>
      </c>
      <c r="GE671">
        <v>0</v>
      </c>
      <c r="GF671">
        <v>946.7895588235294</v>
      </c>
      <c r="GG671">
        <v>-1.871917492429068</v>
      </c>
      <c r="GH671">
        <v>0.2961578664055852</v>
      </c>
      <c r="GI671">
        <v>0</v>
      </c>
      <c r="GJ671">
        <v>0.79768885</v>
      </c>
      <c r="GK671">
        <v>-0.1006701388367734</v>
      </c>
      <c r="GL671">
        <v>0.009738918968627884</v>
      </c>
      <c r="GM671">
        <v>0</v>
      </c>
      <c r="GN671">
        <v>0</v>
      </c>
      <c r="GO671">
        <v>3</v>
      </c>
      <c r="GP671" t="s">
        <v>484</v>
      </c>
      <c r="GQ671">
        <v>3.10244</v>
      </c>
      <c r="GR671">
        <v>2.7226</v>
      </c>
      <c r="GS671">
        <v>0.182935</v>
      </c>
      <c r="GT671">
        <v>0.186268</v>
      </c>
      <c r="GU671">
        <v>0.100439</v>
      </c>
      <c r="GV671">
        <v>0.0992422</v>
      </c>
      <c r="GW671">
        <v>21344.1</v>
      </c>
      <c r="GX671">
        <v>19304.6</v>
      </c>
      <c r="GY671">
        <v>26685.5</v>
      </c>
      <c r="GZ671">
        <v>23944.2</v>
      </c>
      <c r="HA671">
        <v>38422.4</v>
      </c>
      <c r="HB671">
        <v>31886.6</v>
      </c>
      <c r="HC671">
        <v>46598.4</v>
      </c>
      <c r="HD671">
        <v>37874</v>
      </c>
      <c r="HE671">
        <v>1.86855</v>
      </c>
      <c r="HF671">
        <v>1.87868</v>
      </c>
      <c r="HG671">
        <v>0.168737</v>
      </c>
      <c r="HH671">
        <v>0</v>
      </c>
      <c r="HI671">
        <v>27.2551</v>
      </c>
      <c r="HJ671">
        <v>999.9</v>
      </c>
      <c r="HK671">
        <v>49.1</v>
      </c>
      <c r="HL671">
        <v>30.2</v>
      </c>
      <c r="HM671">
        <v>23.4331</v>
      </c>
      <c r="HN671">
        <v>61.1187</v>
      </c>
      <c r="HO671">
        <v>21.7668</v>
      </c>
      <c r="HP671">
        <v>1</v>
      </c>
      <c r="HQ671">
        <v>0.115549</v>
      </c>
      <c r="HR671">
        <v>0.415945</v>
      </c>
      <c r="HS671">
        <v>20.3174</v>
      </c>
      <c r="HT671">
        <v>5.21265</v>
      </c>
      <c r="HU671">
        <v>11.98</v>
      </c>
      <c r="HV671">
        <v>4.9633</v>
      </c>
      <c r="HW671">
        <v>3.2744</v>
      </c>
      <c r="HX671">
        <v>9999</v>
      </c>
      <c r="HY671">
        <v>9999</v>
      </c>
      <c r="HZ671">
        <v>9999</v>
      </c>
      <c r="IA671">
        <v>26.8</v>
      </c>
      <c r="IB671">
        <v>1.86371</v>
      </c>
      <c r="IC671">
        <v>1.85977</v>
      </c>
      <c r="ID671">
        <v>1.85808</v>
      </c>
      <c r="IE671">
        <v>1.85944</v>
      </c>
      <c r="IF671">
        <v>1.85959</v>
      </c>
      <c r="IG671">
        <v>1.85806</v>
      </c>
      <c r="IH671">
        <v>1.85715</v>
      </c>
      <c r="II671">
        <v>1.85211</v>
      </c>
      <c r="IJ671">
        <v>0</v>
      </c>
      <c r="IK671">
        <v>0</v>
      </c>
      <c r="IL671">
        <v>0</v>
      </c>
      <c r="IM671">
        <v>0</v>
      </c>
      <c r="IN671" t="s">
        <v>441</v>
      </c>
      <c r="IO671" t="s">
        <v>442</v>
      </c>
      <c r="IP671" t="s">
        <v>443</v>
      </c>
      <c r="IQ671" t="s">
        <v>443</v>
      </c>
      <c r="IR671" t="s">
        <v>443</v>
      </c>
      <c r="IS671" t="s">
        <v>443</v>
      </c>
      <c r="IT671">
        <v>0</v>
      </c>
      <c r="IU671">
        <v>100</v>
      </c>
      <c r="IV671">
        <v>100</v>
      </c>
      <c r="IW671">
        <v>-1.12</v>
      </c>
      <c r="IX671">
        <v>0.2805</v>
      </c>
      <c r="IY671">
        <v>-1.253408397979514</v>
      </c>
      <c r="IZ671">
        <v>-0.001407418860664216</v>
      </c>
      <c r="JA671">
        <v>1.761737584914558E-06</v>
      </c>
      <c r="JB671">
        <v>-4.339940373715102E-10</v>
      </c>
      <c r="JC671">
        <v>0.01386544786166931</v>
      </c>
      <c r="JD671">
        <v>0.003157371658100305</v>
      </c>
      <c r="JE671">
        <v>0.0004353711720169284</v>
      </c>
      <c r="JF671">
        <v>-1.853048844677345E-07</v>
      </c>
      <c r="JG671">
        <v>2</v>
      </c>
      <c r="JH671">
        <v>1968</v>
      </c>
      <c r="JI671">
        <v>1</v>
      </c>
      <c r="JJ671">
        <v>26</v>
      </c>
      <c r="JK671">
        <v>200265.3</v>
      </c>
      <c r="JL671">
        <v>200265.5</v>
      </c>
      <c r="JM671">
        <v>2.80273</v>
      </c>
      <c r="JN671">
        <v>2.60742</v>
      </c>
      <c r="JO671">
        <v>1.49658</v>
      </c>
      <c r="JP671">
        <v>2.34863</v>
      </c>
      <c r="JQ671">
        <v>1.54907</v>
      </c>
      <c r="JR671">
        <v>2.46948</v>
      </c>
      <c r="JS671">
        <v>34.3042</v>
      </c>
      <c r="JT671">
        <v>14.2459</v>
      </c>
      <c r="JU671">
        <v>18</v>
      </c>
      <c r="JV671">
        <v>480.424</v>
      </c>
      <c r="JW671">
        <v>501.691</v>
      </c>
      <c r="JX671">
        <v>26.7739</v>
      </c>
      <c r="JY671">
        <v>28.7381</v>
      </c>
      <c r="JZ671">
        <v>30.0005</v>
      </c>
      <c r="KA671">
        <v>28.9072</v>
      </c>
      <c r="KB671">
        <v>28.8946</v>
      </c>
      <c r="KC671">
        <v>56.289</v>
      </c>
      <c r="KD671">
        <v>12.7512</v>
      </c>
      <c r="KE671">
        <v>100</v>
      </c>
      <c r="KF671">
        <v>26.7612</v>
      </c>
      <c r="KG671">
        <v>1288.98</v>
      </c>
      <c r="KH671">
        <v>20.9384</v>
      </c>
      <c r="KI671">
        <v>101.884</v>
      </c>
      <c r="KJ671">
        <v>91.34569999999999</v>
      </c>
    </row>
    <row r="672" spans="1:296">
      <c r="A672">
        <v>654</v>
      </c>
      <c r="B672">
        <v>1759005529</v>
      </c>
      <c r="C672">
        <v>18278.40000009537</v>
      </c>
      <c r="D672" t="s">
        <v>1756</v>
      </c>
      <c r="E672" t="s">
        <v>1757</v>
      </c>
      <c r="F672">
        <v>5</v>
      </c>
      <c r="G672" t="s">
        <v>1603</v>
      </c>
      <c r="H672">
        <v>1759005521.5</v>
      </c>
      <c r="I672">
        <f>(J672)/1000</f>
        <v>0</v>
      </c>
      <c r="J672">
        <f>IF(DO672, AM672, AG672)</f>
        <v>0</v>
      </c>
      <c r="K672">
        <f>IF(DO672, AH672, AF672)</f>
        <v>0</v>
      </c>
      <c r="L672">
        <f>DQ672 - IF(AT672&gt;1, K672*DK672*100.0/(AV672), 0)</f>
        <v>0</v>
      </c>
      <c r="M672">
        <f>((S672-I672/2)*L672-K672)/(S672+I672/2)</f>
        <v>0</v>
      </c>
      <c r="N672">
        <f>M672*(DX672+DY672)/1000.0</f>
        <v>0</v>
      </c>
      <c r="O672">
        <f>(DQ672 - IF(AT672&gt;1, K672*DK672*100.0/(AV672), 0))*(DX672+DY672)/1000.0</f>
        <v>0</v>
      </c>
      <c r="P672">
        <f>2.0/((1/R672-1/Q672)+SIGN(R672)*SQRT((1/R672-1/Q672)*(1/R672-1/Q672) + 4*DL672/((DL672+1)*(DL672+1))*(2*1/R672*1/Q672-1/Q672*1/Q672)))</f>
        <v>0</v>
      </c>
      <c r="Q672">
        <f>IF(LEFT(DM672,1)&lt;&gt;"0",IF(LEFT(DM672,1)="1",3.0,DN672),$D$5+$E$5*(EE672*DX672/($K$5*1000))+$F$5*(EE672*DX672/($K$5*1000))*MAX(MIN(DK672,$J$5),$I$5)*MAX(MIN(DK672,$J$5),$I$5)+$G$5*MAX(MIN(DK672,$J$5),$I$5)*(EE672*DX672/($K$5*1000))+$H$5*(EE672*DX672/($K$5*1000))*(EE672*DX672/($K$5*1000)))</f>
        <v>0</v>
      </c>
      <c r="R672">
        <f>I672*(1000-(1000*0.61365*exp(17.502*V672/(240.97+V672))/(DX672+DY672)+DS672)/2)/(1000*0.61365*exp(17.502*V672/(240.97+V672))/(DX672+DY672)-DS672)</f>
        <v>0</v>
      </c>
      <c r="S672">
        <f>1/((DL672+1)/(P672/1.6)+1/(Q672/1.37)) + DL672/((DL672+1)/(P672/1.6) + DL672/(Q672/1.37))</f>
        <v>0</v>
      </c>
      <c r="T672">
        <f>(DG672*DJ672)</f>
        <v>0</v>
      </c>
      <c r="U672">
        <f>(DZ672+(T672+2*0.95*5.67E-8*(((DZ672+$B$9)+273)^4-(DZ672+273)^4)-44100*I672)/(1.84*29.3*Q672+8*0.95*5.67E-8*(DZ672+273)^3))</f>
        <v>0</v>
      </c>
      <c r="V672">
        <f>($C$9*EA672+$D$9*EB672+$E$9*U672)</f>
        <v>0</v>
      </c>
      <c r="W672">
        <f>0.61365*exp(17.502*V672/(240.97+V672))</f>
        <v>0</v>
      </c>
      <c r="X672">
        <f>(Y672/Z672*100)</f>
        <v>0</v>
      </c>
      <c r="Y672">
        <f>DS672*(DX672+DY672)/1000</f>
        <v>0</v>
      </c>
      <c r="Z672">
        <f>0.61365*exp(17.502*DZ672/(240.97+DZ672))</f>
        <v>0</v>
      </c>
      <c r="AA672">
        <f>(W672-DS672*(DX672+DY672)/1000)</f>
        <v>0</v>
      </c>
      <c r="AB672">
        <f>(-I672*44100)</f>
        <v>0</v>
      </c>
      <c r="AC672">
        <f>2*29.3*Q672*0.92*(DZ672-V672)</f>
        <v>0</v>
      </c>
      <c r="AD672">
        <f>2*0.95*5.67E-8*(((DZ672+$B$9)+273)^4-(V672+273)^4)</f>
        <v>0</v>
      </c>
      <c r="AE672">
        <f>T672+AD672+AB672+AC672</f>
        <v>0</v>
      </c>
      <c r="AF672">
        <f>DW672*AT672*(DR672-DQ672*(1000-AT672*DT672)/(1000-AT672*DS672))/(100*DK672)</f>
        <v>0</v>
      </c>
      <c r="AG672">
        <f>1000*DW672*AT672*(DS672-DT672)/(100*DK672*(1000-AT672*DS672))</f>
        <v>0</v>
      </c>
      <c r="AH672">
        <f>(AI672 - AJ672 - DX672*1E3/(8.314*(DZ672+273.15)) * AL672/DW672 * AK672) * DW672/(100*DK672) * (1000 - DT672)/1000</f>
        <v>0</v>
      </c>
      <c r="AI672">
        <v>1302.696967060607</v>
      </c>
      <c r="AJ672">
        <v>1274.949090909091</v>
      </c>
      <c r="AK672">
        <v>3.433194805194745</v>
      </c>
      <c r="AL672">
        <v>65.16</v>
      </c>
      <c r="AM672">
        <f>(AO672 - AN672 + DX672*1E3/(8.314*(DZ672+273.15)) * AQ672/DW672 * AP672) * DW672/(100*DK672) * 1000/(1000 - AO672)</f>
        <v>0</v>
      </c>
      <c r="AN672">
        <v>20.974410470075</v>
      </c>
      <c r="AO672">
        <v>21.75018666666666</v>
      </c>
      <c r="AP672">
        <v>-8.266407665521832E-06</v>
      </c>
      <c r="AQ672">
        <v>105.5016809111965</v>
      </c>
      <c r="AR672">
        <v>1</v>
      </c>
      <c r="AS672">
        <v>0</v>
      </c>
      <c r="AT672">
        <f>IF(AR672*$H$15&gt;=AV672,1.0,(AV672/(AV672-AR672*$H$15)))</f>
        <v>0</v>
      </c>
      <c r="AU672">
        <f>(AT672-1)*100</f>
        <v>0</v>
      </c>
      <c r="AV672">
        <f>MAX(0,($B$15+$C$15*EE672)/(1+$D$15*EE672)*DX672/(DZ672+273)*$E$15)</f>
        <v>0</v>
      </c>
      <c r="AW672" t="s">
        <v>437</v>
      </c>
      <c r="AX672" t="s">
        <v>437</v>
      </c>
      <c r="AY672">
        <v>0</v>
      </c>
      <c r="AZ672">
        <v>0</v>
      </c>
      <c r="BA672">
        <f>1-AY672/AZ672</f>
        <v>0</v>
      </c>
      <c r="BB672">
        <v>0</v>
      </c>
      <c r="BC672" t="s">
        <v>437</v>
      </c>
      <c r="BD672" t="s">
        <v>437</v>
      </c>
      <c r="BE672">
        <v>0</v>
      </c>
      <c r="BF672">
        <v>0</v>
      </c>
      <c r="BG672">
        <f>1-BE672/BF672</f>
        <v>0</v>
      </c>
      <c r="BH672">
        <v>0.5</v>
      </c>
      <c r="BI672">
        <f>DH672</f>
        <v>0</v>
      </c>
      <c r="BJ672">
        <f>K672</f>
        <v>0</v>
      </c>
      <c r="BK672">
        <f>BG672*BH672*BI672</f>
        <v>0</v>
      </c>
      <c r="BL672">
        <f>(BJ672-BB672)/BI672</f>
        <v>0</v>
      </c>
      <c r="BM672">
        <f>(AZ672-BF672)/BF672</f>
        <v>0</v>
      </c>
      <c r="BN672">
        <f>AY672/(BA672+AY672/BF672)</f>
        <v>0</v>
      </c>
      <c r="BO672" t="s">
        <v>437</v>
      </c>
      <c r="BP672">
        <v>0</v>
      </c>
      <c r="BQ672">
        <f>IF(BP672&lt;&gt;0, BP672, BN672)</f>
        <v>0</v>
      </c>
      <c r="BR672">
        <f>1-BQ672/BF672</f>
        <v>0</v>
      </c>
      <c r="BS672">
        <f>(BF672-BE672)/(BF672-BQ672)</f>
        <v>0</v>
      </c>
      <c r="BT672">
        <f>(AZ672-BF672)/(AZ672-BQ672)</f>
        <v>0</v>
      </c>
      <c r="BU672">
        <f>(BF672-BE672)/(BF672-AY672)</f>
        <v>0</v>
      </c>
      <c r="BV672">
        <f>(AZ672-BF672)/(AZ672-AY672)</f>
        <v>0</v>
      </c>
      <c r="BW672">
        <f>(BS672*BQ672/BE672)</f>
        <v>0</v>
      </c>
      <c r="BX672">
        <f>(1-BW672)</f>
        <v>0</v>
      </c>
      <c r="DG672">
        <f>$B$13*EF672+$C$13*EG672+$F$13*ER672*(1-EU672)</f>
        <v>0</v>
      </c>
      <c r="DH672">
        <f>DG672*DI672</f>
        <v>0</v>
      </c>
      <c r="DI672">
        <f>($B$13*$D$11+$C$13*$D$11+$F$13*((FE672+EW672)/MAX(FE672+EW672+FF672, 0.1)*$I$11+FF672/MAX(FE672+EW672+FF672, 0.1)*$J$11))/($B$13+$C$13+$F$13)</f>
        <v>0</v>
      </c>
      <c r="DJ672">
        <f>($B$13*$K$11+$C$13*$K$11+$F$13*((FE672+EW672)/MAX(FE672+EW672+FF672, 0.1)*$P$11+FF672/MAX(FE672+EW672+FF672, 0.1)*$Q$11))/($B$13+$C$13+$F$13)</f>
        <v>0</v>
      </c>
      <c r="DK672">
        <v>6</v>
      </c>
      <c r="DL672">
        <v>0.5</v>
      </c>
      <c r="DM672" t="s">
        <v>438</v>
      </c>
      <c r="DN672">
        <v>2</v>
      </c>
      <c r="DO672" t="b">
        <v>1</v>
      </c>
      <c r="DP672">
        <v>1759005521.5</v>
      </c>
      <c r="DQ672">
        <v>1223.792222222222</v>
      </c>
      <c r="DR672">
        <v>1260.52</v>
      </c>
      <c r="DS672">
        <v>21.75165555555555</v>
      </c>
      <c r="DT672">
        <v>20.96756666666667</v>
      </c>
      <c r="DU672">
        <v>1224.923333333333</v>
      </c>
      <c r="DV672">
        <v>21.47111851851852</v>
      </c>
      <c r="DW672">
        <v>500.0008148148149</v>
      </c>
      <c r="DX672">
        <v>90.30466666666668</v>
      </c>
      <c r="DY672">
        <v>0.06457355555555556</v>
      </c>
      <c r="DZ672">
        <v>28.68866666666667</v>
      </c>
      <c r="EA672">
        <v>30.0105</v>
      </c>
      <c r="EB672">
        <v>999.9000000000001</v>
      </c>
      <c r="EC672">
        <v>0</v>
      </c>
      <c r="ED672">
        <v>0</v>
      </c>
      <c r="EE672">
        <v>9996.434444444443</v>
      </c>
      <c r="EF672">
        <v>0</v>
      </c>
      <c r="EG672">
        <v>11.8448962962963</v>
      </c>
      <c r="EH672">
        <v>-36.72656666666666</v>
      </c>
      <c r="EI672">
        <v>1251.004074074074</v>
      </c>
      <c r="EJ672">
        <v>1287.515925925926</v>
      </c>
      <c r="EK672">
        <v>0.7840868148148151</v>
      </c>
      <c r="EL672">
        <v>1260.52</v>
      </c>
      <c r="EM672">
        <v>20.96756666666667</v>
      </c>
      <c r="EN672">
        <v>1.964276296296296</v>
      </c>
      <c r="EO672">
        <v>1.893468518518519</v>
      </c>
      <c r="EP672">
        <v>17.15927407407407</v>
      </c>
      <c r="EQ672">
        <v>16.58055185185185</v>
      </c>
      <c r="ER672">
        <v>1999.988518518518</v>
      </c>
      <c r="ES672">
        <v>0.9800049999999999</v>
      </c>
      <c r="ET672">
        <v>0.01999489259259259</v>
      </c>
      <c r="EU672">
        <v>0</v>
      </c>
      <c r="EV672">
        <v>946.531925925926</v>
      </c>
      <c r="EW672">
        <v>5.00078</v>
      </c>
      <c r="EX672">
        <v>18310.2962962963</v>
      </c>
      <c r="EY672">
        <v>16379.56666666667</v>
      </c>
      <c r="EZ672">
        <v>39.29366666666666</v>
      </c>
      <c r="FA672">
        <v>40.12933333333334</v>
      </c>
      <c r="FB672">
        <v>39.47203703703703</v>
      </c>
      <c r="FC672">
        <v>39.84233333333333</v>
      </c>
      <c r="FD672">
        <v>40.36544444444444</v>
      </c>
      <c r="FE672">
        <v>1955.098518518518</v>
      </c>
      <c r="FF672">
        <v>39.89000000000001</v>
      </c>
      <c r="FG672">
        <v>0</v>
      </c>
      <c r="FH672">
        <v>1759005523.5</v>
      </c>
      <c r="FI672">
        <v>0</v>
      </c>
      <c r="FJ672">
        <v>946.5384615384614</v>
      </c>
      <c r="FK672">
        <v>-2.580170925713592</v>
      </c>
      <c r="FL672">
        <v>-31.4598290193895</v>
      </c>
      <c r="FM672">
        <v>18310.34615384615</v>
      </c>
      <c r="FN672">
        <v>15</v>
      </c>
      <c r="FO672">
        <v>0</v>
      </c>
      <c r="FP672" t="s">
        <v>439</v>
      </c>
      <c r="FQ672">
        <v>1746989605.5</v>
      </c>
      <c r="FR672">
        <v>1746989593.5</v>
      </c>
      <c r="FS672">
        <v>0</v>
      </c>
      <c r="FT672">
        <v>-0.274</v>
      </c>
      <c r="FU672">
        <v>-0.002</v>
      </c>
      <c r="FV672">
        <v>2.549</v>
      </c>
      <c r="FW672">
        <v>0.129</v>
      </c>
      <c r="FX672">
        <v>420</v>
      </c>
      <c r="FY672">
        <v>17</v>
      </c>
      <c r="FZ672">
        <v>0.02</v>
      </c>
      <c r="GA672">
        <v>0.04</v>
      </c>
      <c r="GB672">
        <v>-36.6481975</v>
      </c>
      <c r="GC672">
        <v>-1.503837523452002</v>
      </c>
      <c r="GD672">
        <v>0.1606292477843001</v>
      </c>
      <c r="GE672">
        <v>0</v>
      </c>
      <c r="GF672">
        <v>946.6186764705882</v>
      </c>
      <c r="GG672">
        <v>-2.184186399041756</v>
      </c>
      <c r="GH672">
        <v>0.3266369382760757</v>
      </c>
      <c r="GI672">
        <v>0</v>
      </c>
      <c r="GJ672">
        <v>0.78823205</v>
      </c>
      <c r="GK672">
        <v>-0.0863542739212024</v>
      </c>
      <c r="GL672">
        <v>0.008345990893686624</v>
      </c>
      <c r="GM672">
        <v>1</v>
      </c>
      <c r="GN672">
        <v>1</v>
      </c>
      <c r="GO672">
        <v>3</v>
      </c>
      <c r="GP672" t="s">
        <v>463</v>
      </c>
      <c r="GQ672">
        <v>3.10233</v>
      </c>
      <c r="GR672">
        <v>2.72312</v>
      </c>
      <c r="GS672">
        <v>0.18445</v>
      </c>
      <c r="GT672">
        <v>0.187764</v>
      </c>
      <c r="GU672">
        <v>0.100433</v>
      </c>
      <c r="GV672">
        <v>0.09925630000000001</v>
      </c>
      <c r="GW672">
        <v>21304.2</v>
      </c>
      <c r="GX672">
        <v>19269</v>
      </c>
      <c r="GY672">
        <v>26685.2</v>
      </c>
      <c r="GZ672">
        <v>23944</v>
      </c>
      <c r="HA672">
        <v>38422.5</v>
      </c>
      <c r="HB672">
        <v>31885.9</v>
      </c>
      <c r="HC672">
        <v>46597.9</v>
      </c>
      <c r="HD672">
        <v>37873.6</v>
      </c>
      <c r="HE672">
        <v>1.8685</v>
      </c>
      <c r="HF672">
        <v>1.8788</v>
      </c>
      <c r="HG672">
        <v>0.168607</v>
      </c>
      <c r="HH672">
        <v>0</v>
      </c>
      <c r="HI672">
        <v>27.2572</v>
      </c>
      <c r="HJ672">
        <v>999.9</v>
      </c>
      <c r="HK672">
        <v>49.1</v>
      </c>
      <c r="HL672">
        <v>30.2</v>
      </c>
      <c r="HM672">
        <v>23.4322</v>
      </c>
      <c r="HN672">
        <v>61.0687</v>
      </c>
      <c r="HO672">
        <v>21.847</v>
      </c>
      <c r="HP672">
        <v>1</v>
      </c>
      <c r="HQ672">
        <v>0.115755</v>
      </c>
      <c r="HR672">
        <v>0.434641</v>
      </c>
      <c r="HS672">
        <v>20.3173</v>
      </c>
      <c r="HT672">
        <v>5.2125</v>
      </c>
      <c r="HU672">
        <v>11.9798</v>
      </c>
      <c r="HV672">
        <v>4.96325</v>
      </c>
      <c r="HW672">
        <v>3.27443</v>
      </c>
      <c r="HX672">
        <v>9999</v>
      </c>
      <c r="HY672">
        <v>9999</v>
      </c>
      <c r="HZ672">
        <v>9999</v>
      </c>
      <c r="IA672">
        <v>26.8</v>
      </c>
      <c r="IB672">
        <v>1.8637</v>
      </c>
      <c r="IC672">
        <v>1.85978</v>
      </c>
      <c r="ID672">
        <v>1.85807</v>
      </c>
      <c r="IE672">
        <v>1.85944</v>
      </c>
      <c r="IF672">
        <v>1.85959</v>
      </c>
      <c r="IG672">
        <v>1.85806</v>
      </c>
      <c r="IH672">
        <v>1.85715</v>
      </c>
      <c r="II672">
        <v>1.85211</v>
      </c>
      <c r="IJ672">
        <v>0</v>
      </c>
      <c r="IK672">
        <v>0</v>
      </c>
      <c r="IL672">
        <v>0</v>
      </c>
      <c r="IM672">
        <v>0</v>
      </c>
      <c r="IN672" t="s">
        <v>441</v>
      </c>
      <c r="IO672" t="s">
        <v>442</v>
      </c>
      <c r="IP672" t="s">
        <v>443</v>
      </c>
      <c r="IQ672" t="s">
        <v>443</v>
      </c>
      <c r="IR672" t="s">
        <v>443</v>
      </c>
      <c r="IS672" t="s">
        <v>443</v>
      </c>
      <c r="IT672">
        <v>0</v>
      </c>
      <c r="IU672">
        <v>100</v>
      </c>
      <c r="IV672">
        <v>100</v>
      </c>
      <c r="IW672">
        <v>-1.11</v>
      </c>
      <c r="IX672">
        <v>0.2805</v>
      </c>
      <c r="IY672">
        <v>-1.253408397979514</v>
      </c>
      <c r="IZ672">
        <v>-0.001407418860664216</v>
      </c>
      <c r="JA672">
        <v>1.761737584914558E-06</v>
      </c>
      <c r="JB672">
        <v>-4.339940373715102E-10</v>
      </c>
      <c r="JC672">
        <v>0.01386544786166931</v>
      </c>
      <c r="JD672">
        <v>0.003157371658100305</v>
      </c>
      <c r="JE672">
        <v>0.0004353711720169284</v>
      </c>
      <c r="JF672">
        <v>-1.853048844677345E-07</v>
      </c>
      <c r="JG672">
        <v>2</v>
      </c>
      <c r="JH672">
        <v>1968</v>
      </c>
      <c r="JI672">
        <v>1</v>
      </c>
      <c r="JJ672">
        <v>26</v>
      </c>
      <c r="JK672">
        <v>200265.4</v>
      </c>
      <c r="JL672">
        <v>200265.6</v>
      </c>
      <c r="JM672">
        <v>2.83325</v>
      </c>
      <c r="JN672">
        <v>2.60132</v>
      </c>
      <c r="JO672">
        <v>1.49658</v>
      </c>
      <c r="JP672">
        <v>2.34863</v>
      </c>
      <c r="JQ672">
        <v>1.54907</v>
      </c>
      <c r="JR672">
        <v>2.47192</v>
      </c>
      <c r="JS672">
        <v>34.3042</v>
      </c>
      <c r="JT672">
        <v>14.2459</v>
      </c>
      <c r="JU672">
        <v>18</v>
      </c>
      <c r="JV672">
        <v>480.423</v>
      </c>
      <c r="JW672">
        <v>501.807</v>
      </c>
      <c r="JX672">
        <v>26.7612</v>
      </c>
      <c r="JY672">
        <v>28.7425</v>
      </c>
      <c r="JZ672">
        <v>30.0004</v>
      </c>
      <c r="KA672">
        <v>28.9109</v>
      </c>
      <c r="KB672">
        <v>28.8983</v>
      </c>
      <c r="KC672">
        <v>56.8353</v>
      </c>
      <c r="KD672">
        <v>12.7512</v>
      </c>
      <c r="KE672">
        <v>100</v>
      </c>
      <c r="KF672">
        <v>26.7533</v>
      </c>
      <c r="KG672">
        <v>1309.02</v>
      </c>
      <c r="KH672">
        <v>20.9444</v>
      </c>
      <c r="KI672">
        <v>101.883</v>
      </c>
      <c r="KJ672">
        <v>91.34480000000001</v>
      </c>
    </row>
    <row r="673" spans="1:296">
      <c r="A673">
        <v>655</v>
      </c>
      <c r="B673">
        <v>1759005534</v>
      </c>
      <c r="C673">
        <v>18283.40000009537</v>
      </c>
      <c r="D673" t="s">
        <v>1758</v>
      </c>
      <c r="E673" t="s">
        <v>1759</v>
      </c>
      <c r="F673">
        <v>5</v>
      </c>
      <c r="G673" t="s">
        <v>1603</v>
      </c>
      <c r="H673">
        <v>1759005526.214286</v>
      </c>
      <c r="I673">
        <f>(J673)/1000</f>
        <v>0</v>
      </c>
      <c r="J673">
        <f>IF(DO673, AM673, AG673)</f>
        <v>0</v>
      </c>
      <c r="K673">
        <f>IF(DO673, AH673, AF673)</f>
        <v>0</v>
      </c>
      <c r="L673">
        <f>DQ673 - IF(AT673&gt;1, K673*DK673*100.0/(AV673), 0)</f>
        <v>0</v>
      </c>
      <c r="M673">
        <f>((S673-I673/2)*L673-K673)/(S673+I673/2)</f>
        <v>0</v>
      </c>
      <c r="N673">
        <f>M673*(DX673+DY673)/1000.0</f>
        <v>0</v>
      </c>
      <c r="O673">
        <f>(DQ673 - IF(AT673&gt;1, K673*DK673*100.0/(AV673), 0))*(DX673+DY673)/1000.0</f>
        <v>0</v>
      </c>
      <c r="P673">
        <f>2.0/((1/R673-1/Q673)+SIGN(R673)*SQRT((1/R673-1/Q673)*(1/R673-1/Q673) + 4*DL673/((DL673+1)*(DL673+1))*(2*1/R673*1/Q673-1/Q673*1/Q673)))</f>
        <v>0</v>
      </c>
      <c r="Q673">
        <f>IF(LEFT(DM673,1)&lt;&gt;"0",IF(LEFT(DM673,1)="1",3.0,DN673),$D$5+$E$5*(EE673*DX673/($K$5*1000))+$F$5*(EE673*DX673/($K$5*1000))*MAX(MIN(DK673,$J$5),$I$5)*MAX(MIN(DK673,$J$5),$I$5)+$G$5*MAX(MIN(DK673,$J$5),$I$5)*(EE673*DX673/($K$5*1000))+$H$5*(EE673*DX673/($K$5*1000))*(EE673*DX673/($K$5*1000)))</f>
        <v>0</v>
      </c>
      <c r="R673">
        <f>I673*(1000-(1000*0.61365*exp(17.502*V673/(240.97+V673))/(DX673+DY673)+DS673)/2)/(1000*0.61365*exp(17.502*V673/(240.97+V673))/(DX673+DY673)-DS673)</f>
        <v>0</v>
      </c>
      <c r="S673">
        <f>1/((DL673+1)/(P673/1.6)+1/(Q673/1.37)) + DL673/((DL673+1)/(P673/1.6) + DL673/(Q673/1.37))</f>
        <v>0</v>
      </c>
      <c r="T673">
        <f>(DG673*DJ673)</f>
        <v>0</v>
      </c>
      <c r="U673">
        <f>(DZ673+(T673+2*0.95*5.67E-8*(((DZ673+$B$9)+273)^4-(DZ673+273)^4)-44100*I673)/(1.84*29.3*Q673+8*0.95*5.67E-8*(DZ673+273)^3))</f>
        <v>0</v>
      </c>
      <c r="V673">
        <f>($C$9*EA673+$D$9*EB673+$E$9*U673)</f>
        <v>0</v>
      </c>
      <c r="W673">
        <f>0.61365*exp(17.502*V673/(240.97+V673))</f>
        <v>0</v>
      </c>
      <c r="X673">
        <f>(Y673/Z673*100)</f>
        <v>0</v>
      </c>
      <c r="Y673">
        <f>DS673*(DX673+DY673)/1000</f>
        <v>0</v>
      </c>
      <c r="Z673">
        <f>0.61365*exp(17.502*DZ673/(240.97+DZ673))</f>
        <v>0</v>
      </c>
      <c r="AA673">
        <f>(W673-DS673*(DX673+DY673)/1000)</f>
        <v>0</v>
      </c>
      <c r="AB673">
        <f>(-I673*44100)</f>
        <v>0</v>
      </c>
      <c r="AC673">
        <f>2*29.3*Q673*0.92*(DZ673-V673)</f>
        <v>0</v>
      </c>
      <c r="AD673">
        <f>2*0.95*5.67E-8*(((DZ673+$B$9)+273)^4-(V673+273)^4)</f>
        <v>0</v>
      </c>
      <c r="AE673">
        <f>T673+AD673+AB673+AC673</f>
        <v>0</v>
      </c>
      <c r="AF673">
        <f>DW673*AT673*(DR673-DQ673*(1000-AT673*DT673)/(1000-AT673*DS673))/(100*DK673)</f>
        <v>0</v>
      </c>
      <c r="AG673">
        <f>1000*DW673*AT673*(DS673-DT673)/(100*DK673*(1000-AT673*DS673))</f>
        <v>0</v>
      </c>
      <c r="AH673">
        <f>(AI673 - AJ673 - DX673*1E3/(8.314*(DZ673+273.15)) * AL673/DW673 * AK673) * DW673/(100*DK673) * (1000 - DT673)/1000</f>
        <v>0</v>
      </c>
      <c r="AI673">
        <v>1319.671757212122</v>
      </c>
      <c r="AJ673">
        <v>1291.823090909091</v>
      </c>
      <c r="AK673">
        <v>3.373147186147189</v>
      </c>
      <c r="AL673">
        <v>65.16</v>
      </c>
      <c r="AM673">
        <f>(AO673 - AN673 + DX673*1E3/(8.314*(DZ673+273.15)) * AQ673/DW673 * AP673) * DW673/(100*DK673) * 1000/(1000 - AO673)</f>
        <v>0</v>
      </c>
      <c r="AN673">
        <v>20.97684029343592</v>
      </c>
      <c r="AO673">
        <v>21.74660181818182</v>
      </c>
      <c r="AP673">
        <v>-1.702643446489074E-05</v>
      </c>
      <c r="AQ673">
        <v>105.5016809111965</v>
      </c>
      <c r="AR673">
        <v>1</v>
      </c>
      <c r="AS673">
        <v>0</v>
      </c>
      <c r="AT673">
        <f>IF(AR673*$H$15&gt;=AV673,1.0,(AV673/(AV673-AR673*$H$15)))</f>
        <v>0</v>
      </c>
      <c r="AU673">
        <f>(AT673-1)*100</f>
        <v>0</v>
      </c>
      <c r="AV673">
        <f>MAX(0,($B$15+$C$15*EE673)/(1+$D$15*EE673)*DX673/(DZ673+273)*$E$15)</f>
        <v>0</v>
      </c>
      <c r="AW673" t="s">
        <v>437</v>
      </c>
      <c r="AX673" t="s">
        <v>437</v>
      </c>
      <c r="AY673">
        <v>0</v>
      </c>
      <c r="AZ673">
        <v>0</v>
      </c>
      <c r="BA673">
        <f>1-AY673/AZ673</f>
        <v>0</v>
      </c>
      <c r="BB673">
        <v>0</v>
      </c>
      <c r="BC673" t="s">
        <v>437</v>
      </c>
      <c r="BD673" t="s">
        <v>437</v>
      </c>
      <c r="BE673">
        <v>0</v>
      </c>
      <c r="BF673">
        <v>0</v>
      </c>
      <c r="BG673">
        <f>1-BE673/BF673</f>
        <v>0</v>
      </c>
      <c r="BH673">
        <v>0.5</v>
      </c>
      <c r="BI673">
        <f>DH673</f>
        <v>0</v>
      </c>
      <c r="BJ673">
        <f>K673</f>
        <v>0</v>
      </c>
      <c r="BK673">
        <f>BG673*BH673*BI673</f>
        <v>0</v>
      </c>
      <c r="BL673">
        <f>(BJ673-BB673)/BI673</f>
        <v>0</v>
      </c>
      <c r="BM673">
        <f>(AZ673-BF673)/BF673</f>
        <v>0</v>
      </c>
      <c r="BN673">
        <f>AY673/(BA673+AY673/BF673)</f>
        <v>0</v>
      </c>
      <c r="BO673" t="s">
        <v>437</v>
      </c>
      <c r="BP673">
        <v>0</v>
      </c>
      <c r="BQ673">
        <f>IF(BP673&lt;&gt;0, BP673, BN673)</f>
        <v>0</v>
      </c>
      <c r="BR673">
        <f>1-BQ673/BF673</f>
        <v>0</v>
      </c>
      <c r="BS673">
        <f>(BF673-BE673)/(BF673-BQ673)</f>
        <v>0</v>
      </c>
      <c r="BT673">
        <f>(AZ673-BF673)/(AZ673-BQ673)</f>
        <v>0</v>
      </c>
      <c r="BU673">
        <f>(BF673-BE673)/(BF673-AY673)</f>
        <v>0</v>
      </c>
      <c r="BV673">
        <f>(AZ673-BF673)/(AZ673-AY673)</f>
        <v>0</v>
      </c>
      <c r="BW673">
        <f>(BS673*BQ673/BE673)</f>
        <v>0</v>
      </c>
      <c r="BX673">
        <f>(1-BW673)</f>
        <v>0</v>
      </c>
      <c r="DG673">
        <f>$B$13*EF673+$C$13*EG673+$F$13*ER673*(1-EU673)</f>
        <v>0</v>
      </c>
      <c r="DH673">
        <f>DG673*DI673</f>
        <v>0</v>
      </c>
      <c r="DI673">
        <f>($B$13*$D$11+$C$13*$D$11+$F$13*((FE673+EW673)/MAX(FE673+EW673+FF673, 0.1)*$I$11+FF673/MAX(FE673+EW673+FF673, 0.1)*$J$11))/($B$13+$C$13+$F$13)</f>
        <v>0</v>
      </c>
      <c r="DJ673">
        <f>($B$13*$K$11+$C$13*$K$11+$F$13*((FE673+EW673)/MAX(FE673+EW673+FF673, 0.1)*$P$11+FF673/MAX(FE673+EW673+FF673, 0.1)*$Q$11))/($B$13+$C$13+$F$13)</f>
        <v>0</v>
      </c>
      <c r="DK673">
        <v>6</v>
      </c>
      <c r="DL673">
        <v>0.5</v>
      </c>
      <c r="DM673" t="s">
        <v>438</v>
      </c>
      <c r="DN673">
        <v>2</v>
      </c>
      <c r="DO673" t="b">
        <v>1</v>
      </c>
      <c r="DP673">
        <v>1759005526.214286</v>
      </c>
      <c r="DQ673">
        <v>1239.523928571429</v>
      </c>
      <c r="DR673">
        <v>1276.320714285714</v>
      </c>
      <c r="DS673">
        <v>21.74994999999999</v>
      </c>
      <c r="DT673">
        <v>20.97181785714286</v>
      </c>
      <c r="DU673">
        <v>1240.639285714286</v>
      </c>
      <c r="DV673">
        <v>21.46945</v>
      </c>
      <c r="DW673">
        <v>499.9982142857143</v>
      </c>
      <c r="DX673">
        <v>90.30403571428573</v>
      </c>
      <c r="DY673">
        <v>0.064711375</v>
      </c>
      <c r="DZ673">
        <v>28.68618928571429</v>
      </c>
      <c r="EA673">
        <v>30.011075</v>
      </c>
      <c r="EB673">
        <v>999.9000000000002</v>
      </c>
      <c r="EC673">
        <v>0</v>
      </c>
      <c r="ED673">
        <v>0</v>
      </c>
      <c r="EE673">
        <v>9991.831428571428</v>
      </c>
      <c r="EF673">
        <v>0</v>
      </c>
      <c r="EG673">
        <v>11.84300714285714</v>
      </c>
      <c r="EH673">
        <v>-36.79576785714285</v>
      </c>
      <c r="EI673">
        <v>1267.083571428571</v>
      </c>
      <c r="EJ673">
        <v>1303.660714285714</v>
      </c>
      <c r="EK673">
        <v>0.7781382500000001</v>
      </c>
      <c r="EL673">
        <v>1276.320714285714</v>
      </c>
      <c r="EM673">
        <v>20.97181785714286</v>
      </c>
      <c r="EN673">
        <v>1.964108571428572</v>
      </c>
      <c r="EO673">
        <v>1.893839642857143</v>
      </c>
      <c r="EP673">
        <v>17.15792857142857</v>
      </c>
      <c r="EQ673">
        <v>16.58362857142857</v>
      </c>
      <c r="ER673">
        <v>2000.02</v>
      </c>
      <c r="ES673">
        <v>0.980005357142857</v>
      </c>
      <c r="ET673">
        <v>0.01999453928571429</v>
      </c>
      <c r="EU673">
        <v>0</v>
      </c>
      <c r="EV673">
        <v>946.3359642857142</v>
      </c>
      <c r="EW673">
        <v>5.00078</v>
      </c>
      <c r="EX673">
        <v>18307.96428571429</v>
      </c>
      <c r="EY673">
        <v>16379.82857142857</v>
      </c>
      <c r="EZ673">
        <v>39.28771428571429</v>
      </c>
      <c r="FA673">
        <v>40.13589285714284</v>
      </c>
      <c r="FB673">
        <v>39.46853571428572</v>
      </c>
      <c r="FC673">
        <v>39.85017857142856</v>
      </c>
      <c r="FD673">
        <v>40.34346428571428</v>
      </c>
      <c r="FE673">
        <v>1955.13</v>
      </c>
      <c r="FF673">
        <v>39.89000000000001</v>
      </c>
      <c r="FG673">
        <v>0</v>
      </c>
      <c r="FH673">
        <v>1759005528.3</v>
      </c>
      <c r="FI673">
        <v>0</v>
      </c>
      <c r="FJ673">
        <v>946.3509999999999</v>
      </c>
      <c r="FK673">
        <v>-1.56478631816554</v>
      </c>
      <c r="FL673">
        <v>-31.95213687677457</v>
      </c>
      <c r="FM673">
        <v>18307.86153846154</v>
      </c>
      <c r="FN673">
        <v>15</v>
      </c>
      <c r="FO673">
        <v>0</v>
      </c>
      <c r="FP673" t="s">
        <v>439</v>
      </c>
      <c r="FQ673">
        <v>1746989605.5</v>
      </c>
      <c r="FR673">
        <v>1746989593.5</v>
      </c>
      <c r="FS673">
        <v>0</v>
      </c>
      <c r="FT673">
        <v>-0.274</v>
      </c>
      <c r="FU673">
        <v>-0.002</v>
      </c>
      <c r="FV673">
        <v>2.549</v>
      </c>
      <c r="FW673">
        <v>0.129</v>
      </c>
      <c r="FX673">
        <v>420</v>
      </c>
      <c r="FY673">
        <v>17</v>
      </c>
      <c r="FZ673">
        <v>0.02</v>
      </c>
      <c r="GA673">
        <v>0.04</v>
      </c>
      <c r="GB673">
        <v>-36.723905</v>
      </c>
      <c r="GC673">
        <v>-1.17205328330202</v>
      </c>
      <c r="GD673">
        <v>0.1331499003942549</v>
      </c>
      <c r="GE673">
        <v>0</v>
      </c>
      <c r="GF673">
        <v>946.4996764705883</v>
      </c>
      <c r="GG673">
        <v>-1.995828871767704</v>
      </c>
      <c r="GH673">
        <v>0.3058196047064946</v>
      </c>
      <c r="GI673">
        <v>0</v>
      </c>
      <c r="GJ673">
        <v>0.7827667</v>
      </c>
      <c r="GK673">
        <v>-0.07682087054409056</v>
      </c>
      <c r="GL673">
        <v>0.007418640098427741</v>
      </c>
      <c r="GM673">
        <v>1</v>
      </c>
      <c r="GN673">
        <v>1</v>
      </c>
      <c r="GO673">
        <v>3</v>
      </c>
      <c r="GP673" t="s">
        <v>463</v>
      </c>
      <c r="GQ673">
        <v>3.10285</v>
      </c>
      <c r="GR673">
        <v>2.72259</v>
      </c>
      <c r="GS673">
        <v>0.185943</v>
      </c>
      <c r="GT673">
        <v>0.189257</v>
      </c>
      <c r="GU673">
        <v>0.100423</v>
      </c>
      <c r="GV673">
        <v>0.09927469999999999</v>
      </c>
      <c r="GW673">
        <v>21265</v>
      </c>
      <c r="GX673">
        <v>19233.4</v>
      </c>
      <c r="GY673">
        <v>26684.9</v>
      </c>
      <c r="GZ673">
        <v>23943.8</v>
      </c>
      <c r="HA673">
        <v>38422.7</v>
      </c>
      <c r="HB673">
        <v>31885.1</v>
      </c>
      <c r="HC673">
        <v>46597.4</v>
      </c>
      <c r="HD673">
        <v>37873.3</v>
      </c>
      <c r="HE673">
        <v>1.86933</v>
      </c>
      <c r="HF673">
        <v>1.87798</v>
      </c>
      <c r="HG673">
        <v>0.168763</v>
      </c>
      <c r="HH673">
        <v>0</v>
      </c>
      <c r="HI673">
        <v>27.2574</v>
      </c>
      <c r="HJ673">
        <v>999.9</v>
      </c>
      <c r="HK673">
        <v>49.2</v>
      </c>
      <c r="HL673">
        <v>30.2</v>
      </c>
      <c r="HM673">
        <v>23.4798</v>
      </c>
      <c r="HN673">
        <v>60.3587</v>
      </c>
      <c r="HO673">
        <v>21.6827</v>
      </c>
      <c r="HP673">
        <v>1</v>
      </c>
      <c r="HQ673">
        <v>0.116301</v>
      </c>
      <c r="HR673">
        <v>0.433919</v>
      </c>
      <c r="HS673">
        <v>20.3174</v>
      </c>
      <c r="HT673">
        <v>5.21085</v>
      </c>
      <c r="HU673">
        <v>11.9798</v>
      </c>
      <c r="HV673">
        <v>4.96325</v>
      </c>
      <c r="HW673">
        <v>3.27448</v>
      </c>
      <c r="HX673">
        <v>9999</v>
      </c>
      <c r="HY673">
        <v>9999</v>
      </c>
      <c r="HZ673">
        <v>9999</v>
      </c>
      <c r="IA673">
        <v>26.8</v>
      </c>
      <c r="IB673">
        <v>1.8637</v>
      </c>
      <c r="IC673">
        <v>1.85981</v>
      </c>
      <c r="ID673">
        <v>1.85806</v>
      </c>
      <c r="IE673">
        <v>1.85944</v>
      </c>
      <c r="IF673">
        <v>1.85959</v>
      </c>
      <c r="IG673">
        <v>1.85806</v>
      </c>
      <c r="IH673">
        <v>1.85715</v>
      </c>
      <c r="II673">
        <v>1.85211</v>
      </c>
      <c r="IJ673">
        <v>0</v>
      </c>
      <c r="IK673">
        <v>0</v>
      </c>
      <c r="IL673">
        <v>0</v>
      </c>
      <c r="IM673">
        <v>0</v>
      </c>
      <c r="IN673" t="s">
        <v>441</v>
      </c>
      <c r="IO673" t="s">
        <v>442</v>
      </c>
      <c r="IP673" t="s">
        <v>443</v>
      </c>
      <c r="IQ673" t="s">
        <v>443</v>
      </c>
      <c r="IR673" t="s">
        <v>443</v>
      </c>
      <c r="IS673" t="s">
        <v>443</v>
      </c>
      <c r="IT673">
        <v>0</v>
      </c>
      <c r="IU673">
        <v>100</v>
      </c>
      <c r="IV673">
        <v>100</v>
      </c>
      <c r="IW673">
        <v>-1.09</v>
      </c>
      <c r="IX673">
        <v>0.2804</v>
      </c>
      <c r="IY673">
        <v>-1.253408397979514</v>
      </c>
      <c r="IZ673">
        <v>-0.001407418860664216</v>
      </c>
      <c r="JA673">
        <v>1.761737584914558E-06</v>
      </c>
      <c r="JB673">
        <v>-4.339940373715102E-10</v>
      </c>
      <c r="JC673">
        <v>0.01386544786166931</v>
      </c>
      <c r="JD673">
        <v>0.003157371658100305</v>
      </c>
      <c r="JE673">
        <v>0.0004353711720169284</v>
      </c>
      <c r="JF673">
        <v>-1.853048844677345E-07</v>
      </c>
      <c r="JG673">
        <v>2</v>
      </c>
      <c r="JH673">
        <v>1968</v>
      </c>
      <c r="JI673">
        <v>1</v>
      </c>
      <c r="JJ673">
        <v>26</v>
      </c>
      <c r="JK673">
        <v>200265.5</v>
      </c>
      <c r="JL673">
        <v>200265.7</v>
      </c>
      <c r="JM673">
        <v>2.86377</v>
      </c>
      <c r="JN673">
        <v>2.60986</v>
      </c>
      <c r="JO673">
        <v>1.49658</v>
      </c>
      <c r="JP673">
        <v>2.34863</v>
      </c>
      <c r="JQ673">
        <v>1.54907</v>
      </c>
      <c r="JR673">
        <v>2.39746</v>
      </c>
      <c r="JS673">
        <v>34.3042</v>
      </c>
      <c r="JT673">
        <v>14.2371</v>
      </c>
      <c r="JU673">
        <v>18</v>
      </c>
      <c r="JV673">
        <v>480.928</v>
      </c>
      <c r="JW673">
        <v>501.286</v>
      </c>
      <c r="JX673">
        <v>26.7515</v>
      </c>
      <c r="JY673">
        <v>28.7473</v>
      </c>
      <c r="JZ673">
        <v>30.0005</v>
      </c>
      <c r="KA673">
        <v>28.9145</v>
      </c>
      <c r="KB673">
        <v>28.9019</v>
      </c>
      <c r="KC673">
        <v>57.4551</v>
      </c>
      <c r="KD673">
        <v>12.7512</v>
      </c>
      <c r="KE673">
        <v>100</v>
      </c>
      <c r="KF673">
        <v>26.7439</v>
      </c>
      <c r="KG673">
        <v>1322.38</v>
      </c>
      <c r="KH673">
        <v>20.9511</v>
      </c>
      <c r="KI673">
        <v>101.882</v>
      </c>
      <c r="KJ673">
        <v>91.3441</v>
      </c>
    </row>
    <row r="674" spans="1:296">
      <c r="A674">
        <v>656</v>
      </c>
      <c r="B674">
        <v>1759005539</v>
      </c>
      <c r="C674">
        <v>18288.40000009537</v>
      </c>
      <c r="D674" t="s">
        <v>1760</v>
      </c>
      <c r="E674" t="s">
        <v>1761</v>
      </c>
      <c r="F674">
        <v>5</v>
      </c>
      <c r="G674" t="s">
        <v>1603</v>
      </c>
      <c r="H674">
        <v>1759005531.5</v>
      </c>
      <c r="I674">
        <f>(J674)/1000</f>
        <v>0</v>
      </c>
      <c r="J674">
        <f>IF(DO674, AM674, AG674)</f>
        <v>0</v>
      </c>
      <c r="K674">
        <f>IF(DO674, AH674, AF674)</f>
        <v>0</v>
      </c>
      <c r="L674">
        <f>DQ674 - IF(AT674&gt;1, K674*DK674*100.0/(AV674), 0)</f>
        <v>0</v>
      </c>
      <c r="M674">
        <f>((S674-I674/2)*L674-K674)/(S674+I674/2)</f>
        <v>0</v>
      </c>
      <c r="N674">
        <f>M674*(DX674+DY674)/1000.0</f>
        <v>0</v>
      </c>
      <c r="O674">
        <f>(DQ674 - IF(AT674&gt;1, K674*DK674*100.0/(AV674), 0))*(DX674+DY674)/1000.0</f>
        <v>0</v>
      </c>
      <c r="P674">
        <f>2.0/((1/R674-1/Q674)+SIGN(R674)*SQRT((1/R674-1/Q674)*(1/R674-1/Q674) + 4*DL674/((DL674+1)*(DL674+1))*(2*1/R674*1/Q674-1/Q674*1/Q674)))</f>
        <v>0</v>
      </c>
      <c r="Q674">
        <f>IF(LEFT(DM674,1)&lt;&gt;"0",IF(LEFT(DM674,1)="1",3.0,DN674),$D$5+$E$5*(EE674*DX674/($K$5*1000))+$F$5*(EE674*DX674/($K$5*1000))*MAX(MIN(DK674,$J$5),$I$5)*MAX(MIN(DK674,$J$5),$I$5)+$G$5*MAX(MIN(DK674,$J$5),$I$5)*(EE674*DX674/($K$5*1000))+$H$5*(EE674*DX674/($K$5*1000))*(EE674*DX674/($K$5*1000)))</f>
        <v>0</v>
      </c>
      <c r="R674">
        <f>I674*(1000-(1000*0.61365*exp(17.502*V674/(240.97+V674))/(DX674+DY674)+DS674)/2)/(1000*0.61365*exp(17.502*V674/(240.97+V674))/(DX674+DY674)-DS674)</f>
        <v>0</v>
      </c>
      <c r="S674">
        <f>1/((DL674+1)/(P674/1.6)+1/(Q674/1.37)) + DL674/((DL674+1)/(P674/1.6) + DL674/(Q674/1.37))</f>
        <v>0</v>
      </c>
      <c r="T674">
        <f>(DG674*DJ674)</f>
        <v>0</v>
      </c>
      <c r="U674">
        <f>(DZ674+(T674+2*0.95*5.67E-8*(((DZ674+$B$9)+273)^4-(DZ674+273)^4)-44100*I674)/(1.84*29.3*Q674+8*0.95*5.67E-8*(DZ674+273)^3))</f>
        <v>0</v>
      </c>
      <c r="V674">
        <f>($C$9*EA674+$D$9*EB674+$E$9*U674)</f>
        <v>0</v>
      </c>
      <c r="W674">
        <f>0.61365*exp(17.502*V674/(240.97+V674))</f>
        <v>0</v>
      </c>
      <c r="X674">
        <f>(Y674/Z674*100)</f>
        <v>0</v>
      </c>
      <c r="Y674">
        <f>DS674*(DX674+DY674)/1000</f>
        <v>0</v>
      </c>
      <c r="Z674">
        <f>0.61365*exp(17.502*DZ674/(240.97+DZ674))</f>
        <v>0</v>
      </c>
      <c r="AA674">
        <f>(W674-DS674*(DX674+DY674)/1000)</f>
        <v>0</v>
      </c>
      <c r="AB674">
        <f>(-I674*44100)</f>
        <v>0</v>
      </c>
      <c r="AC674">
        <f>2*29.3*Q674*0.92*(DZ674-V674)</f>
        <v>0</v>
      </c>
      <c r="AD674">
        <f>2*0.95*5.67E-8*(((DZ674+$B$9)+273)^4-(V674+273)^4)</f>
        <v>0</v>
      </c>
      <c r="AE674">
        <f>T674+AD674+AB674+AC674</f>
        <v>0</v>
      </c>
      <c r="AF674">
        <f>DW674*AT674*(DR674-DQ674*(1000-AT674*DT674)/(1000-AT674*DS674))/(100*DK674)</f>
        <v>0</v>
      </c>
      <c r="AG674">
        <f>1000*DW674*AT674*(DS674-DT674)/(100*DK674*(1000-AT674*DS674))</f>
        <v>0</v>
      </c>
      <c r="AH674">
        <f>(AI674 - AJ674 - DX674*1E3/(8.314*(DZ674+273.15)) * AL674/DW674 * AK674) * DW674/(100*DK674) * (1000 - DT674)/1000</f>
        <v>0</v>
      </c>
      <c r="AI674">
        <v>1336.941309727273</v>
      </c>
      <c r="AJ674">
        <v>1308.898242424242</v>
      </c>
      <c r="AK674">
        <v>3.418195670995675</v>
      </c>
      <c r="AL674">
        <v>65.16</v>
      </c>
      <c r="AM674">
        <f>(AO674 - AN674 + DX674*1E3/(8.314*(DZ674+273.15)) * AQ674/DW674 * AP674) * DW674/(100*DK674) * 1000/(1000 - AO674)</f>
        <v>0</v>
      </c>
      <c r="AN674">
        <v>20.9815784035962</v>
      </c>
      <c r="AO674">
        <v>21.7437496969697</v>
      </c>
      <c r="AP674">
        <v>-8.519958137169046E-06</v>
      </c>
      <c r="AQ674">
        <v>105.5016809111965</v>
      </c>
      <c r="AR674">
        <v>1</v>
      </c>
      <c r="AS674">
        <v>0</v>
      </c>
      <c r="AT674">
        <f>IF(AR674*$H$15&gt;=AV674,1.0,(AV674/(AV674-AR674*$H$15)))</f>
        <v>0</v>
      </c>
      <c r="AU674">
        <f>(AT674-1)*100</f>
        <v>0</v>
      </c>
      <c r="AV674">
        <f>MAX(0,($B$15+$C$15*EE674)/(1+$D$15*EE674)*DX674/(DZ674+273)*$E$15)</f>
        <v>0</v>
      </c>
      <c r="AW674" t="s">
        <v>437</v>
      </c>
      <c r="AX674" t="s">
        <v>437</v>
      </c>
      <c r="AY674">
        <v>0</v>
      </c>
      <c r="AZ674">
        <v>0</v>
      </c>
      <c r="BA674">
        <f>1-AY674/AZ674</f>
        <v>0</v>
      </c>
      <c r="BB674">
        <v>0</v>
      </c>
      <c r="BC674" t="s">
        <v>437</v>
      </c>
      <c r="BD674" t="s">
        <v>437</v>
      </c>
      <c r="BE674">
        <v>0</v>
      </c>
      <c r="BF674">
        <v>0</v>
      </c>
      <c r="BG674">
        <f>1-BE674/BF674</f>
        <v>0</v>
      </c>
      <c r="BH674">
        <v>0.5</v>
      </c>
      <c r="BI674">
        <f>DH674</f>
        <v>0</v>
      </c>
      <c r="BJ674">
        <f>K674</f>
        <v>0</v>
      </c>
      <c r="BK674">
        <f>BG674*BH674*BI674</f>
        <v>0</v>
      </c>
      <c r="BL674">
        <f>(BJ674-BB674)/BI674</f>
        <v>0</v>
      </c>
      <c r="BM674">
        <f>(AZ674-BF674)/BF674</f>
        <v>0</v>
      </c>
      <c r="BN674">
        <f>AY674/(BA674+AY674/BF674)</f>
        <v>0</v>
      </c>
      <c r="BO674" t="s">
        <v>437</v>
      </c>
      <c r="BP674">
        <v>0</v>
      </c>
      <c r="BQ674">
        <f>IF(BP674&lt;&gt;0, BP674, BN674)</f>
        <v>0</v>
      </c>
      <c r="BR674">
        <f>1-BQ674/BF674</f>
        <v>0</v>
      </c>
      <c r="BS674">
        <f>(BF674-BE674)/(BF674-BQ674)</f>
        <v>0</v>
      </c>
      <c r="BT674">
        <f>(AZ674-BF674)/(AZ674-BQ674)</f>
        <v>0</v>
      </c>
      <c r="BU674">
        <f>(BF674-BE674)/(BF674-AY674)</f>
        <v>0</v>
      </c>
      <c r="BV674">
        <f>(AZ674-BF674)/(AZ674-AY674)</f>
        <v>0</v>
      </c>
      <c r="BW674">
        <f>(BS674*BQ674/BE674)</f>
        <v>0</v>
      </c>
      <c r="BX674">
        <f>(1-BW674)</f>
        <v>0</v>
      </c>
      <c r="DG674">
        <f>$B$13*EF674+$C$13*EG674+$F$13*ER674*(1-EU674)</f>
        <v>0</v>
      </c>
      <c r="DH674">
        <f>DG674*DI674</f>
        <v>0</v>
      </c>
      <c r="DI674">
        <f>($B$13*$D$11+$C$13*$D$11+$F$13*((FE674+EW674)/MAX(FE674+EW674+FF674, 0.1)*$I$11+FF674/MAX(FE674+EW674+FF674, 0.1)*$J$11))/($B$13+$C$13+$F$13)</f>
        <v>0</v>
      </c>
      <c r="DJ674">
        <f>($B$13*$K$11+$C$13*$K$11+$F$13*((FE674+EW674)/MAX(FE674+EW674+FF674, 0.1)*$P$11+FF674/MAX(FE674+EW674+FF674, 0.1)*$Q$11))/($B$13+$C$13+$F$13)</f>
        <v>0</v>
      </c>
      <c r="DK674">
        <v>6</v>
      </c>
      <c r="DL674">
        <v>0.5</v>
      </c>
      <c r="DM674" t="s">
        <v>438</v>
      </c>
      <c r="DN674">
        <v>2</v>
      </c>
      <c r="DO674" t="b">
        <v>1</v>
      </c>
      <c r="DP674">
        <v>1759005531.5</v>
      </c>
      <c r="DQ674">
        <v>1257.131111111111</v>
      </c>
      <c r="DR674">
        <v>1294.052962962963</v>
      </c>
      <c r="DS674">
        <v>21.74782962962963</v>
      </c>
      <c r="DT674">
        <v>20.97692592592593</v>
      </c>
      <c r="DU674">
        <v>1258.228888888889</v>
      </c>
      <c r="DV674">
        <v>21.46737037037037</v>
      </c>
      <c r="DW674">
        <v>500.009962962963</v>
      </c>
      <c r="DX674">
        <v>90.30376666666668</v>
      </c>
      <c r="DY674">
        <v>0.06477052592592593</v>
      </c>
      <c r="DZ674">
        <v>28.68039259259259</v>
      </c>
      <c r="EA674">
        <v>30.00661481481482</v>
      </c>
      <c r="EB674">
        <v>999.9000000000001</v>
      </c>
      <c r="EC674">
        <v>0</v>
      </c>
      <c r="ED674">
        <v>0</v>
      </c>
      <c r="EE674">
        <v>9988.844074074073</v>
      </c>
      <c r="EF674">
        <v>0</v>
      </c>
      <c r="EG674">
        <v>11.84427407407407</v>
      </c>
      <c r="EH674">
        <v>-36.92288888888889</v>
      </c>
      <c r="EI674">
        <v>1285.078518518519</v>
      </c>
      <c r="EJ674">
        <v>1321.78</v>
      </c>
      <c r="EK674">
        <v>0.7709071111111112</v>
      </c>
      <c r="EL674">
        <v>1294.052962962963</v>
      </c>
      <c r="EM674">
        <v>20.97692592592593</v>
      </c>
      <c r="EN674">
        <v>1.963911111111111</v>
      </c>
      <c r="EO674">
        <v>1.894295555555555</v>
      </c>
      <c r="EP674">
        <v>17.15634444444445</v>
      </c>
      <c r="EQ674">
        <v>16.58741851851851</v>
      </c>
      <c r="ER674">
        <v>2000.01037037037</v>
      </c>
      <c r="ES674">
        <v>0.9800053333333332</v>
      </c>
      <c r="ET674">
        <v>0.01999456666666666</v>
      </c>
      <c r="EU674">
        <v>0</v>
      </c>
      <c r="EV674">
        <v>946.1447407407408</v>
      </c>
      <c r="EW674">
        <v>5.00078</v>
      </c>
      <c r="EX674">
        <v>18305.02222222222</v>
      </c>
      <c r="EY674">
        <v>16379.75185185185</v>
      </c>
      <c r="EZ674">
        <v>39.28677777777778</v>
      </c>
      <c r="FA674">
        <v>40.14559259259259</v>
      </c>
      <c r="FB674">
        <v>39.50207407407407</v>
      </c>
      <c r="FC674">
        <v>39.85855555555555</v>
      </c>
      <c r="FD674">
        <v>40.37237037037036</v>
      </c>
      <c r="FE674">
        <v>1955.120370370371</v>
      </c>
      <c r="FF674">
        <v>39.89000000000001</v>
      </c>
      <c r="FG674">
        <v>0</v>
      </c>
      <c r="FH674">
        <v>1759005533.7</v>
      </c>
      <c r="FI674">
        <v>0</v>
      </c>
      <c r="FJ674">
        <v>946.10828</v>
      </c>
      <c r="FK674">
        <v>-3.240076927495712</v>
      </c>
      <c r="FL674">
        <v>-31.83846167108861</v>
      </c>
      <c r="FM674">
        <v>18304.74</v>
      </c>
      <c r="FN674">
        <v>15</v>
      </c>
      <c r="FO674">
        <v>0</v>
      </c>
      <c r="FP674" t="s">
        <v>439</v>
      </c>
      <c r="FQ674">
        <v>1746989605.5</v>
      </c>
      <c r="FR674">
        <v>1746989593.5</v>
      </c>
      <c r="FS674">
        <v>0</v>
      </c>
      <c r="FT674">
        <v>-0.274</v>
      </c>
      <c r="FU674">
        <v>-0.002</v>
      </c>
      <c r="FV674">
        <v>2.549</v>
      </c>
      <c r="FW674">
        <v>0.129</v>
      </c>
      <c r="FX674">
        <v>420</v>
      </c>
      <c r="FY674">
        <v>17</v>
      </c>
      <c r="FZ674">
        <v>0.02</v>
      </c>
      <c r="GA674">
        <v>0.04</v>
      </c>
      <c r="GB674">
        <v>-36.8677675</v>
      </c>
      <c r="GC674">
        <v>-1.29208592870542</v>
      </c>
      <c r="GD674">
        <v>0.1432309330897134</v>
      </c>
      <c r="GE674">
        <v>0</v>
      </c>
      <c r="GF674">
        <v>946.2271764705883</v>
      </c>
      <c r="GG674">
        <v>-2.354713520139776</v>
      </c>
      <c r="GH674">
        <v>0.3353035911974317</v>
      </c>
      <c r="GI674">
        <v>0</v>
      </c>
      <c r="GJ674">
        <v>0.774542175</v>
      </c>
      <c r="GK674">
        <v>-0.08144000375234434</v>
      </c>
      <c r="GL674">
        <v>0.007873980733680707</v>
      </c>
      <c r="GM674">
        <v>1</v>
      </c>
      <c r="GN674">
        <v>1</v>
      </c>
      <c r="GO674">
        <v>3</v>
      </c>
      <c r="GP674" t="s">
        <v>463</v>
      </c>
      <c r="GQ674">
        <v>3.10207</v>
      </c>
      <c r="GR674">
        <v>2.72307</v>
      </c>
      <c r="GS674">
        <v>0.187436</v>
      </c>
      <c r="GT674">
        <v>0.19072</v>
      </c>
      <c r="GU674">
        <v>0.100417</v>
      </c>
      <c r="GV674">
        <v>0.0992904</v>
      </c>
      <c r="GW674">
        <v>21226</v>
      </c>
      <c r="GX674">
        <v>19198.5</v>
      </c>
      <c r="GY674">
        <v>26684.9</v>
      </c>
      <c r="GZ674">
        <v>23943.6</v>
      </c>
      <c r="HA674">
        <v>38423.2</v>
      </c>
      <c r="HB674">
        <v>31884.7</v>
      </c>
      <c r="HC674">
        <v>46597.4</v>
      </c>
      <c r="HD674">
        <v>37873.3</v>
      </c>
      <c r="HE674">
        <v>1.86793</v>
      </c>
      <c r="HF674">
        <v>1.87912</v>
      </c>
      <c r="HG674">
        <v>0.167765</v>
      </c>
      <c r="HH674">
        <v>0</v>
      </c>
      <c r="HI674">
        <v>27.2597</v>
      </c>
      <c r="HJ674">
        <v>999.9</v>
      </c>
      <c r="HK674">
        <v>49.2</v>
      </c>
      <c r="HL674">
        <v>30.2</v>
      </c>
      <c r="HM674">
        <v>23.478</v>
      </c>
      <c r="HN674">
        <v>61.2087</v>
      </c>
      <c r="HO674">
        <v>21.8389</v>
      </c>
      <c r="HP674">
        <v>1</v>
      </c>
      <c r="HQ674">
        <v>0.11654</v>
      </c>
      <c r="HR674">
        <v>0.437549</v>
      </c>
      <c r="HS674">
        <v>20.3172</v>
      </c>
      <c r="HT674">
        <v>5.2107</v>
      </c>
      <c r="HU674">
        <v>11.9798</v>
      </c>
      <c r="HV674">
        <v>4.96325</v>
      </c>
      <c r="HW674">
        <v>3.27445</v>
      </c>
      <c r="HX674">
        <v>9999</v>
      </c>
      <c r="HY674">
        <v>9999</v>
      </c>
      <c r="HZ674">
        <v>9999</v>
      </c>
      <c r="IA674">
        <v>26.8</v>
      </c>
      <c r="IB674">
        <v>1.8637</v>
      </c>
      <c r="IC674">
        <v>1.85975</v>
      </c>
      <c r="ID674">
        <v>1.85806</v>
      </c>
      <c r="IE674">
        <v>1.85944</v>
      </c>
      <c r="IF674">
        <v>1.85959</v>
      </c>
      <c r="IG674">
        <v>1.85806</v>
      </c>
      <c r="IH674">
        <v>1.85715</v>
      </c>
      <c r="II674">
        <v>1.85211</v>
      </c>
      <c r="IJ674">
        <v>0</v>
      </c>
      <c r="IK674">
        <v>0</v>
      </c>
      <c r="IL674">
        <v>0</v>
      </c>
      <c r="IM674">
        <v>0</v>
      </c>
      <c r="IN674" t="s">
        <v>441</v>
      </c>
      <c r="IO674" t="s">
        <v>442</v>
      </c>
      <c r="IP674" t="s">
        <v>443</v>
      </c>
      <c r="IQ674" t="s">
        <v>443</v>
      </c>
      <c r="IR674" t="s">
        <v>443</v>
      </c>
      <c r="IS674" t="s">
        <v>443</v>
      </c>
      <c r="IT674">
        <v>0</v>
      </c>
      <c r="IU674">
        <v>100</v>
      </c>
      <c r="IV674">
        <v>100</v>
      </c>
      <c r="IW674">
        <v>-1.08</v>
      </c>
      <c r="IX674">
        <v>0.2804</v>
      </c>
      <c r="IY674">
        <v>-1.253408397979514</v>
      </c>
      <c r="IZ674">
        <v>-0.001407418860664216</v>
      </c>
      <c r="JA674">
        <v>1.761737584914558E-06</v>
      </c>
      <c r="JB674">
        <v>-4.339940373715102E-10</v>
      </c>
      <c r="JC674">
        <v>0.01386544786166931</v>
      </c>
      <c r="JD674">
        <v>0.003157371658100305</v>
      </c>
      <c r="JE674">
        <v>0.0004353711720169284</v>
      </c>
      <c r="JF674">
        <v>-1.853048844677345E-07</v>
      </c>
      <c r="JG674">
        <v>2</v>
      </c>
      <c r="JH674">
        <v>1968</v>
      </c>
      <c r="JI674">
        <v>1</v>
      </c>
      <c r="JJ674">
        <v>26</v>
      </c>
      <c r="JK674">
        <v>200265.6</v>
      </c>
      <c r="JL674">
        <v>200265.8</v>
      </c>
      <c r="JM674">
        <v>2.89062</v>
      </c>
      <c r="JN674">
        <v>2.60254</v>
      </c>
      <c r="JO674">
        <v>1.49658</v>
      </c>
      <c r="JP674">
        <v>2.34863</v>
      </c>
      <c r="JQ674">
        <v>1.54907</v>
      </c>
      <c r="JR674">
        <v>2.40356</v>
      </c>
      <c r="JS674">
        <v>34.3042</v>
      </c>
      <c r="JT674">
        <v>14.2371</v>
      </c>
      <c r="JU674">
        <v>18</v>
      </c>
      <c r="JV674">
        <v>480.14</v>
      </c>
      <c r="JW674">
        <v>502.083</v>
      </c>
      <c r="JX674">
        <v>26.7429</v>
      </c>
      <c r="JY674">
        <v>28.751</v>
      </c>
      <c r="JZ674">
        <v>30.0004</v>
      </c>
      <c r="KA674">
        <v>28.9176</v>
      </c>
      <c r="KB674">
        <v>28.9053</v>
      </c>
      <c r="KC674">
        <v>58.0059</v>
      </c>
      <c r="KD674">
        <v>12.7512</v>
      </c>
      <c r="KE674">
        <v>100</v>
      </c>
      <c r="KF674">
        <v>26.7395</v>
      </c>
      <c r="KG674">
        <v>1342.41</v>
      </c>
      <c r="KH674">
        <v>20.9559</v>
      </c>
      <c r="KI674">
        <v>101.882</v>
      </c>
      <c r="KJ674">
        <v>91.3437</v>
      </c>
    </row>
    <row r="675" spans="1:296">
      <c r="A675">
        <v>657</v>
      </c>
      <c r="B675">
        <v>1759005544</v>
      </c>
      <c r="C675">
        <v>18293.40000009537</v>
      </c>
      <c r="D675" t="s">
        <v>1762</v>
      </c>
      <c r="E675" t="s">
        <v>1763</v>
      </c>
      <c r="F675">
        <v>5</v>
      </c>
      <c r="G675" t="s">
        <v>1603</v>
      </c>
      <c r="H675">
        <v>1759005536.214286</v>
      </c>
      <c r="I675">
        <f>(J675)/1000</f>
        <v>0</v>
      </c>
      <c r="J675">
        <f>IF(DO675, AM675, AG675)</f>
        <v>0</v>
      </c>
      <c r="K675">
        <f>IF(DO675, AH675, AF675)</f>
        <v>0</v>
      </c>
      <c r="L675">
        <f>DQ675 - IF(AT675&gt;1, K675*DK675*100.0/(AV675), 0)</f>
        <v>0</v>
      </c>
      <c r="M675">
        <f>((S675-I675/2)*L675-K675)/(S675+I675/2)</f>
        <v>0</v>
      </c>
      <c r="N675">
        <f>M675*(DX675+DY675)/1000.0</f>
        <v>0</v>
      </c>
      <c r="O675">
        <f>(DQ675 - IF(AT675&gt;1, K675*DK675*100.0/(AV675), 0))*(DX675+DY675)/1000.0</f>
        <v>0</v>
      </c>
      <c r="P675">
        <f>2.0/((1/R675-1/Q675)+SIGN(R675)*SQRT((1/R675-1/Q675)*(1/R675-1/Q675) + 4*DL675/((DL675+1)*(DL675+1))*(2*1/R675*1/Q675-1/Q675*1/Q675)))</f>
        <v>0</v>
      </c>
      <c r="Q675">
        <f>IF(LEFT(DM675,1)&lt;&gt;"0",IF(LEFT(DM675,1)="1",3.0,DN675),$D$5+$E$5*(EE675*DX675/($K$5*1000))+$F$5*(EE675*DX675/($K$5*1000))*MAX(MIN(DK675,$J$5),$I$5)*MAX(MIN(DK675,$J$5),$I$5)+$G$5*MAX(MIN(DK675,$J$5),$I$5)*(EE675*DX675/($K$5*1000))+$H$5*(EE675*DX675/($K$5*1000))*(EE675*DX675/($K$5*1000)))</f>
        <v>0</v>
      </c>
      <c r="R675">
        <f>I675*(1000-(1000*0.61365*exp(17.502*V675/(240.97+V675))/(DX675+DY675)+DS675)/2)/(1000*0.61365*exp(17.502*V675/(240.97+V675))/(DX675+DY675)-DS675)</f>
        <v>0</v>
      </c>
      <c r="S675">
        <f>1/((DL675+1)/(P675/1.6)+1/(Q675/1.37)) + DL675/((DL675+1)/(P675/1.6) + DL675/(Q675/1.37))</f>
        <v>0</v>
      </c>
      <c r="T675">
        <f>(DG675*DJ675)</f>
        <v>0</v>
      </c>
      <c r="U675">
        <f>(DZ675+(T675+2*0.95*5.67E-8*(((DZ675+$B$9)+273)^4-(DZ675+273)^4)-44100*I675)/(1.84*29.3*Q675+8*0.95*5.67E-8*(DZ675+273)^3))</f>
        <v>0</v>
      </c>
      <c r="V675">
        <f>($C$9*EA675+$D$9*EB675+$E$9*U675)</f>
        <v>0</v>
      </c>
      <c r="W675">
        <f>0.61365*exp(17.502*V675/(240.97+V675))</f>
        <v>0</v>
      </c>
      <c r="X675">
        <f>(Y675/Z675*100)</f>
        <v>0</v>
      </c>
      <c r="Y675">
        <f>DS675*(DX675+DY675)/1000</f>
        <v>0</v>
      </c>
      <c r="Z675">
        <f>0.61365*exp(17.502*DZ675/(240.97+DZ675))</f>
        <v>0</v>
      </c>
      <c r="AA675">
        <f>(W675-DS675*(DX675+DY675)/1000)</f>
        <v>0</v>
      </c>
      <c r="AB675">
        <f>(-I675*44100)</f>
        <v>0</v>
      </c>
      <c r="AC675">
        <f>2*29.3*Q675*0.92*(DZ675-V675)</f>
        <v>0</v>
      </c>
      <c r="AD675">
        <f>2*0.95*5.67E-8*(((DZ675+$B$9)+273)^4-(V675+273)^4)</f>
        <v>0</v>
      </c>
      <c r="AE675">
        <f>T675+AD675+AB675+AC675</f>
        <v>0</v>
      </c>
      <c r="AF675">
        <f>DW675*AT675*(DR675-DQ675*(1000-AT675*DT675)/(1000-AT675*DS675))/(100*DK675)</f>
        <v>0</v>
      </c>
      <c r="AG675">
        <f>1000*DW675*AT675*(DS675-DT675)/(100*DK675*(1000-AT675*DS675))</f>
        <v>0</v>
      </c>
      <c r="AH675">
        <f>(AI675 - AJ675 - DX675*1E3/(8.314*(DZ675+273.15)) * AL675/DW675 * AK675) * DW675/(100*DK675) * (1000 - DT675)/1000</f>
        <v>0</v>
      </c>
      <c r="AI675">
        <v>1353.936527636364</v>
      </c>
      <c r="AJ675">
        <v>1325.985878787878</v>
      </c>
      <c r="AK675">
        <v>3.417416450216561</v>
      </c>
      <c r="AL675">
        <v>65.16</v>
      </c>
      <c r="AM675">
        <f>(AO675 - AN675 + DX675*1E3/(8.314*(DZ675+273.15)) * AQ675/DW675 * AP675) * DW675/(100*DK675) * 1000/(1000 - AO675)</f>
        <v>0</v>
      </c>
      <c r="AN675">
        <v>20.98777226961851</v>
      </c>
      <c r="AO675">
        <v>21.74494181818182</v>
      </c>
      <c r="AP675">
        <v>3.825195913696237E-06</v>
      </c>
      <c r="AQ675">
        <v>105.5016809111965</v>
      </c>
      <c r="AR675">
        <v>1</v>
      </c>
      <c r="AS675">
        <v>0</v>
      </c>
      <c r="AT675">
        <f>IF(AR675*$H$15&gt;=AV675,1.0,(AV675/(AV675-AR675*$H$15)))</f>
        <v>0</v>
      </c>
      <c r="AU675">
        <f>(AT675-1)*100</f>
        <v>0</v>
      </c>
      <c r="AV675">
        <f>MAX(0,($B$15+$C$15*EE675)/(1+$D$15*EE675)*DX675/(DZ675+273)*$E$15)</f>
        <v>0</v>
      </c>
      <c r="AW675" t="s">
        <v>437</v>
      </c>
      <c r="AX675" t="s">
        <v>437</v>
      </c>
      <c r="AY675">
        <v>0</v>
      </c>
      <c r="AZ675">
        <v>0</v>
      </c>
      <c r="BA675">
        <f>1-AY675/AZ675</f>
        <v>0</v>
      </c>
      <c r="BB675">
        <v>0</v>
      </c>
      <c r="BC675" t="s">
        <v>437</v>
      </c>
      <c r="BD675" t="s">
        <v>437</v>
      </c>
      <c r="BE675">
        <v>0</v>
      </c>
      <c r="BF675">
        <v>0</v>
      </c>
      <c r="BG675">
        <f>1-BE675/BF675</f>
        <v>0</v>
      </c>
      <c r="BH675">
        <v>0.5</v>
      </c>
      <c r="BI675">
        <f>DH675</f>
        <v>0</v>
      </c>
      <c r="BJ675">
        <f>K675</f>
        <v>0</v>
      </c>
      <c r="BK675">
        <f>BG675*BH675*BI675</f>
        <v>0</v>
      </c>
      <c r="BL675">
        <f>(BJ675-BB675)/BI675</f>
        <v>0</v>
      </c>
      <c r="BM675">
        <f>(AZ675-BF675)/BF675</f>
        <v>0</v>
      </c>
      <c r="BN675">
        <f>AY675/(BA675+AY675/BF675)</f>
        <v>0</v>
      </c>
      <c r="BO675" t="s">
        <v>437</v>
      </c>
      <c r="BP675">
        <v>0</v>
      </c>
      <c r="BQ675">
        <f>IF(BP675&lt;&gt;0, BP675, BN675)</f>
        <v>0</v>
      </c>
      <c r="BR675">
        <f>1-BQ675/BF675</f>
        <v>0</v>
      </c>
      <c r="BS675">
        <f>(BF675-BE675)/(BF675-BQ675)</f>
        <v>0</v>
      </c>
      <c r="BT675">
        <f>(AZ675-BF675)/(AZ675-BQ675)</f>
        <v>0</v>
      </c>
      <c r="BU675">
        <f>(BF675-BE675)/(BF675-AY675)</f>
        <v>0</v>
      </c>
      <c r="BV675">
        <f>(AZ675-BF675)/(AZ675-AY675)</f>
        <v>0</v>
      </c>
      <c r="BW675">
        <f>(BS675*BQ675/BE675)</f>
        <v>0</v>
      </c>
      <c r="BX675">
        <f>(1-BW675)</f>
        <v>0</v>
      </c>
      <c r="DG675">
        <f>$B$13*EF675+$C$13*EG675+$F$13*ER675*(1-EU675)</f>
        <v>0</v>
      </c>
      <c r="DH675">
        <f>DG675*DI675</f>
        <v>0</v>
      </c>
      <c r="DI675">
        <f>($B$13*$D$11+$C$13*$D$11+$F$13*((FE675+EW675)/MAX(FE675+EW675+FF675, 0.1)*$I$11+FF675/MAX(FE675+EW675+FF675, 0.1)*$J$11))/($B$13+$C$13+$F$13)</f>
        <v>0</v>
      </c>
      <c r="DJ675">
        <f>($B$13*$K$11+$C$13*$K$11+$F$13*((FE675+EW675)/MAX(FE675+EW675+FF675, 0.1)*$P$11+FF675/MAX(FE675+EW675+FF675, 0.1)*$Q$11))/($B$13+$C$13+$F$13)</f>
        <v>0</v>
      </c>
      <c r="DK675">
        <v>6</v>
      </c>
      <c r="DL675">
        <v>0.5</v>
      </c>
      <c r="DM675" t="s">
        <v>438</v>
      </c>
      <c r="DN675">
        <v>2</v>
      </c>
      <c r="DO675" t="b">
        <v>1</v>
      </c>
      <c r="DP675">
        <v>1759005536.214286</v>
      </c>
      <c r="DQ675">
        <v>1272.8375</v>
      </c>
      <c r="DR675">
        <v>1309.818214285714</v>
      </c>
      <c r="DS675">
        <v>21.74588571428572</v>
      </c>
      <c r="DT675">
        <v>20.98130714285714</v>
      </c>
      <c r="DU675">
        <v>1273.920714285714</v>
      </c>
      <c r="DV675">
        <v>21.46547142857143</v>
      </c>
      <c r="DW675">
        <v>499.9773571428572</v>
      </c>
      <c r="DX675">
        <v>90.30437857142856</v>
      </c>
      <c r="DY675">
        <v>0.06489439285714285</v>
      </c>
      <c r="DZ675">
        <v>28.67565</v>
      </c>
      <c r="EA675">
        <v>30.00441071428572</v>
      </c>
      <c r="EB675">
        <v>999.9000000000002</v>
      </c>
      <c r="EC675">
        <v>0</v>
      </c>
      <c r="ED675">
        <v>0</v>
      </c>
      <c r="EE675">
        <v>9991.52</v>
      </c>
      <c r="EF675">
        <v>0</v>
      </c>
      <c r="EG675">
        <v>11.84300714285714</v>
      </c>
      <c r="EH675">
        <v>-36.98222142857143</v>
      </c>
      <c r="EI675">
        <v>1301.130714285714</v>
      </c>
      <c r="EJ675">
        <v>1337.888928571429</v>
      </c>
      <c r="EK675">
        <v>0.7645782142857144</v>
      </c>
      <c r="EL675">
        <v>1309.818214285714</v>
      </c>
      <c r="EM675">
        <v>20.98130714285714</v>
      </c>
      <c r="EN675">
        <v>1.963747857142857</v>
      </c>
      <c r="EO675">
        <v>1.894704285714286</v>
      </c>
      <c r="EP675">
        <v>17.15502857142857</v>
      </c>
      <c r="EQ675">
        <v>16.5908</v>
      </c>
      <c r="ER675">
        <v>1999.996428571428</v>
      </c>
      <c r="ES675">
        <v>0.9800052499999998</v>
      </c>
      <c r="ET675">
        <v>0.01999464642857143</v>
      </c>
      <c r="EU675">
        <v>0</v>
      </c>
      <c r="EV675">
        <v>945.9736071428571</v>
      </c>
      <c r="EW675">
        <v>5.00078</v>
      </c>
      <c r="EX675">
        <v>18302.53571428571</v>
      </c>
      <c r="EY675">
        <v>16379.62857142857</v>
      </c>
      <c r="EZ675">
        <v>39.30549999999999</v>
      </c>
      <c r="FA675">
        <v>40.14264285714285</v>
      </c>
      <c r="FB675">
        <v>39.45289285714286</v>
      </c>
      <c r="FC675">
        <v>39.85235714285714</v>
      </c>
      <c r="FD675">
        <v>40.38135714285714</v>
      </c>
      <c r="FE675">
        <v>1955.106428571429</v>
      </c>
      <c r="FF675">
        <v>39.89000000000001</v>
      </c>
      <c r="FG675">
        <v>0</v>
      </c>
      <c r="FH675">
        <v>1759005538.5</v>
      </c>
      <c r="FI675">
        <v>0</v>
      </c>
      <c r="FJ675">
        <v>945.9226000000001</v>
      </c>
      <c r="FK675">
        <v>-2.392615379797388</v>
      </c>
      <c r="FL675">
        <v>-30.76153841710741</v>
      </c>
      <c r="FM675">
        <v>18302.296</v>
      </c>
      <c r="FN675">
        <v>15</v>
      </c>
      <c r="FO675">
        <v>0</v>
      </c>
      <c r="FP675" t="s">
        <v>439</v>
      </c>
      <c r="FQ675">
        <v>1746989605.5</v>
      </c>
      <c r="FR675">
        <v>1746989593.5</v>
      </c>
      <c r="FS675">
        <v>0</v>
      </c>
      <c r="FT675">
        <v>-0.274</v>
      </c>
      <c r="FU675">
        <v>-0.002</v>
      </c>
      <c r="FV675">
        <v>2.549</v>
      </c>
      <c r="FW675">
        <v>0.129</v>
      </c>
      <c r="FX675">
        <v>420</v>
      </c>
      <c r="FY675">
        <v>17</v>
      </c>
      <c r="FZ675">
        <v>0.02</v>
      </c>
      <c r="GA675">
        <v>0.04</v>
      </c>
      <c r="GB675">
        <v>-36.9336225</v>
      </c>
      <c r="GC675">
        <v>-0.9381512195120916</v>
      </c>
      <c r="GD675">
        <v>0.1189818210641861</v>
      </c>
      <c r="GE675">
        <v>0</v>
      </c>
      <c r="GF675">
        <v>946.1070882352941</v>
      </c>
      <c r="GG675">
        <v>-2.573491217286306</v>
      </c>
      <c r="GH675">
        <v>0.3459910205947188</v>
      </c>
      <c r="GI675">
        <v>0</v>
      </c>
      <c r="GJ675">
        <v>0.7691663</v>
      </c>
      <c r="GK675">
        <v>-0.08360775984990748</v>
      </c>
      <c r="GL675">
        <v>0.008082625223898483</v>
      </c>
      <c r="GM675">
        <v>1</v>
      </c>
      <c r="GN675">
        <v>1</v>
      </c>
      <c r="GO675">
        <v>3</v>
      </c>
      <c r="GP675" t="s">
        <v>463</v>
      </c>
      <c r="GQ675">
        <v>3.10266</v>
      </c>
      <c r="GR675">
        <v>2.72298</v>
      </c>
      <c r="GS675">
        <v>0.188919</v>
      </c>
      <c r="GT675">
        <v>0.192192</v>
      </c>
      <c r="GU675">
        <v>0.100416</v>
      </c>
      <c r="GV675">
        <v>0.0993042</v>
      </c>
      <c r="GW675">
        <v>21187.1</v>
      </c>
      <c r="GX675">
        <v>19163.5</v>
      </c>
      <c r="GY675">
        <v>26684.6</v>
      </c>
      <c r="GZ675">
        <v>23943.5</v>
      </c>
      <c r="HA675">
        <v>38423.1</v>
      </c>
      <c r="HB675">
        <v>31884.1</v>
      </c>
      <c r="HC675">
        <v>46597.1</v>
      </c>
      <c r="HD675">
        <v>37873</v>
      </c>
      <c r="HE675">
        <v>1.86878</v>
      </c>
      <c r="HF675">
        <v>1.87822</v>
      </c>
      <c r="HG675">
        <v>0.168044</v>
      </c>
      <c r="HH675">
        <v>0</v>
      </c>
      <c r="HI675">
        <v>27.2601</v>
      </c>
      <c r="HJ675">
        <v>999.9</v>
      </c>
      <c r="HK675">
        <v>49.2</v>
      </c>
      <c r="HL675">
        <v>30.2</v>
      </c>
      <c r="HM675">
        <v>23.4819</v>
      </c>
      <c r="HN675">
        <v>60.9787</v>
      </c>
      <c r="HO675">
        <v>21.6386</v>
      </c>
      <c r="HP675">
        <v>1</v>
      </c>
      <c r="HQ675">
        <v>0.0515549</v>
      </c>
      <c r="HR675">
        <v>0.448897</v>
      </c>
      <c r="HS675">
        <v>20.3173</v>
      </c>
      <c r="HT675">
        <v>5.2113</v>
      </c>
      <c r="HU675">
        <v>11.9797</v>
      </c>
      <c r="HV675">
        <v>4.96335</v>
      </c>
      <c r="HW675">
        <v>3.27443</v>
      </c>
      <c r="HX675">
        <v>9999</v>
      </c>
      <c r="HY675">
        <v>9999</v>
      </c>
      <c r="HZ675">
        <v>9999</v>
      </c>
      <c r="IA675">
        <v>26.8</v>
      </c>
      <c r="IB675">
        <v>1.86371</v>
      </c>
      <c r="IC675">
        <v>1.85977</v>
      </c>
      <c r="ID675">
        <v>1.85807</v>
      </c>
      <c r="IE675">
        <v>1.85944</v>
      </c>
      <c r="IF675">
        <v>1.85959</v>
      </c>
      <c r="IG675">
        <v>1.85806</v>
      </c>
      <c r="IH675">
        <v>1.85715</v>
      </c>
      <c r="II675">
        <v>1.85211</v>
      </c>
      <c r="IJ675">
        <v>0</v>
      </c>
      <c r="IK675">
        <v>0</v>
      </c>
      <c r="IL675">
        <v>0</v>
      </c>
      <c r="IM675">
        <v>0</v>
      </c>
      <c r="IN675" t="s">
        <v>441</v>
      </c>
      <c r="IO675" t="s">
        <v>442</v>
      </c>
      <c r="IP675" t="s">
        <v>443</v>
      </c>
      <c r="IQ675" t="s">
        <v>443</v>
      </c>
      <c r="IR675" t="s">
        <v>443</v>
      </c>
      <c r="IS675" t="s">
        <v>443</v>
      </c>
      <c r="IT675">
        <v>0</v>
      </c>
      <c r="IU675">
        <v>100</v>
      </c>
      <c r="IV675">
        <v>100</v>
      </c>
      <c r="IW675">
        <v>-1.06</v>
      </c>
      <c r="IX675">
        <v>0.2804</v>
      </c>
      <c r="IY675">
        <v>-1.253408397979514</v>
      </c>
      <c r="IZ675">
        <v>-0.001407418860664216</v>
      </c>
      <c r="JA675">
        <v>1.761737584914558E-06</v>
      </c>
      <c r="JB675">
        <v>-4.339940373715102E-10</v>
      </c>
      <c r="JC675">
        <v>0.01386544786166931</v>
      </c>
      <c r="JD675">
        <v>0.003157371658100305</v>
      </c>
      <c r="JE675">
        <v>0.0004353711720169284</v>
      </c>
      <c r="JF675">
        <v>-1.853048844677345E-07</v>
      </c>
      <c r="JG675">
        <v>2</v>
      </c>
      <c r="JH675">
        <v>1968</v>
      </c>
      <c r="JI675">
        <v>1</v>
      </c>
      <c r="JJ675">
        <v>26</v>
      </c>
      <c r="JK675">
        <v>200265.6</v>
      </c>
      <c r="JL675">
        <v>200265.8</v>
      </c>
      <c r="JM675">
        <v>2.92236</v>
      </c>
      <c r="JN675">
        <v>2.60132</v>
      </c>
      <c r="JO675">
        <v>1.49658</v>
      </c>
      <c r="JP675">
        <v>2.34985</v>
      </c>
      <c r="JQ675">
        <v>1.54907</v>
      </c>
      <c r="JR675">
        <v>2.48657</v>
      </c>
      <c r="JS675">
        <v>34.3042</v>
      </c>
      <c r="JT675">
        <v>14.2459</v>
      </c>
      <c r="JU675">
        <v>18</v>
      </c>
      <c r="JV675">
        <v>480.664</v>
      </c>
      <c r="JW675">
        <v>501.511</v>
      </c>
      <c r="JX675">
        <v>26.7386</v>
      </c>
      <c r="JY675">
        <v>28.7553</v>
      </c>
      <c r="JZ675">
        <v>30.0005</v>
      </c>
      <c r="KA675">
        <v>28.9219</v>
      </c>
      <c r="KB675">
        <v>28.9087</v>
      </c>
      <c r="KC675">
        <v>58.628</v>
      </c>
      <c r="KD675">
        <v>12.7512</v>
      </c>
      <c r="KE675">
        <v>100</v>
      </c>
      <c r="KF675">
        <v>26.7867</v>
      </c>
      <c r="KG675">
        <v>1355.78</v>
      </c>
      <c r="KH675">
        <v>20.9615</v>
      </c>
      <c r="KI675">
        <v>101.881</v>
      </c>
      <c r="KJ675">
        <v>91.3433</v>
      </c>
    </row>
    <row r="676" spans="1:296">
      <c r="A676">
        <v>658</v>
      </c>
      <c r="B676">
        <v>1759005549</v>
      </c>
      <c r="C676">
        <v>18298.40000009537</v>
      </c>
      <c r="D676" t="s">
        <v>1764</v>
      </c>
      <c r="E676" t="s">
        <v>1765</v>
      </c>
      <c r="F676">
        <v>5</v>
      </c>
      <c r="G676" t="s">
        <v>1603</v>
      </c>
      <c r="H676">
        <v>1759005541.5</v>
      </c>
      <c r="I676">
        <f>(J676)/1000</f>
        <v>0</v>
      </c>
      <c r="J676">
        <f>IF(DO676, AM676, AG676)</f>
        <v>0</v>
      </c>
      <c r="K676">
        <f>IF(DO676, AH676, AF676)</f>
        <v>0</v>
      </c>
      <c r="L676">
        <f>DQ676 - IF(AT676&gt;1, K676*DK676*100.0/(AV676), 0)</f>
        <v>0</v>
      </c>
      <c r="M676">
        <f>((S676-I676/2)*L676-K676)/(S676+I676/2)</f>
        <v>0</v>
      </c>
      <c r="N676">
        <f>M676*(DX676+DY676)/1000.0</f>
        <v>0</v>
      </c>
      <c r="O676">
        <f>(DQ676 - IF(AT676&gt;1, K676*DK676*100.0/(AV676), 0))*(DX676+DY676)/1000.0</f>
        <v>0</v>
      </c>
      <c r="P676">
        <f>2.0/((1/R676-1/Q676)+SIGN(R676)*SQRT((1/R676-1/Q676)*(1/R676-1/Q676) + 4*DL676/((DL676+1)*(DL676+1))*(2*1/R676*1/Q676-1/Q676*1/Q676)))</f>
        <v>0</v>
      </c>
      <c r="Q676">
        <f>IF(LEFT(DM676,1)&lt;&gt;"0",IF(LEFT(DM676,1)="1",3.0,DN676),$D$5+$E$5*(EE676*DX676/($K$5*1000))+$F$5*(EE676*DX676/($K$5*1000))*MAX(MIN(DK676,$J$5),$I$5)*MAX(MIN(DK676,$J$5),$I$5)+$G$5*MAX(MIN(DK676,$J$5),$I$5)*(EE676*DX676/($K$5*1000))+$H$5*(EE676*DX676/($K$5*1000))*(EE676*DX676/($K$5*1000)))</f>
        <v>0</v>
      </c>
      <c r="R676">
        <f>I676*(1000-(1000*0.61365*exp(17.502*V676/(240.97+V676))/(DX676+DY676)+DS676)/2)/(1000*0.61365*exp(17.502*V676/(240.97+V676))/(DX676+DY676)-DS676)</f>
        <v>0</v>
      </c>
      <c r="S676">
        <f>1/((DL676+1)/(P676/1.6)+1/(Q676/1.37)) + DL676/((DL676+1)/(P676/1.6) + DL676/(Q676/1.37))</f>
        <v>0</v>
      </c>
      <c r="T676">
        <f>(DG676*DJ676)</f>
        <v>0</v>
      </c>
      <c r="U676">
        <f>(DZ676+(T676+2*0.95*5.67E-8*(((DZ676+$B$9)+273)^4-(DZ676+273)^4)-44100*I676)/(1.84*29.3*Q676+8*0.95*5.67E-8*(DZ676+273)^3))</f>
        <v>0</v>
      </c>
      <c r="V676">
        <f>($C$9*EA676+$D$9*EB676+$E$9*U676)</f>
        <v>0</v>
      </c>
      <c r="W676">
        <f>0.61365*exp(17.502*V676/(240.97+V676))</f>
        <v>0</v>
      </c>
      <c r="X676">
        <f>(Y676/Z676*100)</f>
        <v>0</v>
      </c>
      <c r="Y676">
        <f>DS676*(DX676+DY676)/1000</f>
        <v>0</v>
      </c>
      <c r="Z676">
        <f>0.61365*exp(17.502*DZ676/(240.97+DZ676))</f>
        <v>0</v>
      </c>
      <c r="AA676">
        <f>(W676-DS676*(DX676+DY676)/1000)</f>
        <v>0</v>
      </c>
      <c r="AB676">
        <f>(-I676*44100)</f>
        <v>0</v>
      </c>
      <c r="AC676">
        <f>2*29.3*Q676*0.92*(DZ676-V676)</f>
        <v>0</v>
      </c>
      <c r="AD676">
        <f>2*0.95*5.67E-8*(((DZ676+$B$9)+273)^4-(V676+273)^4)</f>
        <v>0</v>
      </c>
      <c r="AE676">
        <f>T676+AD676+AB676+AC676</f>
        <v>0</v>
      </c>
      <c r="AF676">
        <f>DW676*AT676*(DR676-DQ676*(1000-AT676*DT676)/(1000-AT676*DS676))/(100*DK676)</f>
        <v>0</v>
      </c>
      <c r="AG676">
        <f>1000*DW676*AT676*(DS676-DT676)/(100*DK676*(1000-AT676*DS676))</f>
        <v>0</v>
      </c>
      <c r="AH676">
        <f>(AI676 - AJ676 - DX676*1E3/(8.314*(DZ676+273.15)) * AL676/DW676 * AK676) * DW676/(100*DK676) * (1000 - DT676)/1000</f>
        <v>0</v>
      </c>
      <c r="AI676">
        <v>1371.102382212121</v>
      </c>
      <c r="AJ676">
        <v>1343.072121212121</v>
      </c>
      <c r="AK676">
        <v>3.413402597402335</v>
      </c>
      <c r="AL676">
        <v>65.16</v>
      </c>
      <c r="AM676">
        <f>(AO676 - AN676 + DX676*1E3/(8.314*(DZ676+273.15)) * AQ676/DW676 * AP676) * DW676/(100*DK676) * 1000/(1000 - AO676)</f>
        <v>0</v>
      </c>
      <c r="AN676">
        <v>20.99177277139395</v>
      </c>
      <c r="AO676">
        <v>21.74128787878786</v>
      </c>
      <c r="AP676">
        <v>-1.146215969502913E-05</v>
      </c>
      <c r="AQ676">
        <v>105.5016809111965</v>
      </c>
      <c r="AR676">
        <v>1</v>
      </c>
      <c r="AS676">
        <v>0</v>
      </c>
      <c r="AT676">
        <f>IF(AR676*$H$15&gt;=AV676,1.0,(AV676/(AV676-AR676*$H$15)))</f>
        <v>0</v>
      </c>
      <c r="AU676">
        <f>(AT676-1)*100</f>
        <v>0</v>
      </c>
      <c r="AV676">
        <f>MAX(0,($B$15+$C$15*EE676)/(1+$D$15*EE676)*DX676/(DZ676+273)*$E$15)</f>
        <v>0</v>
      </c>
      <c r="AW676" t="s">
        <v>437</v>
      </c>
      <c r="AX676" t="s">
        <v>437</v>
      </c>
      <c r="AY676">
        <v>0</v>
      </c>
      <c r="AZ676">
        <v>0</v>
      </c>
      <c r="BA676">
        <f>1-AY676/AZ676</f>
        <v>0</v>
      </c>
      <c r="BB676">
        <v>0</v>
      </c>
      <c r="BC676" t="s">
        <v>437</v>
      </c>
      <c r="BD676" t="s">
        <v>437</v>
      </c>
      <c r="BE676">
        <v>0</v>
      </c>
      <c r="BF676">
        <v>0</v>
      </c>
      <c r="BG676">
        <f>1-BE676/BF676</f>
        <v>0</v>
      </c>
      <c r="BH676">
        <v>0.5</v>
      </c>
      <c r="BI676">
        <f>DH676</f>
        <v>0</v>
      </c>
      <c r="BJ676">
        <f>K676</f>
        <v>0</v>
      </c>
      <c r="BK676">
        <f>BG676*BH676*BI676</f>
        <v>0</v>
      </c>
      <c r="BL676">
        <f>(BJ676-BB676)/BI676</f>
        <v>0</v>
      </c>
      <c r="BM676">
        <f>(AZ676-BF676)/BF676</f>
        <v>0</v>
      </c>
      <c r="BN676">
        <f>AY676/(BA676+AY676/BF676)</f>
        <v>0</v>
      </c>
      <c r="BO676" t="s">
        <v>437</v>
      </c>
      <c r="BP676">
        <v>0</v>
      </c>
      <c r="BQ676">
        <f>IF(BP676&lt;&gt;0, BP676, BN676)</f>
        <v>0</v>
      </c>
      <c r="BR676">
        <f>1-BQ676/BF676</f>
        <v>0</v>
      </c>
      <c r="BS676">
        <f>(BF676-BE676)/(BF676-BQ676)</f>
        <v>0</v>
      </c>
      <c r="BT676">
        <f>(AZ676-BF676)/(AZ676-BQ676)</f>
        <v>0</v>
      </c>
      <c r="BU676">
        <f>(BF676-BE676)/(BF676-AY676)</f>
        <v>0</v>
      </c>
      <c r="BV676">
        <f>(AZ676-BF676)/(AZ676-AY676)</f>
        <v>0</v>
      </c>
      <c r="BW676">
        <f>(BS676*BQ676/BE676)</f>
        <v>0</v>
      </c>
      <c r="BX676">
        <f>(1-BW676)</f>
        <v>0</v>
      </c>
      <c r="DG676">
        <f>$B$13*EF676+$C$13*EG676+$F$13*ER676*(1-EU676)</f>
        <v>0</v>
      </c>
      <c r="DH676">
        <f>DG676*DI676</f>
        <v>0</v>
      </c>
      <c r="DI676">
        <f>($B$13*$D$11+$C$13*$D$11+$F$13*((FE676+EW676)/MAX(FE676+EW676+FF676, 0.1)*$I$11+FF676/MAX(FE676+EW676+FF676, 0.1)*$J$11))/($B$13+$C$13+$F$13)</f>
        <v>0</v>
      </c>
      <c r="DJ676">
        <f>($B$13*$K$11+$C$13*$K$11+$F$13*((FE676+EW676)/MAX(FE676+EW676+FF676, 0.1)*$P$11+FF676/MAX(FE676+EW676+FF676, 0.1)*$Q$11))/($B$13+$C$13+$F$13)</f>
        <v>0</v>
      </c>
      <c r="DK676">
        <v>6</v>
      </c>
      <c r="DL676">
        <v>0.5</v>
      </c>
      <c r="DM676" t="s">
        <v>438</v>
      </c>
      <c r="DN676">
        <v>2</v>
      </c>
      <c r="DO676" t="b">
        <v>1</v>
      </c>
      <c r="DP676">
        <v>1759005541.5</v>
      </c>
      <c r="DQ676">
        <v>1290.472962962963</v>
      </c>
      <c r="DR676">
        <v>1327.537777777778</v>
      </c>
      <c r="DS676">
        <v>21.74381481481482</v>
      </c>
      <c r="DT676">
        <v>20.98658518518518</v>
      </c>
      <c r="DU676">
        <v>1291.539259259259</v>
      </c>
      <c r="DV676">
        <v>21.46344444444444</v>
      </c>
      <c r="DW676">
        <v>499.9784074074075</v>
      </c>
      <c r="DX676">
        <v>90.30422592592595</v>
      </c>
      <c r="DY676">
        <v>0.06489425555555554</v>
      </c>
      <c r="DZ676">
        <v>28.67473703703704</v>
      </c>
      <c r="EA676">
        <v>30.00074444444445</v>
      </c>
      <c r="EB676">
        <v>999.9000000000001</v>
      </c>
      <c r="EC676">
        <v>0</v>
      </c>
      <c r="ED676">
        <v>0</v>
      </c>
      <c r="EE676">
        <v>9985.855925925925</v>
      </c>
      <c r="EF676">
        <v>0</v>
      </c>
      <c r="EG676">
        <v>11.84303703703704</v>
      </c>
      <c r="EH676">
        <v>-37.06649629629629</v>
      </c>
      <c r="EI676">
        <v>1319.154074074074</v>
      </c>
      <c r="EJ676">
        <v>1355.995185185185</v>
      </c>
      <c r="EK676">
        <v>0.7572225925925926</v>
      </c>
      <c r="EL676">
        <v>1327.537777777778</v>
      </c>
      <c r="EM676">
        <v>20.98658518518518</v>
      </c>
      <c r="EN676">
        <v>1.963557037037037</v>
      </c>
      <c r="EO676">
        <v>1.895177777777778</v>
      </c>
      <c r="EP676">
        <v>17.1535037037037</v>
      </c>
      <c r="EQ676">
        <v>16.59474074074074</v>
      </c>
      <c r="ER676">
        <v>1999.996666666666</v>
      </c>
      <c r="ES676">
        <v>0.9800053333333332</v>
      </c>
      <c r="ET676">
        <v>0.01999457037037037</v>
      </c>
      <c r="EU676">
        <v>0</v>
      </c>
      <c r="EV676">
        <v>945.8558148148148</v>
      </c>
      <c r="EW676">
        <v>5.00078</v>
      </c>
      <c r="EX676">
        <v>18300.0037037037</v>
      </c>
      <c r="EY676">
        <v>16379.62222222222</v>
      </c>
      <c r="EZ676">
        <v>39.31444444444445</v>
      </c>
      <c r="FA676">
        <v>40.15025925925926</v>
      </c>
      <c r="FB676">
        <v>39.51592592592592</v>
      </c>
      <c r="FC676">
        <v>39.83996296296296</v>
      </c>
      <c r="FD676">
        <v>40.43718518518519</v>
      </c>
      <c r="FE676">
        <v>1955.106666666667</v>
      </c>
      <c r="FF676">
        <v>39.89000000000001</v>
      </c>
      <c r="FG676">
        <v>0</v>
      </c>
      <c r="FH676">
        <v>1759005543.3</v>
      </c>
      <c r="FI676">
        <v>0</v>
      </c>
      <c r="FJ676">
        <v>945.81448</v>
      </c>
      <c r="FK676">
        <v>-0.03138461268574995</v>
      </c>
      <c r="FL676">
        <v>-24.76153847305557</v>
      </c>
      <c r="FM676">
        <v>18300.016</v>
      </c>
      <c r="FN676">
        <v>15</v>
      </c>
      <c r="FO676">
        <v>0</v>
      </c>
      <c r="FP676" t="s">
        <v>439</v>
      </c>
      <c r="FQ676">
        <v>1746989605.5</v>
      </c>
      <c r="FR676">
        <v>1746989593.5</v>
      </c>
      <c r="FS676">
        <v>0</v>
      </c>
      <c r="FT676">
        <v>-0.274</v>
      </c>
      <c r="FU676">
        <v>-0.002</v>
      </c>
      <c r="FV676">
        <v>2.549</v>
      </c>
      <c r="FW676">
        <v>0.129</v>
      </c>
      <c r="FX676">
        <v>420</v>
      </c>
      <c r="FY676">
        <v>17</v>
      </c>
      <c r="FZ676">
        <v>0.02</v>
      </c>
      <c r="GA676">
        <v>0.04</v>
      </c>
      <c r="GB676">
        <v>-37.0122525</v>
      </c>
      <c r="GC676">
        <v>-0.7890022514071868</v>
      </c>
      <c r="GD676">
        <v>0.1071653791751335</v>
      </c>
      <c r="GE676">
        <v>0</v>
      </c>
      <c r="GF676">
        <v>945.9416764705883</v>
      </c>
      <c r="GG676">
        <v>-1.758487394062809</v>
      </c>
      <c r="GH676">
        <v>0.315499670978499</v>
      </c>
      <c r="GI676">
        <v>0</v>
      </c>
      <c r="GJ676">
        <v>0.7612268249999999</v>
      </c>
      <c r="GK676">
        <v>-0.08256482926829546</v>
      </c>
      <c r="GL676">
        <v>0.007994150201514538</v>
      </c>
      <c r="GM676">
        <v>1</v>
      </c>
      <c r="GN676">
        <v>1</v>
      </c>
      <c r="GO676">
        <v>3</v>
      </c>
      <c r="GP676" t="s">
        <v>463</v>
      </c>
      <c r="GQ676">
        <v>3.10249</v>
      </c>
      <c r="GR676">
        <v>2.72288</v>
      </c>
      <c r="GS676">
        <v>0.19039</v>
      </c>
      <c r="GT676">
        <v>0.19364</v>
      </c>
      <c r="GU676">
        <v>0.100404</v>
      </c>
      <c r="GV676">
        <v>0.09932000000000001</v>
      </c>
      <c r="GW676">
        <v>21148.5</v>
      </c>
      <c r="GX676">
        <v>19128.8</v>
      </c>
      <c r="GY676">
        <v>26684.5</v>
      </c>
      <c r="GZ676">
        <v>23943</v>
      </c>
      <c r="HA676">
        <v>38423.4</v>
      </c>
      <c r="HB676">
        <v>31883.5</v>
      </c>
      <c r="HC676">
        <v>46596.6</v>
      </c>
      <c r="HD676">
        <v>37872.7</v>
      </c>
      <c r="HE676">
        <v>1.86838</v>
      </c>
      <c r="HF676">
        <v>1.87865</v>
      </c>
      <c r="HG676">
        <v>0.167638</v>
      </c>
      <c r="HH676">
        <v>0</v>
      </c>
      <c r="HI676">
        <v>27.262</v>
      </c>
      <c r="HJ676">
        <v>999.9</v>
      </c>
      <c r="HK676">
        <v>49.2</v>
      </c>
      <c r="HL676">
        <v>30.2</v>
      </c>
      <c r="HM676">
        <v>23.4796</v>
      </c>
      <c r="HN676">
        <v>60.8987</v>
      </c>
      <c r="HO676">
        <v>21.7428</v>
      </c>
      <c r="HP676">
        <v>1</v>
      </c>
      <c r="HQ676">
        <v>0.116753</v>
      </c>
      <c r="HR676">
        <v>0.277593</v>
      </c>
      <c r="HS676">
        <v>20.3179</v>
      </c>
      <c r="HT676">
        <v>5.21055</v>
      </c>
      <c r="HU676">
        <v>11.9798</v>
      </c>
      <c r="HV676">
        <v>4.9631</v>
      </c>
      <c r="HW676">
        <v>3.2743</v>
      </c>
      <c r="HX676">
        <v>9999</v>
      </c>
      <c r="HY676">
        <v>9999</v>
      </c>
      <c r="HZ676">
        <v>9999</v>
      </c>
      <c r="IA676">
        <v>26.8</v>
      </c>
      <c r="IB676">
        <v>1.8637</v>
      </c>
      <c r="IC676">
        <v>1.85978</v>
      </c>
      <c r="ID676">
        <v>1.85806</v>
      </c>
      <c r="IE676">
        <v>1.85945</v>
      </c>
      <c r="IF676">
        <v>1.85959</v>
      </c>
      <c r="IG676">
        <v>1.85807</v>
      </c>
      <c r="IH676">
        <v>1.85715</v>
      </c>
      <c r="II676">
        <v>1.85211</v>
      </c>
      <c r="IJ676">
        <v>0</v>
      </c>
      <c r="IK676">
        <v>0</v>
      </c>
      <c r="IL676">
        <v>0</v>
      </c>
      <c r="IM676">
        <v>0</v>
      </c>
      <c r="IN676" t="s">
        <v>441</v>
      </c>
      <c r="IO676" t="s">
        <v>442</v>
      </c>
      <c r="IP676" t="s">
        <v>443</v>
      </c>
      <c r="IQ676" t="s">
        <v>443</v>
      </c>
      <c r="IR676" t="s">
        <v>443</v>
      </c>
      <c r="IS676" t="s">
        <v>443</v>
      </c>
      <c r="IT676">
        <v>0</v>
      </c>
      <c r="IU676">
        <v>100</v>
      </c>
      <c r="IV676">
        <v>100</v>
      </c>
      <c r="IW676">
        <v>-1.04</v>
      </c>
      <c r="IX676">
        <v>0.2803</v>
      </c>
      <c r="IY676">
        <v>-1.253408397979514</v>
      </c>
      <c r="IZ676">
        <v>-0.001407418860664216</v>
      </c>
      <c r="JA676">
        <v>1.761737584914558E-06</v>
      </c>
      <c r="JB676">
        <v>-4.339940373715102E-10</v>
      </c>
      <c r="JC676">
        <v>0.01386544786166931</v>
      </c>
      <c r="JD676">
        <v>0.003157371658100305</v>
      </c>
      <c r="JE676">
        <v>0.0004353711720169284</v>
      </c>
      <c r="JF676">
        <v>-1.853048844677345E-07</v>
      </c>
      <c r="JG676">
        <v>2</v>
      </c>
      <c r="JH676">
        <v>1968</v>
      </c>
      <c r="JI676">
        <v>1</v>
      </c>
      <c r="JJ676">
        <v>26</v>
      </c>
      <c r="JK676">
        <v>200265.7</v>
      </c>
      <c r="JL676">
        <v>200265.9</v>
      </c>
      <c r="JM676">
        <v>2.94922</v>
      </c>
      <c r="JN676">
        <v>2.60986</v>
      </c>
      <c r="JO676">
        <v>1.49658</v>
      </c>
      <c r="JP676">
        <v>2.34863</v>
      </c>
      <c r="JQ676">
        <v>1.54907</v>
      </c>
      <c r="JR676">
        <v>2.37061</v>
      </c>
      <c r="JS676">
        <v>34.3042</v>
      </c>
      <c r="JT676">
        <v>14.2283</v>
      </c>
      <c r="JU676">
        <v>18</v>
      </c>
      <c r="JV676">
        <v>480.461</v>
      </c>
      <c r="JW676">
        <v>501.826</v>
      </c>
      <c r="JX676">
        <v>26.7747</v>
      </c>
      <c r="JY676">
        <v>28.7602</v>
      </c>
      <c r="JZ676">
        <v>30.0001</v>
      </c>
      <c r="KA676">
        <v>28.9256</v>
      </c>
      <c r="KB676">
        <v>28.9123</v>
      </c>
      <c r="KC676">
        <v>59.1655</v>
      </c>
      <c r="KD676">
        <v>12.7512</v>
      </c>
      <c r="KE676">
        <v>100</v>
      </c>
      <c r="KF676">
        <v>26.7868</v>
      </c>
      <c r="KG676">
        <v>1375.83</v>
      </c>
      <c r="KH676">
        <v>20.969</v>
      </c>
      <c r="KI676">
        <v>101.88</v>
      </c>
      <c r="KJ676">
        <v>91.3421</v>
      </c>
    </row>
    <row r="677" spans="1:296">
      <c r="A677">
        <v>659</v>
      </c>
      <c r="B677">
        <v>1759005554</v>
      </c>
      <c r="C677">
        <v>18303.40000009537</v>
      </c>
      <c r="D677" t="s">
        <v>1766</v>
      </c>
      <c r="E677" t="s">
        <v>1767</v>
      </c>
      <c r="F677">
        <v>5</v>
      </c>
      <c r="G677" t="s">
        <v>1603</v>
      </c>
      <c r="H677">
        <v>1759005546.214286</v>
      </c>
      <c r="I677">
        <f>(J677)/1000</f>
        <v>0</v>
      </c>
      <c r="J677">
        <f>IF(DO677, AM677, AG677)</f>
        <v>0</v>
      </c>
      <c r="K677">
        <f>IF(DO677, AH677, AF677)</f>
        <v>0</v>
      </c>
      <c r="L677">
        <f>DQ677 - IF(AT677&gt;1, K677*DK677*100.0/(AV677), 0)</f>
        <v>0</v>
      </c>
      <c r="M677">
        <f>((S677-I677/2)*L677-K677)/(S677+I677/2)</f>
        <v>0</v>
      </c>
      <c r="N677">
        <f>M677*(DX677+DY677)/1000.0</f>
        <v>0</v>
      </c>
      <c r="O677">
        <f>(DQ677 - IF(AT677&gt;1, K677*DK677*100.0/(AV677), 0))*(DX677+DY677)/1000.0</f>
        <v>0</v>
      </c>
      <c r="P677">
        <f>2.0/((1/R677-1/Q677)+SIGN(R677)*SQRT((1/R677-1/Q677)*(1/R677-1/Q677) + 4*DL677/((DL677+1)*(DL677+1))*(2*1/R677*1/Q677-1/Q677*1/Q677)))</f>
        <v>0</v>
      </c>
      <c r="Q677">
        <f>IF(LEFT(DM677,1)&lt;&gt;"0",IF(LEFT(DM677,1)="1",3.0,DN677),$D$5+$E$5*(EE677*DX677/($K$5*1000))+$F$5*(EE677*DX677/($K$5*1000))*MAX(MIN(DK677,$J$5),$I$5)*MAX(MIN(DK677,$J$5),$I$5)+$G$5*MAX(MIN(DK677,$J$5),$I$5)*(EE677*DX677/($K$5*1000))+$H$5*(EE677*DX677/($K$5*1000))*(EE677*DX677/($K$5*1000)))</f>
        <v>0</v>
      </c>
      <c r="R677">
        <f>I677*(1000-(1000*0.61365*exp(17.502*V677/(240.97+V677))/(DX677+DY677)+DS677)/2)/(1000*0.61365*exp(17.502*V677/(240.97+V677))/(DX677+DY677)-DS677)</f>
        <v>0</v>
      </c>
      <c r="S677">
        <f>1/((DL677+1)/(P677/1.6)+1/(Q677/1.37)) + DL677/((DL677+1)/(P677/1.6) + DL677/(Q677/1.37))</f>
        <v>0</v>
      </c>
      <c r="T677">
        <f>(DG677*DJ677)</f>
        <v>0</v>
      </c>
      <c r="U677">
        <f>(DZ677+(T677+2*0.95*5.67E-8*(((DZ677+$B$9)+273)^4-(DZ677+273)^4)-44100*I677)/(1.84*29.3*Q677+8*0.95*5.67E-8*(DZ677+273)^3))</f>
        <v>0</v>
      </c>
      <c r="V677">
        <f>($C$9*EA677+$D$9*EB677+$E$9*U677)</f>
        <v>0</v>
      </c>
      <c r="W677">
        <f>0.61365*exp(17.502*V677/(240.97+V677))</f>
        <v>0</v>
      </c>
      <c r="X677">
        <f>(Y677/Z677*100)</f>
        <v>0</v>
      </c>
      <c r="Y677">
        <f>DS677*(DX677+DY677)/1000</f>
        <v>0</v>
      </c>
      <c r="Z677">
        <f>0.61365*exp(17.502*DZ677/(240.97+DZ677))</f>
        <v>0</v>
      </c>
      <c r="AA677">
        <f>(W677-DS677*(DX677+DY677)/1000)</f>
        <v>0</v>
      </c>
      <c r="AB677">
        <f>(-I677*44100)</f>
        <v>0</v>
      </c>
      <c r="AC677">
        <f>2*29.3*Q677*0.92*(DZ677-V677)</f>
        <v>0</v>
      </c>
      <c r="AD677">
        <f>2*0.95*5.67E-8*(((DZ677+$B$9)+273)^4-(V677+273)^4)</f>
        <v>0</v>
      </c>
      <c r="AE677">
        <f>T677+AD677+AB677+AC677</f>
        <v>0</v>
      </c>
      <c r="AF677">
        <f>DW677*AT677*(DR677-DQ677*(1000-AT677*DT677)/(1000-AT677*DS677))/(100*DK677)</f>
        <v>0</v>
      </c>
      <c r="AG677">
        <f>1000*DW677*AT677*(DS677-DT677)/(100*DK677*(1000-AT677*DS677))</f>
        <v>0</v>
      </c>
      <c r="AH677">
        <f>(AI677 - AJ677 - DX677*1E3/(8.314*(DZ677+273.15)) * AL677/DW677 * AK677) * DW677/(100*DK677) * (1000 - DT677)/1000</f>
        <v>0</v>
      </c>
      <c r="AI677">
        <v>1388.183305666667</v>
      </c>
      <c r="AJ677">
        <v>1360.089757575757</v>
      </c>
      <c r="AK677">
        <v>3.402013852813523</v>
      </c>
      <c r="AL677">
        <v>65.16</v>
      </c>
      <c r="AM677">
        <f>(AO677 - AN677 + DX677*1E3/(8.314*(DZ677+273.15)) * AQ677/DW677 * AP677) * DW677/(100*DK677) * 1000/(1000 - AO677)</f>
        <v>0</v>
      </c>
      <c r="AN677">
        <v>20.99594304979481</v>
      </c>
      <c r="AO677">
        <v>21.73919393939394</v>
      </c>
      <c r="AP677">
        <v>-9.394743568003177E-06</v>
      </c>
      <c r="AQ677">
        <v>105.5016809111965</v>
      </c>
      <c r="AR677">
        <v>0</v>
      </c>
      <c r="AS677">
        <v>0</v>
      </c>
      <c r="AT677">
        <f>IF(AR677*$H$15&gt;=AV677,1.0,(AV677/(AV677-AR677*$H$15)))</f>
        <v>0</v>
      </c>
      <c r="AU677">
        <f>(AT677-1)*100</f>
        <v>0</v>
      </c>
      <c r="AV677">
        <f>MAX(0,($B$15+$C$15*EE677)/(1+$D$15*EE677)*DX677/(DZ677+273)*$E$15)</f>
        <v>0</v>
      </c>
      <c r="AW677" t="s">
        <v>437</v>
      </c>
      <c r="AX677" t="s">
        <v>437</v>
      </c>
      <c r="AY677">
        <v>0</v>
      </c>
      <c r="AZ677">
        <v>0</v>
      </c>
      <c r="BA677">
        <f>1-AY677/AZ677</f>
        <v>0</v>
      </c>
      <c r="BB677">
        <v>0</v>
      </c>
      <c r="BC677" t="s">
        <v>437</v>
      </c>
      <c r="BD677" t="s">
        <v>437</v>
      </c>
      <c r="BE677">
        <v>0</v>
      </c>
      <c r="BF677">
        <v>0</v>
      </c>
      <c r="BG677">
        <f>1-BE677/BF677</f>
        <v>0</v>
      </c>
      <c r="BH677">
        <v>0.5</v>
      </c>
      <c r="BI677">
        <f>DH677</f>
        <v>0</v>
      </c>
      <c r="BJ677">
        <f>K677</f>
        <v>0</v>
      </c>
      <c r="BK677">
        <f>BG677*BH677*BI677</f>
        <v>0</v>
      </c>
      <c r="BL677">
        <f>(BJ677-BB677)/BI677</f>
        <v>0</v>
      </c>
      <c r="BM677">
        <f>(AZ677-BF677)/BF677</f>
        <v>0</v>
      </c>
      <c r="BN677">
        <f>AY677/(BA677+AY677/BF677)</f>
        <v>0</v>
      </c>
      <c r="BO677" t="s">
        <v>437</v>
      </c>
      <c r="BP677">
        <v>0</v>
      </c>
      <c r="BQ677">
        <f>IF(BP677&lt;&gt;0, BP677, BN677)</f>
        <v>0</v>
      </c>
      <c r="BR677">
        <f>1-BQ677/BF677</f>
        <v>0</v>
      </c>
      <c r="BS677">
        <f>(BF677-BE677)/(BF677-BQ677)</f>
        <v>0</v>
      </c>
      <c r="BT677">
        <f>(AZ677-BF677)/(AZ677-BQ677)</f>
        <v>0</v>
      </c>
      <c r="BU677">
        <f>(BF677-BE677)/(BF677-AY677)</f>
        <v>0</v>
      </c>
      <c r="BV677">
        <f>(AZ677-BF677)/(AZ677-AY677)</f>
        <v>0</v>
      </c>
      <c r="BW677">
        <f>(BS677*BQ677/BE677)</f>
        <v>0</v>
      </c>
      <c r="BX677">
        <f>(1-BW677)</f>
        <v>0</v>
      </c>
      <c r="DG677">
        <f>$B$13*EF677+$C$13*EG677+$F$13*ER677*(1-EU677)</f>
        <v>0</v>
      </c>
      <c r="DH677">
        <f>DG677*DI677</f>
        <v>0</v>
      </c>
      <c r="DI677">
        <f>($B$13*$D$11+$C$13*$D$11+$F$13*((FE677+EW677)/MAX(FE677+EW677+FF677, 0.1)*$I$11+FF677/MAX(FE677+EW677+FF677, 0.1)*$J$11))/($B$13+$C$13+$F$13)</f>
        <v>0</v>
      </c>
      <c r="DJ677">
        <f>($B$13*$K$11+$C$13*$K$11+$F$13*((FE677+EW677)/MAX(FE677+EW677+FF677, 0.1)*$P$11+FF677/MAX(FE677+EW677+FF677, 0.1)*$Q$11))/($B$13+$C$13+$F$13)</f>
        <v>0</v>
      </c>
      <c r="DK677">
        <v>6</v>
      </c>
      <c r="DL677">
        <v>0.5</v>
      </c>
      <c r="DM677" t="s">
        <v>438</v>
      </c>
      <c r="DN677">
        <v>2</v>
      </c>
      <c r="DO677" t="b">
        <v>1</v>
      </c>
      <c r="DP677">
        <v>1759005546.214286</v>
      </c>
      <c r="DQ677">
        <v>1306.221071428572</v>
      </c>
      <c r="DR677">
        <v>1343.310714285714</v>
      </c>
      <c r="DS677">
        <v>21.74239642857143</v>
      </c>
      <c r="DT677">
        <v>20.99120357142857</v>
      </c>
      <c r="DU677">
        <v>1307.272142857143</v>
      </c>
      <c r="DV677">
        <v>21.46206071428571</v>
      </c>
      <c r="DW677">
        <v>499.9768928571429</v>
      </c>
      <c r="DX677">
        <v>90.3041607142857</v>
      </c>
      <c r="DY677">
        <v>0.064828575</v>
      </c>
      <c r="DZ677">
        <v>28.67693928571429</v>
      </c>
      <c r="EA677">
        <v>29.99848928571429</v>
      </c>
      <c r="EB677">
        <v>999.9000000000002</v>
      </c>
      <c r="EC677">
        <v>0</v>
      </c>
      <c r="ED677">
        <v>0</v>
      </c>
      <c r="EE677">
        <v>10002.00642857143</v>
      </c>
      <c r="EF677">
        <v>0</v>
      </c>
      <c r="EG677">
        <v>11.83538214285714</v>
      </c>
      <c r="EH677">
        <v>-37.09013571428572</v>
      </c>
      <c r="EI677">
        <v>1335.250714285714</v>
      </c>
      <c r="EJ677">
        <v>1372.111785714286</v>
      </c>
      <c r="EK677">
        <v>0.7511897500000001</v>
      </c>
      <c r="EL677">
        <v>1343.310714285714</v>
      </c>
      <c r="EM677">
        <v>20.99120357142857</v>
      </c>
      <c r="EN677">
        <v>1.9634275</v>
      </c>
      <c r="EO677">
        <v>1.895593214285714</v>
      </c>
      <c r="EP677">
        <v>17.15245357142857</v>
      </c>
      <c r="EQ677">
        <v>16.59818571428572</v>
      </c>
      <c r="ER677">
        <v>2000.005357142857</v>
      </c>
      <c r="ES677">
        <v>0.9800054642857142</v>
      </c>
      <c r="ET677">
        <v>0.01999444285714286</v>
      </c>
      <c r="EU677">
        <v>0</v>
      </c>
      <c r="EV677">
        <v>945.7215357142858</v>
      </c>
      <c r="EW677">
        <v>5.00078</v>
      </c>
      <c r="EX677">
        <v>18297.925</v>
      </c>
      <c r="EY677">
        <v>16379.69642857143</v>
      </c>
      <c r="EZ677">
        <v>39.31660714285714</v>
      </c>
      <c r="FA677">
        <v>40.15599999999999</v>
      </c>
      <c r="FB677">
        <v>39.50860714285714</v>
      </c>
      <c r="FC677">
        <v>39.8435</v>
      </c>
      <c r="FD677">
        <v>40.4685</v>
      </c>
      <c r="FE677">
        <v>1955.115357142857</v>
      </c>
      <c r="FF677">
        <v>39.89000000000001</v>
      </c>
      <c r="FG677">
        <v>0</v>
      </c>
      <c r="FH677">
        <v>1759005548.7</v>
      </c>
      <c r="FI677">
        <v>0</v>
      </c>
      <c r="FJ677">
        <v>945.6812692307693</v>
      </c>
      <c r="FK677">
        <v>-2.087418802945753</v>
      </c>
      <c r="FL677">
        <v>-30.00341882529462</v>
      </c>
      <c r="FM677">
        <v>18297.61538461538</v>
      </c>
      <c r="FN677">
        <v>15</v>
      </c>
      <c r="FO677">
        <v>0</v>
      </c>
      <c r="FP677" t="s">
        <v>439</v>
      </c>
      <c r="FQ677">
        <v>1746989605.5</v>
      </c>
      <c r="FR677">
        <v>1746989593.5</v>
      </c>
      <c r="FS677">
        <v>0</v>
      </c>
      <c r="FT677">
        <v>-0.274</v>
      </c>
      <c r="FU677">
        <v>-0.002</v>
      </c>
      <c r="FV677">
        <v>2.549</v>
      </c>
      <c r="FW677">
        <v>0.129</v>
      </c>
      <c r="FX677">
        <v>420</v>
      </c>
      <c r="FY677">
        <v>17</v>
      </c>
      <c r="FZ677">
        <v>0.02</v>
      </c>
      <c r="GA677">
        <v>0.04</v>
      </c>
      <c r="GB677">
        <v>-37.0716125</v>
      </c>
      <c r="GC677">
        <v>-0.3251786116321729</v>
      </c>
      <c r="GD677">
        <v>0.06627415479468567</v>
      </c>
      <c r="GE677">
        <v>1</v>
      </c>
      <c r="GF677">
        <v>945.7623235294118</v>
      </c>
      <c r="GG677">
        <v>-1.255446906234064</v>
      </c>
      <c r="GH677">
        <v>0.2827002903292649</v>
      </c>
      <c r="GI677">
        <v>0</v>
      </c>
      <c r="GJ677">
        <v>0.7556787500000001</v>
      </c>
      <c r="GK677">
        <v>-0.07674578611632292</v>
      </c>
      <c r="GL677">
        <v>0.007412850129167584</v>
      </c>
      <c r="GM677">
        <v>1</v>
      </c>
      <c r="GN677">
        <v>2</v>
      </c>
      <c r="GO677">
        <v>3</v>
      </c>
      <c r="GP677" t="s">
        <v>446</v>
      </c>
      <c r="GQ677">
        <v>3.10255</v>
      </c>
      <c r="GR677">
        <v>2.72262</v>
      </c>
      <c r="GS677">
        <v>0.191845</v>
      </c>
      <c r="GT677">
        <v>0.195095</v>
      </c>
      <c r="GU677">
        <v>0.100394</v>
      </c>
      <c r="GV677">
        <v>0.09933350000000001</v>
      </c>
      <c r="GW677">
        <v>21110.3</v>
      </c>
      <c r="GX677">
        <v>19094.3</v>
      </c>
      <c r="GY677">
        <v>26684.3</v>
      </c>
      <c r="GZ677">
        <v>23943.1</v>
      </c>
      <c r="HA677">
        <v>38423.8</v>
      </c>
      <c r="HB677">
        <v>31882.8</v>
      </c>
      <c r="HC677">
        <v>46596.3</v>
      </c>
      <c r="HD677">
        <v>37872.3</v>
      </c>
      <c r="HE677">
        <v>1.86875</v>
      </c>
      <c r="HF677">
        <v>1.87827</v>
      </c>
      <c r="HG677">
        <v>0.16753</v>
      </c>
      <c r="HH677">
        <v>0</v>
      </c>
      <c r="HI677">
        <v>27.262</v>
      </c>
      <c r="HJ677">
        <v>999.9</v>
      </c>
      <c r="HK677">
        <v>49.2</v>
      </c>
      <c r="HL677">
        <v>30.2</v>
      </c>
      <c r="HM677">
        <v>23.4793</v>
      </c>
      <c r="HN677">
        <v>60.6687</v>
      </c>
      <c r="HO677">
        <v>21.7748</v>
      </c>
      <c r="HP677">
        <v>1</v>
      </c>
      <c r="HQ677">
        <v>0.117597</v>
      </c>
      <c r="HR677">
        <v>0.335487</v>
      </c>
      <c r="HS677">
        <v>20.3176</v>
      </c>
      <c r="HT677">
        <v>5.2113</v>
      </c>
      <c r="HU677">
        <v>11.98</v>
      </c>
      <c r="HV677">
        <v>4.9637</v>
      </c>
      <c r="HW677">
        <v>3.27455</v>
      </c>
      <c r="HX677">
        <v>9999</v>
      </c>
      <c r="HY677">
        <v>9999</v>
      </c>
      <c r="HZ677">
        <v>9999</v>
      </c>
      <c r="IA677">
        <v>26.8</v>
      </c>
      <c r="IB677">
        <v>1.8637</v>
      </c>
      <c r="IC677">
        <v>1.85976</v>
      </c>
      <c r="ID677">
        <v>1.85807</v>
      </c>
      <c r="IE677">
        <v>1.85944</v>
      </c>
      <c r="IF677">
        <v>1.85959</v>
      </c>
      <c r="IG677">
        <v>1.85806</v>
      </c>
      <c r="IH677">
        <v>1.85715</v>
      </c>
      <c r="II677">
        <v>1.85211</v>
      </c>
      <c r="IJ677">
        <v>0</v>
      </c>
      <c r="IK677">
        <v>0</v>
      </c>
      <c r="IL677">
        <v>0</v>
      </c>
      <c r="IM677">
        <v>0</v>
      </c>
      <c r="IN677" t="s">
        <v>441</v>
      </c>
      <c r="IO677" t="s">
        <v>442</v>
      </c>
      <c r="IP677" t="s">
        <v>443</v>
      </c>
      <c r="IQ677" t="s">
        <v>443</v>
      </c>
      <c r="IR677" t="s">
        <v>443</v>
      </c>
      <c r="IS677" t="s">
        <v>443</v>
      </c>
      <c r="IT677">
        <v>0</v>
      </c>
      <c r="IU677">
        <v>100</v>
      </c>
      <c r="IV677">
        <v>100</v>
      </c>
      <c r="IW677">
        <v>-1.02</v>
      </c>
      <c r="IX677">
        <v>0.2803</v>
      </c>
      <c r="IY677">
        <v>-1.253408397979514</v>
      </c>
      <c r="IZ677">
        <v>-0.001407418860664216</v>
      </c>
      <c r="JA677">
        <v>1.761737584914558E-06</v>
      </c>
      <c r="JB677">
        <v>-4.339940373715102E-10</v>
      </c>
      <c r="JC677">
        <v>0.01386544786166931</v>
      </c>
      <c r="JD677">
        <v>0.003157371658100305</v>
      </c>
      <c r="JE677">
        <v>0.0004353711720169284</v>
      </c>
      <c r="JF677">
        <v>-1.853048844677345E-07</v>
      </c>
      <c r="JG677">
        <v>2</v>
      </c>
      <c r="JH677">
        <v>1968</v>
      </c>
      <c r="JI677">
        <v>1</v>
      </c>
      <c r="JJ677">
        <v>26</v>
      </c>
      <c r="JK677">
        <v>200265.8</v>
      </c>
      <c r="JL677">
        <v>200266</v>
      </c>
      <c r="JM677">
        <v>2.97852</v>
      </c>
      <c r="JN677">
        <v>2.6062</v>
      </c>
      <c r="JO677">
        <v>1.49658</v>
      </c>
      <c r="JP677">
        <v>2.34863</v>
      </c>
      <c r="JQ677">
        <v>1.54907</v>
      </c>
      <c r="JR677">
        <v>2.44629</v>
      </c>
      <c r="JS677">
        <v>34.3042</v>
      </c>
      <c r="JT677">
        <v>14.2371</v>
      </c>
      <c r="JU677">
        <v>18</v>
      </c>
      <c r="JV677">
        <v>480.705</v>
      </c>
      <c r="JW677">
        <v>501.607</v>
      </c>
      <c r="JX677">
        <v>26.7899</v>
      </c>
      <c r="JY677">
        <v>28.7645</v>
      </c>
      <c r="JZ677">
        <v>30.0005</v>
      </c>
      <c r="KA677">
        <v>28.9293</v>
      </c>
      <c r="KB677">
        <v>28.916</v>
      </c>
      <c r="KC677">
        <v>59.7841</v>
      </c>
      <c r="KD677">
        <v>12.7512</v>
      </c>
      <c r="KE677">
        <v>100</v>
      </c>
      <c r="KF677">
        <v>26.7896</v>
      </c>
      <c r="KG677">
        <v>1389.2</v>
      </c>
      <c r="KH677">
        <v>20.9788</v>
      </c>
      <c r="KI677">
        <v>101.879</v>
      </c>
      <c r="KJ677">
        <v>91.3416</v>
      </c>
    </row>
    <row r="678" spans="1:296">
      <c r="A678">
        <v>660</v>
      </c>
      <c r="B678">
        <v>1759005559</v>
      </c>
      <c r="C678">
        <v>18308.40000009537</v>
      </c>
      <c r="D678" t="s">
        <v>1768</v>
      </c>
      <c r="E678" t="s">
        <v>1769</v>
      </c>
      <c r="F678">
        <v>5</v>
      </c>
      <c r="G678" t="s">
        <v>1603</v>
      </c>
      <c r="H678">
        <v>1759005551.5</v>
      </c>
      <c r="I678">
        <f>(J678)/1000</f>
        <v>0</v>
      </c>
      <c r="J678">
        <f>IF(DO678, AM678, AG678)</f>
        <v>0</v>
      </c>
      <c r="K678">
        <f>IF(DO678, AH678, AF678)</f>
        <v>0</v>
      </c>
      <c r="L678">
        <f>DQ678 - IF(AT678&gt;1, K678*DK678*100.0/(AV678), 0)</f>
        <v>0</v>
      </c>
      <c r="M678">
        <f>((S678-I678/2)*L678-K678)/(S678+I678/2)</f>
        <v>0</v>
      </c>
      <c r="N678">
        <f>M678*(DX678+DY678)/1000.0</f>
        <v>0</v>
      </c>
      <c r="O678">
        <f>(DQ678 - IF(AT678&gt;1, K678*DK678*100.0/(AV678), 0))*(DX678+DY678)/1000.0</f>
        <v>0</v>
      </c>
      <c r="P678">
        <f>2.0/((1/R678-1/Q678)+SIGN(R678)*SQRT((1/R678-1/Q678)*(1/R678-1/Q678) + 4*DL678/((DL678+1)*(DL678+1))*(2*1/R678*1/Q678-1/Q678*1/Q678)))</f>
        <v>0</v>
      </c>
      <c r="Q678">
        <f>IF(LEFT(DM678,1)&lt;&gt;"0",IF(LEFT(DM678,1)="1",3.0,DN678),$D$5+$E$5*(EE678*DX678/($K$5*1000))+$F$5*(EE678*DX678/($K$5*1000))*MAX(MIN(DK678,$J$5),$I$5)*MAX(MIN(DK678,$J$5),$I$5)+$G$5*MAX(MIN(DK678,$J$5),$I$5)*(EE678*DX678/($K$5*1000))+$H$5*(EE678*DX678/($K$5*1000))*(EE678*DX678/($K$5*1000)))</f>
        <v>0</v>
      </c>
      <c r="R678">
        <f>I678*(1000-(1000*0.61365*exp(17.502*V678/(240.97+V678))/(DX678+DY678)+DS678)/2)/(1000*0.61365*exp(17.502*V678/(240.97+V678))/(DX678+DY678)-DS678)</f>
        <v>0</v>
      </c>
      <c r="S678">
        <f>1/((DL678+1)/(P678/1.6)+1/(Q678/1.37)) + DL678/((DL678+1)/(P678/1.6) + DL678/(Q678/1.37))</f>
        <v>0</v>
      </c>
      <c r="T678">
        <f>(DG678*DJ678)</f>
        <v>0</v>
      </c>
      <c r="U678">
        <f>(DZ678+(T678+2*0.95*5.67E-8*(((DZ678+$B$9)+273)^4-(DZ678+273)^4)-44100*I678)/(1.84*29.3*Q678+8*0.95*5.67E-8*(DZ678+273)^3))</f>
        <v>0</v>
      </c>
      <c r="V678">
        <f>($C$9*EA678+$D$9*EB678+$E$9*U678)</f>
        <v>0</v>
      </c>
      <c r="W678">
        <f>0.61365*exp(17.502*V678/(240.97+V678))</f>
        <v>0</v>
      </c>
      <c r="X678">
        <f>(Y678/Z678*100)</f>
        <v>0</v>
      </c>
      <c r="Y678">
        <f>DS678*(DX678+DY678)/1000</f>
        <v>0</v>
      </c>
      <c r="Z678">
        <f>0.61365*exp(17.502*DZ678/(240.97+DZ678))</f>
        <v>0</v>
      </c>
      <c r="AA678">
        <f>(W678-DS678*(DX678+DY678)/1000)</f>
        <v>0</v>
      </c>
      <c r="AB678">
        <f>(-I678*44100)</f>
        <v>0</v>
      </c>
      <c r="AC678">
        <f>2*29.3*Q678*0.92*(DZ678-V678)</f>
        <v>0</v>
      </c>
      <c r="AD678">
        <f>2*0.95*5.67E-8*(((DZ678+$B$9)+273)^4-(V678+273)^4)</f>
        <v>0</v>
      </c>
      <c r="AE678">
        <f>T678+AD678+AB678+AC678</f>
        <v>0</v>
      </c>
      <c r="AF678">
        <f>DW678*AT678*(DR678-DQ678*(1000-AT678*DT678)/(1000-AT678*DS678))/(100*DK678)</f>
        <v>0</v>
      </c>
      <c r="AG678">
        <f>1000*DW678*AT678*(DS678-DT678)/(100*DK678*(1000-AT678*DS678))</f>
        <v>0</v>
      </c>
      <c r="AH678">
        <f>(AI678 - AJ678 - DX678*1E3/(8.314*(DZ678+273.15)) * AL678/DW678 * AK678) * DW678/(100*DK678) * (1000 - DT678)/1000</f>
        <v>0</v>
      </c>
      <c r="AI678">
        <v>1405.345399424242</v>
      </c>
      <c r="AJ678">
        <v>1377.133151515152</v>
      </c>
      <c r="AK678">
        <v>3.403448484848277</v>
      </c>
      <c r="AL678">
        <v>65.16</v>
      </c>
      <c r="AM678">
        <f>(AO678 - AN678 + DX678*1E3/(8.314*(DZ678+273.15)) * AQ678/DW678 * AP678) * DW678/(100*DK678) * 1000/(1000 - AO678)</f>
        <v>0</v>
      </c>
      <c r="AN678">
        <v>21.00119071060617</v>
      </c>
      <c r="AO678">
        <v>21.73901575757576</v>
      </c>
      <c r="AP678">
        <v>1.511617905635415E-06</v>
      </c>
      <c r="AQ678">
        <v>105.5016809111965</v>
      </c>
      <c r="AR678">
        <v>1</v>
      </c>
      <c r="AS678">
        <v>0</v>
      </c>
      <c r="AT678">
        <f>IF(AR678*$H$15&gt;=AV678,1.0,(AV678/(AV678-AR678*$H$15)))</f>
        <v>0</v>
      </c>
      <c r="AU678">
        <f>(AT678-1)*100</f>
        <v>0</v>
      </c>
      <c r="AV678">
        <f>MAX(0,($B$15+$C$15*EE678)/(1+$D$15*EE678)*DX678/(DZ678+273)*$E$15)</f>
        <v>0</v>
      </c>
      <c r="AW678" t="s">
        <v>437</v>
      </c>
      <c r="AX678" t="s">
        <v>437</v>
      </c>
      <c r="AY678">
        <v>0</v>
      </c>
      <c r="AZ678">
        <v>0</v>
      </c>
      <c r="BA678">
        <f>1-AY678/AZ678</f>
        <v>0</v>
      </c>
      <c r="BB678">
        <v>0</v>
      </c>
      <c r="BC678" t="s">
        <v>437</v>
      </c>
      <c r="BD678" t="s">
        <v>437</v>
      </c>
      <c r="BE678">
        <v>0</v>
      </c>
      <c r="BF678">
        <v>0</v>
      </c>
      <c r="BG678">
        <f>1-BE678/BF678</f>
        <v>0</v>
      </c>
      <c r="BH678">
        <v>0.5</v>
      </c>
      <c r="BI678">
        <f>DH678</f>
        <v>0</v>
      </c>
      <c r="BJ678">
        <f>K678</f>
        <v>0</v>
      </c>
      <c r="BK678">
        <f>BG678*BH678*BI678</f>
        <v>0</v>
      </c>
      <c r="BL678">
        <f>(BJ678-BB678)/BI678</f>
        <v>0</v>
      </c>
      <c r="BM678">
        <f>(AZ678-BF678)/BF678</f>
        <v>0</v>
      </c>
      <c r="BN678">
        <f>AY678/(BA678+AY678/BF678)</f>
        <v>0</v>
      </c>
      <c r="BO678" t="s">
        <v>437</v>
      </c>
      <c r="BP678">
        <v>0</v>
      </c>
      <c r="BQ678">
        <f>IF(BP678&lt;&gt;0, BP678, BN678)</f>
        <v>0</v>
      </c>
      <c r="BR678">
        <f>1-BQ678/BF678</f>
        <v>0</v>
      </c>
      <c r="BS678">
        <f>(BF678-BE678)/(BF678-BQ678)</f>
        <v>0</v>
      </c>
      <c r="BT678">
        <f>(AZ678-BF678)/(AZ678-BQ678)</f>
        <v>0</v>
      </c>
      <c r="BU678">
        <f>(BF678-BE678)/(BF678-AY678)</f>
        <v>0</v>
      </c>
      <c r="BV678">
        <f>(AZ678-BF678)/(AZ678-AY678)</f>
        <v>0</v>
      </c>
      <c r="BW678">
        <f>(BS678*BQ678/BE678)</f>
        <v>0</v>
      </c>
      <c r="BX678">
        <f>(1-BW678)</f>
        <v>0</v>
      </c>
      <c r="DG678">
        <f>$B$13*EF678+$C$13*EG678+$F$13*ER678*(1-EU678)</f>
        <v>0</v>
      </c>
      <c r="DH678">
        <f>DG678*DI678</f>
        <v>0</v>
      </c>
      <c r="DI678">
        <f>($B$13*$D$11+$C$13*$D$11+$F$13*((FE678+EW678)/MAX(FE678+EW678+FF678, 0.1)*$I$11+FF678/MAX(FE678+EW678+FF678, 0.1)*$J$11))/($B$13+$C$13+$F$13)</f>
        <v>0</v>
      </c>
      <c r="DJ678">
        <f>($B$13*$K$11+$C$13*$K$11+$F$13*((FE678+EW678)/MAX(FE678+EW678+FF678, 0.1)*$P$11+FF678/MAX(FE678+EW678+FF678, 0.1)*$Q$11))/($B$13+$C$13+$F$13)</f>
        <v>0</v>
      </c>
      <c r="DK678">
        <v>6</v>
      </c>
      <c r="DL678">
        <v>0.5</v>
      </c>
      <c r="DM678" t="s">
        <v>438</v>
      </c>
      <c r="DN678">
        <v>2</v>
      </c>
      <c r="DO678" t="b">
        <v>1</v>
      </c>
      <c r="DP678">
        <v>1759005551.5</v>
      </c>
      <c r="DQ678">
        <v>1323.861481481481</v>
      </c>
      <c r="DR678">
        <v>1361.05</v>
      </c>
      <c r="DS678">
        <v>21.74043333333333</v>
      </c>
      <c r="DT678">
        <v>20.99586666666667</v>
      </c>
      <c r="DU678">
        <v>1324.894444444445</v>
      </c>
      <c r="DV678">
        <v>21.46014074074074</v>
      </c>
      <c r="DW678">
        <v>500.0737407407408</v>
      </c>
      <c r="DX678">
        <v>90.30413703703704</v>
      </c>
      <c r="DY678">
        <v>0.06450975925925927</v>
      </c>
      <c r="DZ678">
        <v>28.68073333333334</v>
      </c>
      <c r="EA678">
        <v>29.99982222222222</v>
      </c>
      <c r="EB678">
        <v>999.9000000000001</v>
      </c>
      <c r="EC678">
        <v>0</v>
      </c>
      <c r="ED678">
        <v>0</v>
      </c>
      <c r="EE678">
        <v>10012.34259259259</v>
      </c>
      <c r="EF678">
        <v>0</v>
      </c>
      <c r="EG678">
        <v>11.83114814814815</v>
      </c>
      <c r="EH678">
        <v>-37.18887777777777</v>
      </c>
      <c r="EI678">
        <v>1353.280740740741</v>
      </c>
      <c r="EJ678">
        <v>1390.238148148148</v>
      </c>
      <c r="EK678">
        <v>0.7445661111111113</v>
      </c>
      <c r="EL678">
        <v>1361.05</v>
      </c>
      <c r="EM678">
        <v>20.99586666666667</v>
      </c>
      <c r="EN678">
        <v>1.963251111111111</v>
      </c>
      <c r="EO678">
        <v>1.896013333333333</v>
      </c>
      <c r="EP678">
        <v>17.15102962962963</v>
      </c>
      <c r="EQ678">
        <v>16.60167777777778</v>
      </c>
      <c r="ER678">
        <v>1999.991481481481</v>
      </c>
      <c r="ES678">
        <v>0.9800053333333333</v>
      </c>
      <c r="ET678">
        <v>0.01999456666666666</v>
      </c>
      <c r="EU678">
        <v>0</v>
      </c>
      <c r="EV678">
        <v>945.5431851851851</v>
      </c>
      <c r="EW678">
        <v>5.00078</v>
      </c>
      <c r="EX678">
        <v>18294.95925925926</v>
      </c>
      <c r="EY678">
        <v>16379.58518518519</v>
      </c>
      <c r="EZ678">
        <v>39.31444444444445</v>
      </c>
      <c r="FA678">
        <v>40.15944444444444</v>
      </c>
      <c r="FB678">
        <v>39.54129629629629</v>
      </c>
      <c r="FC678">
        <v>39.861</v>
      </c>
      <c r="FD678">
        <v>40.50670370370371</v>
      </c>
      <c r="FE678">
        <v>1955.101481481481</v>
      </c>
      <c r="FF678">
        <v>39.89000000000001</v>
      </c>
      <c r="FG678">
        <v>0</v>
      </c>
      <c r="FH678">
        <v>1759005553.5</v>
      </c>
      <c r="FI678">
        <v>0</v>
      </c>
      <c r="FJ678">
        <v>945.5542307692309</v>
      </c>
      <c r="FK678">
        <v>-2.463589741593541</v>
      </c>
      <c r="FL678">
        <v>-35.82905981590691</v>
      </c>
      <c r="FM678">
        <v>18295.05384615385</v>
      </c>
      <c r="FN678">
        <v>15</v>
      </c>
      <c r="FO678">
        <v>0</v>
      </c>
      <c r="FP678" t="s">
        <v>439</v>
      </c>
      <c r="FQ678">
        <v>1746989605.5</v>
      </c>
      <c r="FR678">
        <v>1746989593.5</v>
      </c>
      <c r="FS678">
        <v>0</v>
      </c>
      <c r="FT678">
        <v>-0.274</v>
      </c>
      <c r="FU678">
        <v>-0.002</v>
      </c>
      <c r="FV678">
        <v>2.549</v>
      </c>
      <c r="FW678">
        <v>0.129</v>
      </c>
      <c r="FX678">
        <v>420</v>
      </c>
      <c r="FY678">
        <v>17</v>
      </c>
      <c r="FZ678">
        <v>0.02</v>
      </c>
      <c r="GA678">
        <v>0.04</v>
      </c>
      <c r="GB678">
        <v>-37.1439625</v>
      </c>
      <c r="GC678">
        <v>-1.140563977485889</v>
      </c>
      <c r="GD678">
        <v>0.1214436261964782</v>
      </c>
      <c r="GE678">
        <v>0</v>
      </c>
      <c r="GF678">
        <v>945.6220882352941</v>
      </c>
      <c r="GG678">
        <v>-1.914392664100293</v>
      </c>
      <c r="GH678">
        <v>0.307523922326005</v>
      </c>
      <c r="GI678">
        <v>0</v>
      </c>
      <c r="GJ678">
        <v>0.7480563</v>
      </c>
      <c r="GK678">
        <v>-0.07651062664165428</v>
      </c>
      <c r="GL678">
        <v>0.007386133789744131</v>
      </c>
      <c r="GM678">
        <v>1</v>
      </c>
      <c r="GN678">
        <v>1</v>
      </c>
      <c r="GO678">
        <v>3</v>
      </c>
      <c r="GP678" t="s">
        <v>463</v>
      </c>
      <c r="GQ678">
        <v>3.10251</v>
      </c>
      <c r="GR678">
        <v>2.72241</v>
      </c>
      <c r="GS678">
        <v>0.193288</v>
      </c>
      <c r="GT678">
        <v>0.196531</v>
      </c>
      <c r="GU678">
        <v>0.100395</v>
      </c>
      <c r="GV678">
        <v>0.09935090000000001</v>
      </c>
      <c r="GW678">
        <v>21072.4</v>
      </c>
      <c r="GX678">
        <v>19060.1</v>
      </c>
      <c r="GY678">
        <v>26684</v>
      </c>
      <c r="GZ678">
        <v>23942.9</v>
      </c>
      <c r="HA678">
        <v>38423.8</v>
      </c>
      <c r="HB678">
        <v>31882.2</v>
      </c>
      <c r="HC678">
        <v>46596.1</v>
      </c>
      <c r="HD678">
        <v>37872.2</v>
      </c>
      <c r="HE678">
        <v>1.86847</v>
      </c>
      <c r="HF678">
        <v>1.8784</v>
      </c>
      <c r="HG678">
        <v>0.168033</v>
      </c>
      <c r="HH678">
        <v>0</v>
      </c>
      <c r="HI678">
        <v>27.262</v>
      </c>
      <c r="HJ678">
        <v>999.9</v>
      </c>
      <c r="HK678">
        <v>49.2</v>
      </c>
      <c r="HL678">
        <v>30.1</v>
      </c>
      <c r="HM678">
        <v>23.3458</v>
      </c>
      <c r="HN678">
        <v>61.0387</v>
      </c>
      <c r="HO678">
        <v>21.7909</v>
      </c>
      <c r="HP678">
        <v>1</v>
      </c>
      <c r="HQ678">
        <v>0.117952</v>
      </c>
      <c r="HR678">
        <v>0.357761</v>
      </c>
      <c r="HS678">
        <v>20.3175</v>
      </c>
      <c r="HT678">
        <v>5.21145</v>
      </c>
      <c r="HU678">
        <v>11.9798</v>
      </c>
      <c r="HV678">
        <v>4.9636</v>
      </c>
      <c r="HW678">
        <v>3.27455</v>
      </c>
      <c r="HX678">
        <v>9999</v>
      </c>
      <c r="HY678">
        <v>9999</v>
      </c>
      <c r="HZ678">
        <v>9999</v>
      </c>
      <c r="IA678">
        <v>26.8</v>
      </c>
      <c r="IB678">
        <v>1.8637</v>
      </c>
      <c r="IC678">
        <v>1.85976</v>
      </c>
      <c r="ID678">
        <v>1.85806</v>
      </c>
      <c r="IE678">
        <v>1.85944</v>
      </c>
      <c r="IF678">
        <v>1.85959</v>
      </c>
      <c r="IG678">
        <v>1.85806</v>
      </c>
      <c r="IH678">
        <v>1.85715</v>
      </c>
      <c r="II678">
        <v>1.85211</v>
      </c>
      <c r="IJ678">
        <v>0</v>
      </c>
      <c r="IK678">
        <v>0</v>
      </c>
      <c r="IL678">
        <v>0</v>
      </c>
      <c r="IM678">
        <v>0</v>
      </c>
      <c r="IN678" t="s">
        <v>441</v>
      </c>
      <c r="IO678" t="s">
        <v>442</v>
      </c>
      <c r="IP678" t="s">
        <v>443</v>
      </c>
      <c r="IQ678" t="s">
        <v>443</v>
      </c>
      <c r="IR678" t="s">
        <v>443</v>
      </c>
      <c r="IS678" t="s">
        <v>443</v>
      </c>
      <c r="IT678">
        <v>0</v>
      </c>
      <c r="IU678">
        <v>100</v>
      </c>
      <c r="IV678">
        <v>100</v>
      </c>
      <c r="IW678">
        <v>-1.01</v>
      </c>
      <c r="IX678">
        <v>0.2803</v>
      </c>
      <c r="IY678">
        <v>-1.253408397979514</v>
      </c>
      <c r="IZ678">
        <v>-0.001407418860664216</v>
      </c>
      <c r="JA678">
        <v>1.761737584914558E-06</v>
      </c>
      <c r="JB678">
        <v>-4.339940373715102E-10</v>
      </c>
      <c r="JC678">
        <v>0.01386544786166931</v>
      </c>
      <c r="JD678">
        <v>0.003157371658100305</v>
      </c>
      <c r="JE678">
        <v>0.0004353711720169284</v>
      </c>
      <c r="JF678">
        <v>-1.853048844677345E-07</v>
      </c>
      <c r="JG678">
        <v>2</v>
      </c>
      <c r="JH678">
        <v>1968</v>
      </c>
      <c r="JI678">
        <v>1</v>
      </c>
      <c r="JJ678">
        <v>26</v>
      </c>
      <c r="JK678">
        <v>200265.9</v>
      </c>
      <c r="JL678">
        <v>200266.1</v>
      </c>
      <c r="JM678">
        <v>3.00659</v>
      </c>
      <c r="JN678">
        <v>2.60742</v>
      </c>
      <c r="JO678">
        <v>1.49658</v>
      </c>
      <c r="JP678">
        <v>2.34985</v>
      </c>
      <c r="JQ678">
        <v>1.54907</v>
      </c>
      <c r="JR678">
        <v>2.4646</v>
      </c>
      <c r="JS678">
        <v>34.3042</v>
      </c>
      <c r="JT678">
        <v>14.2371</v>
      </c>
      <c r="JU678">
        <v>18</v>
      </c>
      <c r="JV678">
        <v>480.574</v>
      </c>
      <c r="JW678">
        <v>501.716</v>
      </c>
      <c r="JX678">
        <v>26.7939</v>
      </c>
      <c r="JY678">
        <v>28.7693</v>
      </c>
      <c r="JZ678">
        <v>30.0005</v>
      </c>
      <c r="KA678">
        <v>28.933</v>
      </c>
      <c r="KB678">
        <v>28.919</v>
      </c>
      <c r="KC678">
        <v>60.3149</v>
      </c>
      <c r="KD678">
        <v>12.7512</v>
      </c>
      <c r="KE678">
        <v>100</v>
      </c>
      <c r="KF678">
        <v>26.79</v>
      </c>
      <c r="KG678">
        <v>1409.24</v>
      </c>
      <c r="KH678">
        <v>20.9863</v>
      </c>
      <c r="KI678">
        <v>101.879</v>
      </c>
      <c r="KJ678">
        <v>91.3411</v>
      </c>
    </row>
    <row r="679" spans="1:296">
      <c r="A679">
        <v>661</v>
      </c>
      <c r="B679">
        <v>1759005564</v>
      </c>
      <c r="C679">
        <v>18313.40000009537</v>
      </c>
      <c r="D679" t="s">
        <v>1770</v>
      </c>
      <c r="E679" t="s">
        <v>1771</v>
      </c>
      <c r="F679">
        <v>5</v>
      </c>
      <c r="G679" t="s">
        <v>1603</v>
      </c>
      <c r="H679">
        <v>1759005556.214286</v>
      </c>
      <c r="I679">
        <f>(J679)/1000</f>
        <v>0</v>
      </c>
      <c r="J679">
        <f>IF(DO679, AM679, AG679)</f>
        <v>0</v>
      </c>
      <c r="K679">
        <f>IF(DO679, AH679, AF679)</f>
        <v>0</v>
      </c>
      <c r="L679">
        <f>DQ679 - IF(AT679&gt;1, K679*DK679*100.0/(AV679), 0)</f>
        <v>0</v>
      </c>
      <c r="M679">
        <f>((S679-I679/2)*L679-K679)/(S679+I679/2)</f>
        <v>0</v>
      </c>
      <c r="N679">
        <f>M679*(DX679+DY679)/1000.0</f>
        <v>0</v>
      </c>
      <c r="O679">
        <f>(DQ679 - IF(AT679&gt;1, K679*DK679*100.0/(AV679), 0))*(DX679+DY679)/1000.0</f>
        <v>0</v>
      </c>
      <c r="P679">
        <f>2.0/((1/R679-1/Q679)+SIGN(R679)*SQRT((1/R679-1/Q679)*(1/R679-1/Q679) + 4*DL679/((DL679+1)*(DL679+1))*(2*1/R679*1/Q679-1/Q679*1/Q679)))</f>
        <v>0</v>
      </c>
      <c r="Q679">
        <f>IF(LEFT(DM679,1)&lt;&gt;"0",IF(LEFT(DM679,1)="1",3.0,DN679),$D$5+$E$5*(EE679*DX679/($K$5*1000))+$F$5*(EE679*DX679/($K$5*1000))*MAX(MIN(DK679,$J$5),$I$5)*MAX(MIN(DK679,$J$5),$I$5)+$G$5*MAX(MIN(DK679,$J$5),$I$5)*(EE679*DX679/($K$5*1000))+$H$5*(EE679*DX679/($K$5*1000))*(EE679*DX679/($K$5*1000)))</f>
        <v>0</v>
      </c>
      <c r="R679">
        <f>I679*(1000-(1000*0.61365*exp(17.502*V679/(240.97+V679))/(DX679+DY679)+DS679)/2)/(1000*0.61365*exp(17.502*V679/(240.97+V679))/(DX679+DY679)-DS679)</f>
        <v>0</v>
      </c>
      <c r="S679">
        <f>1/((DL679+1)/(P679/1.6)+1/(Q679/1.37)) + DL679/((DL679+1)/(P679/1.6) + DL679/(Q679/1.37))</f>
        <v>0</v>
      </c>
      <c r="T679">
        <f>(DG679*DJ679)</f>
        <v>0</v>
      </c>
      <c r="U679">
        <f>(DZ679+(T679+2*0.95*5.67E-8*(((DZ679+$B$9)+273)^4-(DZ679+273)^4)-44100*I679)/(1.84*29.3*Q679+8*0.95*5.67E-8*(DZ679+273)^3))</f>
        <v>0</v>
      </c>
      <c r="V679">
        <f>($C$9*EA679+$D$9*EB679+$E$9*U679)</f>
        <v>0</v>
      </c>
      <c r="W679">
        <f>0.61365*exp(17.502*V679/(240.97+V679))</f>
        <v>0</v>
      </c>
      <c r="X679">
        <f>(Y679/Z679*100)</f>
        <v>0</v>
      </c>
      <c r="Y679">
        <f>DS679*(DX679+DY679)/1000</f>
        <v>0</v>
      </c>
      <c r="Z679">
        <f>0.61365*exp(17.502*DZ679/(240.97+DZ679))</f>
        <v>0</v>
      </c>
      <c r="AA679">
        <f>(W679-DS679*(DX679+DY679)/1000)</f>
        <v>0</v>
      </c>
      <c r="AB679">
        <f>(-I679*44100)</f>
        <v>0</v>
      </c>
      <c r="AC679">
        <f>2*29.3*Q679*0.92*(DZ679-V679)</f>
        <v>0</v>
      </c>
      <c r="AD679">
        <f>2*0.95*5.67E-8*(((DZ679+$B$9)+273)^4-(V679+273)^4)</f>
        <v>0</v>
      </c>
      <c r="AE679">
        <f>T679+AD679+AB679+AC679</f>
        <v>0</v>
      </c>
      <c r="AF679">
        <f>DW679*AT679*(DR679-DQ679*(1000-AT679*DT679)/(1000-AT679*DS679))/(100*DK679)</f>
        <v>0</v>
      </c>
      <c r="AG679">
        <f>1000*DW679*AT679*(DS679-DT679)/(100*DK679*(1000-AT679*DS679))</f>
        <v>0</v>
      </c>
      <c r="AH679">
        <f>(AI679 - AJ679 - DX679*1E3/(8.314*(DZ679+273.15)) * AL679/DW679 * AK679) * DW679/(100*DK679) * (1000 - DT679)/1000</f>
        <v>0</v>
      </c>
      <c r="AI679">
        <v>1422.521726606061</v>
      </c>
      <c r="AJ679">
        <v>1394.280727272728</v>
      </c>
      <c r="AK679">
        <v>3.421453679653816</v>
      </c>
      <c r="AL679">
        <v>65.16</v>
      </c>
      <c r="AM679">
        <f>(AO679 - AN679 + DX679*1E3/(8.314*(DZ679+273.15)) * AQ679/DW679 * AP679) * DW679/(100*DK679) * 1000/(1000 - AO679)</f>
        <v>0</v>
      </c>
      <c r="AN679">
        <v>21.00589800365741</v>
      </c>
      <c r="AO679">
        <v>21.73819757575757</v>
      </c>
      <c r="AP679">
        <v>-2.072358361562005E-06</v>
      </c>
      <c r="AQ679">
        <v>105.5016809111965</v>
      </c>
      <c r="AR679">
        <v>0</v>
      </c>
      <c r="AS679">
        <v>0</v>
      </c>
      <c r="AT679">
        <f>IF(AR679*$H$15&gt;=AV679,1.0,(AV679/(AV679-AR679*$H$15)))</f>
        <v>0</v>
      </c>
      <c r="AU679">
        <f>(AT679-1)*100</f>
        <v>0</v>
      </c>
      <c r="AV679">
        <f>MAX(0,($B$15+$C$15*EE679)/(1+$D$15*EE679)*DX679/(DZ679+273)*$E$15)</f>
        <v>0</v>
      </c>
      <c r="AW679" t="s">
        <v>437</v>
      </c>
      <c r="AX679" t="s">
        <v>437</v>
      </c>
      <c r="AY679">
        <v>0</v>
      </c>
      <c r="AZ679">
        <v>0</v>
      </c>
      <c r="BA679">
        <f>1-AY679/AZ679</f>
        <v>0</v>
      </c>
      <c r="BB679">
        <v>0</v>
      </c>
      <c r="BC679" t="s">
        <v>437</v>
      </c>
      <c r="BD679" t="s">
        <v>437</v>
      </c>
      <c r="BE679">
        <v>0</v>
      </c>
      <c r="BF679">
        <v>0</v>
      </c>
      <c r="BG679">
        <f>1-BE679/BF679</f>
        <v>0</v>
      </c>
      <c r="BH679">
        <v>0.5</v>
      </c>
      <c r="BI679">
        <f>DH679</f>
        <v>0</v>
      </c>
      <c r="BJ679">
        <f>K679</f>
        <v>0</v>
      </c>
      <c r="BK679">
        <f>BG679*BH679*BI679</f>
        <v>0</v>
      </c>
      <c r="BL679">
        <f>(BJ679-BB679)/BI679</f>
        <v>0</v>
      </c>
      <c r="BM679">
        <f>(AZ679-BF679)/BF679</f>
        <v>0</v>
      </c>
      <c r="BN679">
        <f>AY679/(BA679+AY679/BF679)</f>
        <v>0</v>
      </c>
      <c r="BO679" t="s">
        <v>437</v>
      </c>
      <c r="BP679">
        <v>0</v>
      </c>
      <c r="BQ679">
        <f>IF(BP679&lt;&gt;0, BP679, BN679)</f>
        <v>0</v>
      </c>
      <c r="BR679">
        <f>1-BQ679/BF679</f>
        <v>0</v>
      </c>
      <c r="BS679">
        <f>(BF679-BE679)/(BF679-BQ679)</f>
        <v>0</v>
      </c>
      <c r="BT679">
        <f>(AZ679-BF679)/(AZ679-BQ679)</f>
        <v>0</v>
      </c>
      <c r="BU679">
        <f>(BF679-BE679)/(BF679-AY679)</f>
        <v>0</v>
      </c>
      <c r="BV679">
        <f>(AZ679-BF679)/(AZ679-AY679)</f>
        <v>0</v>
      </c>
      <c r="BW679">
        <f>(BS679*BQ679/BE679)</f>
        <v>0</v>
      </c>
      <c r="BX679">
        <f>(1-BW679)</f>
        <v>0</v>
      </c>
      <c r="DG679">
        <f>$B$13*EF679+$C$13*EG679+$F$13*ER679*(1-EU679)</f>
        <v>0</v>
      </c>
      <c r="DH679">
        <f>DG679*DI679</f>
        <v>0</v>
      </c>
      <c r="DI679">
        <f>($B$13*$D$11+$C$13*$D$11+$F$13*((FE679+EW679)/MAX(FE679+EW679+FF679, 0.1)*$I$11+FF679/MAX(FE679+EW679+FF679, 0.1)*$J$11))/($B$13+$C$13+$F$13)</f>
        <v>0</v>
      </c>
      <c r="DJ679">
        <f>($B$13*$K$11+$C$13*$K$11+$F$13*((FE679+EW679)/MAX(FE679+EW679+FF679, 0.1)*$P$11+FF679/MAX(FE679+EW679+FF679, 0.1)*$Q$11))/($B$13+$C$13+$F$13)</f>
        <v>0</v>
      </c>
      <c r="DK679">
        <v>6</v>
      </c>
      <c r="DL679">
        <v>0.5</v>
      </c>
      <c r="DM679" t="s">
        <v>438</v>
      </c>
      <c r="DN679">
        <v>2</v>
      </c>
      <c r="DO679" t="b">
        <v>1</v>
      </c>
      <c r="DP679">
        <v>1759005556.214286</v>
      </c>
      <c r="DQ679">
        <v>1339.606428571428</v>
      </c>
      <c r="DR679">
        <v>1376.865714285714</v>
      </c>
      <c r="DS679">
        <v>21.73918928571429</v>
      </c>
      <c r="DT679">
        <v>21.00035357142857</v>
      </c>
      <c r="DU679">
        <v>1340.624285714286</v>
      </c>
      <c r="DV679">
        <v>21.45892142857143</v>
      </c>
      <c r="DW679">
        <v>499.9903571428571</v>
      </c>
      <c r="DX679">
        <v>90.30388571428571</v>
      </c>
      <c r="DY679">
        <v>0.06459907499999999</v>
      </c>
      <c r="DZ679">
        <v>28.67946071428571</v>
      </c>
      <c r="EA679">
        <v>30.00223928571429</v>
      </c>
      <c r="EB679">
        <v>999.9000000000002</v>
      </c>
      <c r="EC679">
        <v>0</v>
      </c>
      <c r="ED679">
        <v>0</v>
      </c>
      <c r="EE679">
        <v>10009.55892857143</v>
      </c>
      <c r="EF679">
        <v>0</v>
      </c>
      <c r="EG679">
        <v>11.83143571428572</v>
      </c>
      <c r="EH679">
        <v>-37.25917857142856</v>
      </c>
      <c r="EI679">
        <v>1369.374642857143</v>
      </c>
      <c r="EJ679">
        <v>1406.399642857143</v>
      </c>
      <c r="EK679">
        <v>0.7388384642857143</v>
      </c>
      <c r="EL679">
        <v>1376.865714285714</v>
      </c>
      <c r="EM679">
        <v>21.00035357142857</v>
      </c>
      <c r="EN679">
        <v>1.963133928571429</v>
      </c>
      <c r="EO679">
        <v>1.896412857142857</v>
      </c>
      <c r="EP679">
        <v>17.15007857142857</v>
      </c>
      <c r="EQ679">
        <v>16.60498571428572</v>
      </c>
      <c r="ER679">
        <v>2000.002857142857</v>
      </c>
      <c r="ES679">
        <v>0.9800054642857142</v>
      </c>
      <c r="ET679">
        <v>0.01999443571428572</v>
      </c>
      <c r="EU679">
        <v>0</v>
      </c>
      <c r="EV679">
        <v>945.3342857142856</v>
      </c>
      <c r="EW679">
        <v>5.00078</v>
      </c>
      <c r="EX679">
        <v>18292.65714285714</v>
      </c>
      <c r="EY679">
        <v>16379.68928571428</v>
      </c>
      <c r="EZ679">
        <v>39.32332142857143</v>
      </c>
      <c r="FA679">
        <v>40.16042857142856</v>
      </c>
      <c r="FB679">
        <v>39.55546428571427</v>
      </c>
      <c r="FC679">
        <v>39.87932142857142</v>
      </c>
      <c r="FD679">
        <v>40.51989285714286</v>
      </c>
      <c r="FE679">
        <v>1955.112857142858</v>
      </c>
      <c r="FF679">
        <v>39.89000000000001</v>
      </c>
      <c r="FG679">
        <v>0</v>
      </c>
      <c r="FH679">
        <v>1759005558.3</v>
      </c>
      <c r="FI679">
        <v>0</v>
      </c>
      <c r="FJ679">
        <v>945.3651923076923</v>
      </c>
      <c r="FK679">
        <v>-1.86170940394242</v>
      </c>
      <c r="FL679">
        <v>-32.2564103239651</v>
      </c>
      <c r="FM679">
        <v>18292.63461538462</v>
      </c>
      <c r="FN679">
        <v>15</v>
      </c>
      <c r="FO679">
        <v>0</v>
      </c>
      <c r="FP679" t="s">
        <v>439</v>
      </c>
      <c r="FQ679">
        <v>1746989605.5</v>
      </c>
      <c r="FR679">
        <v>1746989593.5</v>
      </c>
      <c r="FS679">
        <v>0</v>
      </c>
      <c r="FT679">
        <v>-0.274</v>
      </c>
      <c r="FU679">
        <v>-0.002</v>
      </c>
      <c r="FV679">
        <v>2.549</v>
      </c>
      <c r="FW679">
        <v>0.129</v>
      </c>
      <c r="FX679">
        <v>420</v>
      </c>
      <c r="FY679">
        <v>17</v>
      </c>
      <c r="FZ679">
        <v>0.02</v>
      </c>
      <c r="GA679">
        <v>0.04</v>
      </c>
      <c r="GB679">
        <v>-37.2080275</v>
      </c>
      <c r="GC679">
        <v>-1.108181988742899</v>
      </c>
      <c r="GD679">
        <v>0.1192117443616608</v>
      </c>
      <c r="GE679">
        <v>0</v>
      </c>
      <c r="GF679">
        <v>945.5097058823529</v>
      </c>
      <c r="GG679">
        <v>-2.381573719184926</v>
      </c>
      <c r="GH679">
        <v>0.3267133596551621</v>
      </c>
      <c r="GI679">
        <v>0</v>
      </c>
      <c r="GJ679">
        <v>0.743129625</v>
      </c>
      <c r="GK679">
        <v>-0.07539063039399634</v>
      </c>
      <c r="GL679">
        <v>0.007277950706371616</v>
      </c>
      <c r="GM679">
        <v>1</v>
      </c>
      <c r="GN679">
        <v>1</v>
      </c>
      <c r="GO679">
        <v>3</v>
      </c>
      <c r="GP679" t="s">
        <v>463</v>
      </c>
      <c r="GQ679">
        <v>3.10223</v>
      </c>
      <c r="GR679">
        <v>2.72368</v>
      </c>
      <c r="GS679">
        <v>0.194728</v>
      </c>
      <c r="GT679">
        <v>0.197944</v>
      </c>
      <c r="GU679">
        <v>0.100391</v>
      </c>
      <c r="GV679">
        <v>0.09936059999999999</v>
      </c>
      <c r="GW679">
        <v>21034.8</v>
      </c>
      <c r="GX679">
        <v>19026.5</v>
      </c>
      <c r="GY679">
        <v>26684</v>
      </c>
      <c r="GZ679">
        <v>23942.8</v>
      </c>
      <c r="HA679">
        <v>38423.9</v>
      </c>
      <c r="HB679">
        <v>31881.9</v>
      </c>
      <c r="HC679">
        <v>46595.8</v>
      </c>
      <c r="HD679">
        <v>37872</v>
      </c>
      <c r="HE679">
        <v>1.8681</v>
      </c>
      <c r="HF679">
        <v>1.87862</v>
      </c>
      <c r="HG679">
        <v>0.168901</v>
      </c>
      <c r="HH679">
        <v>0</v>
      </c>
      <c r="HI679">
        <v>27.2636</v>
      </c>
      <c r="HJ679">
        <v>999.9</v>
      </c>
      <c r="HK679">
        <v>49.2</v>
      </c>
      <c r="HL679">
        <v>30.2</v>
      </c>
      <c r="HM679">
        <v>23.4794</v>
      </c>
      <c r="HN679">
        <v>60.5987</v>
      </c>
      <c r="HO679">
        <v>21.903</v>
      </c>
      <c r="HP679">
        <v>1</v>
      </c>
      <c r="HQ679">
        <v>0.1183</v>
      </c>
      <c r="HR679">
        <v>0.380684</v>
      </c>
      <c r="HS679">
        <v>20.3175</v>
      </c>
      <c r="HT679">
        <v>5.2113</v>
      </c>
      <c r="HU679">
        <v>11.9798</v>
      </c>
      <c r="HV679">
        <v>4.9635</v>
      </c>
      <c r="HW679">
        <v>3.27463</v>
      </c>
      <c r="HX679">
        <v>9999</v>
      </c>
      <c r="HY679">
        <v>9999</v>
      </c>
      <c r="HZ679">
        <v>9999</v>
      </c>
      <c r="IA679">
        <v>26.8</v>
      </c>
      <c r="IB679">
        <v>1.86371</v>
      </c>
      <c r="IC679">
        <v>1.85978</v>
      </c>
      <c r="ID679">
        <v>1.85807</v>
      </c>
      <c r="IE679">
        <v>1.85945</v>
      </c>
      <c r="IF679">
        <v>1.85959</v>
      </c>
      <c r="IG679">
        <v>1.85806</v>
      </c>
      <c r="IH679">
        <v>1.85715</v>
      </c>
      <c r="II679">
        <v>1.85211</v>
      </c>
      <c r="IJ679">
        <v>0</v>
      </c>
      <c r="IK679">
        <v>0</v>
      </c>
      <c r="IL679">
        <v>0</v>
      </c>
      <c r="IM679">
        <v>0</v>
      </c>
      <c r="IN679" t="s">
        <v>441</v>
      </c>
      <c r="IO679" t="s">
        <v>442</v>
      </c>
      <c r="IP679" t="s">
        <v>443</v>
      </c>
      <c r="IQ679" t="s">
        <v>443</v>
      </c>
      <c r="IR679" t="s">
        <v>443</v>
      </c>
      <c r="IS679" t="s">
        <v>443</v>
      </c>
      <c r="IT679">
        <v>0</v>
      </c>
      <c r="IU679">
        <v>100</v>
      </c>
      <c r="IV679">
        <v>100</v>
      </c>
      <c r="IW679">
        <v>-1</v>
      </c>
      <c r="IX679">
        <v>0.2803</v>
      </c>
      <c r="IY679">
        <v>-1.253408397979514</v>
      </c>
      <c r="IZ679">
        <v>-0.001407418860664216</v>
      </c>
      <c r="JA679">
        <v>1.761737584914558E-06</v>
      </c>
      <c r="JB679">
        <v>-4.339940373715102E-10</v>
      </c>
      <c r="JC679">
        <v>0.01386544786166931</v>
      </c>
      <c r="JD679">
        <v>0.003157371658100305</v>
      </c>
      <c r="JE679">
        <v>0.0004353711720169284</v>
      </c>
      <c r="JF679">
        <v>-1.853048844677345E-07</v>
      </c>
      <c r="JG679">
        <v>2</v>
      </c>
      <c r="JH679">
        <v>1968</v>
      </c>
      <c r="JI679">
        <v>1</v>
      </c>
      <c r="JJ679">
        <v>26</v>
      </c>
      <c r="JK679">
        <v>200266</v>
      </c>
      <c r="JL679">
        <v>200266.2</v>
      </c>
      <c r="JM679">
        <v>3.03711</v>
      </c>
      <c r="JN679">
        <v>2.60986</v>
      </c>
      <c r="JO679">
        <v>1.49658</v>
      </c>
      <c r="JP679">
        <v>2.34863</v>
      </c>
      <c r="JQ679">
        <v>1.54907</v>
      </c>
      <c r="JR679">
        <v>2.35474</v>
      </c>
      <c r="JS679">
        <v>34.3269</v>
      </c>
      <c r="JT679">
        <v>14.2283</v>
      </c>
      <c r="JU679">
        <v>18</v>
      </c>
      <c r="JV679">
        <v>480.39</v>
      </c>
      <c r="JW679">
        <v>501.904</v>
      </c>
      <c r="JX679">
        <v>26.7937</v>
      </c>
      <c r="JY679">
        <v>28.7732</v>
      </c>
      <c r="JZ679">
        <v>30.0005</v>
      </c>
      <c r="KA679">
        <v>28.9373</v>
      </c>
      <c r="KB679">
        <v>28.9234</v>
      </c>
      <c r="KC679">
        <v>60.9323</v>
      </c>
      <c r="KD679">
        <v>12.7512</v>
      </c>
      <c r="KE679">
        <v>100</v>
      </c>
      <c r="KF679">
        <v>26.7846</v>
      </c>
      <c r="KG679">
        <v>1422.61</v>
      </c>
      <c r="KH679">
        <v>20.9904</v>
      </c>
      <c r="KI679">
        <v>101.878</v>
      </c>
      <c r="KJ679">
        <v>91.3407</v>
      </c>
    </row>
    <row r="680" spans="1:296">
      <c r="A680">
        <v>662</v>
      </c>
      <c r="B680">
        <v>1759005569</v>
      </c>
      <c r="C680">
        <v>18318.40000009537</v>
      </c>
      <c r="D680" t="s">
        <v>1772</v>
      </c>
      <c r="E680" t="s">
        <v>1773</v>
      </c>
      <c r="F680">
        <v>5</v>
      </c>
      <c r="G680" t="s">
        <v>1603</v>
      </c>
      <c r="H680">
        <v>1759005561.5</v>
      </c>
      <c r="I680">
        <f>(J680)/1000</f>
        <v>0</v>
      </c>
      <c r="J680">
        <f>IF(DO680, AM680, AG680)</f>
        <v>0</v>
      </c>
      <c r="K680">
        <f>IF(DO680, AH680, AF680)</f>
        <v>0</v>
      </c>
      <c r="L680">
        <f>DQ680 - IF(AT680&gt;1, K680*DK680*100.0/(AV680), 0)</f>
        <v>0</v>
      </c>
      <c r="M680">
        <f>((S680-I680/2)*L680-K680)/(S680+I680/2)</f>
        <v>0</v>
      </c>
      <c r="N680">
        <f>M680*(DX680+DY680)/1000.0</f>
        <v>0</v>
      </c>
      <c r="O680">
        <f>(DQ680 - IF(AT680&gt;1, K680*DK680*100.0/(AV680), 0))*(DX680+DY680)/1000.0</f>
        <v>0</v>
      </c>
      <c r="P680">
        <f>2.0/((1/R680-1/Q680)+SIGN(R680)*SQRT((1/R680-1/Q680)*(1/R680-1/Q680) + 4*DL680/((DL680+1)*(DL680+1))*(2*1/R680*1/Q680-1/Q680*1/Q680)))</f>
        <v>0</v>
      </c>
      <c r="Q680">
        <f>IF(LEFT(DM680,1)&lt;&gt;"0",IF(LEFT(DM680,1)="1",3.0,DN680),$D$5+$E$5*(EE680*DX680/($K$5*1000))+$F$5*(EE680*DX680/($K$5*1000))*MAX(MIN(DK680,$J$5),$I$5)*MAX(MIN(DK680,$J$5),$I$5)+$G$5*MAX(MIN(DK680,$J$5),$I$5)*(EE680*DX680/($K$5*1000))+$H$5*(EE680*DX680/($K$5*1000))*(EE680*DX680/($K$5*1000)))</f>
        <v>0</v>
      </c>
      <c r="R680">
        <f>I680*(1000-(1000*0.61365*exp(17.502*V680/(240.97+V680))/(DX680+DY680)+DS680)/2)/(1000*0.61365*exp(17.502*V680/(240.97+V680))/(DX680+DY680)-DS680)</f>
        <v>0</v>
      </c>
      <c r="S680">
        <f>1/((DL680+1)/(P680/1.6)+1/(Q680/1.37)) + DL680/((DL680+1)/(P680/1.6) + DL680/(Q680/1.37))</f>
        <v>0</v>
      </c>
      <c r="T680">
        <f>(DG680*DJ680)</f>
        <v>0</v>
      </c>
      <c r="U680">
        <f>(DZ680+(T680+2*0.95*5.67E-8*(((DZ680+$B$9)+273)^4-(DZ680+273)^4)-44100*I680)/(1.84*29.3*Q680+8*0.95*5.67E-8*(DZ680+273)^3))</f>
        <v>0</v>
      </c>
      <c r="V680">
        <f>($C$9*EA680+$D$9*EB680+$E$9*U680)</f>
        <v>0</v>
      </c>
      <c r="W680">
        <f>0.61365*exp(17.502*V680/(240.97+V680))</f>
        <v>0</v>
      </c>
      <c r="X680">
        <f>(Y680/Z680*100)</f>
        <v>0</v>
      </c>
      <c r="Y680">
        <f>DS680*(DX680+DY680)/1000</f>
        <v>0</v>
      </c>
      <c r="Z680">
        <f>0.61365*exp(17.502*DZ680/(240.97+DZ680))</f>
        <v>0</v>
      </c>
      <c r="AA680">
        <f>(W680-DS680*(DX680+DY680)/1000)</f>
        <v>0</v>
      </c>
      <c r="AB680">
        <f>(-I680*44100)</f>
        <v>0</v>
      </c>
      <c r="AC680">
        <f>2*29.3*Q680*0.92*(DZ680-V680)</f>
        <v>0</v>
      </c>
      <c r="AD680">
        <f>2*0.95*5.67E-8*(((DZ680+$B$9)+273)^4-(V680+273)^4)</f>
        <v>0</v>
      </c>
      <c r="AE680">
        <f>T680+AD680+AB680+AC680</f>
        <v>0</v>
      </c>
      <c r="AF680">
        <f>DW680*AT680*(DR680-DQ680*(1000-AT680*DT680)/(1000-AT680*DS680))/(100*DK680)</f>
        <v>0</v>
      </c>
      <c r="AG680">
        <f>1000*DW680*AT680*(DS680-DT680)/(100*DK680*(1000-AT680*DS680))</f>
        <v>0</v>
      </c>
      <c r="AH680">
        <f>(AI680 - AJ680 - DX680*1E3/(8.314*(DZ680+273.15)) * AL680/DW680 * AK680) * DW680/(100*DK680) * (1000 - DT680)/1000</f>
        <v>0</v>
      </c>
      <c r="AI680">
        <v>1439.45525739394</v>
      </c>
      <c r="AJ680">
        <v>1411.343090909091</v>
      </c>
      <c r="AK680">
        <v>3.423604329004294</v>
      </c>
      <c r="AL680">
        <v>65.16</v>
      </c>
      <c r="AM680">
        <f>(AO680 - AN680 + DX680*1E3/(8.314*(DZ680+273.15)) * AQ680/DW680 * AP680) * DW680/(100*DK680) * 1000/(1000 - AO680)</f>
        <v>0</v>
      </c>
      <c r="AN680">
        <v>21.01068964126955</v>
      </c>
      <c r="AO680">
        <v>21.73674303030302</v>
      </c>
      <c r="AP680">
        <v>-1.303404519056856E-05</v>
      </c>
      <c r="AQ680">
        <v>105.5016809111965</v>
      </c>
      <c r="AR680">
        <v>1</v>
      </c>
      <c r="AS680">
        <v>0</v>
      </c>
      <c r="AT680">
        <f>IF(AR680*$H$15&gt;=AV680,1.0,(AV680/(AV680-AR680*$H$15)))</f>
        <v>0</v>
      </c>
      <c r="AU680">
        <f>(AT680-1)*100</f>
        <v>0</v>
      </c>
      <c r="AV680">
        <f>MAX(0,($B$15+$C$15*EE680)/(1+$D$15*EE680)*DX680/(DZ680+273)*$E$15)</f>
        <v>0</v>
      </c>
      <c r="AW680" t="s">
        <v>437</v>
      </c>
      <c r="AX680" t="s">
        <v>437</v>
      </c>
      <c r="AY680">
        <v>0</v>
      </c>
      <c r="AZ680">
        <v>0</v>
      </c>
      <c r="BA680">
        <f>1-AY680/AZ680</f>
        <v>0</v>
      </c>
      <c r="BB680">
        <v>0</v>
      </c>
      <c r="BC680" t="s">
        <v>437</v>
      </c>
      <c r="BD680" t="s">
        <v>437</v>
      </c>
      <c r="BE680">
        <v>0</v>
      </c>
      <c r="BF680">
        <v>0</v>
      </c>
      <c r="BG680">
        <f>1-BE680/BF680</f>
        <v>0</v>
      </c>
      <c r="BH680">
        <v>0.5</v>
      </c>
      <c r="BI680">
        <f>DH680</f>
        <v>0</v>
      </c>
      <c r="BJ680">
        <f>K680</f>
        <v>0</v>
      </c>
      <c r="BK680">
        <f>BG680*BH680*BI680</f>
        <v>0</v>
      </c>
      <c r="BL680">
        <f>(BJ680-BB680)/BI680</f>
        <v>0</v>
      </c>
      <c r="BM680">
        <f>(AZ680-BF680)/BF680</f>
        <v>0</v>
      </c>
      <c r="BN680">
        <f>AY680/(BA680+AY680/BF680)</f>
        <v>0</v>
      </c>
      <c r="BO680" t="s">
        <v>437</v>
      </c>
      <c r="BP680">
        <v>0</v>
      </c>
      <c r="BQ680">
        <f>IF(BP680&lt;&gt;0, BP680, BN680)</f>
        <v>0</v>
      </c>
      <c r="BR680">
        <f>1-BQ680/BF680</f>
        <v>0</v>
      </c>
      <c r="BS680">
        <f>(BF680-BE680)/(BF680-BQ680)</f>
        <v>0</v>
      </c>
      <c r="BT680">
        <f>(AZ680-BF680)/(AZ680-BQ680)</f>
        <v>0</v>
      </c>
      <c r="BU680">
        <f>(BF680-BE680)/(BF680-AY680)</f>
        <v>0</v>
      </c>
      <c r="BV680">
        <f>(AZ680-BF680)/(AZ680-AY680)</f>
        <v>0</v>
      </c>
      <c r="BW680">
        <f>(BS680*BQ680/BE680)</f>
        <v>0</v>
      </c>
      <c r="BX680">
        <f>(1-BW680)</f>
        <v>0</v>
      </c>
      <c r="DG680">
        <f>$B$13*EF680+$C$13*EG680+$F$13*ER680*(1-EU680)</f>
        <v>0</v>
      </c>
      <c r="DH680">
        <f>DG680*DI680</f>
        <v>0</v>
      </c>
      <c r="DI680">
        <f>($B$13*$D$11+$C$13*$D$11+$F$13*((FE680+EW680)/MAX(FE680+EW680+FF680, 0.1)*$I$11+FF680/MAX(FE680+EW680+FF680, 0.1)*$J$11))/($B$13+$C$13+$F$13)</f>
        <v>0</v>
      </c>
      <c r="DJ680">
        <f>($B$13*$K$11+$C$13*$K$11+$F$13*((FE680+EW680)/MAX(FE680+EW680+FF680, 0.1)*$P$11+FF680/MAX(FE680+EW680+FF680, 0.1)*$Q$11))/($B$13+$C$13+$F$13)</f>
        <v>0</v>
      </c>
      <c r="DK680">
        <v>6</v>
      </c>
      <c r="DL680">
        <v>0.5</v>
      </c>
      <c r="DM680" t="s">
        <v>438</v>
      </c>
      <c r="DN680">
        <v>2</v>
      </c>
      <c r="DO680" t="b">
        <v>1</v>
      </c>
      <c r="DP680">
        <v>1759005561.5</v>
      </c>
      <c r="DQ680">
        <v>1357.258518518519</v>
      </c>
      <c r="DR680">
        <v>1394.585185185185</v>
      </c>
      <c r="DS680">
        <v>21.73852592592593</v>
      </c>
      <c r="DT680">
        <v>21.00532592592592</v>
      </c>
      <c r="DU680">
        <v>1358.25962962963</v>
      </c>
      <c r="DV680">
        <v>21.45827777777778</v>
      </c>
      <c r="DW680">
        <v>500.0372962962963</v>
      </c>
      <c r="DX680">
        <v>90.30285185185187</v>
      </c>
      <c r="DY680">
        <v>0.06471011111111111</v>
      </c>
      <c r="DZ680">
        <v>28.68007037037037</v>
      </c>
      <c r="EA680">
        <v>30.00854444444445</v>
      </c>
      <c r="EB680">
        <v>999.9000000000001</v>
      </c>
      <c r="EC680">
        <v>0</v>
      </c>
      <c r="ED680">
        <v>0</v>
      </c>
      <c r="EE680">
        <v>10001.43814814815</v>
      </c>
      <c r="EF680">
        <v>0</v>
      </c>
      <c r="EG680">
        <v>11.83629259259259</v>
      </c>
      <c r="EH680">
        <v>-37.32631111111112</v>
      </c>
      <c r="EI680">
        <v>1387.419259259259</v>
      </c>
      <c r="EJ680">
        <v>1424.507407407407</v>
      </c>
      <c r="EK680">
        <v>0.7332031851851851</v>
      </c>
      <c r="EL680">
        <v>1394.585185185185</v>
      </c>
      <c r="EM680">
        <v>21.00532592592592</v>
      </c>
      <c r="EN680">
        <v>1.963051481481482</v>
      </c>
      <c r="EO680">
        <v>1.89684037037037</v>
      </c>
      <c r="EP680">
        <v>17.14941851851852</v>
      </c>
      <c r="EQ680">
        <v>16.60853703703704</v>
      </c>
      <c r="ER680">
        <v>2000.006296296296</v>
      </c>
      <c r="ES680">
        <v>0.9800055555555555</v>
      </c>
      <c r="ET680">
        <v>0.01999434814814815</v>
      </c>
      <c r="EU680">
        <v>0</v>
      </c>
      <c r="EV680">
        <v>945.2015185185185</v>
      </c>
      <c r="EW680">
        <v>5.00078</v>
      </c>
      <c r="EX680">
        <v>18290.07407407407</v>
      </c>
      <c r="EY680">
        <v>16379.71481481482</v>
      </c>
      <c r="EZ680">
        <v>39.31681481481482</v>
      </c>
      <c r="FA680">
        <v>40.16411111111111</v>
      </c>
      <c r="FB680">
        <v>39.54374074074073</v>
      </c>
      <c r="FC680">
        <v>39.90718518518518</v>
      </c>
      <c r="FD680">
        <v>40.50907407407407</v>
      </c>
      <c r="FE680">
        <v>1955.116296296296</v>
      </c>
      <c r="FF680">
        <v>39.89000000000001</v>
      </c>
      <c r="FG680">
        <v>0</v>
      </c>
      <c r="FH680">
        <v>1759005563.7</v>
      </c>
      <c r="FI680">
        <v>0</v>
      </c>
      <c r="FJ680">
        <v>945.2395599999999</v>
      </c>
      <c r="FK680">
        <v>-1.500692317973953</v>
      </c>
      <c r="FL680">
        <v>-24.69999999266893</v>
      </c>
      <c r="FM680">
        <v>18289.876</v>
      </c>
      <c r="FN680">
        <v>15</v>
      </c>
      <c r="FO680">
        <v>0</v>
      </c>
      <c r="FP680" t="s">
        <v>439</v>
      </c>
      <c r="FQ680">
        <v>1746989605.5</v>
      </c>
      <c r="FR680">
        <v>1746989593.5</v>
      </c>
      <c r="FS680">
        <v>0</v>
      </c>
      <c r="FT680">
        <v>-0.274</v>
      </c>
      <c r="FU680">
        <v>-0.002</v>
      </c>
      <c r="FV680">
        <v>2.549</v>
      </c>
      <c r="FW680">
        <v>0.129</v>
      </c>
      <c r="FX680">
        <v>420</v>
      </c>
      <c r="FY680">
        <v>17</v>
      </c>
      <c r="FZ680">
        <v>0.02</v>
      </c>
      <c r="GA680">
        <v>0.04</v>
      </c>
      <c r="GB680">
        <v>-37.27981999999999</v>
      </c>
      <c r="GC680">
        <v>-0.7943549718573971</v>
      </c>
      <c r="GD680">
        <v>0.1123639114662713</v>
      </c>
      <c r="GE680">
        <v>0</v>
      </c>
      <c r="GF680">
        <v>945.3159705882354</v>
      </c>
      <c r="GG680">
        <v>-1.48841864484771</v>
      </c>
      <c r="GH680">
        <v>0.2450247868966975</v>
      </c>
      <c r="GI680">
        <v>0</v>
      </c>
      <c r="GJ680">
        <v>0.7362699</v>
      </c>
      <c r="GK680">
        <v>-0.06458134333958736</v>
      </c>
      <c r="GL680">
        <v>0.006261753020520696</v>
      </c>
      <c r="GM680">
        <v>1</v>
      </c>
      <c r="GN680">
        <v>1</v>
      </c>
      <c r="GO680">
        <v>3</v>
      </c>
      <c r="GP680" t="s">
        <v>463</v>
      </c>
      <c r="GQ680">
        <v>3.10233</v>
      </c>
      <c r="GR680">
        <v>2.72273</v>
      </c>
      <c r="GS680">
        <v>0.196153</v>
      </c>
      <c r="GT680">
        <v>0.199376</v>
      </c>
      <c r="GU680">
        <v>0.100382</v>
      </c>
      <c r="GV680">
        <v>0.0993762</v>
      </c>
      <c r="GW680">
        <v>20997.3</v>
      </c>
      <c r="GX680">
        <v>18992.3</v>
      </c>
      <c r="GY680">
        <v>26683.6</v>
      </c>
      <c r="GZ680">
        <v>23942.5</v>
      </c>
      <c r="HA680">
        <v>38423.6</v>
      </c>
      <c r="HB680">
        <v>31881.1</v>
      </c>
      <c r="HC680">
        <v>46594.8</v>
      </c>
      <c r="HD680">
        <v>37871.5</v>
      </c>
      <c r="HE680">
        <v>1.86803</v>
      </c>
      <c r="HF680">
        <v>1.87855</v>
      </c>
      <c r="HG680">
        <v>0.168376</v>
      </c>
      <c r="HH680">
        <v>0</v>
      </c>
      <c r="HI680">
        <v>27.2643</v>
      </c>
      <c r="HJ680">
        <v>999.9</v>
      </c>
      <c r="HK680">
        <v>49.2</v>
      </c>
      <c r="HL680">
        <v>30.2</v>
      </c>
      <c r="HM680">
        <v>23.4815</v>
      </c>
      <c r="HN680">
        <v>60.7887</v>
      </c>
      <c r="HO680">
        <v>21.859</v>
      </c>
      <c r="HP680">
        <v>1</v>
      </c>
      <c r="HQ680">
        <v>0.118669</v>
      </c>
      <c r="HR680">
        <v>0.414483</v>
      </c>
      <c r="HS680">
        <v>20.3173</v>
      </c>
      <c r="HT680">
        <v>5.21115</v>
      </c>
      <c r="HU680">
        <v>11.9797</v>
      </c>
      <c r="HV680">
        <v>4.96345</v>
      </c>
      <c r="HW680">
        <v>3.27455</v>
      </c>
      <c r="HX680">
        <v>9999</v>
      </c>
      <c r="HY680">
        <v>9999</v>
      </c>
      <c r="HZ680">
        <v>9999</v>
      </c>
      <c r="IA680">
        <v>26.8</v>
      </c>
      <c r="IB680">
        <v>1.8637</v>
      </c>
      <c r="IC680">
        <v>1.85977</v>
      </c>
      <c r="ID680">
        <v>1.85807</v>
      </c>
      <c r="IE680">
        <v>1.85945</v>
      </c>
      <c r="IF680">
        <v>1.85959</v>
      </c>
      <c r="IG680">
        <v>1.85806</v>
      </c>
      <c r="IH680">
        <v>1.85715</v>
      </c>
      <c r="II680">
        <v>1.85211</v>
      </c>
      <c r="IJ680">
        <v>0</v>
      </c>
      <c r="IK680">
        <v>0</v>
      </c>
      <c r="IL680">
        <v>0</v>
      </c>
      <c r="IM680">
        <v>0</v>
      </c>
      <c r="IN680" t="s">
        <v>441</v>
      </c>
      <c r="IO680" t="s">
        <v>442</v>
      </c>
      <c r="IP680" t="s">
        <v>443</v>
      </c>
      <c r="IQ680" t="s">
        <v>443</v>
      </c>
      <c r="IR680" t="s">
        <v>443</v>
      </c>
      <c r="IS680" t="s">
        <v>443</v>
      </c>
      <c r="IT680">
        <v>0</v>
      </c>
      <c r="IU680">
        <v>100</v>
      </c>
      <c r="IV680">
        <v>100</v>
      </c>
      <c r="IW680">
        <v>-0.98</v>
      </c>
      <c r="IX680">
        <v>0.2802</v>
      </c>
      <c r="IY680">
        <v>-1.253408397979514</v>
      </c>
      <c r="IZ680">
        <v>-0.001407418860664216</v>
      </c>
      <c r="JA680">
        <v>1.761737584914558E-06</v>
      </c>
      <c r="JB680">
        <v>-4.339940373715102E-10</v>
      </c>
      <c r="JC680">
        <v>0.01386544786166931</v>
      </c>
      <c r="JD680">
        <v>0.003157371658100305</v>
      </c>
      <c r="JE680">
        <v>0.0004353711720169284</v>
      </c>
      <c r="JF680">
        <v>-1.853048844677345E-07</v>
      </c>
      <c r="JG680">
        <v>2</v>
      </c>
      <c r="JH680">
        <v>1968</v>
      </c>
      <c r="JI680">
        <v>1</v>
      </c>
      <c r="JJ680">
        <v>26</v>
      </c>
      <c r="JK680">
        <v>200266.1</v>
      </c>
      <c r="JL680">
        <v>200266.3</v>
      </c>
      <c r="JM680">
        <v>3.06274</v>
      </c>
      <c r="JN680">
        <v>2.59399</v>
      </c>
      <c r="JO680">
        <v>1.49658</v>
      </c>
      <c r="JP680">
        <v>2.34985</v>
      </c>
      <c r="JQ680">
        <v>1.54907</v>
      </c>
      <c r="JR680">
        <v>2.46216</v>
      </c>
      <c r="JS680">
        <v>34.3269</v>
      </c>
      <c r="JT680">
        <v>14.2371</v>
      </c>
      <c r="JU680">
        <v>18</v>
      </c>
      <c r="JV680">
        <v>480.368</v>
      </c>
      <c r="JW680">
        <v>501.879</v>
      </c>
      <c r="JX680">
        <v>26.7878</v>
      </c>
      <c r="JY680">
        <v>28.7781</v>
      </c>
      <c r="JZ680">
        <v>30.0004</v>
      </c>
      <c r="KA680">
        <v>28.9404</v>
      </c>
      <c r="KB680">
        <v>28.9264</v>
      </c>
      <c r="KC680">
        <v>61.4564</v>
      </c>
      <c r="KD680">
        <v>12.7512</v>
      </c>
      <c r="KE680">
        <v>100</v>
      </c>
      <c r="KF680">
        <v>26.7695</v>
      </c>
      <c r="KG680">
        <v>1442.65</v>
      </c>
      <c r="KH680">
        <v>21.0007</v>
      </c>
      <c r="KI680">
        <v>101.876</v>
      </c>
      <c r="KJ680">
        <v>91.3395</v>
      </c>
    </row>
    <row r="681" spans="1:296">
      <c r="A681">
        <v>663</v>
      </c>
      <c r="B681">
        <v>1759005574</v>
      </c>
      <c r="C681">
        <v>18323.40000009537</v>
      </c>
      <c r="D681" t="s">
        <v>1774</v>
      </c>
      <c r="E681" t="s">
        <v>1775</v>
      </c>
      <c r="F681">
        <v>5</v>
      </c>
      <c r="G681" t="s">
        <v>1603</v>
      </c>
      <c r="H681">
        <v>1759005566.214286</v>
      </c>
      <c r="I681">
        <f>(J681)/1000</f>
        <v>0</v>
      </c>
      <c r="J681">
        <f>IF(DO681, AM681, AG681)</f>
        <v>0</v>
      </c>
      <c r="K681">
        <f>IF(DO681, AH681, AF681)</f>
        <v>0</v>
      </c>
      <c r="L681">
        <f>DQ681 - IF(AT681&gt;1, K681*DK681*100.0/(AV681), 0)</f>
        <v>0</v>
      </c>
      <c r="M681">
        <f>((S681-I681/2)*L681-K681)/(S681+I681/2)</f>
        <v>0</v>
      </c>
      <c r="N681">
        <f>M681*(DX681+DY681)/1000.0</f>
        <v>0</v>
      </c>
      <c r="O681">
        <f>(DQ681 - IF(AT681&gt;1, K681*DK681*100.0/(AV681), 0))*(DX681+DY681)/1000.0</f>
        <v>0</v>
      </c>
      <c r="P681">
        <f>2.0/((1/R681-1/Q681)+SIGN(R681)*SQRT((1/R681-1/Q681)*(1/R681-1/Q681) + 4*DL681/((DL681+1)*(DL681+1))*(2*1/R681*1/Q681-1/Q681*1/Q681)))</f>
        <v>0</v>
      </c>
      <c r="Q681">
        <f>IF(LEFT(DM681,1)&lt;&gt;"0",IF(LEFT(DM681,1)="1",3.0,DN681),$D$5+$E$5*(EE681*DX681/($K$5*1000))+$F$5*(EE681*DX681/($K$5*1000))*MAX(MIN(DK681,$J$5),$I$5)*MAX(MIN(DK681,$J$5),$I$5)+$G$5*MAX(MIN(DK681,$J$5),$I$5)*(EE681*DX681/($K$5*1000))+$H$5*(EE681*DX681/($K$5*1000))*(EE681*DX681/($K$5*1000)))</f>
        <v>0</v>
      </c>
      <c r="R681">
        <f>I681*(1000-(1000*0.61365*exp(17.502*V681/(240.97+V681))/(DX681+DY681)+DS681)/2)/(1000*0.61365*exp(17.502*V681/(240.97+V681))/(DX681+DY681)-DS681)</f>
        <v>0</v>
      </c>
      <c r="S681">
        <f>1/((DL681+1)/(P681/1.6)+1/(Q681/1.37)) + DL681/((DL681+1)/(P681/1.6) + DL681/(Q681/1.37))</f>
        <v>0</v>
      </c>
      <c r="T681">
        <f>(DG681*DJ681)</f>
        <v>0</v>
      </c>
      <c r="U681">
        <f>(DZ681+(T681+2*0.95*5.67E-8*(((DZ681+$B$9)+273)^4-(DZ681+273)^4)-44100*I681)/(1.84*29.3*Q681+8*0.95*5.67E-8*(DZ681+273)^3))</f>
        <v>0</v>
      </c>
      <c r="V681">
        <f>($C$9*EA681+$D$9*EB681+$E$9*U681)</f>
        <v>0</v>
      </c>
      <c r="W681">
        <f>0.61365*exp(17.502*V681/(240.97+V681))</f>
        <v>0</v>
      </c>
      <c r="X681">
        <f>(Y681/Z681*100)</f>
        <v>0</v>
      </c>
      <c r="Y681">
        <f>DS681*(DX681+DY681)/1000</f>
        <v>0</v>
      </c>
      <c r="Z681">
        <f>0.61365*exp(17.502*DZ681/(240.97+DZ681))</f>
        <v>0</v>
      </c>
      <c r="AA681">
        <f>(W681-DS681*(DX681+DY681)/1000)</f>
        <v>0</v>
      </c>
      <c r="AB681">
        <f>(-I681*44100)</f>
        <v>0</v>
      </c>
      <c r="AC681">
        <f>2*29.3*Q681*0.92*(DZ681-V681)</f>
        <v>0</v>
      </c>
      <c r="AD681">
        <f>2*0.95*5.67E-8*(((DZ681+$B$9)+273)^4-(V681+273)^4)</f>
        <v>0</v>
      </c>
      <c r="AE681">
        <f>T681+AD681+AB681+AC681</f>
        <v>0</v>
      </c>
      <c r="AF681">
        <f>DW681*AT681*(DR681-DQ681*(1000-AT681*DT681)/(1000-AT681*DS681))/(100*DK681)</f>
        <v>0</v>
      </c>
      <c r="AG681">
        <f>1000*DW681*AT681*(DS681-DT681)/(100*DK681*(1000-AT681*DS681))</f>
        <v>0</v>
      </c>
      <c r="AH681">
        <f>(AI681 - AJ681 - DX681*1E3/(8.314*(DZ681+273.15)) * AL681/DW681 * AK681) * DW681/(100*DK681) * (1000 - DT681)/1000</f>
        <v>0</v>
      </c>
      <c r="AI681">
        <v>1456.833602878788</v>
      </c>
      <c r="AJ681">
        <v>1428.359757575757</v>
      </c>
      <c r="AK681">
        <v>3.402318614718657</v>
      </c>
      <c r="AL681">
        <v>65.16</v>
      </c>
      <c r="AM681">
        <f>(AO681 - AN681 + DX681*1E3/(8.314*(DZ681+273.15)) * AQ681/DW681 * AP681) * DW681/(100*DK681) * 1000/(1000 - AO681)</f>
        <v>0</v>
      </c>
      <c r="AN681">
        <v>21.01471402851974</v>
      </c>
      <c r="AO681">
        <v>21.73685696969696</v>
      </c>
      <c r="AP681">
        <v>7.562391510796876E-08</v>
      </c>
      <c r="AQ681">
        <v>105.5016809111965</v>
      </c>
      <c r="AR681">
        <v>0</v>
      </c>
      <c r="AS681">
        <v>0</v>
      </c>
      <c r="AT681">
        <f>IF(AR681*$H$15&gt;=AV681,1.0,(AV681/(AV681-AR681*$H$15)))</f>
        <v>0</v>
      </c>
      <c r="AU681">
        <f>(AT681-1)*100</f>
        <v>0</v>
      </c>
      <c r="AV681">
        <f>MAX(0,($B$15+$C$15*EE681)/(1+$D$15*EE681)*DX681/(DZ681+273)*$E$15)</f>
        <v>0</v>
      </c>
      <c r="AW681" t="s">
        <v>437</v>
      </c>
      <c r="AX681" t="s">
        <v>437</v>
      </c>
      <c r="AY681">
        <v>0</v>
      </c>
      <c r="AZ681">
        <v>0</v>
      </c>
      <c r="BA681">
        <f>1-AY681/AZ681</f>
        <v>0</v>
      </c>
      <c r="BB681">
        <v>0</v>
      </c>
      <c r="BC681" t="s">
        <v>437</v>
      </c>
      <c r="BD681" t="s">
        <v>437</v>
      </c>
      <c r="BE681">
        <v>0</v>
      </c>
      <c r="BF681">
        <v>0</v>
      </c>
      <c r="BG681">
        <f>1-BE681/BF681</f>
        <v>0</v>
      </c>
      <c r="BH681">
        <v>0.5</v>
      </c>
      <c r="BI681">
        <f>DH681</f>
        <v>0</v>
      </c>
      <c r="BJ681">
        <f>K681</f>
        <v>0</v>
      </c>
      <c r="BK681">
        <f>BG681*BH681*BI681</f>
        <v>0</v>
      </c>
      <c r="BL681">
        <f>(BJ681-BB681)/BI681</f>
        <v>0</v>
      </c>
      <c r="BM681">
        <f>(AZ681-BF681)/BF681</f>
        <v>0</v>
      </c>
      <c r="BN681">
        <f>AY681/(BA681+AY681/BF681)</f>
        <v>0</v>
      </c>
      <c r="BO681" t="s">
        <v>437</v>
      </c>
      <c r="BP681">
        <v>0</v>
      </c>
      <c r="BQ681">
        <f>IF(BP681&lt;&gt;0, BP681, BN681)</f>
        <v>0</v>
      </c>
      <c r="BR681">
        <f>1-BQ681/BF681</f>
        <v>0</v>
      </c>
      <c r="BS681">
        <f>(BF681-BE681)/(BF681-BQ681)</f>
        <v>0</v>
      </c>
      <c r="BT681">
        <f>(AZ681-BF681)/(AZ681-BQ681)</f>
        <v>0</v>
      </c>
      <c r="BU681">
        <f>(BF681-BE681)/(BF681-AY681)</f>
        <v>0</v>
      </c>
      <c r="BV681">
        <f>(AZ681-BF681)/(AZ681-AY681)</f>
        <v>0</v>
      </c>
      <c r="BW681">
        <f>(BS681*BQ681/BE681)</f>
        <v>0</v>
      </c>
      <c r="BX681">
        <f>(1-BW681)</f>
        <v>0</v>
      </c>
      <c r="DG681">
        <f>$B$13*EF681+$C$13*EG681+$F$13*ER681*(1-EU681)</f>
        <v>0</v>
      </c>
      <c r="DH681">
        <f>DG681*DI681</f>
        <v>0</v>
      </c>
      <c r="DI681">
        <f>($B$13*$D$11+$C$13*$D$11+$F$13*((FE681+EW681)/MAX(FE681+EW681+FF681, 0.1)*$I$11+FF681/MAX(FE681+EW681+FF681, 0.1)*$J$11))/($B$13+$C$13+$F$13)</f>
        <v>0</v>
      </c>
      <c r="DJ681">
        <f>($B$13*$K$11+$C$13*$K$11+$F$13*((FE681+EW681)/MAX(FE681+EW681+FF681, 0.1)*$P$11+FF681/MAX(FE681+EW681+FF681, 0.1)*$Q$11))/($B$13+$C$13+$F$13)</f>
        <v>0</v>
      </c>
      <c r="DK681">
        <v>6</v>
      </c>
      <c r="DL681">
        <v>0.5</v>
      </c>
      <c r="DM681" t="s">
        <v>438</v>
      </c>
      <c r="DN681">
        <v>2</v>
      </c>
      <c r="DO681" t="b">
        <v>1</v>
      </c>
      <c r="DP681">
        <v>1759005566.214286</v>
      </c>
      <c r="DQ681">
        <v>1373.011071428572</v>
      </c>
      <c r="DR681">
        <v>1410.403214285715</v>
      </c>
      <c r="DS681">
        <v>21.73790714285715</v>
      </c>
      <c r="DT681">
        <v>21.009675</v>
      </c>
      <c r="DU681">
        <v>1373.996785714286</v>
      </c>
      <c r="DV681">
        <v>21.45766785714286</v>
      </c>
      <c r="DW681">
        <v>499.9562142857142</v>
      </c>
      <c r="DX681">
        <v>90.30206785714286</v>
      </c>
      <c r="DY681">
        <v>0.06497171428571429</v>
      </c>
      <c r="DZ681">
        <v>28.68027857142857</v>
      </c>
      <c r="EA681">
        <v>30.00690714285714</v>
      </c>
      <c r="EB681">
        <v>999.9000000000002</v>
      </c>
      <c r="EC681">
        <v>0</v>
      </c>
      <c r="ED681">
        <v>0</v>
      </c>
      <c r="EE681">
        <v>9987.6525</v>
      </c>
      <c r="EF681">
        <v>0</v>
      </c>
      <c r="EG681">
        <v>11.8392</v>
      </c>
      <c r="EH681">
        <v>-37.39275357142856</v>
      </c>
      <c r="EI681">
        <v>1403.520714285714</v>
      </c>
      <c r="EJ681">
        <v>1440.6725</v>
      </c>
      <c r="EK681">
        <v>0.7282242500000001</v>
      </c>
      <c r="EL681">
        <v>1410.403214285715</v>
      </c>
      <c r="EM681">
        <v>21.009675</v>
      </c>
      <c r="EN681">
        <v>1.962978214285714</v>
      </c>
      <c r="EO681">
        <v>1.897217142857143</v>
      </c>
      <c r="EP681">
        <v>17.14882857142857</v>
      </c>
      <c r="EQ681">
        <v>16.61166071428571</v>
      </c>
      <c r="ER681">
        <v>2000.019285714285</v>
      </c>
      <c r="ES681">
        <v>0.9800057857142858</v>
      </c>
      <c r="ET681">
        <v>0.019994125</v>
      </c>
      <c r="EU681">
        <v>0</v>
      </c>
      <c r="EV681">
        <v>945.1155000000001</v>
      </c>
      <c r="EW681">
        <v>5.00078</v>
      </c>
      <c r="EX681">
        <v>18288.14642857143</v>
      </c>
      <c r="EY681">
        <v>16379.825</v>
      </c>
      <c r="EZ681">
        <v>39.32560714285713</v>
      </c>
      <c r="FA681">
        <v>40.16717857142857</v>
      </c>
      <c r="FB681">
        <v>39.54667857142856</v>
      </c>
      <c r="FC681">
        <v>39.906</v>
      </c>
      <c r="FD681">
        <v>40.50646428571428</v>
      </c>
      <c r="FE681">
        <v>1955.129285714286</v>
      </c>
      <c r="FF681">
        <v>39.89000000000001</v>
      </c>
      <c r="FG681">
        <v>0</v>
      </c>
      <c r="FH681">
        <v>1759005568.5</v>
      </c>
      <c r="FI681">
        <v>0</v>
      </c>
      <c r="FJ681">
        <v>945.1073200000001</v>
      </c>
      <c r="FK681">
        <v>-1.281615389574211</v>
      </c>
      <c r="FL681">
        <v>-29.95384608255978</v>
      </c>
      <c r="FM681">
        <v>18287.784</v>
      </c>
      <c r="FN681">
        <v>15</v>
      </c>
      <c r="FO681">
        <v>0</v>
      </c>
      <c r="FP681" t="s">
        <v>439</v>
      </c>
      <c r="FQ681">
        <v>1746989605.5</v>
      </c>
      <c r="FR681">
        <v>1746989593.5</v>
      </c>
      <c r="FS681">
        <v>0</v>
      </c>
      <c r="FT681">
        <v>-0.274</v>
      </c>
      <c r="FU681">
        <v>-0.002</v>
      </c>
      <c r="FV681">
        <v>2.549</v>
      </c>
      <c r="FW681">
        <v>0.129</v>
      </c>
      <c r="FX681">
        <v>420</v>
      </c>
      <c r="FY681">
        <v>17</v>
      </c>
      <c r="FZ681">
        <v>0.02</v>
      </c>
      <c r="GA681">
        <v>0.04</v>
      </c>
      <c r="GB681">
        <v>-37.3631925</v>
      </c>
      <c r="GC681">
        <v>-0.8128378986865286</v>
      </c>
      <c r="GD681">
        <v>0.1175249258402232</v>
      </c>
      <c r="GE681">
        <v>0</v>
      </c>
      <c r="GF681">
        <v>945.2362352941176</v>
      </c>
      <c r="GG681">
        <v>-1.276088621612329</v>
      </c>
      <c r="GH681">
        <v>0.2278376690984389</v>
      </c>
      <c r="GI681">
        <v>0</v>
      </c>
      <c r="GJ681">
        <v>0.731831325</v>
      </c>
      <c r="GK681">
        <v>-0.06270705816135189</v>
      </c>
      <c r="GL681">
        <v>0.006077105871167206</v>
      </c>
      <c r="GM681">
        <v>1</v>
      </c>
      <c r="GN681">
        <v>1</v>
      </c>
      <c r="GO681">
        <v>3</v>
      </c>
      <c r="GP681" t="s">
        <v>463</v>
      </c>
      <c r="GQ681">
        <v>3.10236</v>
      </c>
      <c r="GR681">
        <v>2.72315</v>
      </c>
      <c r="GS681">
        <v>0.197566</v>
      </c>
      <c r="GT681">
        <v>0.200757</v>
      </c>
      <c r="GU681">
        <v>0.100381</v>
      </c>
      <c r="GV681">
        <v>0.0993874</v>
      </c>
      <c r="GW681">
        <v>20960.2</v>
      </c>
      <c r="GX681">
        <v>18959.5</v>
      </c>
      <c r="GY681">
        <v>26683.4</v>
      </c>
      <c r="GZ681">
        <v>23942.6</v>
      </c>
      <c r="HA681">
        <v>38423.9</v>
      </c>
      <c r="HB681">
        <v>31880.8</v>
      </c>
      <c r="HC681">
        <v>46594.9</v>
      </c>
      <c r="HD681">
        <v>37871.5</v>
      </c>
      <c r="HE681">
        <v>1.86825</v>
      </c>
      <c r="HF681">
        <v>1.87855</v>
      </c>
      <c r="HG681">
        <v>0.167385</v>
      </c>
      <c r="HH681">
        <v>0</v>
      </c>
      <c r="HI681">
        <v>27.2665</v>
      </c>
      <c r="HJ681">
        <v>999.9</v>
      </c>
      <c r="HK681">
        <v>49.2</v>
      </c>
      <c r="HL681">
        <v>30.1</v>
      </c>
      <c r="HM681">
        <v>23.3464</v>
      </c>
      <c r="HN681">
        <v>61.2187</v>
      </c>
      <c r="HO681">
        <v>21.7428</v>
      </c>
      <c r="HP681">
        <v>1</v>
      </c>
      <c r="HQ681">
        <v>0.119149</v>
      </c>
      <c r="HR681">
        <v>0.437165</v>
      </c>
      <c r="HS681">
        <v>20.3172</v>
      </c>
      <c r="HT681">
        <v>5.211</v>
      </c>
      <c r="HU681">
        <v>11.9798</v>
      </c>
      <c r="HV681">
        <v>4.96355</v>
      </c>
      <c r="HW681">
        <v>3.27445</v>
      </c>
      <c r="HX681">
        <v>9999</v>
      </c>
      <c r="HY681">
        <v>9999</v>
      </c>
      <c r="HZ681">
        <v>9999</v>
      </c>
      <c r="IA681">
        <v>26.8</v>
      </c>
      <c r="IB681">
        <v>1.86371</v>
      </c>
      <c r="IC681">
        <v>1.85981</v>
      </c>
      <c r="ID681">
        <v>1.85806</v>
      </c>
      <c r="IE681">
        <v>1.85944</v>
      </c>
      <c r="IF681">
        <v>1.85959</v>
      </c>
      <c r="IG681">
        <v>1.85806</v>
      </c>
      <c r="IH681">
        <v>1.85715</v>
      </c>
      <c r="II681">
        <v>1.85211</v>
      </c>
      <c r="IJ681">
        <v>0</v>
      </c>
      <c r="IK681">
        <v>0</v>
      </c>
      <c r="IL681">
        <v>0</v>
      </c>
      <c r="IM681">
        <v>0</v>
      </c>
      <c r="IN681" t="s">
        <v>441</v>
      </c>
      <c r="IO681" t="s">
        <v>442</v>
      </c>
      <c r="IP681" t="s">
        <v>443</v>
      </c>
      <c r="IQ681" t="s">
        <v>443</v>
      </c>
      <c r="IR681" t="s">
        <v>443</v>
      </c>
      <c r="IS681" t="s">
        <v>443</v>
      </c>
      <c r="IT681">
        <v>0</v>
      </c>
      <c r="IU681">
        <v>100</v>
      </c>
      <c r="IV681">
        <v>100</v>
      </c>
      <c r="IW681">
        <v>-0.96</v>
      </c>
      <c r="IX681">
        <v>0.2802</v>
      </c>
      <c r="IY681">
        <v>-1.253408397979514</v>
      </c>
      <c r="IZ681">
        <v>-0.001407418860664216</v>
      </c>
      <c r="JA681">
        <v>1.761737584914558E-06</v>
      </c>
      <c r="JB681">
        <v>-4.339940373715102E-10</v>
      </c>
      <c r="JC681">
        <v>0.01386544786166931</v>
      </c>
      <c r="JD681">
        <v>0.003157371658100305</v>
      </c>
      <c r="JE681">
        <v>0.0004353711720169284</v>
      </c>
      <c r="JF681">
        <v>-1.853048844677345E-07</v>
      </c>
      <c r="JG681">
        <v>2</v>
      </c>
      <c r="JH681">
        <v>1968</v>
      </c>
      <c r="JI681">
        <v>1</v>
      </c>
      <c r="JJ681">
        <v>26</v>
      </c>
      <c r="JK681">
        <v>200266.1</v>
      </c>
      <c r="JL681">
        <v>200266.3</v>
      </c>
      <c r="JM681">
        <v>3.09326</v>
      </c>
      <c r="JN681">
        <v>2.6062</v>
      </c>
      <c r="JO681">
        <v>1.49658</v>
      </c>
      <c r="JP681">
        <v>2.34863</v>
      </c>
      <c r="JQ681">
        <v>1.54907</v>
      </c>
      <c r="JR681">
        <v>2.41821</v>
      </c>
      <c r="JS681">
        <v>34.3269</v>
      </c>
      <c r="JT681">
        <v>14.2371</v>
      </c>
      <c r="JU681">
        <v>18</v>
      </c>
      <c r="JV681">
        <v>480.532</v>
      </c>
      <c r="JW681">
        <v>501.911</v>
      </c>
      <c r="JX681">
        <v>26.7725</v>
      </c>
      <c r="JY681">
        <v>28.7824</v>
      </c>
      <c r="JZ681">
        <v>30.0005</v>
      </c>
      <c r="KA681">
        <v>28.9448</v>
      </c>
      <c r="KB681">
        <v>28.9301</v>
      </c>
      <c r="KC681">
        <v>62.0654</v>
      </c>
      <c r="KD681">
        <v>12.7512</v>
      </c>
      <c r="KE681">
        <v>100</v>
      </c>
      <c r="KF681">
        <v>26.7672</v>
      </c>
      <c r="KG681">
        <v>1456.04</v>
      </c>
      <c r="KH681">
        <v>21.0079</v>
      </c>
      <c r="KI681">
        <v>101.876</v>
      </c>
      <c r="KJ681">
        <v>91.3396</v>
      </c>
    </row>
    <row r="682" spans="1:296">
      <c r="A682">
        <v>664</v>
      </c>
      <c r="B682">
        <v>1759005579</v>
      </c>
      <c r="C682">
        <v>18328.40000009537</v>
      </c>
      <c r="D682" t="s">
        <v>1776</v>
      </c>
      <c r="E682" t="s">
        <v>1777</v>
      </c>
      <c r="F682">
        <v>5</v>
      </c>
      <c r="G682" t="s">
        <v>1603</v>
      </c>
      <c r="H682">
        <v>1759005571.5</v>
      </c>
      <c r="I682">
        <f>(J682)/1000</f>
        <v>0</v>
      </c>
      <c r="J682">
        <f>IF(DO682, AM682, AG682)</f>
        <v>0</v>
      </c>
      <c r="K682">
        <f>IF(DO682, AH682, AF682)</f>
        <v>0</v>
      </c>
      <c r="L682">
        <f>DQ682 - IF(AT682&gt;1, K682*DK682*100.0/(AV682), 0)</f>
        <v>0</v>
      </c>
      <c r="M682">
        <f>((S682-I682/2)*L682-K682)/(S682+I682/2)</f>
        <v>0</v>
      </c>
      <c r="N682">
        <f>M682*(DX682+DY682)/1000.0</f>
        <v>0</v>
      </c>
      <c r="O682">
        <f>(DQ682 - IF(AT682&gt;1, K682*DK682*100.0/(AV682), 0))*(DX682+DY682)/1000.0</f>
        <v>0</v>
      </c>
      <c r="P682">
        <f>2.0/((1/R682-1/Q682)+SIGN(R682)*SQRT((1/R682-1/Q682)*(1/R682-1/Q682) + 4*DL682/((DL682+1)*(DL682+1))*(2*1/R682*1/Q682-1/Q682*1/Q682)))</f>
        <v>0</v>
      </c>
      <c r="Q682">
        <f>IF(LEFT(DM682,1)&lt;&gt;"0",IF(LEFT(DM682,1)="1",3.0,DN682),$D$5+$E$5*(EE682*DX682/($K$5*1000))+$F$5*(EE682*DX682/($K$5*1000))*MAX(MIN(DK682,$J$5),$I$5)*MAX(MIN(DK682,$J$5),$I$5)+$G$5*MAX(MIN(DK682,$J$5),$I$5)*(EE682*DX682/($K$5*1000))+$H$5*(EE682*DX682/($K$5*1000))*(EE682*DX682/($K$5*1000)))</f>
        <v>0</v>
      </c>
      <c r="R682">
        <f>I682*(1000-(1000*0.61365*exp(17.502*V682/(240.97+V682))/(DX682+DY682)+DS682)/2)/(1000*0.61365*exp(17.502*V682/(240.97+V682))/(DX682+DY682)-DS682)</f>
        <v>0</v>
      </c>
      <c r="S682">
        <f>1/((DL682+1)/(P682/1.6)+1/(Q682/1.37)) + DL682/((DL682+1)/(P682/1.6) + DL682/(Q682/1.37))</f>
        <v>0</v>
      </c>
      <c r="T682">
        <f>(DG682*DJ682)</f>
        <v>0</v>
      </c>
      <c r="U682">
        <f>(DZ682+(T682+2*0.95*5.67E-8*(((DZ682+$B$9)+273)^4-(DZ682+273)^4)-44100*I682)/(1.84*29.3*Q682+8*0.95*5.67E-8*(DZ682+273)^3))</f>
        <v>0</v>
      </c>
      <c r="V682">
        <f>($C$9*EA682+$D$9*EB682+$E$9*U682)</f>
        <v>0</v>
      </c>
      <c r="W682">
        <f>0.61365*exp(17.502*V682/(240.97+V682))</f>
        <v>0</v>
      </c>
      <c r="X682">
        <f>(Y682/Z682*100)</f>
        <v>0</v>
      </c>
      <c r="Y682">
        <f>DS682*(DX682+DY682)/1000</f>
        <v>0</v>
      </c>
      <c r="Z682">
        <f>0.61365*exp(17.502*DZ682/(240.97+DZ682))</f>
        <v>0</v>
      </c>
      <c r="AA682">
        <f>(W682-DS682*(DX682+DY682)/1000)</f>
        <v>0</v>
      </c>
      <c r="AB682">
        <f>(-I682*44100)</f>
        <v>0</v>
      </c>
      <c r="AC682">
        <f>2*29.3*Q682*0.92*(DZ682-V682)</f>
        <v>0</v>
      </c>
      <c r="AD682">
        <f>2*0.95*5.67E-8*(((DZ682+$B$9)+273)^4-(V682+273)^4)</f>
        <v>0</v>
      </c>
      <c r="AE682">
        <f>T682+AD682+AB682+AC682</f>
        <v>0</v>
      </c>
      <c r="AF682">
        <f>DW682*AT682*(DR682-DQ682*(1000-AT682*DT682)/(1000-AT682*DS682))/(100*DK682)</f>
        <v>0</v>
      </c>
      <c r="AG682">
        <f>1000*DW682*AT682*(DS682-DT682)/(100*DK682*(1000-AT682*DS682))</f>
        <v>0</v>
      </c>
      <c r="AH682">
        <f>(AI682 - AJ682 - DX682*1E3/(8.314*(DZ682+273.15)) * AL682/DW682 * AK682) * DW682/(100*DK682) * (1000 - DT682)/1000</f>
        <v>0</v>
      </c>
      <c r="AI682">
        <v>1473.628222060607</v>
      </c>
      <c r="AJ682">
        <v>1445.372484848484</v>
      </c>
      <c r="AK682">
        <v>3.407810389610177</v>
      </c>
      <c r="AL682">
        <v>65.16</v>
      </c>
      <c r="AM682">
        <f>(AO682 - AN682 + DX682*1E3/(8.314*(DZ682+273.15)) * AQ682/DW682 * AP682) * DW682/(100*DK682) * 1000/(1000 - AO682)</f>
        <v>0</v>
      </c>
      <c r="AN682">
        <v>21.01902774953057</v>
      </c>
      <c r="AO682">
        <v>21.7357090909091</v>
      </c>
      <c r="AP682">
        <v>-3.049102244571384E-06</v>
      </c>
      <c r="AQ682">
        <v>105.5016809111965</v>
      </c>
      <c r="AR682">
        <v>1</v>
      </c>
      <c r="AS682">
        <v>0</v>
      </c>
      <c r="AT682">
        <f>IF(AR682*$H$15&gt;=AV682,1.0,(AV682/(AV682-AR682*$H$15)))</f>
        <v>0</v>
      </c>
      <c r="AU682">
        <f>(AT682-1)*100</f>
        <v>0</v>
      </c>
      <c r="AV682">
        <f>MAX(0,($B$15+$C$15*EE682)/(1+$D$15*EE682)*DX682/(DZ682+273)*$E$15)</f>
        <v>0</v>
      </c>
      <c r="AW682" t="s">
        <v>437</v>
      </c>
      <c r="AX682" t="s">
        <v>437</v>
      </c>
      <c r="AY682">
        <v>0</v>
      </c>
      <c r="AZ682">
        <v>0</v>
      </c>
      <c r="BA682">
        <f>1-AY682/AZ682</f>
        <v>0</v>
      </c>
      <c r="BB682">
        <v>0</v>
      </c>
      <c r="BC682" t="s">
        <v>437</v>
      </c>
      <c r="BD682" t="s">
        <v>437</v>
      </c>
      <c r="BE682">
        <v>0</v>
      </c>
      <c r="BF682">
        <v>0</v>
      </c>
      <c r="BG682">
        <f>1-BE682/BF682</f>
        <v>0</v>
      </c>
      <c r="BH682">
        <v>0.5</v>
      </c>
      <c r="BI682">
        <f>DH682</f>
        <v>0</v>
      </c>
      <c r="BJ682">
        <f>K682</f>
        <v>0</v>
      </c>
      <c r="BK682">
        <f>BG682*BH682*BI682</f>
        <v>0</v>
      </c>
      <c r="BL682">
        <f>(BJ682-BB682)/BI682</f>
        <v>0</v>
      </c>
      <c r="BM682">
        <f>(AZ682-BF682)/BF682</f>
        <v>0</v>
      </c>
      <c r="BN682">
        <f>AY682/(BA682+AY682/BF682)</f>
        <v>0</v>
      </c>
      <c r="BO682" t="s">
        <v>437</v>
      </c>
      <c r="BP682">
        <v>0</v>
      </c>
      <c r="BQ682">
        <f>IF(BP682&lt;&gt;0, BP682, BN682)</f>
        <v>0</v>
      </c>
      <c r="BR682">
        <f>1-BQ682/BF682</f>
        <v>0</v>
      </c>
      <c r="BS682">
        <f>(BF682-BE682)/(BF682-BQ682)</f>
        <v>0</v>
      </c>
      <c r="BT682">
        <f>(AZ682-BF682)/(AZ682-BQ682)</f>
        <v>0</v>
      </c>
      <c r="BU682">
        <f>(BF682-BE682)/(BF682-AY682)</f>
        <v>0</v>
      </c>
      <c r="BV682">
        <f>(AZ682-BF682)/(AZ682-AY682)</f>
        <v>0</v>
      </c>
      <c r="BW682">
        <f>(BS682*BQ682/BE682)</f>
        <v>0</v>
      </c>
      <c r="BX682">
        <f>(1-BW682)</f>
        <v>0</v>
      </c>
      <c r="DG682">
        <f>$B$13*EF682+$C$13*EG682+$F$13*ER682*(1-EU682)</f>
        <v>0</v>
      </c>
      <c r="DH682">
        <f>DG682*DI682</f>
        <v>0</v>
      </c>
      <c r="DI682">
        <f>($B$13*$D$11+$C$13*$D$11+$F$13*((FE682+EW682)/MAX(FE682+EW682+FF682, 0.1)*$I$11+FF682/MAX(FE682+EW682+FF682, 0.1)*$J$11))/($B$13+$C$13+$F$13)</f>
        <v>0</v>
      </c>
      <c r="DJ682">
        <f>($B$13*$K$11+$C$13*$K$11+$F$13*((FE682+EW682)/MAX(FE682+EW682+FF682, 0.1)*$P$11+FF682/MAX(FE682+EW682+FF682, 0.1)*$Q$11))/($B$13+$C$13+$F$13)</f>
        <v>0</v>
      </c>
      <c r="DK682">
        <v>6</v>
      </c>
      <c r="DL682">
        <v>0.5</v>
      </c>
      <c r="DM682" t="s">
        <v>438</v>
      </c>
      <c r="DN682">
        <v>2</v>
      </c>
      <c r="DO682" t="b">
        <v>1</v>
      </c>
      <c r="DP682">
        <v>1759005571.5</v>
      </c>
      <c r="DQ682">
        <v>1390.631111111111</v>
      </c>
      <c r="DR682">
        <v>1428.027037037037</v>
      </c>
      <c r="DS682">
        <v>21.73709629629629</v>
      </c>
      <c r="DT682">
        <v>21.01427407407408</v>
      </c>
      <c r="DU682">
        <v>1391.60037037037</v>
      </c>
      <c r="DV682">
        <v>21.45687037037037</v>
      </c>
      <c r="DW682">
        <v>500.0256296296296</v>
      </c>
      <c r="DX682">
        <v>90.30096666666667</v>
      </c>
      <c r="DY682">
        <v>0.0650525962962963</v>
      </c>
      <c r="DZ682">
        <v>28.6806</v>
      </c>
      <c r="EA682">
        <v>30.00381851851852</v>
      </c>
      <c r="EB682">
        <v>999.9000000000001</v>
      </c>
      <c r="EC682">
        <v>0</v>
      </c>
      <c r="ED682">
        <v>0</v>
      </c>
      <c r="EE682">
        <v>9990.756666666666</v>
      </c>
      <c r="EF682">
        <v>0</v>
      </c>
      <c r="EG682">
        <v>11.83701851851852</v>
      </c>
      <c r="EH682">
        <v>-37.39582222222222</v>
      </c>
      <c r="EI682">
        <v>1421.531481481482</v>
      </c>
      <c r="EJ682">
        <v>1458.680740740741</v>
      </c>
      <c r="EK682">
        <v>0.7228158888888889</v>
      </c>
      <c r="EL682">
        <v>1428.027037037037</v>
      </c>
      <c r="EM682">
        <v>21.01427407407408</v>
      </c>
      <c r="EN682">
        <v>1.96288</v>
      </c>
      <c r="EO682">
        <v>1.897608888888889</v>
      </c>
      <c r="EP682">
        <v>17.14804074074074</v>
      </c>
      <c r="EQ682">
        <v>16.61491111111111</v>
      </c>
      <c r="ER682">
        <v>2000.031851851852</v>
      </c>
      <c r="ES682">
        <v>0.980006</v>
      </c>
      <c r="ET682">
        <v>0.01999391111111111</v>
      </c>
      <c r="EU682">
        <v>0</v>
      </c>
      <c r="EV682">
        <v>944.9708148148146</v>
      </c>
      <c r="EW682">
        <v>5.00078</v>
      </c>
      <c r="EX682">
        <v>18285.91481481482</v>
      </c>
      <c r="EY682">
        <v>16379.92592592592</v>
      </c>
      <c r="EZ682">
        <v>39.3261111111111</v>
      </c>
      <c r="FA682">
        <v>40.17333333333332</v>
      </c>
      <c r="FB682">
        <v>39.52296296296296</v>
      </c>
      <c r="FC682">
        <v>39.90485185185185</v>
      </c>
      <c r="FD682">
        <v>40.48122222222222</v>
      </c>
      <c r="FE682">
        <v>1955.141851851852</v>
      </c>
      <c r="FF682">
        <v>39.89000000000001</v>
      </c>
      <c r="FG682">
        <v>0</v>
      </c>
      <c r="FH682">
        <v>1759005573.9</v>
      </c>
      <c r="FI682">
        <v>0</v>
      </c>
      <c r="FJ682">
        <v>944.9769615384614</v>
      </c>
      <c r="FK682">
        <v>-1.684478629167759</v>
      </c>
      <c r="FL682">
        <v>-26.55042731981035</v>
      </c>
      <c r="FM682">
        <v>18285.53076923077</v>
      </c>
      <c r="FN682">
        <v>15</v>
      </c>
      <c r="FO682">
        <v>0</v>
      </c>
      <c r="FP682" t="s">
        <v>439</v>
      </c>
      <c r="FQ682">
        <v>1746989605.5</v>
      </c>
      <c r="FR682">
        <v>1746989593.5</v>
      </c>
      <c r="FS682">
        <v>0</v>
      </c>
      <c r="FT682">
        <v>-0.274</v>
      </c>
      <c r="FU682">
        <v>-0.002</v>
      </c>
      <c r="FV682">
        <v>2.549</v>
      </c>
      <c r="FW682">
        <v>0.129</v>
      </c>
      <c r="FX682">
        <v>420</v>
      </c>
      <c r="FY682">
        <v>17</v>
      </c>
      <c r="FZ682">
        <v>0.02</v>
      </c>
      <c r="GA682">
        <v>0.04</v>
      </c>
      <c r="GB682">
        <v>-37.38731951219513</v>
      </c>
      <c r="GC682">
        <v>-0.2455902439024317</v>
      </c>
      <c r="GD682">
        <v>0.1107787956717969</v>
      </c>
      <c r="GE682">
        <v>1</v>
      </c>
      <c r="GF682">
        <v>945.0544411764705</v>
      </c>
      <c r="GG682">
        <v>-1.733460657540801</v>
      </c>
      <c r="GH682">
        <v>0.2400497731692723</v>
      </c>
      <c r="GI682">
        <v>0</v>
      </c>
      <c r="GJ682">
        <v>0.7263326097560976</v>
      </c>
      <c r="GK682">
        <v>-0.06271800000000009</v>
      </c>
      <c r="GL682">
        <v>0.006224145731874552</v>
      </c>
      <c r="GM682">
        <v>1</v>
      </c>
      <c r="GN682">
        <v>2</v>
      </c>
      <c r="GO682">
        <v>3</v>
      </c>
      <c r="GP682" t="s">
        <v>446</v>
      </c>
      <c r="GQ682">
        <v>3.10268</v>
      </c>
      <c r="GR682">
        <v>2.72315</v>
      </c>
      <c r="GS682">
        <v>0.198963</v>
      </c>
      <c r="GT682">
        <v>0.202128</v>
      </c>
      <c r="GU682">
        <v>0.100375</v>
      </c>
      <c r="GV682">
        <v>0.0993996</v>
      </c>
      <c r="GW682">
        <v>20923.7</v>
      </c>
      <c r="GX682">
        <v>18926.7</v>
      </c>
      <c r="GY682">
        <v>26683.3</v>
      </c>
      <c r="GZ682">
        <v>23942.2</v>
      </c>
      <c r="HA682">
        <v>38424.1</v>
      </c>
      <c r="HB682">
        <v>31880.4</v>
      </c>
      <c r="HC682">
        <v>46594.5</v>
      </c>
      <c r="HD682">
        <v>37871.4</v>
      </c>
      <c r="HE682">
        <v>1.86847</v>
      </c>
      <c r="HF682">
        <v>1.87815</v>
      </c>
      <c r="HG682">
        <v>0.167344</v>
      </c>
      <c r="HH682">
        <v>0</v>
      </c>
      <c r="HI682">
        <v>27.2682</v>
      </c>
      <c r="HJ682">
        <v>999.9</v>
      </c>
      <c r="HK682">
        <v>49.2</v>
      </c>
      <c r="HL682">
        <v>30.2</v>
      </c>
      <c r="HM682">
        <v>23.4799</v>
      </c>
      <c r="HN682">
        <v>60.8087</v>
      </c>
      <c r="HO682">
        <v>21.6587</v>
      </c>
      <c r="HP682">
        <v>1</v>
      </c>
      <c r="HQ682">
        <v>0.119423</v>
      </c>
      <c r="HR682">
        <v>0.408312</v>
      </c>
      <c r="HS682">
        <v>20.3172</v>
      </c>
      <c r="HT682">
        <v>5.2104</v>
      </c>
      <c r="HU682">
        <v>11.98</v>
      </c>
      <c r="HV682">
        <v>4.96335</v>
      </c>
      <c r="HW682">
        <v>3.2744</v>
      </c>
      <c r="HX682">
        <v>9999</v>
      </c>
      <c r="HY682">
        <v>9999</v>
      </c>
      <c r="HZ682">
        <v>9999</v>
      </c>
      <c r="IA682">
        <v>26.8</v>
      </c>
      <c r="IB682">
        <v>1.86371</v>
      </c>
      <c r="IC682">
        <v>1.85979</v>
      </c>
      <c r="ID682">
        <v>1.85807</v>
      </c>
      <c r="IE682">
        <v>1.85944</v>
      </c>
      <c r="IF682">
        <v>1.85959</v>
      </c>
      <c r="IG682">
        <v>1.85806</v>
      </c>
      <c r="IH682">
        <v>1.85715</v>
      </c>
      <c r="II682">
        <v>1.85211</v>
      </c>
      <c r="IJ682">
        <v>0</v>
      </c>
      <c r="IK682">
        <v>0</v>
      </c>
      <c r="IL682">
        <v>0</v>
      </c>
      <c r="IM682">
        <v>0</v>
      </c>
      <c r="IN682" t="s">
        <v>441</v>
      </c>
      <c r="IO682" t="s">
        <v>442</v>
      </c>
      <c r="IP682" t="s">
        <v>443</v>
      </c>
      <c r="IQ682" t="s">
        <v>443</v>
      </c>
      <c r="IR682" t="s">
        <v>443</v>
      </c>
      <c r="IS682" t="s">
        <v>443</v>
      </c>
      <c r="IT682">
        <v>0</v>
      </c>
      <c r="IU682">
        <v>100</v>
      </c>
      <c r="IV682">
        <v>100</v>
      </c>
      <c r="IW682">
        <v>-0.9399999999999999</v>
      </c>
      <c r="IX682">
        <v>0.2802</v>
      </c>
      <c r="IY682">
        <v>-1.253408397979514</v>
      </c>
      <c r="IZ682">
        <v>-0.001407418860664216</v>
      </c>
      <c r="JA682">
        <v>1.761737584914558E-06</v>
      </c>
      <c r="JB682">
        <v>-4.339940373715102E-10</v>
      </c>
      <c r="JC682">
        <v>0.01386544786166931</v>
      </c>
      <c r="JD682">
        <v>0.003157371658100305</v>
      </c>
      <c r="JE682">
        <v>0.0004353711720169284</v>
      </c>
      <c r="JF682">
        <v>-1.853048844677345E-07</v>
      </c>
      <c r="JG682">
        <v>2</v>
      </c>
      <c r="JH682">
        <v>1968</v>
      </c>
      <c r="JI682">
        <v>1</v>
      </c>
      <c r="JJ682">
        <v>26</v>
      </c>
      <c r="JK682">
        <v>200266.2</v>
      </c>
      <c r="JL682">
        <v>200266.4</v>
      </c>
      <c r="JM682">
        <v>3.12012</v>
      </c>
      <c r="JN682">
        <v>2.6062</v>
      </c>
      <c r="JO682">
        <v>1.49658</v>
      </c>
      <c r="JP682">
        <v>2.34863</v>
      </c>
      <c r="JQ682">
        <v>1.54907</v>
      </c>
      <c r="JR682">
        <v>2.33154</v>
      </c>
      <c r="JS682">
        <v>34.3269</v>
      </c>
      <c r="JT682">
        <v>14.2196</v>
      </c>
      <c r="JU682">
        <v>18</v>
      </c>
      <c r="JV682">
        <v>480.69</v>
      </c>
      <c r="JW682">
        <v>501.675</v>
      </c>
      <c r="JX682">
        <v>26.7663</v>
      </c>
      <c r="JY682">
        <v>28.7873</v>
      </c>
      <c r="JZ682">
        <v>30.0004</v>
      </c>
      <c r="KA682">
        <v>28.9485</v>
      </c>
      <c r="KB682">
        <v>28.9338</v>
      </c>
      <c r="KC682">
        <v>62.6013</v>
      </c>
      <c r="KD682">
        <v>12.7512</v>
      </c>
      <c r="KE682">
        <v>100</v>
      </c>
      <c r="KF682">
        <v>26.7785</v>
      </c>
      <c r="KG682">
        <v>1476.07</v>
      </c>
      <c r="KH682">
        <v>21.0175</v>
      </c>
      <c r="KI682">
        <v>101.876</v>
      </c>
      <c r="KJ682">
        <v>91.3389</v>
      </c>
    </row>
    <row r="683" spans="1:296">
      <c r="A683">
        <v>665</v>
      </c>
      <c r="B683">
        <v>1759005584</v>
      </c>
      <c r="C683">
        <v>18333.40000009537</v>
      </c>
      <c r="D683" t="s">
        <v>1778</v>
      </c>
      <c r="E683" t="s">
        <v>1779</v>
      </c>
      <c r="F683">
        <v>5</v>
      </c>
      <c r="G683" t="s">
        <v>1603</v>
      </c>
      <c r="H683">
        <v>1759005576.214286</v>
      </c>
      <c r="I683">
        <f>(J683)/1000</f>
        <v>0</v>
      </c>
      <c r="J683">
        <f>IF(DO683, AM683, AG683)</f>
        <v>0</v>
      </c>
      <c r="K683">
        <f>IF(DO683, AH683, AF683)</f>
        <v>0</v>
      </c>
      <c r="L683">
        <f>DQ683 - IF(AT683&gt;1, K683*DK683*100.0/(AV683), 0)</f>
        <v>0</v>
      </c>
      <c r="M683">
        <f>((S683-I683/2)*L683-K683)/(S683+I683/2)</f>
        <v>0</v>
      </c>
      <c r="N683">
        <f>M683*(DX683+DY683)/1000.0</f>
        <v>0</v>
      </c>
      <c r="O683">
        <f>(DQ683 - IF(AT683&gt;1, K683*DK683*100.0/(AV683), 0))*(DX683+DY683)/1000.0</f>
        <v>0</v>
      </c>
      <c r="P683">
        <f>2.0/((1/R683-1/Q683)+SIGN(R683)*SQRT((1/R683-1/Q683)*(1/R683-1/Q683) + 4*DL683/((DL683+1)*(DL683+1))*(2*1/R683*1/Q683-1/Q683*1/Q683)))</f>
        <v>0</v>
      </c>
      <c r="Q683">
        <f>IF(LEFT(DM683,1)&lt;&gt;"0",IF(LEFT(DM683,1)="1",3.0,DN683),$D$5+$E$5*(EE683*DX683/($K$5*1000))+$F$5*(EE683*DX683/($K$5*1000))*MAX(MIN(DK683,$J$5),$I$5)*MAX(MIN(DK683,$J$5),$I$5)+$G$5*MAX(MIN(DK683,$J$5),$I$5)*(EE683*DX683/($K$5*1000))+$H$5*(EE683*DX683/($K$5*1000))*(EE683*DX683/($K$5*1000)))</f>
        <v>0</v>
      </c>
      <c r="R683">
        <f>I683*(1000-(1000*0.61365*exp(17.502*V683/(240.97+V683))/(DX683+DY683)+DS683)/2)/(1000*0.61365*exp(17.502*V683/(240.97+V683))/(DX683+DY683)-DS683)</f>
        <v>0</v>
      </c>
      <c r="S683">
        <f>1/((DL683+1)/(P683/1.6)+1/(Q683/1.37)) + DL683/((DL683+1)/(P683/1.6) + DL683/(Q683/1.37))</f>
        <v>0</v>
      </c>
      <c r="T683">
        <f>(DG683*DJ683)</f>
        <v>0</v>
      </c>
      <c r="U683">
        <f>(DZ683+(T683+2*0.95*5.67E-8*(((DZ683+$B$9)+273)^4-(DZ683+273)^4)-44100*I683)/(1.84*29.3*Q683+8*0.95*5.67E-8*(DZ683+273)^3))</f>
        <v>0</v>
      </c>
      <c r="V683">
        <f>($C$9*EA683+$D$9*EB683+$E$9*U683)</f>
        <v>0</v>
      </c>
      <c r="W683">
        <f>0.61365*exp(17.502*V683/(240.97+V683))</f>
        <v>0</v>
      </c>
      <c r="X683">
        <f>(Y683/Z683*100)</f>
        <v>0</v>
      </c>
      <c r="Y683">
        <f>DS683*(DX683+DY683)/1000</f>
        <v>0</v>
      </c>
      <c r="Z683">
        <f>0.61365*exp(17.502*DZ683/(240.97+DZ683))</f>
        <v>0</v>
      </c>
      <c r="AA683">
        <f>(W683-DS683*(DX683+DY683)/1000)</f>
        <v>0</v>
      </c>
      <c r="AB683">
        <f>(-I683*44100)</f>
        <v>0</v>
      </c>
      <c r="AC683">
        <f>2*29.3*Q683*0.92*(DZ683-V683)</f>
        <v>0</v>
      </c>
      <c r="AD683">
        <f>2*0.95*5.67E-8*(((DZ683+$B$9)+273)^4-(V683+273)^4)</f>
        <v>0</v>
      </c>
      <c r="AE683">
        <f>T683+AD683+AB683+AC683</f>
        <v>0</v>
      </c>
      <c r="AF683">
        <f>DW683*AT683*(DR683-DQ683*(1000-AT683*DT683)/(1000-AT683*DS683))/(100*DK683)</f>
        <v>0</v>
      </c>
      <c r="AG683">
        <f>1000*DW683*AT683*(DS683-DT683)/(100*DK683*(1000-AT683*DS683))</f>
        <v>0</v>
      </c>
      <c r="AH683">
        <f>(AI683 - AJ683 - DX683*1E3/(8.314*(DZ683+273.15)) * AL683/DW683 * AK683) * DW683/(100*DK683) * (1000 - DT683)/1000</f>
        <v>0</v>
      </c>
      <c r="AI683">
        <v>1491.004647969697</v>
      </c>
      <c r="AJ683">
        <v>1462.461333333333</v>
      </c>
      <c r="AK683">
        <v>3.429838095237885</v>
      </c>
      <c r="AL683">
        <v>65.16</v>
      </c>
      <c r="AM683">
        <f>(AO683 - AN683 + DX683*1E3/(8.314*(DZ683+273.15)) * AQ683/DW683 * AP683) * DW683/(100*DK683) * 1000/(1000 - AO683)</f>
        <v>0</v>
      </c>
      <c r="AN683">
        <v>21.02386345827181</v>
      </c>
      <c r="AO683">
        <v>21.73250969696969</v>
      </c>
      <c r="AP683">
        <v>-1.022324869945149E-05</v>
      </c>
      <c r="AQ683">
        <v>105.5016809111965</v>
      </c>
      <c r="AR683">
        <v>1</v>
      </c>
      <c r="AS683">
        <v>0</v>
      </c>
      <c r="AT683">
        <f>IF(AR683*$H$15&gt;=AV683,1.0,(AV683/(AV683-AR683*$H$15)))</f>
        <v>0</v>
      </c>
      <c r="AU683">
        <f>(AT683-1)*100</f>
        <v>0</v>
      </c>
      <c r="AV683">
        <f>MAX(0,($B$15+$C$15*EE683)/(1+$D$15*EE683)*DX683/(DZ683+273)*$E$15)</f>
        <v>0</v>
      </c>
      <c r="AW683" t="s">
        <v>437</v>
      </c>
      <c r="AX683" t="s">
        <v>437</v>
      </c>
      <c r="AY683">
        <v>0</v>
      </c>
      <c r="AZ683">
        <v>0</v>
      </c>
      <c r="BA683">
        <f>1-AY683/AZ683</f>
        <v>0</v>
      </c>
      <c r="BB683">
        <v>0</v>
      </c>
      <c r="BC683" t="s">
        <v>437</v>
      </c>
      <c r="BD683" t="s">
        <v>437</v>
      </c>
      <c r="BE683">
        <v>0</v>
      </c>
      <c r="BF683">
        <v>0</v>
      </c>
      <c r="BG683">
        <f>1-BE683/BF683</f>
        <v>0</v>
      </c>
      <c r="BH683">
        <v>0.5</v>
      </c>
      <c r="BI683">
        <f>DH683</f>
        <v>0</v>
      </c>
      <c r="BJ683">
        <f>K683</f>
        <v>0</v>
      </c>
      <c r="BK683">
        <f>BG683*BH683*BI683</f>
        <v>0</v>
      </c>
      <c r="BL683">
        <f>(BJ683-BB683)/BI683</f>
        <v>0</v>
      </c>
      <c r="BM683">
        <f>(AZ683-BF683)/BF683</f>
        <v>0</v>
      </c>
      <c r="BN683">
        <f>AY683/(BA683+AY683/BF683)</f>
        <v>0</v>
      </c>
      <c r="BO683" t="s">
        <v>437</v>
      </c>
      <c r="BP683">
        <v>0</v>
      </c>
      <c r="BQ683">
        <f>IF(BP683&lt;&gt;0, BP683, BN683)</f>
        <v>0</v>
      </c>
      <c r="BR683">
        <f>1-BQ683/BF683</f>
        <v>0</v>
      </c>
      <c r="BS683">
        <f>(BF683-BE683)/(BF683-BQ683)</f>
        <v>0</v>
      </c>
      <c r="BT683">
        <f>(AZ683-BF683)/(AZ683-BQ683)</f>
        <v>0</v>
      </c>
      <c r="BU683">
        <f>(BF683-BE683)/(BF683-AY683)</f>
        <v>0</v>
      </c>
      <c r="BV683">
        <f>(AZ683-BF683)/(AZ683-AY683)</f>
        <v>0</v>
      </c>
      <c r="BW683">
        <f>(BS683*BQ683/BE683)</f>
        <v>0</v>
      </c>
      <c r="BX683">
        <f>(1-BW683)</f>
        <v>0</v>
      </c>
      <c r="DG683">
        <f>$B$13*EF683+$C$13*EG683+$F$13*ER683*(1-EU683)</f>
        <v>0</v>
      </c>
      <c r="DH683">
        <f>DG683*DI683</f>
        <v>0</v>
      </c>
      <c r="DI683">
        <f>($B$13*$D$11+$C$13*$D$11+$F$13*((FE683+EW683)/MAX(FE683+EW683+FF683, 0.1)*$I$11+FF683/MAX(FE683+EW683+FF683, 0.1)*$J$11))/($B$13+$C$13+$F$13)</f>
        <v>0</v>
      </c>
      <c r="DJ683">
        <f>($B$13*$K$11+$C$13*$K$11+$F$13*((FE683+EW683)/MAX(FE683+EW683+FF683, 0.1)*$P$11+FF683/MAX(FE683+EW683+FF683, 0.1)*$Q$11))/($B$13+$C$13+$F$13)</f>
        <v>0</v>
      </c>
      <c r="DK683">
        <v>6</v>
      </c>
      <c r="DL683">
        <v>0.5</v>
      </c>
      <c r="DM683" t="s">
        <v>438</v>
      </c>
      <c r="DN683">
        <v>2</v>
      </c>
      <c r="DO683" t="b">
        <v>1</v>
      </c>
      <c r="DP683">
        <v>1759005576.214286</v>
      </c>
      <c r="DQ683">
        <v>1406.343928571428</v>
      </c>
      <c r="DR683">
        <v>1443.856785714286</v>
      </c>
      <c r="DS683">
        <v>21.73562857142857</v>
      </c>
      <c r="DT683">
        <v>21.01851428571428</v>
      </c>
      <c r="DU683">
        <v>1407.297142857143</v>
      </c>
      <c r="DV683">
        <v>21.45544285714286</v>
      </c>
      <c r="DW683">
        <v>500.0182142857142</v>
      </c>
      <c r="DX683">
        <v>90.29982500000001</v>
      </c>
      <c r="DY683">
        <v>0.06496479285714286</v>
      </c>
      <c r="DZ683">
        <v>28.679525</v>
      </c>
      <c r="EA683">
        <v>29.997675</v>
      </c>
      <c r="EB683">
        <v>999.9000000000002</v>
      </c>
      <c r="EC683">
        <v>0</v>
      </c>
      <c r="ED683">
        <v>0</v>
      </c>
      <c r="EE683">
        <v>9993.294285714288</v>
      </c>
      <c r="EF683">
        <v>0</v>
      </c>
      <c r="EG683">
        <v>11.835425</v>
      </c>
      <c r="EH683">
        <v>-37.51323571428571</v>
      </c>
      <c r="EI683">
        <v>1437.59</v>
      </c>
      <c r="EJ683">
        <v>1474.856428571429</v>
      </c>
      <c r="EK683">
        <v>0.7171167142857142</v>
      </c>
      <c r="EL683">
        <v>1443.856785714286</v>
      </c>
      <c r="EM683">
        <v>21.01851428571428</v>
      </c>
      <c r="EN683">
        <v>1.962722857142857</v>
      </c>
      <c r="EO683">
        <v>1.897967142857143</v>
      </c>
      <c r="EP683">
        <v>17.14677857142857</v>
      </c>
      <c r="EQ683">
        <v>16.61788214285714</v>
      </c>
      <c r="ER683">
        <v>2000.021785714286</v>
      </c>
      <c r="ES683">
        <v>0.980006</v>
      </c>
      <c r="ET683">
        <v>0.01999390357142857</v>
      </c>
      <c r="EU683">
        <v>0</v>
      </c>
      <c r="EV683">
        <v>944.7758214285716</v>
      </c>
      <c r="EW683">
        <v>5.00078</v>
      </c>
      <c r="EX683">
        <v>18283.67857142857</v>
      </c>
      <c r="EY683">
        <v>16379.83571428571</v>
      </c>
      <c r="EZ683">
        <v>39.3345</v>
      </c>
      <c r="FA683">
        <v>40.17824999999999</v>
      </c>
      <c r="FB683">
        <v>39.58007142857142</v>
      </c>
      <c r="FC683">
        <v>39.90832142857143</v>
      </c>
      <c r="FD683">
        <v>40.46625</v>
      </c>
      <c r="FE683">
        <v>1955.131785714286</v>
      </c>
      <c r="FF683">
        <v>39.89000000000001</v>
      </c>
      <c r="FG683">
        <v>0</v>
      </c>
      <c r="FH683">
        <v>1759005578.7</v>
      </c>
      <c r="FI683">
        <v>0</v>
      </c>
      <c r="FJ683">
        <v>944.7447307692307</v>
      </c>
      <c r="FK683">
        <v>-2.76297435147797</v>
      </c>
      <c r="FL683">
        <v>-26.80341882267739</v>
      </c>
      <c r="FM683">
        <v>18283.34615384615</v>
      </c>
      <c r="FN683">
        <v>15</v>
      </c>
      <c r="FO683">
        <v>0</v>
      </c>
      <c r="FP683" t="s">
        <v>439</v>
      </c>
      <c r="FQ683">
        <v>1746989605.5</v>
      </c>
      <c r="FR683">
        <v>1746989593.5</v>
      </c>
      <c r="FS683">
        <v>0</v>
      </c>
      <c r="FT683">
        <v>-0.274</v>
      </c>
      <c r="FU683">
        <v>-0.002</v>
      </c>
      <c r="FV683">
        <v>2.549</v>
      </c>
      <c r="FW683">
        <v>0.129</v>
      </c>
      <c r="FX683">
        <v>420</v>
      </c>
      <c r="FY683">
        <v>17</v>
      </c>
      <c r="FZ683">
        <v>0.02</v>
      </c>
      <c r="GA683">
        <v>0.04</v>
      </c>
      <c r="GB683">
        <v>-37.44848536585366</v>
      </c>
      <c r="GC683">
        <v>-0.8403574912892088</v>
      </c>
      <c r="GD683">
        <v>0.1654551513338735</v>
      </c>
      <c r="GE683">
        <v>0</v>
      </c>
      <c r="GF683">
        <v>944.8710882352942</v>
      </c>
      <c r="GG683">
        <v>-2.70794499564863</v>
      </c>
      <c r="GH683">
        <v>0.3333283461276202</v>
      </c>
      <c r="GI683">
        <v>0</v>
      </c>
      <c r="GJ683">
        <v>0.7209050000000001</v>
      </c>
      <c r="GK683">
        <v>-0.06938464808362359</v>
      </c>
      <c r="GL683">
        <v>0.006886646410299274</v>
      </c>
      <c r="GM683">
        <v>1</v>
      </c>
      <c r="GN683">
        <v>1</v>
      </c>
      <c r="GO683">
        <v>3</v>
      </c>
      <c r="GP683" t="s">
        <v>463</v>
      </c>
      <c r="GQ683">
        <v>3.10258</v>
      </c>
      <c r="GR683">
        <v>2.72274</v>
      </c>
      <c r="GS683">
        <v>0.200359</v>
      </c>
      <c r="GT683">
        <v>0.203539</v>
      </c>
      <c r="GU683">
        <v>0.100362</v>
      </c>
      <c r="GV683">
        <v>0.09941460000000001</v>
      </c>
      <c r="GW683">
        <v>20886.9</v>
      </c>
      <c r="GX683">
        <v>18893.3</v>
      </c>
      <c r="GY683">
        <v>26683</v>
      </c>
      <c r="GZ683">
        <v>23942.3</v>
      </c>
      <c r="HA683">
        <v>38424.5</v>
      </c>
      <c r="HB683">
        <v>31880.1</v>
      </c>
      <c r="HC683">
        <v>46594</v>
      </c>
      <c r="HD683">
        <v>37871.4</v>
      </c>
      <c r="HE683">
        <v>1.86838</v>
      </c>
      <c r="HF683">
        <v>1.87822</v>
      </c>
      <c r="HG683">
        <v>0.167869</v>
      </c>
      <c r="HH683">
        <v>0</v>
      </c>
      <c r="HI683">
        <v>27.2694</v>
      </c>
      <c r="HJ683">
        <v>999.9</v>
      </c>
      <c r="HK683">
        <v>49.2</v>
      </c>
      <c r="HL683">
        <v>30.1</v>
      </c>
      <c r="HM683">
        <v>23.3461</v>
      </c>
      <c r="HN683">
        <v>60.8487</v>
      </c>
      <c r="HO683">
        <v>21.5905</v>
      </c>
      <c r="HP683">
        <v>1</v>
      </c>
      <c r="HQ683">
        <v>0.119792</v>
      </c>
      <c r="HR683">
        <v>0.375493</v>
      </c>
      <c r="HS683">
        <v>20.3174</v>
      </c>
      <c r="HT683">
        <v>5.2107</v>
      </c>
      <c r="HU683">
        <v>11.98</v>
      </c>
      <c r="HV683">
        <v>4.96335</v>
      </c>
      <c r="HW683">
        <v>3.27435</v>
      </c>
      <c r="HX683">
        <v>9999</v>
      </c>
      <c r="HY683">
        <v>9999</v>
      </c>
      <c r="HZ683">
        <v>9999</v>
      </c>
      <c r="IA683">
        <v>26.8</v>
      </c>
      <c r="IB683">
        <v>1.8637</v>
      </c>
      <c r="IC683">
        <v>1.85976</v>
      </c>
      <c r="ID683">
        <v>1.85807</v>
      </c>
      <c r="IE683">
        <v>1.85944</v>
      </c>
      <c r="IF683">
        <v>1.85959</v>
      </c>
      <c r="IG683">
        <v>1.85806</v>
      </c>
      <c r="IH683">
        <v>1.85715</v>
      </c>
      <c r="II683">
        <v>1.85211</v>
      </c>
      <c r="IJ683">
        <v>0</v>
      </c>
      <c r="IK683">
        <v>0</v>
      </c>
      <c r="IL683">
        <v>0</v>
      </c>
      <c r="IM683">
        <v>0</v>
      </c>
      <c r="IN683" t="s">
        <v>441</v>
      </c>
      <c r="IO683" t="s">
        <v>442</v>
      </c>
      <c r="IP683" t="s">
        <v>443</v>
      </c>
      <c r="IQ683" t="s">
        <v>443</v>
      </c>
      <c r="IR683" t="s">
        <v>443</v>
      </c>
      <c r="IS683" t="s">
        <v>443</v>
      </c>
      <c r="IT683">
        <v>0</v>
      </c>
      <c r="IU683">
        <v>100</v>
      </c>
      <c r="IV683">
        <v>100</v>
      </c>
      <c r="IW683">
        <v>-0.93</v>
      </c>
      <c r="IX683">
        <v>0.2801</v>
      </c>
      <c r="IY683">
        <v>-1.253408397979514</v>
      </c>
      <c r="IZ683">
        <v>-0.001407418860664216</v>
      </c>
      <c r="JA683">
        <v>1.761737584914558E-06</v>
      </c>
      <c r="JB683">
        <v>-4.339940373715102E-10</v>
      </c>
      <c r="JC683">
        <v>0.01386544786166931</v>
      </c>
      <c r="JD683">
        <v>0.003157371658100305</v>
      </c>
      <c r="JE683">
        <v>0.0004353711720169284</v>
      </c>
      <c r="JF683">
        <v>-1.853048844677345E-07</v>
      </c>
      <c r="JG683">
        <v>2</v>
      </c>
      <c r="JH683">
        <v>1968</v>
      </c>
      <c r="JI683">
        <v>1</v>
      </c>
      <c r="JJ683">
        <v>26</v>
      </c>
      <c r="JK683">
        <v>200266.3</v>
      </c>
      <c r="JL683">
        <v>200266.5</v>
      </c>
      <c r="JM683">
        <v>3.14819</v>
      </c>
      <c r="JN683">
        <v>2.60864</v>
      </c>
      <c r="JO683">
        <v>1.49658</v>
      </c>
      <c r="JP683">
        <v>2.34985</v>
      </c>
      <c r="JQ683">
        <v>1.54907</v>
      </c>
      <c r="JR683">
        <v>2.3877</v>
      </c>
      <c r="JS683">
        <v>34.3269</v>
      </c>
      <c r="JT683">
        <v>14.2196</v>
      </c>
      <c r="JU683">
        <v>18</v>
      </c>
      <c r="JV683">
        <v>480.66</v>
      </c>
      <c r="JW683">
        <v>501.762</v>
      </c>
      <c r="JX683">
        <v>26.775</v>
      </c>
      <c r="JY683">
        <v>28.7922</v>
      </c>
      <c r="JZ683">
        <v>30.0005</v>
      </c>
      <c r="KA683">
        <v>28.9522</v>
      </c>
      <c r="KB683">
        <v>28.9381</v>
      </c>
      <c r="KC683">
        <v>63.2017</v>
      </c>
      <c r="KD683">
        <v>12.7512</v>
      </c>
      <c r="KE683">
        <v>100</v>
      </c>
      <c r="KF683">
        <v>26.7827</v>
      </c>
      <c r="KG683">
        <v>1489.43</v>
      </c>
      <c r="KH683">
        <v>21.0266</v>
      </c>
      <c r="KI683">
        <v>101.874</v>
      </c>
      <c r="KJ683">
        <v>91.3391</v>
      </c>
    </row>
    <row r="684" spans="1:296">
      <c r="A684">
        <v>666</v>
      </c>
      <c r="B684">
        <v>1759005589</v>
      </c>
      <c r="C684">
        <v>18338.40000009537</v>
      </c>
      <c r="D684" t="s">
        <v>1780</v>
      </c>
      <c r="E684" t="s">
        <v>1781</v>
      </c>
      <c r="F684">
        <v>5</v>
      </c>
      <c r="G684" t="s">
        <v>1603</v>
      </c>
      <c r="H684">
        <v>1759005581.5</v>
      </c>
      <c r="I684">
        <f>(J684)/1000</f>
        <v>0</v>
      </c>
      <c r="J684">
        <f>IF(DO684, AM684, AG684)</f>
        <v>0</v>
      </c>
      <c r="K684">
        <f>IF(DO684, AH684, AF684)</f>
        <v>0</v>
      </c>
      <c r="L684">
        <f>DQ684 - IF(AT684&gt;1, K684*DK684*100.0/(AV684), 0)</f>
        <v>0</v>
      </c>
      <c r="M684">
        <f>((S684-I684/2)*L684-K684)/(S684+I684/2)</f>
        <v>0</v>
      </c>
      <c r="N684">
        <f>M684*(DX684+DY684)/1000.0</f>
        <v>0</v>
      </c>
      <c r="O684">
        <f>(DQ684 - IF(AT684&gt;1, K684*DK684*100.0/(AV684), 0))*(DX684+DY684)/1000.0</f>
        <v>0</v>
      </c>
      <c r="P684">
        <f>2.0/((1/R684-1/Q684)+SIGN(R684)*SQRT((1/R684-1/Q684)*(1/R684-1/Q684) + 4*DL684/((DL684+1)*(DL684+1))*(2*1/R684*1/Q684-1/Q684*1/Q684)))</f>
        <v>0</v>
      </c>
      <c r="Q684">
        <f>IF(LEFT(DM684,1)&lt;&gt;"0",IF(LEFT(DM684,1)="1",3.0,DN684),$D$5+$E$5*(EE684*DX684/($K$5*1000))+$F$5*(EE684*DX684/($K$5*1000))*MAX(MIN(DK684,$J$5),$I$5)*MAX(MIN(DK684,$J$5),$I$5)+$G$5*MAX(MIN(DK684,$J$5),$I$5)*(EE684*DX684/($K$5*1000))+$H$5*(EE684*DX684/($K$5*1000))*(EE684*DX684/($K$5*1000)))</f>
        <v>0</v>
      </c>
      <c r="R684">
        <f>I684*(1000-(1000*0.61365*exp(17.502*V684/(240.97+V684))/(DX684+DY684)+DS684)/2)/(1000*0.61365*exp(17.502*V684/(240.97+V684))/(DX684+DY684)-DS684)</f>
        <v>0</v>
      </c>
      <c r="S684">
        <f>1/((DL684+1)/(P684/1.6)+1/(Q684/1.37)) + DL684/((DL684+1)/(P684/1.6) + DL684/(Q684/1.37))</f>
        <v>0</v>
      </c>
      <c r="T684">
        <f>(DG684*DJ684)</f>
        <v>0</v>
      </c>
      <c r="U684">
        <f>(DZ684+(T684+2*0.95*5.67E-8*(((DZ684+$B$9)+273)^4-(DZ684+273)^4)-44100*I684)/(1.84*29.3*Q684+8*0.95*5.67E-8*(DZ684+273)^3))</f>
        <v>0</v>
      </c>
      <c r="V684">
        <f>($C$9*EA684+$D$9*EB684+$E$9*U684)</f>
        <v>0</v>
      </c>
      <c r="W684">
        <f>0.61365*exp(17.502*V684/(240.97+V684))</f>
        <v>0</v>
      </c>
      <c r="X684">
        <f>(Y684/Z684*100)</f>
        <v>0</v>
      </c>
      <c r="Y684">
        <f>DS684*(DX684+DY684)/1000</f>
        <v>0</v>
      </c>
      <c r="Z684">
        <f>0.61365*exp(17.502*DZ684/(240.97+DZ684))</f>
        <v>0</v>
      </c>
      <c r="AA684">
        <f>(W684-DS684*(DX684+DY684)/1000)</f>
        <v>0</v>
      </c>
      <c r="AB684">
        <f>(-I684*44100)</f>
        <v>0</v>
      </c>
      <c r="AC684">
        <f>2*29.3*Q684*0.92*(DZ684-V684)</f>
        <v>0</v>
      </c>
      <c r="AD684">
        <f>2*0.95*5.67E-8*(((DZ684+$B$9)+273)^4-(V684+273)^4)</f>
        <v>0</v>
      </c>
      <c r="AE684">
        <f>T684+AD684+AB684+AC684</f>
        <v>0</v>
      </c>
      <c r="AF684">
        <f>DW684*AT684*(DR684-DQ684*(1000-AT684*DT684)/(1000-AT684*DS684))/(100*DK684)</f>
        <v>0</v>
      </c>
      <c r="AG684">
        <f>1000*DW684*AT684*(DS684-DT684)/(100*DK684*(1000-AT684*DS684))</f>
        <v>0</v>
      </c>
      <c r="AH684">
        <f>(AI684 - AJ684 - DX684*1E3/(8.314*(DZ684+273.15)) * AL684/DW684 * AK684) * DW684/(100*DK684) * (1000 - DT684)/1000</f>
        <v>0</v>
      </c>
      <c r="AI684">
        <v>1508.085354545454</v>
      </c>
      <c r="AJ684">
        <v>1479.584181818181</v>
      </c>
      <c r="AK684">
        <v>3.427418181817948</v>
      </c>
      <c r="AL684">
        <v>65.16</v>
      </c>
      <c r="AM684">
        <f>(AO684 - AN684 + DX684*1E3/(8.314*(DZ684+273.15)) * AQ684/DW684 * AP684) * DW684/(100*DK684) * 1000/(1000 - AO684)</f>
        <v>0</v>
      </c>
      <c r="AN684">
        <v>21.02923153514223</v>
      </c>
      <c r="AO684">
        <v>21.73174303030303</v>
      </c>
      <c r="AP684">
        <v>-4.2770065535734E-06</v>
      </c>
      <c r="AQ684">
        <v>105.5016809111965</v>
      </c>
      <c r="AR684">
        <v>1</v>
      </c>
      <c r="AS684">
        <v>0</v>
      </c>
      <c r="AT684">
        <f>IF(AR684*$H$15&gt;=AV684,1.0,(AV684/(AV684-AR684*$H$15)))</f>
        <v>0</v>
      </c>
      <c r="AU684">
        <f>(AT684-1)*100</f>
        <v>0</v>
      </c>
      <c r="AV684">
        <f>MAX(0,($B$15+$C$15*EE684)/(1+$D$15*EE684)*DX684/(DZ684+273)*$E$15)</f>
        <v>0</v>
      </c>
      <c r="AW684" t="s">
        <v>437</v>
      </c>
      <c r="AX684" t="s">
        <v>437</v>
      </c>
      <c r="AY684">
        <v>0</v>
      </c>
      <c r="AZ684">
        <v>0</v>
      </c>
      <c r="BA684">
        <f>1-AY684/AZ684</f>
        <v>0</v>
      </c>
      <c r="BB684">
        <v>0</v>
      </c>
      <c r="BC684" t="s">
        <v>437</v>
      </c>
      <c r="BD684" t="s">
        <v>437</v>
      </c>
      <c r="BE684">
        <v>0</v>
      </c>
      <c r="BF684">
        <v>0</v>
      </c>
      <c r="BG684">
        <f>1-BE684/BF684</f>
        <v>0</v>
      </c>
      <c r="BH684">
        <v>0.5</v>
      </c>
      <c r="BI684">
        <f>DH684</f>
        <v>0</v>
      </c>
      <c r="BJ684">
        <f>K684</f>
        <v>0</v>
      </c>
      <c r="BK684">
        <f>BG684*BH684*BI684</f>
        <v>0</v>
      </c>
      <c r="BL684">
        <f>(BJ684-BB684)/BI684</f>
        <v>0</v>
      </c>
      <c r="BM684">
        <f>(AZ684-BF684)/BF684</f>
        <v>0</v>
      </c>
      <c r="BN684">
        <f>AY684/(BA684+AY684/BF684)</f>
        <v>0</v>
      </c>
      <c r="BO684" t="s">
        <v>437</v>
      </c>
      <c r="BP684">
        <v>0</v>
      </c>
      <c r="BQ684">
        <f>IF(BP684&lt;&gt;0, BP684, BN684)</f>
        <v>0</v>
      </c>
      <c r="BR684">
        <f>1-BQ684/BF684</f>
        <v>0</v>
      </c>
      <c r="BS684">
        <f>(BF684-BE684)/(BF684-BQ684)</f>
        <v>0</v>
      </c>
      <c r="BT684">
        <f>(AZ684-BF684)/(AZ684-BQ684)</f>
        <v>0</v>
      </c>
      <c r="BU684">
        <f>(BF684-BE684)/(BF684-AY684)</f>
        <v>0</v>
      </c>
      <c r="BV684">
        <f>(AZ684-BF684)/(AZ684-AY684)</f>
        <v>0</v>
      </c>
      <c r="BW684">
        <f>(BS684*BQ684/BE684)</f>
        <v>0</v>
      </c>
      <c r="BX684">
        <f>(1-BW684)</f>
        <v>0</v>
      </c>
      <c r="DG684">
        <f>$B$13*EF684+$C$13*EG684+$F$13*ER684*(1-EU684)</f>
        <v>0</v>
      </c>
      <c r="DH684">
        <f>DG684*DI684</f>
        <v>0</v>
      </c>
      <c r="DI684">
        <f>($B$13*$D$11+$C$13*$D$11+$F$13*((FE684+EW684)/MAX(FE684+EW684+FF684, 0.1)*$I$11+FF684/MAX(FE684+EW684+FF684, 0.1)*$J$11))/($B$13+$C$13+$F$13)</f>
        <v>0</v>
      </c>
      <c r="DJ684">
        <f>($B$13*$K$11+$C$13*$K$11+$F$13*((FE684+EW684)/MAX(FE684+EW684+FF684, 0.1)*$P$11+FF684/MAX(FE684+EW684+FF684, 0.1)*$Q$11))/($B$13+$C$13+$F$13)</f>
        <v>0</v>
      </c>
      <c r="DK684">
        <v>6</v>
      </c>
      <c r="DL684">
        <v>0.5</v>
      </c>
      <c r="DM684" t="s">
        <v>438</v>
      </c>
      <c r="DN684">
        <v>2</v>
      </c>
      <c r="DO684" t="b">
        <v>1</v>
      </c>
      <c r="DP684">
        <v>1759005581.5</v>
      </c>
      <c r="DQ684">
        <v>1423.988518518518</v>
      </c>
      <c r="DR684">
        <v>1461.532222222222</v>
      </c>
      <c r="DS684">
        <v>21.73409259259259</v>
      </c>
      <c r="DT684">
        <v>21.02354814814814</v>
      </c>
      <c r="DU684">
        <v>1424.925555555555</v>
      </c>
      <c r="DV684">
        <v>21.45394074074074</v>
      </c>
      <c r="DW684">
        <v>500.0010740740741</v>
      </c>
      <c r="DX684">
        <v>90.2979888888889</v>
      </c>
      <c r="DY684">
        <v>0.0650856888888889</v>
      </c>
      <c r="DZ684">
        <v>28.67736666666667</v>
      </c>
      <c r="EA684">
        <v>30.00065555555556</v>
      </c>
      <c r="EB684">
        <v>999.9000000000001</v>
      </c>
      <c r="EC684">
        <v>0</v>
      </c>
      <c r="ED684">
        <v>0</v>
      </c>
      <c r="EE684">
        <v>9992.004814814814</v>
      </c>
      <c r="EF684">
        <v>0</v>
      </c>
      <c r="EG684">
        <v>11.83528518518518</v>
      </c>
      <c r="EH684">
        <v>-37.54362962962963</v>
      </c>
      <c r="EI684">
        <v>1455.624814814815</v>
      </c>
      <c r="EJ684">
        <v>1492.918148148148</v>
      </c>
      <c r="EK684">
        <v>0.7105530740740742</v>
      </c>
      <c r="EL684">
        <v>1461.532222222222</v>
      </c>
      <c r="EM684">
        <v>21.02354814814814</v>
      </c>
      <c r="EN684">
        <v>1.962544074074074</v>
      </c>
      <c r="EO684">
        <v>1.898383333333334</v>
      </c>
      <c r="EP684">
        <v>17.14534074074074</v>
      </c>
      <c r="EQ684">
        <v>16.62132962962963</v>
      </c>
      <c r="ER684">
        <v>2000.01037037037</v>
      </c>
      <c r="ES684">
        <v>0.980006</v>
      </c>
      <c r="ET684">
        <v>0.0199939037037037</v>
      </c>
      <c r="EU684">
        <v>0</v>
      </c>
      <c r="EV684">
        <v>944.5992592592592</v>
      </c>
      <c r="EW684">
        <v>5.00078</v>
      </c>
      <c r="EX684">
        <v>18281.29259259259</v>
      </c>
      <c r="EY684">
        <v>16379.74074074074</v>
      </c>
      <c r="EZ684">
        <v>39.35151851851852</v>
      </c>
      <c r="FA684">
        <v>40.18714814814815</v>
      </c>
      <c r="FB684">
        <v>39.63174074074074</v>
      </c>
      <c r="FC684">
        <v>39.92111111111111</v>
      </c>
      <c r="FD684">
        <v>40.44651851851851</v>
      </c>
      <c r="FE684">
        <v>1955.12037037037</v>
      </c>
      <c r="FF684">
        <v>39.89000000000001</v>
      </c>
      <c r="FG684">
        <v>0</v>
      </c>
      <c r="FH684">
        <v>1759005583.5</v>
      </c>
      <c r="FI684">
        <v>0</v>
      </c>
      <c r="FJ684">
        <v>944.5835384615384</v>
      </c>
      <c r="FK684">
        <v>-1.689982895645909</v>
      </c>
      <c r="FL684">
        <v>-25.28547005963683</v>
      </c>
      <c r="FM684">
        <v>18281.21538461539</v>
      </c>
      <c r="FN684">
        <v>15</v>
      </c>
      <c r="FO684">
        <v>0</v>
      </c>
      <c r="FP684" t="s">
        <v>439</v>
      </c>
      <c r="FQ684">
        <v>1746989605.5</v>
      </c>
      <c r="FR684">
        <v>1746989593.5</v>
      </c>
      <c r="FS684">
        <v>0</v>
      </c>
      <c r="FT684">
        <v>-0.274</v>
      </c>
      <c r="FU684">
        <v>-0.002</v>
      </c>
      <c r="FV684">
        <v>2.549</v>
      </c>
      <c r="FW684">
        <v>0.129</v>
      </c>
      <c r="FX684">
        <v>420</v>
      </c>
      <c r="FY684">
        <v>17</v>
      </c>
      <c r="FZ684">
        <v>0.02</v>
      </c>
      <c r="GA684">
        <v>0.04</v>
      </c>
      <c r="GB684">
        <v>-37.5374625</v>
      </c>
      <c r="GC684">
        <v>-0.681074296435181</v>
      </c>
      <c r="GD684">
        <v>0.1550569519362162</v>
      </c>
      <c r="GE684">
        <v>0</v>
      </c>
      <c r="GF684">
        <v>944.7208529411765</v>
      </c>
      <c r="GG684">
        <v>-1.992039719821823</v>
      </c>
      <c r="GH684">
        <v>0.2902955018144424</v>
      </c>
      <c r="GI684">
        <v>0</v>
      </c>
      <c r="GJ684">
        <v>0.7138180750000001</v>
      </c>
      <c r="GK684">
        <v>-0.0756650544090051</v>
      </c>
      <c r="GL684">
        <v>0.007323620321901944</v>
      </c>
      <c r="GM684">
        <v>1</v>
      </c>
      <c r="GN684">
        <v>1</v>
      </c>
      <c r="GO684">
        <v>3</v>
      </c>
      <c r="GP684" t="s">
        <v>463</v>
      </c>
      <c r="GQ684">
        <v>3.10224</v>
      </c>
      <c r="GR684">
        <v>2.72349</v>
      </c>
      <c r="GS684">
        <v>0.201751</v>
      </c>
      <c r="GT684">
        <v>0.204899</v>
      </c>
      <c r="GU684">
        <v>0.100358</v>
      </c>
      <c r="GV684">
        <v>0.0994285</v>
      </c>
      <c r="GW684">
        <v>20850.5</v>
      </c>
      <c r="GX684">
        <v>18861</v>
      </c>
      <c r="GY684">
        <v>26682.9</v>
      </c>
      <c r="GZ684">
        <v>23942.2</v>
      </c>
      <c r="HA684">
        <v>38424.7</v>
      </c>
      <c r="HB684">
        <v>31879.5</v>
      </c>
      <c r="HC684">
        <v>46593.9</v>
      </c>
      <c r="HD684">
        <v>37871.1</v>
      </c>
      <c r="HE684">
        <v>1.86768</v>
      </c>
      <c r="HF684">
        <v>1.87878</v>
      </c>
      <c r="HG684">
        <v>0.167325</v>
      </c>
      <c r="HH684">
        <v>0</v>
      </c>
      <c r="HI684">
        <v>27.2713</v>
      </c>
      <c r="HJ684">
        <v>999.9</v>
      </c>
      <c r="HK684">
        <v>49.2</v>
      </c>
      <c r="HL684">
        <v>30.1</v>
      </c>
      <c r="HM684">
        <v>23.3457</v>
      </c>
      <c r="HN684">
        <v>61.3087</v>
      </c>
      <c r="HO684">
        <v>21.859</v>
      </c>
      <c r="HP684">
        <v>1</v>
      </c>
      <c r="HQ684">
        <v>0.120064</v>
      </c>
      <c r="HR684">
        <v>0.381533</v>
      </c>
      <c r="HS684">
        <v>20.3175</v>
      </c>
      <c r="HT684">
        <v>5.20995</v>
      </c>
      <c r="HU684">
        <v>11.9798</v>
      </c>
      <c r="HV684">
        <v>4.96315</v>
      </c>
      <c r="HW684">
        <v>3.27435</v>
      </c>
      <c r="HX684">
        <v>9999</v>
      </c>
      <c r="HY684">
        <v>9999</v>
      </c>
      <c r="HZ684">
        <v>9999</v>
      </c>
      <c r="IA684">
        <v>26.9</v>
      </c>
      <c r="IB684">
        <v>1.8637</v>
      </c>
      <c r="IC684">
        <v>1.8598</v>
      </c>
      <c r="ID684">
        <v>1.85806</v>
      </c>
      <c r="IE684">
        <v>1.85945</v>
      </c>
      <c r="IF684">
        <v>1.85959</v>
      </c>
      <c r="IG684">
        <v>1.85806</v>
      </c>
      <c r="IH684">
        <v>1.85715</v>
      </c>
      <c r="II684">
        <v>1.85211</v>
      </c>
      <c r="IJ684">
        <v>0</v>
      </c>
      <c r="IK684">
        <v>0</v>
      </c>
      <c r="IL684">
        <v>0</v>
      </c>
      <c r="IM684">
        <v>0</v>
      </c>
      <c r="IN684" t="s">
        <v>441</v>
      </c>
      <c r="IO684" t="s">
        <v>442</v>
      </c>
      <c r="IP684" t="s">
        <v>443</v>
      </c>
      <c r="IQ684" t="s">
        <v>443</v>
      </c>
      <c r="IR684" t="s">
        <v>443</v>
      </c>
      <c r="IS684" t="s">
        <v>443</v>
      </c>
      <c r="IT684">
        <v>0</v>
      </c>
      <c r="IU684">
        <v>100</v>
      </c>
      <c r="IV684">
        <v>100</v>
      </c>
      <c r="IW684">
        <v>-0.91</v>
      </c>
      <c r="IX684">
        <v>0.2801</v>
      </c>
      <c r="IY684">
        <v>-1.253408397979514</v>
      </c>
      <c r="IZ684">
        <v>-0.001407418860664216</v>
      </c>
      <c r="JA684">
        <v>1.761737584914558E-06</v>
      </c>
      <c r="JB684">
        <v>-4.339940373715102E-10</v>
      </c>
      <c r="JC684">
        <v>0.01386544786166931</v>
      </c>
      <c r="JD684">
        <v>0.003157371658100305</v>
      </c>
      <c r="JE684">
        <v>0.0004353711720169284</v>
      </c>
      <c r="JF684">
        <v>-1.853048844677345E-07</v>
      </c>
      <c r="JG684">
        <v>2</v>
      </c>
      <c r="JH684">
        <v>1968</v>
      </c>
      <c r="JI684">
        <v>1</v>
      </c>
      <c r="JJ684">
        <v>26</v>
      </c>
      <c r="JK684">
        <v>200266.4</v>
      </c>
      <c r="JL684">
        <v>200266.6</v>
      </c>
      <c r="JM684">
        <v>3.17627</v>
      </c>
      <c r="JN684">
        <v>2.60986</v>
      </c>
      <c r="JO684">
        <v>1.49658</v>
      </c>
      <c r="JP684">
        <v>2.34863</v>
      </c>
      <c r="JQ684">
        <v>1.54907</v>
      </c>
      <c r="JR684">
        <v>2.3999</v>
      </c>
      <c r="JS684">
        <v>34.3269</v>
      </c>
      <c r="JT684">
        <v>14.2283</v>
      </c>
      <c r="JU684">
        <v>18</v>
      </c>
      <c r="JV684">
        <v>480.285</v>
      </c>
      <c r="JW684">
        <v>502.156</v>
      </c>
      <c r="JX684">
        <v>26.7818</v>
      </c>
      <c r="JY684">
        <v>28.7965</v>
      </c>
      <c r="JZ684">
        <v>30.0004</v>
      </c>
      <c r="KA684">
        <v>28.9564</v>
      </c>
      <c r="KB684">
        <v>28.9412</v>
      </c>
      <c r="KC684">
        <v>63.7283</v>
      </c>
      <c r="KD684">
        <v>12.7512</v>
      </c>
      <c r="KE684">
        <v>100</v>
      </c>
      <c r="KF684">
        <v>26.7796</v>
      </c>
      <c r="KG684">
        <v>1509.47</v>
      </c>
      <c r="KH684">
        <v>21.039</v>
      </c>
      <c r="KI684">
        <v>101.874</v>
      </c>
      <c r="KJ684">
        <v>91.3385</v>
      </c>
    </row>
    <row r="685" spans="1:296">
      <c r="A685">
        <v>667</v>
      </c>
      <c r="B685">
        <v>1759005594</v>
      </c>
      <c r="C685">
        <v>18343.40000009537</v>
      </c>
      <c r="D685" t="s">
        <v>1782</v>
      </c>
      <c r="E685" t="s">
        <v>1783</v>
      </c>
      <c r="F685">
        <v>5</v>
      </c>
      <c r="G685" t="s">
        <v>1603</v>
      </c>
      <c r="H685">
        <v>1759005586.214286</v>
      </c>
      <c r="I685">
        <f>(J685)/1000</f>
        <v>0</v>
      </c>
      <c r="J685">
        <f>IF(DO685, AM685, AG685)</f>
        <v>0</v>
      </c>
      <c r="K685">
        <f>IF(DO685, AH685, AF685)</f>
        <v>0</v>
      </c>
      <c r="L685">
        <f>DQ685 - IF(AT685&gt;1, K685*DK685*100.0/(AV685), 0)</f>
        <v>0</v>
      </c>
      <c r="M685">
        <f>((S685-I685/2)*L685-K685)/(S685+I685/2)</f>
        <v>0</v>
      </c>
      <c r="N685">
        <f>M685*(DX685+DY685)/1000.0</f>
        <v>0</v>
      </c>
      <c r="O685">
        <f>(DQ685 - IF(AT685&gt;1, K685*DK685*100.0/(AV685), 0))*(DX685+DY685)/1000.0</f>
        <v>0</v>
      </c>
      <c r="P685">
        <f>2.0/((1/R685-1/Q685)+SIGN(R685)*SQRT((1/R685-1/Q685)*(1/R685-1/Q685) + 4*DL685/((DL685+1)*(DL685+1))*(2*1/R685*1/Q685-1/Q685*1/Q685)))</f>
        <v>0</v>
      </c>
      <c r="Q685">
        <f>IF(LEFT(DM685,1)&lt;&gt;"0",IF(LEFT(DM685,1)="1",3.0,DN685),$D$5+$E$5*(EE685*DX685/($K$5*1000))+$F$5*(EE685*DX685/($K$5*1000))*MAX(MIN(DK685,$J$5),$I$5)*MAX(MIN(DK685,$J$5),$I$5)+$G$5*MAX(MIN(DK685,$J$5),$I$5)*(EE685*DX685/($K$5*1000))+$H$5*(EE685*DX685/($K$5*1000))*(EE685*DX685/($K$5*1000)))</f>
        <v>0</v>
      </c>
      <c r="R685">
        <f>I685*(1000-(1000*0.61365*exp(17.502*V685/(240.97+V685))/(DX685+DY685)+DS685)/2)/(1000*0.61365*exp(17.502*V685/(240.97+V685))/(DX685+DY685)-DS685)</f>
        <v>0</v>
      </c>
      <c r="S685">
        <f>1/((DL685+1)/(P685/1.6)+1/(Q685/1.37)) + DL685/((DL685+1)/(P685/1.6) + DL685/(Q685/1.37))</f>
        <v>0</v>
      </c>
      <c r="T685">
        <f>(DG685*DJ685)</f>
        <v>0</v>
      </c>
      <c r="U685">
        <f>(DZ685+(T685+2*0.95*5.67E-8*(((DZ685+$B$9)+273)^4-(DZ685+273)^4)-44100*I685)/(1.84*29.3*Q685+8*0.95*5.67E-8*(DZ685+273)^3))</f>
        <v>0</v>
      </c>
      <c r="V685">
        <f>($C$9*EA685+$D$9*EB685+$E$9*U685)</f>
        <v>0</v>
      </c>
      <c r="W685">
        <f>0.61365*exp(17.502*V685/(240.97+V685))</f>
        <v>0</v>
      </c>
      <c r="X685">
        <f>(Y685/Z685*100)</f>
        <v>0</v>
      </c>
      <c r="Y685">
        <f>DS685*(DX685+DY685)/1000</f>
        <v>0</v>
      </c>
      <c r="Z685">
        <f>0.61365*exp(17.502*DZ685/(240.97+DZ685))</f>
        <v>0</v>
      </c>
      <c r="AA685">
        <f>(W685-DS685*(DX685+DY685)/1000)</f>
        <v>0</v>
      </c>
      <c r="AB685">
        <f>(-I685*44100)</f>
        <v>0</v>
      </c>
      <c r="AC685">
        <f>2*29.3*Q685*0.92*(DZ685-V685)</f>
        <v>0</v>
      </c>
      <c r="AD685">
        <f>2*0.95*5.67E-8*(((DZ685+$B$9)+273)^4-(V685+273)^4)</f>
        <v>0</v>
      </c>
      <c r="AE685">
        <f>T685+AD685+AB685+AC685</f>
        <v>0</v>
      </c>
      <c r="AF685">
        <f>DW685*AT685*(DR685-DQ685*(1000-AT685*DT685)/(1000-AT685*DS685))/(100*DK685)</f>
        <v>0</v>
      </c>
      <c r="AG685">
        <f>1000*DW685*AT685*(DS685-DT685)/(100*DK685*(1000-AT685*DS685))</f>
        <v>0</v>
      </c>
      <c r="AH685">
        <f>(AI685 - AJ685 - DX685*1E3/(8.314*(DZ685+273.15)) * AL685/DW685 * AK685) * DW685/(100*DK685) * (1000 - DT685)/1000</f>
        <v>0</v>
      </c>
      <c r="AI685">
        <v>1525.181829787879</v>
      </c>
      <c r="AJ685">
        <v>1496.642363636363</v>
      </c>
      <c r="AK685">
        <v>3.414655411255042</v>
      </c>
      <c r="AL685">
        <v>65.16</v>
      </c>
      <c r="AM685">
        <f>(AO685 - AN685 + DX685*1E3/(8.314*(DZ685+273.15)) * AQ685/DW685 * AP685) * DW685/(100*DK685) * 1000/(1000 - AO685)</f>
        <v>0</v>
      </c>
      <c r="AN685">
        <v>21.03346774905886</v>
      </c>
      <c r="AO685">
        <v>21.73055636363635</v>
      </c>
      <c r="AP685">
        <v>-3.302030555915025E-06</v>
      </c>
      <c r="AQ685">
        <v>105.5016809111965</v>
      </c>
      <c r="AR685">
        <v>1</v>
      </c>
      <c r="AS685">
        <v>0</v>
      </c>
      <c r="AT685">
        <f>IF(AR685*$H$15&gt;=AV685,1.0,(AV685/(AV685-AR685*$H$15)))</f>
        <v>0</v>
      </c>
      <c r="AU685">
        <f>(AT685-1)*100</f>
        <v>0</v>
      </c>
      <c r="AV685">
        <f>MAX(0,($B$15+$C$15*EE685)/(1+$D$15*EE685)*DX685/(DZ685+273)*$E$15)</f>
        <v>0</v>
      </c>
      <c r="AW685" t="s">
        <v>437</v>
      </c>
      <c r="AX685" t="s">
        <v>437</v>
      </c>
      <c r="AY685">
        <v>0</v>
      </c>
      <c r="AZ685">
        <v>0</v>
      </c>
      <c r="BA685">
        <f>1-AY685/AZ685</f>
        <v>0</v>
      </c>
      <c r="BB685">
        <v>0</v>
      </c>
      <c r="BC685" t="s">
        <v>437</v>
      </c>
      <c r="BD685" t="s">
        <v>437</v>
      </c>
      <c r="BE685">
        <v>0</v>
      </c>
      <c r="BF685">
        <v>0</v>
      </c>
      <c r="BG685">
        <f>1-BE685/BF685</f>
        <v>0</v>
      </c>
      <c r="BH685">
        <v>0.5</v>
      </c>
      <c r="BI685">
        <f>DH685</f>
        <v>0</v>
      </c>
      <c r="BJ685">
        <f>K685</f>
        <v>0</v>
      </c>
      <c r="BK685">
        <f>BG685*BH685*BI685</f>
        <v>0</v>
      </c>
      <c r="BL685">
        <f>(BJ685-BB685)/BI685</f>
        <v>0</v>
      </c>
      <c r="BM685">
        <f>(AZ685-BF685)/BF685</f>
        <v>0</v>
      </c>
      <c r="BN685">
        <f>AY685/(BA685+AY685/BF685)</f>
        <v>0</v>
      </c>
      <c r="BO685" t="s">
        <v>437</v>
      </c>
      <c r="BP685">
        <v>0</v>
      </c>
      <c r="BQ685">
        <f>IF(BP685&lt;&gt;0, BP685, BN685)</f>
        <v>0</v>
      </c>
      <c r="BR685">
        <f>1-BQ685/BF685</f>
        <v>0</v>
      </c>
      <c r="BS685">
        <f>(BF685-BE685)/(BF685-BQ685)</f>
        <v>0</v>
      </c>
      <c r="BT685">
        <f>(AZ685-BF685)/(AZ685-BQ685)</f>
        <v>0</v>
      </c>
      <c r="BU685">
        <f>(BF685-BE685)/(BF685-AY685)</f>
        <v>0</v>
      </c>
      <c r="BV685">
        <f>(AZ685-BF685)/(AZ685-AY685)</f>
        <v>0</v>
      </c>
      <c r="BW685">
        <f>(BS685*BQ685/BE685)</f>
        <v>0</v>
      </c>
      <c r="BX685">
        <f>(1-BW685)</f>
        <v>0</v>
      </c>
      <c r="DG685">
        <f>$B$13*EF685+$C$13*EG685+$F$13*ER685*(1-EU685)</f>
        <v>0</v>
      </c>
      <c r="DH685">
        <f>DG685*DI685</f>
        <v>0</v>
      </c>
      <c r="DI685">
        <f>($B$13*$D$11+$C$13*$D$11+$F$13*((FE685+EW685)/MAX(FE685+EW685+FF685, 0.1)*$I$11+FF685/MAX(FE685+EW685+FF685, 0.1)*$J$11))/($B$13+$C$13+$F$13)</f>
        <v>0</v>
      </c>
      <c r="DJ685">
        <f>($B$13*$K$11+$C$13*$K$11+$F$13*((FE685+EW685)/MAX(FE685+EW685+FF685, 0.1)*$P$11+FF685/MAX(FE685+EW685+FF685, 0.1)*$Q$11))/($B$13+$C$13+$F$13)</f>
        <v>0</v>
      </c>
      <c r="DK685">
        <v>6</v>
      </c>
      <c r="DL685">
        <v>0.5</v>
      </c>
      <c r="DM685" t="s">
        <v>438</v>
      </c>
      <c r="DN685">
        <v>2</v>
      </c>
      <c r="DO685" t="b">
        <v>1</v>
      </c>
      <c r="DP685">
        <v>1759005586.214286</v>
      </c>
      <c r="DQ685">
        <v>1439.745714285714</v>
      </c>
      <c r="DR685">
        <v>1477.388571428571</v>
      </c>
      <c r="DS685">
        <v>21.73252857142857</v>
      </c>
      <c r="DT685">
        <v>21.02808571428572</v>
      </c>
      <c r="DU685">
        <v>1440.667142857143</v>
      </c>
      <c r="DV685">
        <v>21.45241071428571</v>
      </c>
      <c r="DW685">
        <v>500.0151785714285</v>
      </c>
      <c r="DX685">
        <v>90.29747142857146</v>
      </c>
      <c r="DY685">
        <v>0.06501053214285714</v>
      </c>
      <c r="DZ685">
        <v>28.67472857142857</v>
      </c>
      <c r="EA685">
        <v>30.00209642857143</v>
      </c>
      <c r="EB685">
        <v>999.9000000000002</v>
      </c>
      <c r="EC685">
        <v>0</v>
      </c>
      <c r="ED685">
        <v>0</v>
      </c>
      <c r="EE685">
        <v>9999.722142857145</v>
      </c>
      <c r="EF685">
        <v>0</v>
      </c>
      <c r="EG685">
        <v>11.83698928571429</v>
      </c>
      <c r="EH685">
        <v>-37.64268928571429</v>
      </c>
      <c r="EI685">
        <v>1471.73</v>
      </c>
      <c r="EJ685">
        <v>1509.122142857143</v>
      </c>
      <c r="EK685">
        <v>0.7044494999999998</v>
      </c>
      <c r="EL685">
        <v>1477.388571428571</v>
      </c>
      <c r="EM685">
        <v>21.02808571428572</v>
      </c>
      <c r="EN685">
        <v>1.9623925</v>
      </c>
      <c r="EO685">
        <v>1.898782857142858</v>
      </c>
      <c r="EP685">
        <v>17.14411428571429</v>
      </c>
      <c r="EQ685">
        <v>16.62463571428571</v>
      </c>
      <c r="ER685">
        <v>2000.004642857143</v>
      </c>
      <c r="ES685">
        <v>0.980006</v>
      </c>
      <c r="ET685">
        <v>0.0199939</v>
      </c>
      <c r="EU685">
        <v>0</v>
      </c>
      <c r="EV685">
        <v>944.5155000000001</v>
      </c>
      <c r="EW685">
        <v>5.00078</v>
      </c>
      <c r="EX685">
        <v>18279.17142857143</v>
      </c>
      <c r="EY685">
        <v>16379.69642857143</v>
      </c>
      <c r="EZ685">
        <v>39.36575</v>
      </c>
      <c r="FA685">
        <v>40.20282142857143</v>
      </c>
      <c r="FB685">
        <v>39.61142857142857</v>
      </c>
      <c r="FC685">
        <v>39.92614285714284</v>
      </c>
      <c r="FD685">
        <v>40.41042857142856</v>
      </c>
      <c r="FE685">
        <v>1955.114642857143</v>
      </c>
      <c r="FF685">
        <v>39.89000000000001</v>
      </c>
      <c r="FG685">
        <v>0</v>
      </c>
      <c r="FH685">
        <v>1759005588.3</v>
      </c>
      <c r="FI685">
        <v>0</v>
      </c>
      <c r="FJ685">
        <v>944.5028846153848</v>
      </c>
      <c r="FK685">
        <v>-0.2247863281499166</v>
      </c>
      <c r="FL685">
        <v>-26.72136754689182</v>
      </c>
      <c r="FM685">
        <v>18279.18461538461</v>
      </c>
      <c r="FN685">
        <v>15</v>
      </c>
      <c r="FO685">
        <v>0</v>
      </c>
      <c r="FP685" t="s">
        <v>439</v>
      </c>
      <c r="FQ685">
        <v>1746989605.5</v>
      </c>
      <c r="FR685">
        <v>1746989593.5</v>
      </c>
      <c r="FS685">
        <v>0</v>
      </c>
      <c r="FT685">
        <v>-0.274</v>
      </c>
      <c r="FU685">
        <v>-0.002</v>
      </c>
      <c r="FV685">
        <v>2.549</v>
      </c>
      <c r="FW685">
        <v>0.129</v>
      </c>
      <c r="FX685">
        <v>420</v>
      </c>
      <c r="FY685">
        <v>17</v>
      </c>
      <c r="FZ685">
        <v>0.02</v>
      </c>
      <c r="GA685">
        <v>0.04</v>
      </c>
      <c r="GB685">
        <v>-37.558795</v>
      </c>
      <c r="GC685">
        <v>-1.052386491557223</v>
      </c>
      <c r="GD685">
        <v>0.1627867653557869</v>
      </c>
      <c r="GE685">
        <v>0</v>
      </c>
      <c r="GF685">
        <v>944.5812647058822</v>
      </c>
      <c r="GG685">
        <v>-1.226325438324993</v>
      </c>
      <c r="GH685">
        <v>0.2575057176776394</v>
      </c>
      <c r="GI685">
        <v>0</v>
      </c>
      <c r="GJ685">
        <v>0.70898955</v>
      </c>
      <c r="GK685">
        <v>-0.07801654784240084</v>
      </c>
      <c r="GL685">
        <v>0.007532376849142638</v>
      </c>
      <c r="GM685">
        <v>1</v>
      </c>
      <c r="GN685">
        <v>1</v>
      </c>
      <c r="GO685">
        <v>3</v>
      </c>
      <c r="GP685" t="s">
        <v>463</v>
      </c>
      <c r="GQ685">
        <v>3.1027</v>
      </c>
      <c r="GR685">
        <v>2.72308</v>
      </c>
      <c r="GS685">
        <v>0.203131</v>
      </c>
      <c r="GT685">
        <v>0.206272</v>
      </c>
      <c r="GU685">
        <v>0.100359</v>
      </c>
      <c r="GV685">
        <v>0.0994472</v>
      </c>
      <c r="GW685">
        <v>20814.2</v>
      </c>
      <c r="GX685">
        <v>18828.3</v>
      </c>
      <c r="GY685">
        <v>26682.6</v>
      </c>
      <c r="GZ685">
        <v>23942</v>
      </c>
      <c r="HA685">
        <v>38424.5</v>
      </c>
      <c r="HB685">
        <v>31878.7</v>
      </c>
      <c r="HC685">
        <v>46593.5</v>
      </c>
      <c r="HD685">
        <v>37870.8</v>
      </c>
      <c r="HE685">
        <v>1.86845</v>
      </c>
      <c r="HF685">
        <v>1.87805</v>
      </c>
      <c r="HG685">
        <v>0.167549</v>
      </c>
      <c r="HH685">
        <v>0</v>
      </c>
      <c r="HI685">
        <v>27.2713</v>
      </c>
      <c r="HJ685">
        <v>999.9</v>
      </c>
      <c r="HK685">
        <v>49.3</v>
      </c>
      <c r="HL685">
        <v>30.1</v>
      </c>
      <c r="HM685">
        <v>23.3956</v>
      </c>
      <c r="HN685">
        <v>61.1687</v>
      </c>
      <c r="HO685">
        <v>21.7188</v>
      </c>
      <c r="HP685">
        <v>1</v>
      </c>
      <c r="HQ685">
        <v>0.120572</v>
      </c>
      <c r="HR685">
        <v>0.401509</v>
      </c>
      <c r="HS685">
        <v>20.3176</v>
      </c>
      <c r="HT685">
        <v>5.2113</v>
      </c>
      <c r="HU685">
        <v>11.98</v>
      </c>
      <c r="HV685">
        <v>4.96345</v>
      </c>
      <c r="HW685">
        <v>3.27443</v>
      </c>
      <c r="HX685">
        <v>9999</v>
      </c>
      <c r="HY685">
        <v>9999</v>
      </c>
      <c r="HZ685">
        <v>9999</v>
      </c>
      <c r="IA685">
        <v>26.9</v>
      </c>
      <c r="IB685">
        <v>1.86371</v>
      </c>
      <c r="IC685">
        <v>1.85976</v>
      </c>
      <c r="ID685">
        <v>1.85808</v>
      </c>
      <c r="IE685">
        <v>1.85944</v>
      </c>
      <c r="IF685">
        <v>1.85959</v>
      </c>
      <c r="IG685">
        <v>1.85808</v>
      </c>
      <c r="IH685">
        <v>1.85715</v>
      </c>
      <c r="II685">
        <v>1.85211</v>
      </c>
      <c r="IJ685">
        <v>0</v>
      </c>
      <c r="IK685">
        <v>0</v>
      </c>
      <c r="IL685">
        <v>0</v>
      </c>
      <c r="IM685">
        <v>0</v>
      </c>
      <c r="IN685" t="s">
        <v>441</v>
      </c>
      <c r="IO685" t="s">
        <v>442</v>
      </c>
      <c r="IP685" t="s">
        <v>443</v>
      </c>
      <c r="IQ685" t="s">
        <v>443</v>
      </c>
      <c r="IR685" t="s">
        <v>443</v>
      </c>
      <c r="IS685" t="s">
        <v>443</v>
      </c>
      <c r="IT685">
        <v>0</v>
      </c>
      <c r="IU685">
        <v>100</v>
      </c>
      <c r="IV685">
        <v>100</v>
      </c>
      <c r="IW685">
        <v>-0.9</v>
      </c>
      <c r="IX685">
        <v>0.2801</v>
      </c>
      <c r="IY685">
        <v>-1.253408397979514</v>
      </c>
      <c r="IZ685">
        <v>-0.001407418860664216</v>
      </c>
      <c r="JA685">
        <v>1.761737584914558E-06</v>
      </c>
      <c r="JB685">
        <v>-4.339940373715102E-10</v>
      </c>
      <c r="JC685">
        <v>0.01386544786166931</v>
      </c>
      <c r="JD685">
        <v>0.003157371658100305</v>
      </c>
      <c r="JE685">
        <v>0.0004353711720169284</v>
      </c>
      <c r="JF685">
        <v>-1.853048844677345E-07</v>
      </c>
      <c r="JG685">
        <v>2</v>
      </c>
      <c r="JH685">
        <v>1968</v>
      </c>
      <c r="JI685">
        <v>1</v>
      </c>
      <c r="JJ685">
        <v>26</v>
      </c>
      <c r="JK685">
        <v>200266.5</v>
      </c>
      <c r="JL685">
        <v>200266.7</v>
      </c>
      <c r="JM685">
        <v>3.20557</v>
      </c>
      <c r="JN685">
        <v>2.59521</v>
      </c>
      <c r="JO685">
        <v>1.49658</v>
      </c>
      <c r="JP685">
        <v>2.34985</v>
      </c>
      <c r="JQ685">
        <v>1.54907</v>
      </c>
      <c r="JR685">
        <v>2.40967</v>
      </c>
      <c r="JS685">
        <v>34.3497</v>
      </c>
      <c r="JT685">
        <v>14.2371</v>
      </c>
      <c r="JU685">
        <v>18</v>
      </c>
      <c r="JV685">
        <v>480.764</v>
      </c>
      <c r="JW685">
        <v>501.708</v>
      </c>
      <c r="JX685">
        <v>26.7814</v>
      </c>
      <c r="JY685">
        <v>28.8008</v>
      </c>
      <c r="JZ685">
        <v>30.0004</v>
      </c>
      <c r="KA685">
        <v>28.9602</v>
      </c>
      <c r="KB685">
        <v>28.9455</v>
      </c>
      <c r="KC685">
        <v>64.3317</v>
      </c>
      <c r="KD685">
        <v>12.7512</v>
      </c>
      <c r="KE685">
        <v>100</v>
      </c>
      <c r="KF685">
        <v>26.7774</v>
      </c>
      <c r="KG685">
        <v>1522.85</v>
      </c>
      <c r="KH685">
        <v>21.0465</v>
      </c>
      <c r="KI685">
        <v>101.873</v>
      </c>
      <c r="KJ685">
        <v>91.3378</v>
      </c>
    </row>
    <row r="686" spans="1:296">
      <c r="A686">
        <v>668</v>
      </c>
      <c r="B686">
        <v>1759005599</v>
      </c>
      <c r="C686">
        <v>18348.40000009537</v>
      </c>
      <c r="D686" t="s">
        <v>1784</v>
      </c>
      <c r="E686" t="s">
        <v>1785</v>
      </c>
      <c r="F686">
        <v>5</v>
      </c>
      <c r="G686" t="s">
        <v>1603</v>
      </c>
      <c r="H686">
        <v>1759005591.5</v>
      </c>
      <c r="I686">
        <f>(J686)/1000</f>
        <v>0</v>
      </c>
      <c r="J686">
        <f>IF(DO686, AM686, AG686)</f>
        <v>0</v>
      </c>
      <c r="K686">
        <f>IF(DO686, AH686, AF686)</f>
        <v>0</v>
      </c>
      <c r="L686">
        <f>DQ686 - IF(AT686&gt;1, K686*DK686*100.0/(AV686), 0)</f>
        <v>0</v>
      </c>
      <c r="M686">
        <f>((S686-I686/2)*L686-K686)/(S686+I686/2)</f>
        <v>0</v>
      </c>
      <c r="N686">
        <f>M686*(DX686+DY686)/1000.0</f>
        <v>0</v>
      </c>
      <c r="O686">
        <f>(DQ686 - IF(AT686&gt;1, K686*DK686*100.0/(AV686), 0))*(DX686+DY686)/1000.0</f>
        <v>0</v>
      </c>
      <c r="P686">
        <f>2.0/((1/R686-1/Q686)+SIGN(R686)*SQRT((1/R686-1/Q686)*(1/R686-1/Q686) + 4*DL686/((DL686+1)*(DL686+1))*(2*1/R686*1/Q686-1/Q686*1/Q686)))</f>
        <v>0</v>
      </c>
      <c r="Q686">
        <f>IF(LEFT(DM686,1)&lt;&gt;"0",IF(LEFT(DM686,1)="1",3.0,DN686),$D$5+$E$5*(EE686*DX686/($K$5*1000))+$F$5*(EE686*DX686/($K$5*1000))*MAX(MIN(DK686,$J$5),$I$5)*MAX(MIN(DK686,$J$5),$I$5)+$G$5*MAX(MIN(DK686,$J$5),$I$5)*(EE686*DX686/($K$5*1000))+$H$5*(EE686*DX686/($K$5*1000))*(EE686*DX686/($K$5*1000)))</f>
        <v>0</v>
      </c>
      <c r="R686">
        <f>I686*(1000-(1000*0.61365*exp(17.502*V686/(240.97+V686))/(DX686+DY686)+DS686)/2)/(1000*0.61365*exp(17.502*V686/(240.97+V686))/(DX686+DY686)-DS686)</f>
        <v>0</v>
      </c>
      <c r="S686">
        <f>1/((DL686+1)/(P686/1.6)+1/(Q686/1.37)) + DL686/((DL686+1)/(P686/1.6) + DL686/(Q686/1.37))</f>
        <v>0</v>
      </c>
      <c r="T686">
        <f>(DG686*DJ686)</f>
        <v>0</v>
      </c>
      <c r="U686">
        <f>(DZ686+(T686+2*0.95*5.67E-8*(((DZ686+$B$9)+273)^4-(DZ686+273)^4)-44100*I686)/(1.84*29.3*Q686+8*0.95*5.67E-8*(DZ686+273)^3))</f>
        <v>0</v>
      </c>
      <c r="V686">
        <f>($C$9*EA686+$D$9*EB686+$E$9*U686)</f>
        <v>0</v>
      </c>
      <c r="W686">
        <f>0.61365*exp(17.502*V686/(240.97+V686))</f>
        <v>0</v>
      </c>
      <c r="X686">
        <f>(Y686/Z686*100)</f>
        <v>0</v>
      </c>
      <c r="Y686">
        <f>DS686*(DX686+DY686)/1000</f>
        <v>0</v>
      </c>
      <c r="Z686">
        <f>0.61365*exp(17.502*DZ686/(240.97+DZ686))</f>
        <v>0</v>
      </c>
      <c r="AA686">
        <f>(W686-DS686*(DX686+DY686)/1000)</f>
        <v>0</v>
      </c>
      <c r="AB686">
        <f>(-I686*44100)</f>
        <v>0</v>
      </c>
      <c r="AC686">
        <f>2*29.3*Q686*0.92*(DZ686-V686)</f>
        <v>0</v>
      </c>
      <c r="AD686">
        <f>2*0.95*5.67E-8*(((DZ686+$B$9)+273)^4-(V686+273)^4)</f>
        <v>0</v>
      </c>
      <c r="AE686">
        <f>T686+AD686+AB686+AC686</f>
        <v>0</v>
      </c>
      <c r="AF686">
        <f>DW686*AT686*(DR686-DQ686*(1000-AT686*DT686)/(1000-AT686*DS686))/(100*DK686)</f>
        <v>0</v>
      </c>
      <c r="AG686">
        <f>1000*DW686*AT686*(DS686-DT686)/(100*DK686*(1000-AT686*DS686))</f>
        <v>0</v>
      </c>
      <c r="AH686">
        <f>(AI686 - AJ686 - DX686*1E3/(8.314*(DZ686+273.15)) * AL686/DW686 * AK686) * DW686/(100*DK686) * (1000 - DT686)/1000</f>
        <v>0</v>
      </c>
      <c r="AI686">
        <v>1542.197369818182</v>
      </c>
      <c r="AJ686">
        <v>1513.631575757576</v>
      </c>
      <c r="AK686">
        <v>3.401376623376638</v>
      </c>
      <c r="AL686">
        <v>65.16</v>
      </c>
      <c r="AM686">
        <f>(AO686 - AN686 + DX686*1E3/(8.314*(DZ686+273.15)) * AQ686/DW686 * AP686) * DW686/(100*DK686) * 1000/(1000 - AO686)</f>
        <v>0</v>
      </c>
      <c r="AN686">
        <v>21.03895841577051</v>
      </c>
      <c r="AO686">
        <v>21.73050242424241</v>
      </c>
      <c r="AP686">
        <v>-5.504441174633163E-06</v>
      </c>
      <c r="AQ686">
        <v>105.5016809111965</v>
      </c>
      <c r="AR686">
        <v>1</v>
      </c>
      <c r="AS686">
        <v>0</v>
      </c>
      <c r="AT686">
        <f>IF(AR686*$H$15&gt;=AV686,1.0,(AV686/(AV686-AR686*$H$15)))</f>
        <v>0</v>
      </c>
      <c r="AU686">
        <f>(AT686-1)*100</f>
        <v>0</v>
      </c>
      <c r="AV686">
        <f>MAX(0,($B$15+$C$15*EE686)/(1+$D$15*EE686)*DX686/(DZ686+273)*$E$15)</f>
        <v>0</v>
      </c>
      <c r="AW686" t="s">
        <v>437</v>
      </c>
      <c r="AX686" t="s">
        <v>437</v>
      </c>
      <c r="AY686">
        <v>0</v>
      </c>
      <c r="AZ686">
        <v>0</v>
      </c>
      <c r="BA686">
        <f>1-AY686/AZ686</f>
        <v>0</v>
      </c>
      <c r="BB686">
        <v>0</v>
      </c>
      <c r="BC686" t="s">
        <v>437</v>
      </c>
      <c r="BD686" t="s">
        <v>437</v>
      </c>
      <c r="BE686">
        <v>0</v>
      </c>
      <c r="BF686">
        <v>0</v>
      </c>
      <c r="BG686">
        <f>1-BE686/BF686</f>
        <v>0</v>
      </c>
      <c r="BH686">
        <v>0.5</v>
      </c>
      <c r="BI686">
        <f>DH686</f>
        <v>0</v>
      </c>
      <c r="BJ686">
        <f>K686</f>
        <v>0</v>
      </c>
      <c r="BK686">
        <f>BG686*BH686*BI686</f>
        <v>0</v>
      </c>
      <c r="BL686">
        <f>(BJ686-BB686)/BI686</f>
        <v>0</v>
      </c>
      <c r="BM686">
        <f>(AZ686-BF686)/BF686</f>
        <v>0</v>
      </c>
      <c r="BN686">
        <f>AY686/(BA686+AY686/BF686)</f>
        <v>0</v>
      </c>
      <c r="BO686" t="s">
        <v>437</v>
      </c>
      <c r="BP686">
        <v>0</v>
      </c>
      <c r="BQ686">
        <f>IF(BP686&lt;&gt;0, BP686, BN686)</f>
        <v>0</v>
      </c>
      <c r="BR686">
        <f>1-BQ686/BF686</f>
        <v>0</v>
      </c>
      <c r="BS686">
        <f>(BF686-BE686)/(BF686-BQ686)</f>
        <v>0</v>
      </c>
      <c r="BT686">
        <f>(AZ686-BF686)/(AZ686-BQ686)</f>
        <v>0</v>
      </c>
      <c r="BU686">
        <f>(BF686-BE686)/(BF686-AY686)</f>
        <v>0</v>
      </c>
      <c r="BV686">
        <f>(AZ686-BF686)/(AZ686-AY686)</f>
        <v>0</v>
      </c>
      <c r="BW686">
        <f>(BS686*BQ686/BE686)</f>
        <v>0</v>
      </c>
      <c r="BX686">
        <f>(1-BW686)</f>
        <v>0</v>
      </c>
      <c r="DG686">
        <f>$B$13*EF686+$C$13*EG686+$F$13*ER686*(1-EU686)</f>
        <v>0</v>
      </c>
      <c r="DH686">
        <f>DG686*DI686</f>
        <v>0</v>
      </c>
      <c r="DI686">
        <f>($B$13*$D$11+$C$13*$D$11+$F$13*((FE686+EW686)/MAX(FE686+EW686+FF686, 0.1)*$I$11+FF686/MAX(FE686+EW686+FF686, 0.1)*$J$11))/($B$13+$C$13+$F$13)</f>
        <v>0</v>
      </c>
      <c r="DJ686">
        <f>($B$13*$K$11+$C$13*$K$11+$F$13*((FE686+EW686)/MAX(FE686+EW686+FF686, 0.1)*$P$11+FF686/MAX(FE686+EW686+FF686, 0.1)*$Q$11))/($B$13+$C$13+$F$13)</f>
        <v>0</v>
      </c>
      <c r="DK686">
        <v>6</v>
      </c>
      <c r="DL686">
        <v>0.5</v>
      </c>
      <c r="DM686" t="s">
        <v>438</v>
      </c>
      <c r="DN686">
        <v>2</v>
      </c>
      <c r="DO686" t="b">
        <v>1</v>
      </c>
      <c r="DP686">
        <v>1759005591.5</v>
      </c>
      <c r="DQ686">
        <v>1457.411851851851</v>
      </c>
      <c r="DR686">
        <v>1495.057407407407</v>
      </c>
      <c r="DS686">
        <v>21.73158888888889</v>
      </c>
      <c r="DT686">
        <v>21.03340740740741</v>
      </c>
      <c r="DU686">
        <v>1458.318148148148</v>
      </c>
      <c r="DV686">
        <v>21.45148518518519</v>
      </c>
      <c r="DW686">
        <v>499.9362592592593</v>
      </c>
      <c r="DX686">
        <v>90.29778148148146</v>
      </c>
      <c r="DY686">
        <v>0.06515675555555556</v>
      </c>
      <c r="DZ686">
        <v>28.67350370370371</v>
      </c>
      <c r="EA686">
        <v>30.00484444444445</v>
      </c>
      <c r="EB686">
        <v>999.9000000000001</v>
      </c>
      <c r="EC686">
        <v>0</v>
      </c>
      <c r="ED686">
        <v>0</v>
      </c>
      <c r="EE686">
        <v>9995.205555555554</v>
      </c>
      <c r="EF686">
        <v>0</v>
      </c>
      <c r="EG686">
        <v>11.83908888888889</v>
      </c>
      <c r="EH686">
        <v>-37.64458888888889</v>
      </c>
      <c r="EI686">
        <v>1489.788518518518</v>
      </c>
      <c r="EJ686">
        <v>1527.178888888889</v>
      </c>
      <c r="EK686">
        <v>0.6981765555555556</v>
      </c>
      <c r="EL686">
        <v>1495.057407407407</v>
      </c>
      <c r="EM686">
        <v>21.03340740740741</v>
      </c>
      <c r="EN686">
        <v>1.962314814814815</v>
      </c>
      <c r="EO686">
        <v>1.899271111111111</v>
      </c>
      <c r="EP686">
        <v>17.14348888888889</v>
      </c>
      <c r="EQ686">
        <v>16.62867407407407</v>
      </c>
      <c r="ER686">
        <v>1999.995555555556</v>
      </c>
      <c r="ES686">
        <v>0.980006</v>
      </c>
      <c r="ET686">
        <v>0.0199939</v>
      </c>
      <c r="EU686">
        <v>0</v>
      </c>
      <c r="EV686">
        <v>944.4390370370369</v>
      </c>
      <c r="EW686">
        <v>5.00078</v>
      </c>
      <c r="EX686">
        <v>18276.88148148148</v>
      </c>
      <c r="EY686">
        <v>16379.63333333333</v>
      </c>
      <c r="EZ686">
        <v>39.37703703703703</v>
      </c>
      <c r="FA686">
        <v>40.20348148148148</v>
      </c>
      <c r="FB686">
        <v>39.60403703703704</v>
      </c>
      <c r="FC686">
        <v>39.90255555555555</v>
      </c>
      <c r="FD686">
        <v>40.36318518518518</v>
      </c>
      <c r="FE686">
        <v>1955.105555555555</v>
      </c>
      <c r="FF686">
        <v>39.89000000000001</v>
      </c>
      <c r="FG686">
        <v>0</v>
      </c>
      <c r="FH686">
        <v>1759005593.7</v>
      </c>
      <c r="FI686">
        <v>0</v>
      </c>
      <c r="FJ686">
        <v>944.4235199999998</v>
      </c>
      <c r="FK686">
        <v>-1.125461555686789</v>
      </c>
      <c r="FL686">
        <v>-25.22307692431077</v>
      </c>
      <c r="FM686">
        <v>18276.732</v>
      </c>
      <c r="FN686">
        <v>15</v>
      </c>
      <c r="FO686">
        <v>0</v>
      </c>
      <c r="FP686" t="s">
        <v>439</v>
      </c>
      <c r="FQ686">
        <v>1746989605.5</v>
      </c>
      <c r="FR686">
        <v>1746989593.5</v>
      </c>
      <c r="FS686">
        <v>0</v>
      </c>
      <c r="FT686">
        <v>-0.274</v>
      </c>
      <c r="FU686">
        <v>-0.002</v>
      </c>
      <c r="FV686">
        <v>2.549</v>
      </c>
      <c r="FW686">
        <v>0.129</v>
      </c>
      <c r="FX686">
        <v>420</v>
      </c>
      <c r="FY686">
        <v>17</v>
      </c>
      <c r="FZ686">
        <v>0.02</v>
      </c>
      <c r="GA686">
        <v>0.04</v>
      </c>
      <c r="GB686">
        <v>-37.6457775</v>
      </c>
      <c r="GC686">
        <v>-0.176506941838547</v>
      </c>
      <c r="GD686">
        <v>0.1029225278729106</v>
      </c>
      <c r="GE686">
        <v>1</v>
      </c>
      <c r="GF686">
        <v>944.4535294117646</v>
      </c>
      <c r="GG686">
        <v>-0.742948822062785</v>
      </c>
      <c r="GH686">
        <v>0.2479602951250035</v>
      </c>
      <c r="GI686">
        <v>1</v>
      </c>
      <c r="GJ686">
        <v>0.7015802000000001</v>
      </c>
      <c r="GK686">
        <v>-0.07177344090056449</v>
      </c>
      <c r="GL686">
        <v>0.006955079346060684</v>
      </c>
      <c r="GM686">
        <v>1</v>
      </c>
      <c r="GN686">
        <v>3</v>
      </c>
      <c r="GO686">
        <v>3</v>
      </c>
      <c r="GP686" t="s">
        <v>440</v>
      </c>
      <c r="GQ686">
        <v>3.10242</v>
      </c>
      <c r="GR686">
        <v>2.72325</v>
      </c>
      <c r="GS686">
        <v>0.204493</v>
      </c>
      <c r="GT686">
        <v>0.207611</v>
      </c>
      <c r="GU686">
        <v>0.100354</v>
      </c>
      <c r="GV686">
        <v>0.0994636</v>
      </c>
      <c r="GW686">
        <v>20778.5</v>
      </c>
      <c r="GX686">
        <v>18796.3</v>
      </c>
      <c r="GY686">
        <v>26682.4</v>
      </c>
      <c r="GZ686">
        <v>23941.8</v>
      </c>
      <c r="HA686">
        <v>38424.6</v>
      </c>
      <c r="HB686">
        <v>31878</v>
      </c>
      <c r="HC686">
        <v>46593.1</v>
      </c>
      <c r="HD686">
        <v>37870.5</v>
      </c>
      <c r="HE686">
        <v>1.86785</v>
      </c>
      <c r="HF686">
        <v>1.87843</v>
      </c>
      <c r="HG686">
        <v>0.16772</v>
      </c>
      <c r="HH686">
        <v>0</v>
      </c>
      <c r="HI686">
        <v>27.2691</v>
      </c>
      <c r="HJ686">
        <v>999.9</v>
      </c>
      <c r="HK686">
        <v>49.3</v>
      </c>
      <c r="HL686">
        <v>30.2</v>
      </c>
      <c r="HM686">
        <v>23.5278</v>
      </c>
      <c r="HN686">
        <v>60.8787</v>
      </c>
      <c r="HO686">
        <v>21.8389</v>
      </c>
      <c r="HP686">
        <v>1</v>
      </c>
      <c r="HQ686">
        <v>0.120983</v>
      </c>
      <c r="HR686">
        <v>0.412266</v>
      </c>
      <c r="HS686">
        <v>20.3176</v>
      </c>
      <c r="HT686">
        <v>5.21085</v>
      </c>
      <c r="HU686">
        <v>11.98</v>
      </c>
      <c r="HV686">
        <v>4.9634</v>
      </c>
      <c r="HW686">
        <v>3.27443</v>
      </c>
      <c r="HX686">
        <v>9999</v>
      </c>
      <c r="HY686">
        <v>9999</v>
      </c>
      <c r="HZ686">
        <v>9999</v>
      </c>
      <c r="IA686">
        <v>26.9</v>
      </c>
      <c r="IB686">
        <v>1.86371</v>
      </c>
      <c r="IC686">
        <v>1.85978</v>
      </c>
      <c r="ID686">
        <v>1.85808</v>
      </c>
      <c r="IE686">
        <v>1.85944</v>
      </c>
      <c r="IF686">
        <v>1.85959</v>
      </c>
      <c r="IG686">
        <v>1.85806</v>
      </c>
      <c r="IH686">
        <v>1.85715</v>
      </c>
      <c r="II686">
        <v>1.85211</v>
      </c>
      <c r="IJ686">
        <v>0</v>
      </c>
      <c r="IK686">
        <v>0</v>
      </c>
      <c r="IL686">
        <v>0</v>
      </c>
      <c r="IM686">
        <v>0</v>
      </c>
      <c r="IN686" t="s">
        <v>441</v>
      </c>
      <c r="IO686" t="s">
        <v>442</v>
      </c>
      <c r="IP686" t="s">
        <v>443</v>
      </c>
      <c r="IQ686" t="s">
        <v>443</v>
      </c>
      <c r="IR686" t="s">
        <v>443</v>
      </c>
      <c r="IS686" t="s">
        <v>443</v>
      </c>
      <c r="IT686">
        <v>0</v>
      </c>
      <c r="IU686">
        <v>100</v>
      </c>
      <c r="IV686">
        <v>100</v>
      </c>
      <c r="IW686">
        <v>-0.88</v>
      </c>
      <c r="IX686">
        <v>0.2801</v>
      </c>
      <c r="IY686">
        <v>-1.253408397979514</v>
      </c>
      <c r="IZ686">
        <v>-0.001407418860664216</v>
      </c>
      <c r="JA686">
        <v>1.761737584914558E-06</v>
      </c>
      <c r="JB686">
        <v>-4.339940373715102E-10</v>
      </c>
      <c r="JC686">
        <v>0.01386544786166931</v>
      </c>
      <c r="JD686">
        <v>0.003157371658100305</v>
      </c>
      <c r="JE686">
        <v>0.0004353711720169284</v>
      </c>
      <c r="JF686">
        <v>-1.853048844677345E-07</v>
      </c>
      <c r="JG686">
        <v>2</v>
      </c>
      <c r="JH686">
        <v>1968</v>
      </c>
      <c r="JI686">
        <v>1</v>
      </c>
      <c r="JJ686">
        <v>26</v>
      </c>
      <c r="JK686">
        <v>200266.6</v>
      </c>
      <c r="JL686">
        <v>200266.8</v>
      </c>
      <c r="JM686">
        <v>3.23242</v>
      </c>
      <c r="JN686">
        <v>2.59766</v>
      </c>
      <c r="JO686">
        <v>1.49658</v>
      </c>
      <c r="JP686">
        <v>2.34863</v>
      </c>
      <c r="JQ686">
        <v>1.54907</v>
      </c>
      <c r="JR686">
        <v>2.44263</v>
      </c>
      <c r="JS686">
        <v>34.3497</v>
      </c>
      <c r="JT686">
        <v>14.2283</v>
      </c>
      <c r="JU686">
        <v>18</v>
      </c>
      <c r="JV686">
        <v>480.448</v>
      </c>
      <c r="JW686">
        <v>501.993</v>
      </c>
      <c r="JX686">
        <v>26.779</v>
      </c>
      <c r="JY686">
        <v>28.8058</v>
      </c>
      <c r="JZ686">
        <v>30.0005</v>
      </c>
      <c r="KA686">
        <v>28.9645</v>
      </c>
      <c r="KB686">
        <v>28.9496</v>
      </c>
      <c r="KC686">
        <v>64.85850000000001</v>
      </c>
      <c r="KD686">
        <v>12.7512</v>
      </c>
      <c r="KE686">
        <v>100</v>
      </c>
      <c r="KF686">
        <v>26.7752</v>
      </c>
      <c r="KG686">
        <v>1542.89</v>
      </c>
      <c r="KH686">
        <v>21.059</v>
      </c>
      <c r="KI686">
        <v>101.872</v>
      </c>
      <c r="KJ686">
        <v>91.337</v>
      </c>
    </row>
    <row r="687" spans="1:296">
      <c r="A687">
        <v>669</v>
      </c>
      <c r="B687">
        <v>1759005604</v>
      </c>
      <c r="C687">
        <v>18353.40000009537</v>
      </c>
      <c r="D687" t="s">
        <v>1786</v>
      </c>
      <c r="E687" t="s">
        <v>1787</v>
      </c>
      <c r="F687">
        <v>5</v>
      </c>
      <c r="G687" t="s">
        <v>1603</v>
      </c>
      <c r="H687">
        <v>1759005596.214286</v>
      </c>
      <c r="I687">
        <f>(J687)/1000</f>
        <v>0</v>
      </c>
      <c r="J687">
        <f>IF(DO687, AM687, AG687)</f>
        <v>0</v>
      </c>
      <c r="K687">
        <f>IF(DO687, AH687, AF687)</f>
        <v>0</v>
      </c>
      <c r="L687">
        <f>DQ687 - IF(AT687&gt;1, K687*DK687*100.0/(AV687), 0)</f>
        <v>0</v>
      </c>
      <c r="M687">
        <f>((S687-I687/2)*L687-K687)/(S687+I687/2)</f>
        <v>0</v>
      </c>
      <c r="N687">
        <f>M687*(DX687+DY687)/1000.0</f>
        <v>0</v>
      </c>
      <c r="O687">
        <f>(DQ687 - IF(AT687&gt;1, K687*DK687*100.0/(AV687), 0))*(DX687+DY687)/1000.0</f>
        <v>0</v>
      </c>
      <c r="P687">
        <f>2.0/((1/R687-1/Q687)+SIGN(R687)*SQRT((1/R687-1/Q687)*(1/R687-1/Q687) + 4*DL687/((DL687+1)*(DL687+1))*(2*1/R687*1/Q687-1/Q687*1/Q687)))</f>
        <v>0</v>
      </c>
      <c r="Q687">
        <f>IF(LEFT(DM687,1)&lt;&gt;"0",IF(LEFT(DM687,1)="1",3.0,DN687),$D$5+$E$5*(EE687*DX687/($K$5*1000))+$F$5*(EE687*DX687/($K$5*1000))*MAX(MIN(DK687,$J$5),$I$5)*MAX(MIN(DK687,$J$5),$I$5)+$G$5*MAX(MIN(DK687,$J$5),$I$5)*(EE687*DX687/($K$5*1000))+$H$5*(EE687*DX687/($K$5*1000))*(EE687*DX687/($K$5*1000)))</f>
        <v>0</v>
      </c>
      <c r="R687">
        <f>I687*(1000-(1000*0.61365*exp(17.502*V687/(240.97+V687))/(DX687+DY687)+DS687)/2)/(1000*0.61365*exp(17.502*V687/(240.97+V687))/(DX687+DY687)-DS687)</f>
        <v>0</v>
      </c>
      <c r="S687">
        <f>1/((DL687+1)/(P687/1.6)+1/(Q687/1.37)) + DL687/((DL687+1)/(P687/1.6) + DL687/(Q687/1.37))</f>
        <v>0</v>
      </c>
      <c r="T687">
        <f>(DG687*DJ687)</f>
        <v>0</v>
      </c>
      <c r="U687">
        <f>(DZ687+(T687+2*0.95*5.67E-8*(((DZ687+$B$9)+273)^4-(DZ687+273)^4)-44100*I687)/(1.84*29.3*Q687+8*0.95*5.67E-8*(DZ687+273)^3))</f>
        <v>0</v>
      </c>
      <c r="V687">
        <f>($C$9*EA687+$D$9*EB687+$E$9*U687)</f>
        <v>0</v>
      </c>
      <c r="W687">
        <f>0.61365*exp(17.502*V687/(240.97+V687))</f>
        <v>0</v>
      </c>
      <c r="X687">
        <f>(Y687/Z687*100)</f>
        <v>0</v>
      </c>
      <c r="Y687">
        <f>DS687*(DX687+DY687)/1000</f>
        <v>0</v>
      </c>
      <c r="Z687">
        <f>0.61365*exp(17.502*DZ687/(240.97+DZ687))</f>
        <v>0</v>
      </c>
      <c r="AA687">
        <f>(W687-DS687*(DX687+DY687)/1000)</f>
        <v>0</v>
      </c>
      <c r="AB687">
        <f>(-I687*44100)</f>
        <v>0</v>
      </c>
      <c r="AC687">
        <f>2*29.3*Q687*0.92*(DZ687-V687)</f>
        <v>0</v>
      </c>
      <c r="AD687">
        <f>2*0.95*5.67E-8*(((DZ687+$B$9)+273)^4-(V687+273)^4)</f>
        <v>0</v>
      </c>
      <c r="AE687">
        <f>T687+AD687+AB687+AC687</f>
        <v>0</v>
      </c>
      <c r="AF687">
        <f>DW687*AT687*(DR687-DQ687*(1000-AT687*DT687)/(1000-AT687*DS687))/(100*DK687)</f>
        <v>0</v>
      </c>
      <c r="AG687">
        <f>1000*DW687*AT687*(DS687-DT687)/(100*DK687*(1000-AT687*DS687))</f>
        <v>0</v>
      </c>
      <c r="AH687">
        <f>(AI687 - AJ687 - DX687*1E3/(8.314*(DZ687+273.15)) * AL687/DW687 * AK687) * DW687/(100*DK687) * (1000 - DT687)/1000</f>
        <v>0</v>
      </c>
      <c r="AI687">
        <v>1559.235230666667</v>
      </c>
      <c r="AJ687">
        <v>1530.69490909091</v>
      </c>
      <c r="AK687">
        <v>3.425776623376811</v>
      </c>
      <c r="AL687">
        <v>65.16</v>
      </c>
      <c r="AM687">
        <f>(AO687 - AN687 + DX687*1E3/(8.314*(DZ687+273.15)) * AQ687/DW687 * AP687) * DW687/(100*DK687) * 1000/(1000 - AO687)</f>
        <v>0</v>
      </c>
      <c r="AN687">
        <v>21.04494659883395</v>
      </c>
      <c r="AO687">
        <v>21.73069454545454</v>
      </c>
      <c r="AP687">
        <v>4.338467151823331E-06</v>
      </c>
      <c r="AQ687">
        <v>105.5016809111965</v>
      </c>
      <c r="AR687">
        <v>1</v>
      </c>
      <c r="AS687">
        <v>0</v>
      </c>
      <c r="AT687">
        <f>IF(AR687*$H$15&gt;=AV687,1.0,(AV687/(AV687-AR687*$H$15)))</f>
        <v>0</v>
      </c>
      <c r="AU687">
        <f>(AT687-1)*100</f>
        <v>0</v>
      </c>
      <c r="AV687">
        <f>MAX(0,($B$15+$C$15*EE687)/(1+$D$15*EE687)*DX687/(DZ687+273)*$E$15)</f>
        <v>0</v>
      </c>
      <c r="AW687" t="s">
        <v>437</v>
      </c>
      <c r="AX687" t="s">
        <v>437</v>
      </c>
      <c r="AY687">
        <v>0</v>
      </c>
      <c r="AZ687">
        <v>0</v>
      </c>
      <c r="BA687">
        <f>1-AY687/AZ687</f>
        <v>0</v>
      </c>
      <c r="BB687">
        <v>0</v>
      </c>
      <c r="BC687" t="s">
        <v>437</v>
      </c>
      <c r="BD687" t="s">
        <v>437</v>
      </c>
      <c r="BE687">
        <v>0</v>
      </c>
      <c r="BF687">
        <v>0</v>
      </c>
      <c r="BG687">
        <f>1-BE687/BF687</f>
        <v>0</v>
      </c>
      <c r="BH687">
        <v>0.5</v>
      </c>
      <c r="BI687">
        <f>DH687</f>
        <v>0</v>
      </c>
      <c r="BJ687">
        <f>K687</f>
        <v>0</v>
      </c>
      <c r="BK687">
        <f>BG687*BH687*BI687</f>
        <v>0</v>
      </c>
      <c r="BL687">
        <f>(BJ687-BB687)/BI687</f>
        <v>0</v>
      </c>
      <c r="BM687">
        <f>(AZ687-BF687)/BF687</f>
        <v>0</v>
      </c>
      <c r="BN687">
        <f>AY687/(BA687+AY687/BF687)</f>
        <v>0</v>
      </c>
      <c r="BO687" t="s">
        <v>437</v>
      </c>
      <c r="BP687">
        <v>0</v>
      </c>
      <c r="BQ687">
        <f>IF(BP687&lt;&gt;0, BP687, BN687)</f>
        <v>0</v>
      </c>
      <c r="BR687">
        <f>1-BQ687/BF687</f>
        <v>0</v>
      </c>
      <c r="BS687">
        <f>(BF687-BE687)/(BF687-BQ687)</f>
        <v>0</v>
      </c>
      <c r="BT687">
        <f>(AZ687-BF687)/(AZ687-BQ687)</f>
        <v>0</v>
      </c>
      <c r="BU687">
        <f>(BF687-BE687)/(BF687-AY687)</f>
        <v>0</v>
      </c>
      <c r="BV687">
        <f>(AZ687-BF687)/(AZ687-AY687)</f>
        <v>0</v>
      </c>
      <c r="BW687">
        <f>(BS687*BQ687/BE687)</f>
        <v>0</v>
      </c>
      <c r="BX687">
        <f>(1-BW687)</f>
        <v>0</v>
      </c>
      <c r="DG687">
        <f>$B$13*EF687+$C$13*EG687+$F$13*ER687*(1-EU687)</f>
        <v>0</v>
      </c>
      <c r="DH687">
        <f>DG687*DI687</f>
        <v>0</v>
      </c>
      <c r="DI687">
        <f>($B$13*$D$11+$C$13*$D$11+$F$13*((FE687+EW687)/MAX(FE687+EW687+FF687, 0.1)*$I$11+FF687/MAX(FE687+EW687+FF687, 0.1)*$J$11))/($B$13+$C$13+$F$13)</f>
        <v>0</v>
      </c>
      <c r="DJ687">
        <f>($B$13*$K$11+$C$13*$K$11+$F$13*((FE687+EW687)/MAX(FE687+EW687+FF687, 0.1)*$P$11+FF687/MAX(FE687+EW687+FF687, 0.1)*$Q$11))/($B$13+$C$13+$F$13)</f>
        <v>0</v>
      </c>
      <c r="DK687">
        <v>6</v>
      </c>
      <c r="DL687">
        <v>0.5</v>
      </c>
      <c r="DM687" t="s">
        <v>438</v>
      </c>
      <c r="DN687">
        <v>2</v>
      </c>
      <c r="DO687" t="b">
        <v>1</v>
      </c>
      <c r="DP687">
        <v>1759005596.214286</v>
      </c>
      <c r="DQ687">
        <v>1473.124285714286</v>
      </c>
      <c r="DR687">
        <v>1510.8025</v>
      </c>
      <c r="DS687">
        <v>21.73083571428572</v>
      </c>
      <c r="DT687">
        <v>21.03829285714286</v>
      </c>
      <c r="DU687">
        <v>1474.016071428571</v>
      </c>
      <c r="DV687">
        <v>21.45075357142857</v>
      </c>
      <c r="DW687">
        <v>500.0155357142858</v>
      </c>
      <c r="DX687">
        <v>90.29852857142855</v>
      </c>
      <c r="DY687">
        <v>0.06501142142857143</v>
      </c>
      <c r="DZ687">
        <v>28.67236428571429</v>
      </c>
      <c r="EA687">
        <v>29.99948928571428</v>
      </c>
      <c r="EB687">
        <v>999.9000000000002</v>
      </c>
      <c r="EC687">
        <v>0</v>
      </c>
      <c r="ED687">
        <v>0</v>
      </c>
      <c r="EE687">
        <v>10012.68571428571</v>
      </c>
      <c r="EF687">
        <v>0</v>
      </c>
      <c r="EG687">
        <v>11.83526428571428</v>
      </c>
      <c r="EH687">
        <v>-37.67650714285714</v>
      </c>
      <c r="EI687">
        <v>1505.849285714286</v>
      </c>
      <c r="EJ687">
        <v>1543.27</v>
      </c>
      <c r="EK687">
        <v>0.6925468928571429</v>
      </c>
      <c r="EL687">
        <v>1510.8025</v>
      </c>
      <c r="EM687">
        <v>21.03829285714286</v>
      </c>
      <c r="EN687">
        <v>1.962263214285714</v>
      </c>
      <c r="EO687">
        <v>1.899727142857143</v>
      </c>
      <c r="EP687">
        <v>17.143075</v>
      </c>
      <c r="EQ687">
        <v>16.63245714285714</v>
      </c>
      <c r="ER687">
        <v>1999.988571428572</v>
      </c>
      <c r="ES687">
        <v>0.980006</v>
      </c>
      <c r="ET687">
        <v>0.0199939</v>
      </c>
      <c r="EU687">
        <v>0</v>
      </c>
      <c r="EV687">
        <v>944.2971785714287</v>
      </c>
      <c r="EW687">
        <v>5.00078</v>
      </c>
      <c r="EX687">
        <v>18275</v>
      </c>
      <c r="EY687">
        <v>16379.58214285714</v>
      </c>
      <c r="EZ687">
        <v>39.3815</v>
      </c>
      <c r="FA687">
        <v>40.21178571428571</v>
      </c>
      <c r="FB687">
        <v>39.57567857142857</v>
      </c>
      <c r="FC687">
        <v>39.91717857142857</v>
      </c>
      <c r="FD687">
        <v>40.36810714285714</v>
      </c>
      <c r="FE687">
        <v>1955.098571428571</v>
      </c>
      <c r="FF687">
        <v>39.89000000000001</v>
      </c>
      <c r="FG687">
        <v>0</v>
      </c>
      <c r="FH687">
        <v>1759005598.5</v>
      </c>
      <c r="FI687">
        <v>0</v>
      </c>
      <c r="FJ687">
        <v>944.30156</v>
      </c>
      <c r="FK687">
        <v>-2.10392308462931</v>
      </c>
      <c r="FL687">
        <v>-25.08461534661523</v>
      </c>
      <c r="FM687">
        <v>18274.74</v>
      </c>
      <c r="FN687">
        <v>15</v>
      </c>
      <c r="FO687">
        <v>0</v>
      </c>
      <c r="FP687" t="s">
        <v>439</v>
      </c>
      <c r="FQ687">
        <v>1746989605.5</v>
      </c>
      <c r="FR687">
        <v>1746989593.5</v>
      </c>
      <c r="FS687">
        <v>0</v>
      </c>
      <c r="FT687">
        <v>-0.274</v>
      </c>
      <c r="FU687">
        <v>-0.002</v>
      </c>
      <c r="FV687">
        <v>2.549</v>
      </c>
      <c r="FW687">
        <v>0.129</v>
      </c>
      <c r="FX687">
        <v>420</v>
      </c>
      <c r="FY687">
        <v>17</v>
      </c>
      <c r="FZ687">
        <v>0.02</v>
      </c>
      <c r="GA687">
        <v>0.04</v>
      </c>
      <c r="GB687">
        <v>-37.66272</v>
      </c>
      <c r="GC687">
        <v>-0.3007362101311605</v>
      </c>
      <c r="GD687">
        <v>0.06818251315403376</v>
      </c>
      <c r="GE687">
        <v>1</v>
      </c>
      <c r="GF687">
        <v>944.3737352941178</v>
      </c>
      <c r="GG687">
        <v>-1.656180293888481</v>
      </c>
      <c r="GH687">
        <v>0.2582380694611665</v>
      </c>
      <c r="GI687">
        <v>0</v>
      </c>
      <c r="GJ687">
        <v>0.6953838</v>
      </c>
      <c r="GK687">
        <v>-0.07027814634146282</v>
      </c>
      <c r="GL687">
        <v>0.006792563022158864</v>
      </c>
      <c r="GM687">
        <v>1</v>
      </c>
      <c r="GN687">
        <v>2</v>
      </c>
      <c r="GO687">
        <v>3</v>
      </c>
      <c r="GP687" t="s">
        <v>446</v>
      </c>
      <c r="GQ687">
        <v>3.10257</v>
      </c>
      <c r="GR687">
        <v>2.72313</v>
      </c>
      <c r="GS687">
        <v>0.205853</v>
      </c>
      <c r="GT687">
        <v>0.20897</v>
      </c>
      <c r="GU687">
        <v>0.100355</v>
      </c>
      <c r="GV687">
        <v>0.0994799</v>
      </c>
      <c r="GW687">
        <v>20742.7</v>
      </c>
      <c r="GX687">
        <v>18764</v>
      </c>
      <c r="GY687">
        <v>26682.1</v>
      </c>
      <c r="GZ687">
        <v>23941.7</v>
      </c>
      <c r="HA687">
        <v>38424.6</v>
      </c>
      <c r="HB687">
        <v>31877.5</v>
      </c>
      <c r="HC687">
        <v>46592.9</v>
      </c>
      <c r="HD687">
        <v>37870.4</v>
      </c>
      <c r="HE687">
        <v>1.86812</v>
      </c>
      <c r="HF687">
        <v>1.87815</v>
      </c>
      <c r="HG687">
        <v>0.166696</v>
      </c>
      <c r="HH687">
        <v>0</v>
      </c>
      <c r="HI687">
        <v>27.269</v>
      </c>
      <c r="HJ687">
        <v>999.9</v>
      </c>
      <c r="HK687">
        <v>49.3</v>
      </c>
      <c r="HL687">
        <v>30.1</v>
      </c>
      <c r="HM687">
        <v>23.3956</v>
      </c>
      <c r="HN687">
        <v>61.1887</v>
      </c>
      <c r="HO687">
        <v>21.855</v>
      </c>
      <c r="HP687">
        <v>1</v>
      </c>
      <c r="HQ687">
        <v>0.121283</v>
      </c>
      <c r="HR687">
        <v>0.410967</v>
      </c>
      <c r="HS687">
        <v>20.3176</v>
      </c>
      <c r="HT687">
        <v>5.21055</v>
      </c>
      <c r="HU687">
        <v>11.9796</v>
      </c>
      <c r="HV687">
        <v>4.96345</v>
      </c>
      <c r="HW687">
        <v>3.27443</v>
      </c>
      <c r="HX687">
        <v>9999</v>
      </c>
      <c r="HY687">
        <v>9999</v>
      </c>
      <c r="HZ687">
        <v>9999</v>
      </c>
      <c r="IA687">
        <v>26.9</v>
      </c>
      <c r="IB687">
        <v>1.86371</v>
      </c>
      <c r="IC687">
        <v>1.85977</v>
      </c>
      <c r="ID687">
        <v>1.85806</v>
      </c>
      <c r="IE687">
        <v>1.85944</v>
      </c>
      <c r="IF687">
        <v>1.85959</v>
      </c>
      <c r="IG687">
        <v>1.85807</v>
      </c>
      <c r="IH687">
        <v>1.85715</v>
      </c>
      <c r="II687">
        <v>1.85211</v>
      </c>
      <c r="IJ687">
        <v>0</v>
      </c>
      <c r="IK687">
        <v>0</v>
      </c>
      <c r="IL687">
        <v>0</v>
      </c>
      <c r="IM687">
        <v>0</v>
      </c>
      <c r="IN687" t="s">
        <v>441</v>
      </c>
      <c r="IO687" t="s">
        <v>442</v>
      </c>
      <c r="IP687" t="s">
        <v>443</v>
      </c>
      <c r="IQ687" t="s">
        <v>443</v>
      </c>
      <c r="IR687" t="s">
        <v>443</v>
      </c>
      <c r="IS687" t="s">
        <v>443</v>
      </c>
      <c r="IT687">
        <v>0</v>
      </c>
      <c r="IU687">
        <v>100</v>
      </c>
      <c r="IV687">
        <v>100</v>
      </c>
      <c r="IW687">
        <v>-0.86</v>
      </c>
      <c r="IX687">
        <v>0.2801</v>
      </c>
      <c r="IY687">
        <v>-1.253408397979514</v>
      </c>
      <c r="IZ687">
        <v>-0.001407418860664216</v>
      </c>
      <c r="JA687">
        <v>1.761737584914558E-06</v>
      </c>
      <c r="JB687">
        <v>-4.339940373715102E-10</v>
      </c>
      <c r="JC687">
        <v>0.01386544786166931</v>
      </c>
      <c r="JD687">
        <v>0.003157371658100305</v>
      </c>
      <c r="JE687">
        <v>0.0004353711720169284</v>
      </c>
      <c r="JF687">
        <v>-1.853048844677345E-07</v>
      </c>
      <c r="JG687">
        <v>2</v>
      </c>
      <c r="JH687">
        <v>1968</v>
      </c>
      <c r="JI687">
        <v>1</v>
      </c>
      <c r="JJ687">
        <v>26</v>
      </c>
      <c r="JK687">
        <v>200266.6</v>
      </c>
      <c r="JL687">
        <v>200266.8</v>
      </c>
      <c r="JM687">
        <v>3.26172</v>
      </c>
      <c r="JN687">
        <v>2.6062</v>
      </c>
      <c r="JO687">
        <v>1.49658</v>
      </c>
      <c r="JP687">
        <v>2.34985</v>
      </c>
      <c r="JQ687">
        <v>1.54907</v>
      </c>
      <c r="JR687">
        <v>2.34619</v>
      </c>
      <c r="JS687">
        <v>34.3497</v>
      </c>
      <c r="JT687">
        <v>14.2196</v>
      </c>
      <c r="JU687">
        <v>18</v>
      </c>
      <c r="JV687">
        <v>480.639</v>
      </c>
      <c r="JW687">
        <v>501.843</v>
      </c>
      <c r="JX687">
        <v>26.7761</v>
      </c>
      <c r="JY687">
        <v>28.8102</v>
      </c>
      <c r="JZ687">
        <v>30.0005</v>
      </c>
      <c r="KA687">
        <v>28.9688</v>
      </c>
      <c r="KB687">
        <v>28.9535</v>
      </c>
      <c r="KC687">
        <v>65.4541</v>
      </c>
      <c r="KD687">
        <v>12.7512</v>
      </c>
      <c r="KE687">
        <v>100</v>
      </c>
      <c r="KF687">
        <v>26.7781</v>
      </c>
      <c r="KG687">
        <v>1556.3</v>
      </c>
      <c r="KH687">
        <v>21.0674</v>
      </c>
      <c r="KI687">
        <v>101.872</v>
      </c>
      <c r="KJ687">
        <v>91.3368</v>
      </c>
    </row>
    <row r="688" spans="1:296">
      <c r="A688">
        <v>670</v>
      </c>
      <c r="B688">
        <v>1759005609</v>
      </c>
      <c r="C688">
        <v>18358.40000009537</v>
      </c>
      <c r="D688" t="s">
        <v>1788</v>
      </c>
      <c r="E688" t="s">
        <v>1789</v>
      </c>
      <c r="F688">
        <v>5</v>
      </c>
      <c r="G688" t="s">
        <v>1603</v>
      </c>
      <c r="H688">
        <v>1759005601.5</v>
      </c>
      <c r="I688">
        <f>(J688)/1000</f>
        <v>0</v>
      </c>
      <c r="J688">
        <f>IF(DO688, AM688, AG688)</f>
        <v>0</v>
      </c>
      <c r="K688">
        <f>IF(DO688, AH688, AF688)</f>
        <v>0</v>
      </c>
      <c r="L688">
        <f>DQ688 - IF(AT688&gt;1, K688*DK688*100.0/(AV688), 0)</f>
        <v>0</v>
      </c>
      <c r="M688">
        <f>((S688-I688/2)*L688-K688)/(S688+I688/2)</f>
        <v>0</v>
      </c>
      <c r="N688">
        <f>M688*(DX688+DY688)/1000.0</f>
        <v>0</v>
      </c>
      <c r="O688">
        <f>(DQ688 - IF(AT688&gt;1, K688*DK688*100.0/(AV688), 0))*(DX688+DY688)/1000.0</f>
        <v>0</v>
      </c>
      <c r="P688">
        <f>2.0/((1/R688-1/Q688)+SIGN(R688)*SQRT((1/R688-1/Q688)*(1/R688-1/Q688) + 4*DL688/((DL688+1)*(DL688+1))*(2*1/R688*1/Q688-1/Q688*1/Q688)))</f>
        <v>0</v>
      </c>
      <c r="Q688">
        <f>IF(LEFT(DM688,1)&lt;&gt;"0",IF(LEFT(DM688,1)="1",3.0,DN688),$D$5+$E$5*(EE688*DX688/($K$5*1000))+$F$5*(EE688*DX688/($K$5*1000))*MAX(MIN(DK688,$J$5),$I$5)*MAX(MIN(DK688,$J$5),$I$5)+$G$5*MAX(MIN(DK688,$J$5),$I$5)*(EE688*DX688/($K$5*1000))+$H$5*(EE688*DX688/($K$5*1000))*(EE688*DX688/($K$5*1000)))</f>
        <v>0</v>
      </c>
      <c r="R688">
        <f>I688*(1000-(1000*0.61365*exp(17.502*V688/(240.97+V688))/(DX688+DY688)+DS688)/2)/(1000*0.61365*exp(17.502*V688/(240.97+V688))/(DX688+DY688)-DS688)</f>
        <v>0</v>
      </c>
      <c r="S688">
        <f>1/((DL688+1)/(P688/1.6)+1/(Q688/1.37)) + DL688/((DL688+1)/(P688/1.6) + DL688/(Q688/1.37))</f>
        <v>0</v>
      </c>
      <c r="T688">
        <f>(DG688*DJ688)</f>
        <v>0</v>
      </c>
      <c r="U688">
        <f>(DZ688+(T688+2*0.95*5.67E-8*(((DZ688+$B$9)+273)^4-(DZ688+273)^4)-44100*I688)/(1.84*29.3*Q688+8*0.95*5.67E-8*(DZ688+273)^3))</f>
        <v>0</v>
      </c>
      <c r="V688">
        <f>($C$9*EA688+$D$9*EB688+$E$9*U688)</f>
        <v>0</v>
      </c>
      <c r="W688">
        <f>0.61365*exp(17.502*V688/(240.97+V688))</f>
        <v>0</v>
      </c>
      <c r="X688">
        <f>(Y688/Z688*100)</f>
        <v>0</v>
      </c>
      <c r="Y688">
        <f>DS688*(DX688+DY688)/1000</f>
        <v>0</v>
      </c>
      <c r="Z688">
        <f>0.61365*exp(17.502*DZ688/(240.97+DZ688))</f>
        <v>0</v>
      </c>
      <c r="AA688">
        <f>(W688-DS688*(DX688+DY688)/1000)</f>
        <v>0</v>
      </c>
      <c r="AB688">
        <f>(-I688*44100)</f>
        <v>0</v>
      </c>
      <c r="AC688">
        <f>2*29.3*Q688*0.92*(DZ688-V688)</f>
        <v>0</v>
      </c>
      <c r="AD688">
        <f>2*0.95*5.67E-8*(((DZ688+$B$9)+273)^4-(V688+273)^4)</f>
        <v>0</v>
      </c>
      <c r="AE688">
        <f>T688+AD688+AB688+AC688</f>
        <v>0</v>
      </c>
      <c r="AF688">
        <f>DW688*AT688*(DR688-DQ688*(1000-AT688*DT688)/(1000-AT688*DS688))/(100*DK688)</f>
        <v>0</v>
      </c>
      <c r="AG688">
        <f>1000*DW688*AT688*(DS688-DT688)/(100*DK688*(1000-AT688*DS688))</f>
        <v>0</v>
      </c>
      <c r="AH688">
        <f>(AI688 - AJ688 - DX688*1E3/(8.314*(DZ688+273.15)) * AL688/DW688 * AK688) * DW688/(100*DK688) * (1000 - DT688)/1000</f>
        <v>0</v>
      </c>
      <c r="AI688">
        <v>1576.653824818182</v>
      </c>
      <c r="AJ688">
        <v>1547.984</v>
      </c>
      <c r="AK688">
        <v>3.443571428571577</v>
      </c>
      <c r="AL688">
        <v>65.16</v>
      </c>
      <c r="AM688">
        <f>(AO688 - AN688 + DX688*1E3/(8.314*(DZ688+273.15)) * AQ688/DW688 * AP688) * DW688/(100*DK688) * 1000/(1000 - AO688)</f>
        <v>0</v>
      </c>
      <c r="AN688">
        <v>21.04809588198541</v>
      </c>
      <c r="AO688">
        <v>21.72951272727273</v>
      </c>
      <c r="AP688">
        <v>-4.918145476111938E-06</v>
      </c>
      <c r="AQ688">
        <v>105.5016809111965</v>
      </c>
      <c r="AR688">
        <v>1</v>
      </c>
      <c r="AS688">
        <v>0</v>
      </c>
      <c r="AT688">
        <f>IF(AR688*$H$15&gt;=AV688,1.0,(AV688/(AV688-AR688*$H$15)))</f>
        <v>0</v>
      </c>
      <c r="AU688">
        <f>(AT688-1)*100</f>
        <v>0</v>
      </c>
      <c r="AV688">
        <f>MAX(0,($B$15+$C$15*EE688)/(1+$D$15*EE688)*DX688/(DZ688+273)*$E$15)</f>
        <v>0</v>
      </c>
      <c r="AW688" t="s">
        <v>437</v>
      </c>
      <c r="AX688" t="s">
        <v>437</v>
      </c>
      <c r="AY688">
        <v>0</v>
      </c>
      <c r="AZ688">
        <v>0</v>
      </c>
      <c r="BA688">
        <f>1-AY688/AZ688</f>
        <v>0</v>
      </c>
      <c r="BB688">
        <v>0</v>
      </c>
      <c r="BC688" t="s">
        <v>437</v>
      </c>
      <c r="BD688" t="s">
        <v>437</v>
      </c>
      <c r="BE688">
        <v>0</v>
      </c>
      <c r="BF688">
        <v>0</v>
      </c>
      <c r="BG688">
        <f>1-BE688/BF688</f>
        <v>0</v>
      </c>
      <c r="BH688">
        <v>0.5</v>
      </c>
      <c r="BI688">
        <f>DH688</f>
        <v>0</v>
      </c>
      <c r="BJ688">
        <f>K688</f>
        <v>0</v>
      </c>
      <c r="BK688">
        <f>BG688*BH688*BI688</f>
        <v>0</v>
      </c>
      <c r="BL688">
        <f>(BJ688-BB688)/BI688</f>
        <v>0</v>
      </c>
      <c r="BM688">
        <f>(AZ688-BF688)/BF688</f>
        <v>0</v>
      </c>
      <c r="BN688">
        <f>AY688/(BA688+AY688/BF688)</f>
        <v>0</v>
      </c>
      <c r="BO688" t="s">
        <v>437</v>
      </c>
      <c r="BP688">
        <v>0</v>
      </c>
      <c r="BQ688">
        <f>IF(BP688&lt;&gt;0, BP688, BN688)</f>
        <v>0</v>
      </c>
      <c r="BR688">
        <f>1-BQ688/BF688</f>
        <v>0</v>
      </c>
      <c r="BS688">
        <f>(BF688-BE688)/(BF688-BQ688)</f>
        <v>0</v>
      </c>
      <c r="BT688">
        <f>(AZ688-BF688)/(AZ688-BQ688)</f>
        <v>0</v>
      </c>
      <c r="BU688">
        <f>(BF688-BE688)/(BF688-AY688)</f>
        <v>0</v>
      </c>
      <c r="BV688">
        <f>(AZ688-BF688)/(AZ688-AY688)</f>
        <v>0</v>
      </c>
      <c r="BW688">
        <f>(BS688*BQ688/BE688)</f>
        <v>0</v>
      </c>
      <c r="BX688">
        <f>(1-BW688)</f>
        <v>0</v>
      </c>
      <c r="DG688">
        <f>$B$13*EF688+$C$13*EG688+$F$13*ER688*(1-EU688)</f>
        <v>0</v>
      </c>
      <c r="DH688">
        <f>DG688*DI688</f>
        <v>0</v>
      </c>
      <c r="DI688">
        <f>($B$13*$D$11+$C$13*$D$11+$F$13*((FE688+EW688)/MAX(FE688+EW688+FF688, 0.1)*$I$11+FF688/MAX(FE688+EW688+FF688, 0.1)*$J$11))/($B$13+$C$13+$F$13)</f>
        <v>0</v>
      </c>
      <c r="DJ688">
        <f>($B$13*$K$11+$C$13*$K$11+$F$13*((FE688+EW688)/MAX(FE688+EW688+FF688, 0.1)*$P$11+FF688/MAX(FE688+EW688+FF688, 0.1)*$Q$11))/($B$13+$C$13+$F$13)</f>
        <v>0</v>
      </c>
      <c r="DK688">
        <v>6</v>
      </c>
      <c r="DL688">
        <v>0.5</v>
      </c>
      <c r="DM688" t="s">
        <v>438</v>
      </c>
      <c r="DN688">
        <v>2</v>
      </c>
      <c r="DO688" t="b">
        <v>1</v>
      </c>
      <c r="DP688">
        <v>1759005601.5</v>
      </c>
      <c r="DQ688">
        <v>1490.821111111111</v>
      </c>
      <c r="DR688">
        <v>1528.518148148148</v>
      </c>
      <c r="DS688">
        <v>21.73055925925926</v>
      </c>
      <c r="DT688">
        <v>21.0435</v>
      </c>
      <c r="DU688">
        <v>1491.696296296296</v>
      </c>
      <c r="DV688">
        <v>21.45048518518518</v>
      </c>
      <c r="DW688">
        <v>499.9916296296296</v>
      </c>
      <c r="DX688">
        <v>90.29848148148149</v>
      </c>
      <c r="DY688">
        <v>0.06500322222222221</v>
      </c>
      <c r="DZ688">
        <v>28.6714962962963</v>
      </c>
      <c r="EA688">
        <v>29.99498518518519</v>
      </c>
      <c r="EB688">
        <v>999.9000000000001</v>
      </c>
      <c r="EC688">
        <v>0</v>
      </c>
      <c r="ED688">
        <v>0</v>
      </c>
      <c r="EE688">
        <v>10007.38814814815</v>
      </c>
      <c r="EF688">
        <v>0</v>
      </c>
      <c r="EG688">
        <v>11.83511851851852</v>
      </c>
      <c r="EH688">
        <v>-37.6962</v>
      </c>
      <c r="EI688">
        <v>1523.938148148148</v>
      </c>
      <c r="EJ688">
        <v>1561.374814814815</v>
      </c>
      <c r="EK688">
        <v>0.6870663703703704</v>
      </c>
      <c r="EL688">
        <v>1528.518148148148</v>
      </c>
      <c r="EM688">
        <v>21.0435</v>
      </c>
      <c r="EN688">
        <v>1.962237037037037</v>
      </c>
      <c r="EO688">
        <v>1.900196296296296</v>
      </c>
      <c r="EP688">
        <v>17.14286666666667</v>
      </c>
      <c r="EQ688">
        <v>16.63634444444445</v>
      </c>
      <c r="ER688">
        <v>1999.977777777778</v>
      </c>
      <c r="ES688">
        <v>0.980006</v>
      </c>
      <c r="ET688">
        <v>0.0199939</v>
      </c>
      <c r="EU688">
        <v>0</v>
      </c>
      <c r="EV688">
        <v>944.0915555555556</v>
      </c>
      <c r="EW688">
        <v>5.00078</v>
      </c>
      <c r="EX688">
        <v>18272.76296296296</v>
      </c>
      <c r="EY688">
        <v>16379.48518518519</v>
      </c>
      <c r="EZ688">
        <v>39.37481481481481</v>
      </c>
      <c r="FA688">
        <v>40.21037037037036</v>
      </c>
      <c r="FB688">
        <v>39.59237037037037</v>
      </c>
      <c r="FC688">
        <v>39.91414814814815</v>
      </c>
      <c r="FD688">
        <v>40.43737037037037</v>
      </c>
      <c r="FE688">
        <v>1955.087777777778</v>
      </c>
      <c r="FF688">
        <v>39.89000000000001</v>
      </c>
      <c r="FG688">
        <v>0</v>
      </c>
      <c r="FH688">
        <v>1759005603.3</v>
      </c>
      <c r="FI688">
        <v>0</v>
      </c>
      <c r="FJ688">
        <v>944.1247200000001</v>
      </c>
      <c r="FK688">
        <v>-1.800615392746073</v>
      </c>
      <c r="FL688">
        <v>-26.90000002048852</v>
      </c>
      <c r="FM688">
        <v>18272.636</v>
      </c>
      <c r="FN688">
        <v>15</v>
      </c>
      <c r="FO688">
        <v>0</v>
      </c>
      <c r="FP688" t="s">
        <v>439</v>
      </c>
      <c r="FQ688">
        <v>1746989605.5</v>
      </c>
      <c r="FR688">
        <v>1746989593.5</v>
      </c>
      <c r="FS688">
        <v>0</v>
      </c>
      <c r="FT688">
        <v>-0.274</v>
      </c>
      <c r="FU688">
        <v>-0.002</v>
      </c>
      <c r="FV688">
        <v>2.549</v>
      </c>
      <c r="FW688">
        <v>0.129</v>
      </c>
      <c r="FX688">
        <v>420</v>
      </c>
      <c r="FY688">
        <v>17</v>
      </c>
      <c r="FZ688">
        <v>0.02</v>
      </c>
      <c r="GA688">
        <v>0.04</v>
      </c>
      <c r="GB688">
        <v>-37.68761707317073</v>
      </c>
      <c r="GC688">
        <v>-0.4036829268293205</v>
      </c>
      <c r="GD688">
        <v>0.08339247758798701</v>
      </c>
      <c r="GE688">
        <v>1</v>
      </c>
      <c r="GF688">
        <v>944.2195</v>
      </c>
      <c r="GG688">
        <v>-2.005148972389207</v>
      </c>
      <c r="GH688">
        <v>0.3002669645498766</v>
      </c>
      <c r="GI688">
        <v>0</v>
      </c>
      <c r="GJ688">
        <v>0.6908506829268293</v>
      </c>
      <c r="GK688">
        <v>-0.06519234146341225</v>
      </c>
      <c r="GL688">
        <v>0.006487054265674526</v>
      </c>
      <c r="GM688">
        <v>1</v>
      </c>
      <c r="GN688">
        <v>2</v>
      </c>
      <c r="GO688">
        <v>3</v>
      </c>
      <c r="GP688" t="s">
        <v>446</v>
      </c>
      <c r="GQ688">
        <v>3.10247</v>
      </c>
      <c r="GR688">
        <v>2.72328</v>
      </c>
      <c r="GS688">
        <v>0.207214</v>
      </c>
      <c r="GT688">
        <v>0.210291</v>
      </c>
      <c r="GU688">
        <v>0.100349</v>
      </c>
      <c r="GV688">
        <v>0.0994916</v>
      </c>
      <c r="GW688">
        <v>20707</v>
      </c>
      <c r="GX688">
        <v>18732.5</v>
      </c>
      <c r="GY688">
        <v>26681.9</v>
      </c>
      <c r="GZ688">
        <v>23941.5</v>
      </c>
      <c r="HA688">
        <v>38424.5</v>
      </c>
      <c r="HB688">
        <v>31877.1</v>
      </c>
      <c r="HC688">
        <v>46592.3</v>
      </c>
      <c r="HD688">
        <v>37870.3</v>
      </c>
      <c r="HE688">
        <v>1.86775</v>
      </c>
      <c r="HF688">
        <v>1.87833</v>
      </c>
      <c r="HG688">
        <v>0.166748</v>
      </c>
      <c r="HH688">
        <v>0</v>
      </c>
      <c r="HI688">
        <v>27.268</v>
      </c>
      <c r="HJ688">
        <v>999.9</v>
      </c>
      <c r="HK688">
        <v>49.3</v>
      </c>
      <c r="HL688">
        <v>30.2</v>
      </c>
      <c r="HM688">
        <v>23.5298</v>
      </c>
      <c r="HN688">
        <v>60.8987</v>
      </c>
      <c r="HO688">
        <v>21.6627</v>
      </c>
      <c r="HP688">
        <v>1</v>
      </c>
      <c r="HQ688">
        <v>0.12172</v>
      </c>
      <c r="HR688">
        <v>0.395202</v>
      </c>
      <c r="HS688">
        <v>20.3174</v>
      </c>
      <c r="HT688">
        <v>5.21025</v>
      </c>
      <c r="HU688">
        <v>11.9798</v>
      </c>
      <c r="HV688">
        <v>4.9634</v>
      </c>
      <c r="HW688">
        <v>3.27443</v>
      </c>
      <c r="HX688">
        <v>9999</v>
      </c>
      <c r="HY688">
        <v>9999</v>
      </c>
      <c r="HZ688">
        <v>9999</v>
      </c>
      <c r="IA688">
        <v>26.9</v>
      </c>
      <c r="IB688">
        <v>1.86371</v>
      </c>
      <c r="IC688">
        <v>1.85976</v>
      </c>
      <c r="ID688">
        <v>1.85806</v>
      </c>
      <c r="IE688">
        <v>1.85944</v>
      </c>
      <c r="IF688">
        <v>1.85959</v>
      </c>
      <c r="IG688">
        <v>1.85808</v>
      </c>
      <c r="IH688">
        <v>1.85715</v>
      </c>
      <c r="II688">
        <v>1.85211</v>
      </c>
      <c r="IJ688">
        <v>0</v>
      </c>
      <c r="IK688">
        <v>0</v>
      </c>
      <c r="IL688">
        <v>0</v>
      </c>
      <c r="IM688">
        <v>0</v>
      </c>
      <c r="IN688" t="s">
        <v>441</v>
      </c>
      <c r="IO688" t="s">
        <v>442</v>
      </c>
      <c r="IP688" t="s">
        <v>443</v>
      </c>
      <c r="IQ688" t="s">
        <v>443</v>
      </c>
      <c r="IR688" t="s">
        <v>443</v>
      </c>
      <c r="IS688" t="s">
        <v>443</v>
      </c>
      <c r="IT688">
        <v>0</v>
      </c>
      <c r="IU688">
        <v>100</v>
      </c>
      <c r="IV688">
        <v>100</v>
      </c>
      <c r="IW688">
        <v>-0.85</v>
      </c>
      <c r="IX688">
        <v>0.2801</v>
      </c>
      <c r="IY688">
        <v>-1.253408397979514</v>
      </c>
      <c r="IZ688">
        <v>-0.001407418860664216</v>
      </c>
      <c r="JA688">
        <v>1.761737584914558E-06</v>
      </c>
      <c r="JB688">
        <v>-4.339940373715102E-10</v>
      </c>
      <c r="JC688">
        <v>0.01386544786166931</v>
      </c>
      <c r="JD688">
        <v>0.003157371658100305</v>
      </c>
      <c r="JE688">
        <v>0.0004353711720169284</v>
      </c>
      <c r="JF688">
        <v>-1.853048844677345E-07</v>
      </c>
      <c r="JG688">
        <v>2</v>
      </c>
      <c r="JH688">
        <v>1968</v>
      </c>
      <c r="JI688">
        <v>1</v>
      </c>
      <c r="JJ688">
        <v>26</v>
      </c>
      <c r="JK688">
        <v>200266.7</v>
      </c>
      <c r="JL688">
        <v>200266.9</v>
      </c>
      <c r="JM688">
        <v>3.28857</v>
      </c>
      <c r="JN688">
        <v>2.59644</v>
      </c>
      <c r="JO688">
        <v>1.49658</v>
      </c>
      <c r="JP688">
        <v>2.34985</v>
      </c>
      <c r="JQ688">
        <v>1.54907</v>
      </c>
      <c r="JR688">
        <v>2.46704</v>
      </c>
      <c r="JS688">
        <v>34.3497</v>
      </c>
      <c r="JT688">
        <v>14.2371</v>
      </c>
      <c r="JU688">
        <v>18</v>
      </c>
      <c r="JV688">
        <v>480.45</v>
      </c>
      <c r="JW688">
        <v>501.989</v>
      </c>
      <c r="JX688">
        <v>26.7777</v>
      </c>
      <c r="JY688">
        <v>28.8151</v>
      </c>
      <c r="JZ688">
        <v>30.0005</v>
      </c>
      <c r="KA688">
        <v>28.9726</v>
      </c>
      <c r="KB688">
        <v>28.9569</v>
      </c>
      <c r="KC688">
        <v>65.9799</v>
      </c>
      <c r="KD688">
        <v>12.7512</v>
      </c>
      <c r="KE688">
        <v>100</v>
      </c>
      <c r="KF688">
        <v>26.7858</v>
      </c>
      <c r="KG688">
        <v>1569.66</v>
      </c>
      <c r="KH688">
        <v>21.0785</v>
      </c>
      <c r="KI688">
        <v>101.871</v>
      </c>
      <c r="KJ688">
        <v>91.33620000000001</v>
      </c>
    </row>
    <row r="689" spans="1:296">
      <c r="A689">
        <v>671</v>
      </c>
      <c r="B689">
        <v>1759005614</v>
      </c>
      <c r="C689">
        <v>18363.40000009537</v>
      </c>
      <c r="D689" t="s">
        <v>1790</v>
      </c>
      <c r="E689" t="s">
        <v>1791</v>
      </c>
      <c r="F689">
        <v>5</v>
      </c>
      <c r="G689" t="s">
        <v>1603</v>
      </c>
      <c r="H689">
        <v>1759005606.214286</v>
      </c>
      <c r="I689">
        <f>(J689)/1000</f>
        <v>0</v>
      </c>
      <c r="J689">
        <f>IF(DO689, AM689, AG689)</f>
        <v>0</v>
      </c>
      <c r="K689">
        <f>IF(DO689, AH689, AF689)</f>
        <v>0</v>
      </c>
      <c r="L689">
        <f>DQ689 - IF(AT689&gt;1, K689*DK689*100.0/(AV689), 0)</f>
        <v>0</v>
      </c>
      <c r="M689">
        <f>((S689-I689/2)*L689-K689)/(S689+I689/2)</f>
        <v>0</v>
      </c>
      <c r="N689">
        <f>M689*(DX689+DY689)/1000.0</f>
        <v>0</v>
      </c>
      <c r="O689">
        <f>(DQ689 - IF(AT689&gt;1, K689*DK689*100.0/(AV689), 0))*(DX689+DY689)/1000.0</f>
        <v>0</v>
      </c>
      <c r="P689">
        <f>2.0/((1/R689-1/Q689)+SIGN(R689)*SQRT((1/R689-1/Q689)*(1/R689-1/Q689) + 4*DL689/((DL689+1)*(DL689+1))*(2*1/R689*1/Q689-1/Q689*1/Q689)))</f>
        <v>0</v>
      </c>
      <c r="Q689">
        <f>IF(LEFT(DM689,1)&lt;&gt;"0",IF(LEFT(DM689,1)="1",3.0,DN689),$D$5+$E$5*(EE689*DX689/($K$5*1000))+$F$5*(EE689*DX689/($K$5*1000))*MAX(MIN(DK689,$J$5),$I$5)*MAX(MIN(DK689,$J$5),$I$5)+$G$5*MAX(MIN(DK689,$J$5),$I$5)*(EE689*DX689/($K$5*1000))+$H$5*(EE689*DX689/($K$5*1000))*(EE689*DX689/($K$5*1000)))</f>
        <v>0</v>
      </c>
      <c r="R689">
        <f>I689*(1000-(1000*0.61365*exp(17.502*V689/(240.97+V689))/(DX689+DY689)+DS689)/2)/(1000*0.61365*exp(17.502*V689/(240.97+V689))/(DX689+DY689)-DS689)</f>
        <v>0</v>
      </c>
      <c r="S689">
        <f>1/((DL689+1)/(P689/1.6)+1/(Q689/1.37)) + DL689/((DL689+1)/(P689/1.6) + DL689/(Q689/1.37))</f>
        <v>0</v>
      </c>
      <c r="T689">
        <f>(DG689*DJ689)</f>
        <v>0</v>
      </c>
      <c r="U689">
        <f>(DZ689+(T689+2*0.95*5.67E-8*(((DZ689+$B$9)+273)^4-(DZ689+273)^4)-44100*I689)/(1.84*29.3*Q689+8*0.95*5.67E-8*(DZ689+273)^3))</f>
        <v>0</v>
      </c>
      <c r="V689">
        <f>($C$9*EA689+$D$9*EB689+$E$9*U689)</f>
        <v>0</v>
      </c>
      <c r="W689">
        <f>0.61365*exp(17.502*V689/(240.97+V689))</f>
        <v>0</v>
      </c>
      <c r="X689">
        <f>(Y689/Z689*100)</f>
        <v>0</v>
      </c>
      <c r="Y689">
        <f>DS689*(DX689+DY689)/1000</f>
        <v>0</v>
      </c>
      <c r="Z689">
        <f>0.61365*exp(17.502*DZ689/(240.97+DZ689))</f>
        <v>0</v>
      </c>
      <c r="AA689">
        <f>(W689-DS689*(DX689+DY689)/1000)</f>
        <v>0</v>
      </c>
      <c r="AB689">
        <f>(-I689*44100)</f>
        <v>0</v>
      </c>
      <c r="AC689">
        <f>2*29.3*Q689*0.92*(DZ689-V689)</f>
        <v>0</v>
      </c>
      <c r="AD689">
        <f>2*0.95*5.67E-8*(((DZ689+$B$9)+273)^4-(V689+273)^4)</f>
        <v>0</v>
      </c>
      <c r="AE689">
        <f>T689+AD689+AB689+AC689</f>
        <v>0</v>
      </c>
      <c r="AF689">
        <f>DW689*AT689*(DR689-DQ689*(1000-AT689*DT689)/(1000-AT689*DS689))/(100*DK689)</f>
        <v>0</v>
      </c>
      <c r="AG689">
        <f>1000*DW689*AT689*(DS689-DT689)/(100*DK689*(1000-AT689*DS689))</f>
        <v>0</v>
      </c>
      <c r="AH689">
        <f>(AI689 - AJ689 - DX689*1E3/(8.314*(DZ689+273.15)) * AL689/DW689 * AK689) * DW689/(100*DK689) * (1000 - DT689)/1000</f>
        <v>0</v>
      </c>
      <c r="AI689">
        <v>1593.476049878788</v>
      </c>
      <c r="AJ689">
        <v>1565.043757575758</v>
      </c>
      <c r="AK689">
        <v>3.431899567099659</v>
      </c>
      <c r="AL689">
        <v>65.16</v>
      </c>
      <c r="AM689">
        <f>(AO689 - AN689 + DX689*1E3/(8.314*(DZ689+273.15)) * AQ689/DW689 * AP689) * DW689/(100*DK689) * 1000/(1000 - AO689)</f>
        <v>0</v>
      </c>
      <c r="AN689">
        <v>21.05397664453397</v>
      </c>
      <c r="AO689">
        <v>21.73179515151515</v>
      </c>
      <c r="AP689">
        <v>2.961997865192093E-06</v>
      </c>
      <c r="AQ689">
        <v>105.5016809111965</v>
      </c>
      <c r="AR689">
        <v>0</v>
      </c>
      <c r="AS689">
        <v>0</v>
      </c>
      <c r="AT689">
        <f>IF(AR689*$H$15&gt;=AV689,1.0,(AV689/(AV689-AR689*$H$15)))</f>
        <v>0</v>
      </c>
      <c r="AU689">
        <f>(AT689-1)*100</f>
        <v>0</v>
      </c>
      <c r="AV689">
        <f>MAX(0,($B$15+$C$15*EE689)/(1+$D$15*EE689)*DX689/(DZ689+273)*$E$15)</f>
        <v>0</v>
      </c>
      <c r="AW689" t="s">
        <v>437</v>
      </c>
      <c r="AX689" t="s">
        <v>437</v>
      </c>
      <c r="AY689">
        <v>0</v>
      </c>
      <c r="AZ689">
        <v>0</v>
      </c>
      <c r="BA689">
        <f>1-AY689/AZ689</f>
        <v>0</v>
      </c>
      <c r="BB689">
        <v>0</v>
      </c>
      <c r="BC689" t="s">
        <v>437</v>
      </c>
      <c r="BD689" t="s">
        <v>437</v>
      </c>
      <c r="BE689">
        <v>0</v>
      </c>
      <c r="BF689">
        <v>0</v>
      </c>
      <c r="BG689">
        <f>1-BE689/BF689</f>
        <v>0</v>
      </c>
      <c r="BH689">
        <v>0.5</v>
      </c>
      <c r="BI689">
        <f>DH689</f>
        <v>0</v>
      </c>
      <c r="BJ689">
        <f>K689</f>
        <v>0</v>
      </c>
      <c r="BK689">
        <f>BG689*BH689*BI689</f>
        <v>0</v>
      </c>
      <c r="BL689">
        <f>(BJ689-BB689)/BI689</f>
        <v>0</v>
      </c>
      <c r="BM689">
        <f>(AZ689-BF689)/BF689</f>
        <v>0</v>
      </c>
      <c r="BN689">
        <f>AY689/(BA689+AY689/BF689)</f>
        <v>0</v>
      </c>
      <c r="BO689" t="s">
        <v>437</v>
      </c>
      <c r="BP689">
        <v>0</v>
      </c>
      <c r="BQ689">
        <f>IF(BP689&lt;&gt;0, BP689, BN689)</f>
        <v>0</v>
      </c>
      <c r="BR689">
        <f>1-BQ689/BF689</f>
        <v>0</v>
      </c>
      <c r="BS689">
        <f>(BF689-BE689)/(BF689-BQ689)</f>
        <v>0</v>
      </c>
      <c r="BT689">
        <f>(AZ689-BF689)/(AZ689-BQ689)</f>
        <v>0</v>
      </c>
      <c r="BU689">
        <f>(BF689-BE689)/(BF689-AY689)</f>
        <v>0</v>
      </c>
      <c r="BV689">
        <f>(AZ689-BF689)/(AZ689-AY689)</f>
        <v>0</v>
      </c>
      <c r="BW689">
        <f>(BS689*BQ689/BE689)</f>
        <v>0</v>
      </c>
      <c r="BX689">
        <f>(1-BW689)</f>
        <v>0</v>
      </c>
      <c r="DG689">
        <f>$B$13*EF689+$C$13*EG689+$F$13*ER689*(1-EU689)</f>
        <v>0</v>
      </c>
      <c r="DH689">
        <f>DG689*DI689</f>
        <v>0</v>
      </c>
      <c r="DI689">
        <f>($B$13*$D$11+$C$13*$D$11+$F$13*((FE689+EW689)/MAX(FE689+EW689+FF689, 0.1)*$I$11+FF689/MAX(FE689+EW689+FF689, 0.1)*$J$11))/($B$13+$C$13+$F$13)</f>
        <v>0</v>
      </c>
      <c r="DJ689">
        <f>($B$13*$K$11+$C$13*$K$11+$F$13*((FE689+EW689)/MAX(FE689+EW689+FF689, 0.1)*$P$11+FF689/MAX(FE689+EW689+FF689, 0.1)*$Q$11))/($B$13+$C$13+$F$13)</f>
        <v>0</v>
      </c>
      <c r="DK689">
        <v>6</v>
      </c>
      <c r="DL689">
        <v>0.5</v>
      </c>
      <c r="DM689" t="s">
        <v>438</v>
      </c>
      <c r="DN689">
        <v>2</v>
      </c>
      <c r="DO689" t="b">
        <v>1</v>
      </c>
      <c r="DP689">
        <v>1759005606.214286</v>
      </c>
      <c r="DQ689">
        <v>1506.6025</v>
      </c>
      <c r="DR689">
        <v>1544.312857142857</v>
      </c>
      <c r="DS689">
        <v>21.73053214285714</v>
      </c>
      <c r="DT689">
        <v>21.04815</v>
      </c>
      <c r="DU689">
        <v>1507.461071428572</v>
      </c>
      <c r="DV689">
        <v>21.45045714285714</v>
      </c>
      <c r="DW689">
        <v>500.0471428571428</v>
      </c>
      <c r="DX689">
        <v>90.2984892857143</v>
      </c>
      <c r="DY689">
        <v>0.06487382857142857</v>
      </c>
      <c r="DZ689">
        <v>28.66963571428571</v>
      </c>
      <c r="EA689">
        <v>29.98970357142857</v>
      </c>
      <c r="EB689">
        <v>999.9000000000002</v>
      </c>
      <c r="EC689">
        <v>0</v>
      </c>
      <c r="ED689">
        <v>0</v>
      </c>
      <c r="EE689">
        <v>10013.13071428571</v>
      </c>
      <c r="EF689">
        <v>0</v>
      </c>
      <c r="EG689">
        <v>11.83526428571428</v>
      </c>
      <c r="EH689">
        <v>-37.71055357142858</v>
      </c>
      <c r="EI689">
        <v>1540.068928571428</v>
      </c>
      <c r="EJ689">
        <v>1577.516071428571</v>
      </c>
      <c r="EK689">
        <v>0.6823943928571427</v>
      </c>
      <c r="EL689">
        <v>1544.312857142857</v>
      </c>
      <c r="EM689">
        <v>21.04815</v>
      </c>
      <c r="EN689">
        <v>1.962235</v>
      </c>
      <c r="EO689">
        <v>1.900616071428572</v>
      </c>
      <c r="EP689">
        <v>17.14284642857143</v>
      </c>
      <c r="EQ689">
        <v>16.63982142857143</v>
      </c>
      <c r="ER689">
        <v>1999.983571428571</v>
      </c>
      <c r="ES689">
        <v>0.9800061071428571</v>
      </c>
      <c r="ET689">
        <v>0.01999378571428571</v>
      </c>
      <c r="EU689">
        <v>0</v>
      </c>
      <c r="EV689">
        <v>943.9554642857145</v>
      </c>
      <c r="EW689">
        <v>5.00078</v>
      </c>
      <c r="EX689">
        <v>18270.47142857143</v>
      </c>
      <c r="EY689">
        <v>16379.53214285715</v>
      </c>
      <c r="EZ689">
        <v>39.37485714285715</v>
      </c>
      <c r="FA689">
        <v>40.21621428571428</v>
      </c>
      <c r="FB689">
        <v>39.58017857142857</v>
      </c>
      <c r="FC689">
        <v>39.935</v>
      </c>
      <c r="FD689">
        <v>40.49532142857142</v>
      </c>
      <c r="FE689">
        <v>1955.093571428571</v>
      </c>
      <c r="FF689">
        <v>39.89000000000001</v>
      </c>
      <c r="FG689">
        <v>0</v>
      </c>
      <c r="FH689">
        <v>1759005608.7</v>
      </c>
      <c r="FI689">
        <v>0</v>
      </c>
      <c r="FJ689">
        <v>943.9688076923077</v>
      </c>
      <c r="FK689">
        <v>-1.680923074711856</v>
      </c>
      <c r="FL689">
        <v>-31.89059824887772</v>
      </c>
      <c r="FM689">
        <v>18270.15384615385</v>
      </c>
      <c r="FN689">
        <v>15</v>
      </c>
      <c r="FO689">
        <v>0</v>
      </c>
      <c r="FP689" t="s">
        <v>439</v>
      </c>
      <c r="FQ689">
        <v>1746989605.5</v>
      </c>
      <c r="FR689">
        <v>1746989593.5</v>
      </c>
      <c r="FS689">
        <v>0</v>
      </c>
      <c r="FT689">
        <v>-0.274</v>
      </c>
      <c r="FU689">
        <v>-0.002</v>
      </c>
      <c r="FV689">
        <v>2.549</v>
      </c>
      <c r="FW689">
        <v>0.129</v>
      </c>
      <c r="FX689">
        <v>420</v>
      </c>
      <c r="FY689">
        <v>17</v>
      </c>
      <c r="FZ689">
        <v>0.02</v>
      </c>
      <c r="GA689">
        <v>0.04</v>
      </c>
      <c r="GB689">
        <v>-37.692475</v>
      </c>
      <c r="GC689">
        <v>-0.1892262664164812</v>
      </c>
      <c r="GD689">
        <v>0.1128902381740777</v>
      </c>
      <c r="GE689">
        <v>1</v>
      </c>
      <c r="GF689">
        <v>944.0627352941177</v>
      </c>
      <c r="GG689">
        <v>-2.046157377358109</v>
      </c>
      <c r="GH689">
        <v>0.2958769924084556</v>
      </c>
      <c r="GI689">
        <v>0</v>
      </c>
      <c r="GJ689">
        <v>0.685053775</v>
      </c>
      <c r="GK689">
        <v>-0.05828020637898992</v>
      </c>
      <c r="GL689">
        <v>0.005688282374704597</v>
      </c>
      <c r="GM689">
        <v>1</v>
      </c>
      <c r="GN689">
        <v>2</v>
      </c>
      <c r="GO689">
        <v>3</v>
      </c>
      <c r="GP689" t="s">
        <v>446</v>
      </c>
      <c r="GQ689">
        <v>3.10265</v>
      </c>
      <c r="GR689">
        <v>2.72255</v>
      </c>
      <c r="GS689">
        <v>0.208562</v>
      </c>
      <c r="GT689">
        <v>0.211658</v>
      </c>
      <c r="GU689">
        <v>0.100357</v>
      </c>
      <c r="GV689">
        <v>0.099511</v>
      </c>
      <c r="GW689">
        <v>20671.6</v>
      </c>
      <c r="GX689">
        <v>18700</v>
      </c>
      <c r="GY689">
        <v>26681.6</v>
      </c>
      <c r="GZ689">
        <v>23941.4</v>
      </c>
      <c r="HA689">
        <v>38424</v>
      </c>
      <c r="HB689">
        <v>31876.3</v>
      </c>
      <c r="HC689">
        <v>46591.9</v>
      </c>
      <c r="HD689">
        <v>37870.1</v>
      </c>
      <c r="HE689">
        <v>1.86828</v>
      </c>
      <c r="HF689">
        <v>1.87787</v>
      </c>
      <c r="HG689">
        <v>0.166774</v>
      </c>
      <c r="HH689">
        <v>0</v>
      </c>
      <c r="HI689">
        <v>27.2666</v>
      </c>
      <c r="HJ689">
        <v>999.9</v>
      </c>
      <c r="HK689">
        <v>49.3</v>
      </c>
      <c r="HL689">
        <v>30.1</v>
      </c>
      <c r="HM689">
        <v>23.3947</v>
      </c>
      <c r="HN689">
        <v>61.1487</v>
      </c>
      <c r="HO689">
        <v>21.7708</v>
      </c>
      <c r="HP689">
        <v>1</v>
      </c>
      <c r="HQ689">
        <v>0.122076</v>
      </c>
      <c r="HR689">
        <v>0.373701</v>
      </c>
      <c r="HS689">
        <v>20.3174</v>
      </c>
      <c r="HT689">
        <v>5.21055</v>
      </c>
      <c r="HU689">
        <v>11.9794</v>
      </c>
      <c r="HV689">
        <v>4.96325</v>
      </c>
      <c r="HW689">
        <v>3.27438</v>
      </c>
      <c r="HX689">
        <v>9999</v>
      </c>
      <c r="HY689">
        <v>9999</v>
      </c>
      <c r="HZ689">
        <v>9999</v>
      </c>
      <c r="IA689">
        <v>26.9</v>
      </c>
      <c r="IB689">
        <v>1.86371</v>
      </c>
      <c r="IC689">
        <v>1.85977</v>
      </c>
      <c r="ID689">
        <v>1.85806</v>
      </c>
      <c r="IE689">
        <v>1.85944</v>
      </c>
      <c r="IF689">
        <v>1.85959</v>
      </c>
      <c r="IG689">
        <v>1.85808</v>
      </c>
      <c r="IH689">
        <v>1.85715</v>
      </c>
      <c r="II689">
        <v>1.85211</v>
      </c>
      <c r="IJ689">
        <v>0</v>
      </c>
      <c r="IK689">
        <v>0</v>
      </c>
      <c r="IL689">
        <v>0</v>
      </c>
      <c r="IM689">
        <v>0</v>
      </c>
      <c r="IN689" t="s">
        <v>441</v>
      </c>
      <c r="IO689" t="s">
        <v>442</v>
      </c>
      <c r="IP689" t="s">
        <v>443</v>
      </c>
      <c r="IQ689" t="s">
        <v>443</v>
      </c>
      <c r="IR689" t="s">
        <v>443</v>
      </c>
      <c r="IS689" t="s">
        <v>443</v>
      </c>
      <c r="IT689">
        <v>0</v>
      </c>
      <c r="IU689">
        <v>100</v>
      </c>
      <c r="IV689">
        <v>100</v>
      </c>
      <c r="IW689">
        <v>-0.84</v>
      </c>
      <c r="IX689">
        <v>0.2801</v>
      </c>
      <c r="IY689">
        <v>-1.253408397979514</v>
      </c>
      <c r="IZ689">
        <v>-0.001407418860664216</v>
      </c>
      <c r="JA689">
        <v>1.761737584914558E-06</v>
      </c>
      <c r="JB689">
        <v>-4.339940373715102E-10</v>
      </c>
      <c r="JC689">
        <v>0.01386544786166931</v>
      </c>
      <c r="JD689">
        <v>0.003157371658100305</v>
      </c>
      <c r="JE689">
        <v>0.0004353711720169284</v>
      </c>
      <c r="JF689">
        <v>-1.853048844677345E-07</v>
      </c>
      <c r="JG689">
        <v>2</v>
      </c>
      <c r="JH689">
        <v>1968</v>
      </c>
      <c r="JI689">
        <v>1</v>
      </c>
      <c r="JJ689">
        <v>26</v>
      </c>
      <c r="JK689">
        <v>200266.8</v>
      </c>
      <c r="JL689">
        <v>200267</v>
      </c>
      <c r="JM689">
        <v>3.31543</v>
      </c>
      <c r="JN689">
        <v>2.59155</v>
      </c>
      <c r="JO689">
        <v>1.49658</v>
      </c>
      <c r="JP689">
        <v>2.34863</v>
      </c>
      <c r="JQ689">
        <v>1.54907</v>
      </c>
      <c r="JR689">
        <v>2.4646</v>
      </c>
      <c r="JS689">
        <v>34.3497</v>
      </c>
      <c r="JT689">
        <v>14.2283</v>
      </c>
      <c r="JU689">
        <v>18</v>
      </c>
      <c r="JV689">
        <v>480.787</v>
      </c>
      <c r="JW689">
        <v>501.721</v>
      </c>
      <c r="JX689">
        <v>26.785</v>
      </c>
      <c r="JY689">
        <v>28.82</v>
      </c>
      <c r="JZ689">
        <v>30.0005</v>
      </c>
      <c r="KA689">
        <v>28.9769</v>
      </c>
      <c r="KB689">
        <v>28.9608</v>
      </c>
      <c r="KC689">
        <v>66.56659999999999</v>
      </c>
      <c r="KD689">
        <v>12.7512</v>
      </c>
      <c r="KE689">
        <v>100</v>
      </c>
      <c r="KF689">
        <v>26.7962</v>
      </c>
      <c r="KG689">
        <v>1589.7</v>
      </c>
      <c r="KH689">
        <v>21.0861</v>
      </c>
      <c r="KI689">
        <v>101.87</v>
      </c>
      <c r="KJ689">
        <v>91.3357</v>
      </c>
    </row>
    <row r="690" spans="1:296">
      <c r="A690">
        <v>672</v>
      </c>
      <c r="B690">
        <v>1759005619</v>
      </c>
      <c r="C690">
        <v>18368.40000009537</v>
      </c>
      <c r="D690" t="s">
        <v>1792</v>
      </c>
      <c r="E690" t="s">
        <v>1793</v>
      </c>
      <c r="F690">
        <v>5</v>
      </c>
      <c r="G690" t="s">
        <v>1603</v>
      </c>
      <c r="H690">
        <v>1759005611.5</v>
      </c>
      <c r="I690">
        <f>(J690)/1000</f>
        <v>0</v>
      </c>
      <c r="J690">
        <f>IF(DO690, AM690, AG690)</f>
        <v>0</v>
      </c>
      <c r="K690">
        <f>IF(DO690, AH690, AF690)</f>
        <v>0</v>
      </c>
      <c r="L690">
        <f>DQ690 - IF(AT690&gt;1, K690*DK690*100.0/(AV690), 0)</f>
        <v>0</v>
      </c>
      <c r="M690">
        <f>((S690-I690/2)*L690-K690)/(S690+I690/2)</f>
        <v>0</v>
      </c>
      <c r="N690">
        <f>M690*(DX690+DY690)/1000.0</f>
        <v>0</v>
      </c>
      <c r="O690">
        <f>(DQ690 - IF(AT690&gt;1, K690*DK690*100.0/(AV690), 0))*(DX690+DY690)/1000.0</f>
        <v>0</v>
      </c>
      <c r="P690">
        <f>2.0/((1/R690-1/Q690)+SIGN(R690)*SQRT((1/R690-1/Q690)*(1/R690-1/Q690) + 4*DL690/((DL690+1)*(DL690+1))*(2*1/R690*1/Q690-1/Q690*1/Q690)))</f>
        <v>0</v>
      </c>
      <c r="Q690">
        <f>IF(LEFT(DM690,1)&lt;&gt;"0",IF(LEFT(DM690,1)="1",3.0,DN690),$D$5+$E$5*(EE690*DX690/($K$5*1000))+$F$5*(EE690*DX690/($K$5*1000))*MAX(MIN(DK690,$J$5),$I$5)*MAX(MIN(DK690,$J$5),$I$5)+$G$5*MAX(MIN(DK690,$J$5),$I$5)*(EE690*DX690/($K$5*1000))+$H$5*(EE690*DX690/($K$5*1000))*(EE690*DX690/($K$5*1000)))</f>
        <v>0</v>
      </c>
      <c r="R690">
        <f>I690*(1000-(1000*0.61365*exp(17.502*V690/(240.97+V690))/(DX690+DY690)+DS690)/2)/(1000*0.61365*exp(17.502*V690/(240.97+V690))/(DX690+DY690)-DS690)</f>
        <v>0</v>
      </c>
      <c r="S690">
        <f>1/((DL690+1)/(P690/1.6)+1/(Q690/1.37)) + DL690/((DL690+1)/(P690/1.6) + DL690/(Q690/1.37))</f>
        <v>0</v>
      </c>
      <c r="T690">
        <f>(DG690*DJ690)</f>
        <v>0</v>
      </c>
      <c r="U690">
        <f>(DZ690+(T690+2*0.95*5.67E-8*(((DZ690+$B$9)+273)^4-(DZ690+273)^4)-44100*I690)/(1.84*29.3*Q690+8*0.95*5.67E-8*(DZ690+273)^3))</f>
        <v>0</v>
      </c>
      <c r="V690">
        <f>($C$9*EA690+$D$9*EB690+$E$9*U690)</f>
        <v>0</v>
      </c>
      <c r="W690">
        <f>0.61365*exp(17.502*V690/(240.97+V690))</f>
        <v>0</v>
      </c>
      <c r="X690">
        <f>(Y690/Z690*100)</f>
        <v>0</v>
      </c>
      <c r="Y690">
        <f>DS690*(DX690+DY690)/1000</f>
        <v>0</v>
      </c>
      <c r="Z690">
        <f>0.61365*exp(17.502*DZ690/(240.97+DZ690))</f>
        <v>0</v>
      </c>
      <c r="AA690">
        <f>(W690-DS690*(DX690+DY690)/1000)</f>
        <v>0</v>
      </c>
      <c r="AB690">
        <f>(-I690*44100)</f>
        <v>0</v>
      </c>
      <c r="AC690">
        <f>2*29.3*Q690*0.92*(DZ690-V690)</f>
        <v>0</v>
      </c>
      <c r="AD690">
        <f>2*0.95*5.67E-8*(((DZ690+$B$9)+273)^4-(V690+273)^4)</f>
        <v>0</v>
      </c>
      <c r="AE690">
        <f>T690+AD690+AB690+AC690</f>
        <v>0</v>
      </c>
      <c r="AF690">
        <f>DW690*AT690*(DR690-DQ690*(1000-AT690*DT690)/(1000-AT690*DS690))/(100*DK690)</f>
        <v>0</v>
      </c>
      <c r="AG690">
        <f>1000*DW690*AT690*(DS690-DT690)/(100*DK690*(1000-AT690*DS690))</f>
        <v>0</v>
      </c>
      <c r="AH690">
        <f>(AI690 - AJ690 - DX690*1E3/(8.314*(DZ690+273.15)) * AL690/DW690 * AK690) * DW690/(100*DK690) * (1000 - DT690)/1000</f>
        <v>0</v>
      </c>
      <c r="AI690">
        <v>1611.050929030304</v>
      </c>
      <c r="AJ690">
        <v>1582.411575757575</v>
      </c>
      <c r="AK690">
        <v>3.472662337661918</v>
      </c>
      <c r="AL690">
        <v>65.16</v>
      </c>
      <c r="AM690">
        <f>(AO690 - AN690 + DX690*1E3/(8.314*(DZ690+273.15)) * AQ690/DW690 * AP690) * DW690/(100*DK690) * 1000/(1000 - AO690)</f>
        <v>0</v>
      </c>
      <c r="AN690">
        <v>21.05706021878942</v>
      </c>
      <c r="AO690">
        <v>21.73269575757575</v>
      </c>
      <c r="AP690">
        <v>3.346833840581604E-06</v>
      </c>
      <c r="AQ690">
        <v>105.5016809111965</v>
      </c>
      <c r="AR690">
        <v>1</v>
      </c>
      <c r="AS690">
        <v>0</v>
      </c>
      <c r="AT690">
        <f>IF(AR690*$H$15&gt;=AV690,1.0,(AV690/(AV690-AR690*$H$15)))</f>
        <v>0</v>
      </c>
      <c r="AU690">
        <f>(AT690-1)*100</f>
        <v>0</v>
      </c>
      <c r="AV690">
        <f>MAX(0,($B$15+$C$15*EE690)/(1+$D$15*EE690)*DX690/(DZ690+273)*$E$15)</f>
        <v>0</v>
      </c>
      <c r="AW690" t="s">
        <v>437</v>
      </c>
      <c r="AX690" t="s">
        <v>437</v>
      </c>
      <c r="AY690">
        <v>0</v>
      </c>
      <c r="AZ690">
        <v>0</v>
      </c>
      <c r="BA690">
        <f>1-AY690/AZ690</f>
        <v>0</v>
      </c>
      <c r="BB690">
        <v>0</v>
      </c>
      <c r="BC690" t="s">
        <v>437</v>
      </c>
      <c r="BD690" t="s">
        <v>437</v>
      </c>
      <c r="BE690">
        <v>0</v>
      </c>
      <c r="BF690">
        <v>0</v>
      </c>
      <c r="BG690">
        <f>1-BE690/BF690</f>
        <v>0</v>
      </c>
      <c r="BH690">
        <v>0.5</v>
      </c>
      <c r="BI690">
        <f>DH690</f>
        <v>0</v>
      </c>
      <c r="BJ690">
        <f>K690</f>
        <v>0</v>
      </c>
      <c r="BK690">
        <f>BG690*BH690*BI690</f>
        <v>0</v>
      </c>
      <c r="BL690">
        <f>(BJ690-BB690)/BI690</f>
        <v>0</v>
      </c>
      <c r="BM690">
        <f>(AZ690-BF690)/BF690</f>
        <v>0</v>
      </c>
      <c r="BN690">
        <f>AY690/(BA690+AY690/BF690)</f>
        <v>0</v>
      </c>
      <c r="BO690" t="s">
        <v>437</v>
      </c>
      <c r="BP690">
        <v>0</v>
      </c>
      <c r="BQ690">
        <f>IF(BP690&lt;&gt;0, BP690, BN690)</f>
        <v>0</v>
      </c>
      <c r="BR690">
        <f>1-BQ690/BF690</f>
        <v>0</v>
      </c>
      <c r="BS690">
        <f>(BF690-BE690)/(BF690-BQ690)</f>
        <v>0</v>
      </c>
      <c r="BT690">
        <f>(AZ690-BF690)/(AZ690-BQ690)</f>
        <v>0</v>
      </c>
      <c r="BU690">
        <f>(BF690-BE690)/(BF690-AY690)</f>
        <v>0</v>
      </c>
      <c r="BV690">
        <f>(AZ690-BF690)/(AZ690-AY690)</f>
        <v>0</v>
      </c>
      <c r="BW690">
        <f>(BS690*BQ690/BE690)</f>
        <v>0</v>
      </c>
      <c r="BX690">
        <f>(1-BW690)</f>
        <v>0</v>
      </c>
      <c r="DG690">
        <f>$B$13*EF690+$C$13*EG690+$F$13*ER690*(1-EU690)</f>
        <v>0</v>
      </c>
      <c r="DH690">
        <f>DG690*DI690</f>
        <v>0</v>
      </c>
      <c r="DI690">
        <f>($B$13*$D$11+$C$13*$D$11+$F$13*((FE690+EW690)/MAX(FE690+EW690+FF690, 0.1)*$I$11+FF690/MAX(FE690+EW690+FF690, 0.1)*$J$11))/($B$13+$C$13+$F$13)</f>
        <v>0</v>
      </c>
      <c r="DJ690">
        <f>($B$13*$K$11+$C$13*$K$11+$F$13*((FE690+EW690)/MAX(FE690+EW690+FF690, 0.1)*$P$11+FF690/MAX(FE690+EW690+FF690, 0.1)*$Q$11))/($B$13+$C$13+$F$13)</f>
        <v>0</v>
      </c>
      <c r="DK690">
        <v>6</v>
      </c>
      <c r="DL690">
        <v>0.5</v>
      </c>
      <c r="DM690" t="s">
        <v>438</v>
      </c>
      <c r="DN690">
        <v>2</v>
      </c>
      <c r="DO690" t="b">
        <v>1</v>
      </c>
      <c r="DP690">
        <v>1759005611.5</v>
      </c>
      <c r="DQ690">
        <v>1524.398518518519</v>
      </c>
      <c r="DR690">
        <v>1562.148888888889</v>
      </c>
      <c r="DS690">
        <v>21.73124444444445</v>
      </c>
      <c r="DT690">
        <v>21.05262592592593</v>
      </c>
      <c r="DU690">
        <v>1525.24</v>
      </c>
      <c r="DV690">
        <v>21.45114444444444</v>
      </c>
      <c r="DW690">
        <v>499.9786666666666</v>
      </c>
      <c r="DX690">
        <v>90.29933703703703</v>
      </c>
      <c r="DY690">
        <v>0.06494091111111111</v>
      </c>
      <c r="DZ690">
        <v>28.6707</v>
      </c>
      <c r="EA690">
        <v>29.9918</v>
      </c>
      <c r="EB690">
        <v>999.9000000000001</v>
      </c>
      <c r="EC690">
        <v>0</v>
      </c>
      <c r="ED690">
        <v>0</v>
      </c>
      <c r="EE690">
        <v>10001.06074074074</v>
      </c>
      <c r="EF690">
        <v>0</v>
      </c>
      <c r="EG690">
        <v>11.8392</v>
      </c>
      <c r="EH690">
        <v>-37.75099259259259</v>
      </c>
      <c r="EI690">
        <v>1558.261111111111</v>
      </c>
      <c r="EJ690">
        <v>1595.742962962963</v>
      </c>
      <c r="EK690">
        <v>0.6786212222222221</v>
      </c>
      <c r="EL690">
        <v>1562.148888888889</v>
      </c>
      <c r="EM690">
        <v>21.05262592592593</v>
      </c>
      <c r="EN690">
        <v>1.962317037037037</v>
      </c>
      <c r="EO690">
        <v>1.901037777777778</v>
      </c>
      <c r="EP690">
        <v>17.14350740740741</v>
      </c>
      <c r="EQ690">
        <v>16.64331481481481</v>
      </c>
      <c r="ER690">
        <v>1999.979259259259</v>
      </c>
      <c r="ES690">
        <v>0.9800061111111111</v>
      </c>
      <c r="ET690">
        <v>0.01999378148148148</v>
      </c>
      <c r="EU690">
        <v>0</v>
      </c>
      <c r="EV690">
        <v>943.8516296296295</v>
      </c>
      <c r="EW690">
        <v>5.00078</v>
      </c>
      <c r="EX690">
        <v>18267.73333333333</v>
      </c>
      <c r="EY690">
        <v>16379.49259259259</v>
      </c>
      <c r="EZ690">
        <v>39.36096296296297</v>
      </c>
      <c r="FA690">
        <v>40.21733333333333</v>
      </c>
      <c r="FB690">
        <v>39.6132962962963</v>
      </c>
      <c r="FC690">
        <v>39.93488888888889</v>
      </c>
      <c r="FD690">
        <v>40.50674074074074</v>
      </c>
      <c r="FE690">
        <v>1955.089259259259</v>
      </c>
      <c r="FF690">
        <v>39.89000000000001</v>
      </c>
      <c r="FG690">
        <v>0</v>
      </c>
      <c r="FH690">
        <v>1759005613.5</v>
      </c>
      <c r="FI690">
        <v>0</v>
      </c>
      <c r="FJ690">
        <v>943.8541153846155</v>
      </c>
      <c r="FK690">
        <v>-0.9693333346462037</v>
      </c>
      <c r="FL690">
        <v>-31.25470074144347</v>
      </c>
      <c r="FM690">
        <v>18267.69230769231</v>
      </c>
      <c r="FN690">
        <v>15</v>
      </c>
      <c r="FO690">
        <v>0</v>
      </c>
      <c r="FP690" t="s">
        <v>439</v>
      </c>
      <c r="FQ690">
        <v>1746989605.5</v>
      </c>
      <c r="FR690">
        <v>1746989593.5</v>
      </c>
      <c r="FS690">
        <v>0</v>
      </c>
      <c r="FT690">
        <v>-0.274</v>
      </c>
      <c r="FU690">
        <v>-0.002</v>
      </c>
      <c r="FV690">
        <v>2.549</v>
      </c>
      <c r="FW690">
        <v>0.129</v>
      </c>
      <c r="FX690">
        <v>420</v>
      </c>
      <c r="FY690">
        <v>17</v>
      </c>
      <c r="FZ690">
        <v>0.02</v>
      </c>
      <c r="GA690">
        <v>0.04</v>
      </c>
      <c r="GB690">
        <v>-37.73738048780488</v>
      </c>
      <c r="GC690">
        <v>-0.4538132404181143</v>
      </c>
      <c r="GD690">
        <v>0.1290215206467742</v>
      </c>
      <c r="GE690">
        <v>1</v>
      </c>
      <c r="GF690">
        <v>943.9556176470588</v>
      </c>
      <c r="GG690">
        <v>-1.880840337776469</v>
      </c>
      <c r="GH690">
        <v>0.3276993793372068</v>
      </c>
      <c r="GI690">
        <v>0</v>
      </c>
      <c r="GJ690">
        <v>0.6812315853658537</v>
      </c>
      <c r="GK690">
        <v>-0.04613101045296165</v>
      </c>
      <c r="GL690">
        <v>0.004609710170115774</v>
      </c>
      <c r="GM690">
        <v>1</v>
      </c>
      <c r="GN690">
        <v>2</v>
      </c>
      <c r="GO690">
        <v>3</v>
      </c>
      <c r="GP690" t="s">
        <v>446</v>
      </c>
      <c r="GQ690">
        <v>3.10262</v>
      </c>
      <c r="GR690">
        <v>2.72356</v>
      </c>
      <c r="GS690">
        <v>0.209916</v>
      </c>
      <c r="GT690">
        <v>0.212973</v>
      </c>
      <c r="GU690">
        <v>0.100361</v>
      </c>
      <c r="GV690">
        <v>0.0995214</v>
      </c>
      <c r="GW690">
        <v>20636.1</v>
      </c>
      <c r="GX690">
        <v>18668.6</v>
      </c>
      <c r="GY690">
        <v>26681.6</v>
      </c>
      <c r="GZ690">
        <v>23941.2</v>
      </c>
      <c r="HA690">
        <v>38424.1</v>
      </c>
      <c r="HB690">
        <v>31875.5</v>
      </c>
      <c r="HC690">
        <v>46592</v>
      </c>
      <c r="HD690">
        <v>37869.3</v>
      </c>
      <c r="HE690">
        <v>1.86797</v>
      </c>
      <c r="HF690">
        <v>1.8782</v>
      </c>
      <c r="HG690">
        <v>0.167914</v>
      </c>
      <c r="HH690">
        <v>0</v>
      </c>
      <c r="HI690">
        <v>27.2662</v>
      </c>
      <c r="HJ690">
        <v>999.9</v>
      </c>
      <c r="HK690">
        <v>49.3</v>
      </c>
      <c r="HL690">
        <v>30.1</v>
      </c>
      <c r="HM690">
        <v>23.3934</v>
      </c>
      <c r="HN690">
        <v>60.7687</v>
      </c>
      <c r="HO690">
        <v>21.6346</v>
      </c>
      <c r="HP690">
        <v>1</v>
      </c>
      <c r="HQ690">
        <v>0.122411</v>
      </c>
      <c r="HR690">
        <v>0.368322</v>
      </c>
      <c r="HS690">
        <v>20.3175</v>
      </c>
      <c r="HT690">
        <v>5.21025</v>
      </c>
      <c r="HU690">
        <v>11.9798</v>
      </c>
      <c r="HV690">
        <v>4.9631</v>
      </c>
      <c r="HW690">
        <v>3.27433</v>
      </c>
      <c r="HX690">
        <v>9999</v>
      </c>
      <c r="HY690">
        <v>9999</v>
      </c>
      <c r="HZ690">
        <v>9999</v>
      </c>
      <c r="IA690">
        <v>26.9</v>
      </c>
      <c r="IB690">
        <v>1.86371</v>
      </c>
      <c r="IC690">
        <v>1.8598</v>
      </c>
      <c r="ID690">
        <v>1.85807</v>
      </c>
      <c r="IE690">
        <v>1.85944</v>
      </c>
      <c r="IF690">
        <v>1.85959</v>
      </c>
      <c r="IG690">
        <v>1.85807</v>
      </c>
      <c r="IH690">
        <v>1.85715</v>
      </c>
      <c r="II690">
        <v>1.85211</v>
      </c>
      <c r="IJ690">
        <v>0</v>
      </c>
      <c r="IK690">
        <v>0</v>
      </c>
      <c r="IL690">
        <v>0</v>
      </c>
      <c r="IM690">
        <v>0</v>
      </c>
      <c r="IN690" t="s">
        <v>441</v>
      </c>
      <c r="IO690" t="s">
        <v>442</v>
      </c>
      <c r="IP690" t="s">
        <v>443</v>
      </c>
      <c r="IQ690" t="s">
        <v>443</v>
      </c>
      <c r="IR690" t="s">
        <v>443</v>
      </c>
      <c r="IS690" t="s">
        <v>443</v>
      </c>
      <c r="IT690">
        <v>0</v>
      </c>
      <c r="IU690">
        <v>100</v>
      </c>
      <c r="IV690">
        <v>100</v>
      </c>
      <c r="IW690">
        <v>-0.82</v>
      </c>
      <c r="IX690">
        <v>0.2801</v>
      </c>
      <c r="IY690">
        <v>-1.253408397979514</v>
      </c>
      <c r="IZ690">
        <v>-0.001407418860664216</v>
      </c>
      <c r="JA690">
        <v>1.761737584914558E-06</v>
      </c>
      <c r="JB690">
        <v>-4.339940373715102E-10</v>
      </c>
      <c r="JC690">
        <v>0.01386544786166931</v>
      </c>
      <c r="JD690">
        <v>0.003157371658100305</v>
      </c>
      <c r="JE690">
        <v>0.0004353711720169284</v>
      </c>
      <c r="JF690">
        <v>-1.853048844677345E-07</v>
      </c>
      <c r="JG690">
        <v>2</v>
      </c>
      <c r="JH690">
        <v>1968</v>
      </c>
      <c r="JI690">
        <v>1</v>
      </c>
      <c r="JJ690">
        <v>26</v>
      </c>
      <c r="JK690">
        <v>200266.9</v>
      </c>
      <c r="JL690">
        <v>200267.1</v>
      </c>
      <c r="JM690">
        <v>3.34351</v>
      </c>
      <c r="JN690">
        <v>2.59277</v>
      </c>
      <c r="JO690">
        <v>1.49658</v>
      </c>
      <c r="JP690">
        <v>2.34985</v>
      </c>
      <c r="JQ690">
        <v>1.54907</v>
      </c>
      <c r="JR690">
        <v>2.45239</v>
      </c>
      <c r="JS690">
        <v>34.3497</v>
      </c>
      <c r="JT690">
        <v>14.2283</v>
      </c>
      <c r="JU690">
        <v>18</v>
      </c>
      <c r="JV690">
        <v>480.644</v>
      </c>
      <c r="JW690">
        <v>501.975</v>
      </c>
      <c r="JX690">
        <v>26.7957</v>
      </c>
      <c r="JY690">
        <v>28.8249</v>
      </c>
      <c r="JZ690">
        <v>30.0004</v>
      </c>
      <c r="KA690">
        <v>28.9811</v>
      </c>
      <c r="KB690">
        <v>28.9651</v>
      </c>
      <c r="KC690">
        <v>67.0733</v>
      </c>
      <c r="KD690">
        <v>12.7512</v>
      </c>
      <c r="KE690">
        <v>100</v>
      </c>
      <c r="KF690">
        <v>26.7976</v>
      </c>
      <c r="KG690">
        <v>1603.06</v>
      </c>
      <c r="KH690">
        <v>21.0943</v>
      </c>
      <c r="KI690">
        <v>101.87</v>
      </c>
      <c r="KJ690">
        <v>91.3342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2025-09-27T20:43:28Z</dcterms:created>
  <dcterms:modified xsi:type="dcterms:W3CDTF">2025-09-27T20:43:28Z</dcterms:modified>
</cp:coreProperties>
</file>